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DAB5BA15-4D57-4D23-A62B-EE72897FAE9A}" xr6:coauthVersionLast="47" xr6:coauthVersionMax="47" xr10:uidLastSave="{00000000-0000-0000-0000-000000000000}"/>
  <bookViews>
    <workbookView xWindow="-110" yWindow="-110" windowWidth="19420" windowHeight="10420" activeTab="1" xr2:uid="{6094E7B0-EF48-4D62-A119-26531C7E3C3D}"/>
  </bookViews>
  <sheets>
    <sheet name="ACUM ABR-JUN" sheetId="1" r:id="rId1"/>
    <sheet name="ACUM ENE-JUN" sheetId="2" r:id="rId2"/>
  </sheets>
  <externalReferences>
    <externalReference r:id="rId3"/>
  </externalReferences>
  <definedNames>
    <definedName name="_xlnm.Database" localSheetId="0">#REF!</definedName>
    <definedName name="_xlnm.Database" localSheetId="1">#REF!</definedName>
    <definedName name="_xlnm.Database">#REF!</definedName>
    <definedName name="modelo">#REF!</definedName>
    <definedName name="MODELOCEDULA" localSheetId="0">#REF!</definedName>
    <definedName name="MODELOCEDULA" localSheetId="1">#REF!</definedName>
    <definedName name="MODELOCEDULA">#REF!</definedName>
    <definedName name="TOTASIGNA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7" i="1" l="1"/>
  <c r="N14" i="1"/>
  <c r="N26" i="1"/>
  <c r="N32" i="1"/>
  <c r="N50" i="1"/>
  <c r="N56" i="1"/>
  <c r="N62" i="1"/>
  <c r="N13" i="1"/>
  <c r="N19" i="1"/>
  <c r="N25" i="1"/>
  <c r="N31" i="1"/>
  <c r="N37" i="1"/>
  <c r="N43" i="1"/>
  <c r="N49" i="1"/>
  <c r="N55" i="1"/>
  <c r="N61" i="1"/>
  <c r="N12" i="1"/>
  <c r="N18" i="1"/>
  <c r="N24" i="1"/>
  <c r="N30" i="1"/>
  <c r="N36" i="1"/>
  <c r="N42" i="1"/>
  <c r="N48" i="1"/>
  <c r="N54" i="1"/>
  <c r="N60" i="1"/>
  <c r="N66" i="1"/>
  <c r="N23" i="1"/>
  <c r="N29" i="1"/>
  <c r="N35" i="1"/>
  <c r="N41" i="1"/>
  <c r="N47" i="1"/>
  <c r="N53" i="1"/>
  <c r="N59" i="1"/>
  <c r="N65" i="1"/>
  <c r="N11" i="1"/>
  <c r="N16" i="1"/>
  <c r="N22" i="1"/>
  <c r="N28" i="1"/>
  <c r="N34" i="1"/>
  <c r="N40" i="1"/>
  <c r="N46" i="1"/>
  <c r="N52" i="1"/>
  <c r="N58" i="1"/>
  <c r="N64" i="1"/>
  <c r="F68" i="1"/>
  <c r="F68" i="2" s="1"/>
  <c r="D68" i="1"/>
  <c r="D68" i="2" s="1"/>
  <c r="E68" i="1"/>
  <c r="E68" i="2" s="1"/>
  <c r="N15" i="1"/>
  <c r="N21" i="1"/>
  <c r="N27" i="1"/>
  <c r="N33" i="1"/>
  <c r="N39" i="1"/>
  <c r="N45" i="1"/>
  <c r="N51" i="1"/>
  <c r="N57" i="1"/>
  <c r="N63" i="1"/>
  <c r="N17" i="2"/>
  <c r="N38" i="2"/>
  <c r="N44" i="2"/>
  <c r="N20" i="2"/>
  <c r="N20" i="1"/>
  <c r="N38" i="1"/>
  <c r="N44" i="1"/>
  <c r="N15" i="2"/>
  <c r="N21" i="2"/>
  <c r="N27" i="2"/>
  <c r="N33" i="2"/>
  <c r="N39" i="2"/>
  <c r="N45" i="2"/>
  <c r="N51" i="2"/>
  <c r="N57" i="2"/>
  <c r="N63" i="2"/>
  <c r="G68" i="1"/>
  <c r="G68" i="2" s="1"/>
  <c r="N16" i="2"/>
  <c r="N22" i="2"/>
  <c r="N28" i="2"/>
  <c r="N34" i="2"/>
  <c r="H68" i="1"/>
  <c r="H68" i="2" s="1"/>
  <c r="N40" i="2"/>
  <c r="N46" i="2"/>
  <c r="N52" i="2"/>
  <c r="N58" i="2"/>
  <c r="N64" i="2"/>
  <c r="N10" i="1"/>
  <c r="I68" i="1"/>
  <c r="I68" i="2" s="1"/>
  <c r="J68" i="1"/>
  <c r="J68" i="2" s="1"/>
  <c r="N11" i="2"/>
  <c r="N23" i="2"/>
  <c r="N29" i="2"/>
  <c r="N35" i="2"/>
  <c r="N41" i="2"/>
  <c r="N47" i="2"/>
  <c r="N53" i="2"/>
  <c r="N59" i="2"/>
  <c r="N65" i="2"/>
  <c r="K68" i="1"/>
  <c r="K68" i="2" s="1"/>
  <c r="N12" i="2"/>
  <c r="N18" i="2"/>
  <c r="N24" i="2"/>
  <c r="N30" i="2"/>
  <c r="N36" i="2"/>
  <c r="N42" i="2"/>
  <c r="N48" i="2"/>
  <c r="N54" i="2"/>
  <c r="N60" i="2"/>
  <c r="N66" i="2"/>
  <c r="L68" i="1"/>
  <c r="L68" i="2" s="1"/>
  <c r="N17" i="1"/>
  <c r="M68" i="1"/>
  <c r="M68" i="2" s="1"/>
  <c r="N13" i="2"/>
  <c r="N19" i="2"/>
  <c r="N25" i="2"/>
  <c r="N31" i="2"/>
  <c r="N37" i="2"/>
  <c r="N43" i="2"/>
  <c r="N49" i="2"/>
  <c r="N55" i="2"/>
  <c r="N61" i="2"/>
  <c r="N67" i="2"/>
  <c r="N14" i="2"/>
  <c r="N26" i="2"/>
  <c r="N32" i="2"/>
  <c r="N50" i="2"/>
  <c r="N56" i="2"/>
  <c r="N62" i="2"/>
  <c r="N10" i="2" l="1"/>
  <c r="N68" i="2" s="1"/>
  <c r="N73" i="2" s="1"/>
  <c r="N68" i="1"/>
  <c r="N72" i="1" s="1"/>
</calcChain>
</file>

<file path=xl/sharedStrings.xml><?xml version="1.0" encoding="utf-8"?>
<sst xmlns="http://schemas.openxmlformats.org/spreadsheetml/2006/main" count="176" uniqueCount="85">
  <si>
    <t>GOBIERNO DEL ESTADO DE ZACATECAS</t>
  </si>
  <si>
    <t>SECRETARÍA DE FINANZAS</t>
  </si>
  <si>
    <t>SUBSECRETARÍA DE EGRESOS</t>
  </si>
  <si>
    <t>DIRECCIÓN DE CONTABILIDAD</t>
  </si>
  <si>
    <t>IMPORTE TRANSFERIDO A LOS MUNICIPIOS DE ABRIL A JUNIO DEL AÑO 2022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</si>
  <si>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</si>
  <si>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</si>
  <si>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</si>
  <si>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</si>
  <si>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</si>
  <si>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</si>
  <si>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</si>
  <si>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</si>
  <si>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</si>
  <si>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</si>
  <si>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</si>
  <si>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</si>
  <si>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</si>
  <si>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</si>
  <si>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</si>
  <si>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</si>
  <si>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</si>
  <si>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</si>
  <si>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 30%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</si>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</sst>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/>
    <xf numFmtId="0" fontId="5" fillId="0" borderId="0" xfId="1" applyFont="1" applyAlignment="1">
      <alignment horizontal="center"/>
    </xf>
    <xf numFmtId="0" fontId="3" fillId="2" borderId="5" xfId="1" applyFont="1" applyFill="1" applyBorder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9" xfId="2" applyFont="1" applyFill="1" applyBorder="1" applyAlignment="1">
      <alignment horizontal="center"/>
    </xf>
    <xf numFmtId="0" fontId="9" fillId="0" borderId="12" xfId="0" applyFont="1" applyBorder="1" applyProtection="1">
      <protection locked="0"/>
    </xf>
    <xf numFmtId="4" fontId="9" fillId="0" borderId="13" xfId="3" applyNumberFormat="1" applyFont="1" applyBorder="1" applyProtection="1">
      <protection locked="0"/>
    </xf>
    <xf numFmtId="164" fontId="9" fillId="0" borderId="13" xfId="0" applyNumberFormat="1" applyFont="1" applyBorder="1"/>
    <xf numFmtId="0" fontId="9" fillId="0" borderId="14" xfId="0" applyFont="1" applyBorder="1" applyAlignment="1">
      <alignment horizontal="center"/>
    </xf>
    <xf numFmtId="4" fontId="9" fillId="0" borderId="14" xfId="0" applyNumberFormat="1" applyFont="1" applyBorder="1"/>
    <xf numFmtId="164" fontId="3" fillId="0" borderId="0" xfId="1" applyNumberFormat="1" applyFont="1"/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4" fillId="0" borderId="0" xfId="1" applyFont="1"/>
    <xf numFmtId="4" fontId="4" fillId="0" borderId="0" xfId="1" applyNumberFormat="1" applyFont="1"/>
    <xf numFmtId="4" fontId="9" fillId="0" borderId="14" xfId="3" applyNumberFormat="1" applyFont="1" applyBorder="1" applyProtection="1">
      <protection locked="0"/>
    </xf>
  </cellXfs>
  <cellStyles count="4">
    <cellStyle name="Millares 3 2" xfId="3" xr:uid="{0174B524-51D6-4092-9662-64A28A8B4E15}"/>
    <cellStyle name="Normal" xfId="0" builtinId="0"/>
    <cellStyle name="Normal 3 2" xfId="1" xr:uid="{EF8EF2E4-EDD6-464E-B843-2EF7B2B26407}"/>
    <cellStyle name="Normal 4" xfId="2" xr:uid="{3CEAC447-6DCF-4B1C-9E16-202D2BFC4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2/ACUERDOS/TRIMESTRALES/TABLAS%20TRIM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ACUM ENE-MZO"/>
      <sheetName val="ABRIL"/>
      <sheetName val="MAYO"/>
      <sheetName val="JUNIO"/>
      <sheetName val="ACUM ABR-JUN"/>
      <sheetName val="ACUM ENE-JUN"/>
      <sheetName val="concentra mun TRIM"/>
      <sheetName val="concentra mun SEMES"/>
      <sheetName val="FONDOS TRIM"/>
      <sheetName val="FOMUN 30% PREDIAL"/>
      <sheetName val="calendario"/>
      <sheetName val="FONDOS ACUM"/>
      <sheetName val="FEF "/>
      <sheetName val="FIPM"/>
      <sheetName val="COEF"/>
      <sheetName val="comparativos FIN ord "/>
      <sheetName val="ACUM ajustes coef"/>
    </sheetNames>
    <sheetDataSet>
      <sheetData sheetId="0"/>
      <sheetData sheetId="1">
        <row r="68">
          <cell r="D68">
            <v>582930975</v>
          </cell>
          <cell r="E68">
            <v>175786792</v>
          </cell>
          <cell r="F68">
            <v>7701227</v>
          </cell>
          <cell r="G68">
            <v>4361456</v>
          </cell>
          <cell r="H68">
            <v>21271426</v>
          </cell>
          <cell r="I68">
            <v>16876385</v>
          </cell>
          <cell r="J68">
            <v>8877069</v>
          </cell>
          <cell r="K68">
            <v>699827</v>
          </cell>
          <cell r="L68">
            <v>40253155</v>
          </cell>
          <cell r="M68">
            <v>1834414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6450-133A-40C8-AE0B-A9AC377E1C9D}">
  <sheetPr>
    <pageSetUpPr fitToPage="1"/>
  </sheetPr>
  <dimension ref="A1:P72"/>
  <sheetViews>
    <sheetView showGridLines="0" zoomScaleNormal="100" zoomScaleSheetLayoutView="100" workbookViewId="0">
      <selection activeCell="D1" sqref="D1:N1048576"/>
    </sheetView>
  </sheetViews>
  <sheetFormatPr baseColWidth="10" defaultColWidth="11.453125" defaultRowHeight="13" x14ac:dyDescent="0.3"/>
  <cols>
    <col min="1" max="1" width="1.26953125" style="5" customWidth="1"/>
    <col min="2" max="2" width="3.7265625" style="5" customWidth="1"/>
    <col min="3" max="3" width="32.6328125" style="5" customWidth="1"/>
    <col min="4" max="4" width="17.08984375" style="32" customWidth="1"/>
    <col min="5" max="5" width="17.08984375" style="5" customWidth="1"/>
    <col min="6" max="14" width="17.08984375" style="32" customWidth="1"/>
    <col min="15" max="15" width="4" style="5" customWidth="1"/>
    <col min="16" max="16" width="1.26953125" style="5" customWidth="1"/>
    <col min="17" max="16384" width="11.453125" style="5"/>
  </cols>
  <sheetData>
    <row r="1" spans="1:16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9"/>
    </row>
    <row r="3" spans="1:16" ht="19.5" customHeight="1" x14ac:dyDescent="0.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9"/>
    </row>
    <row r="4" spans="1:16" ht="15.5" x14ac:dyDescent="0.3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9"/>
    </row>
    <row r="5" spans="1:16" ht="15" customHeight="1" x14ac:dyDescent="0.3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9"/>
    </row>
    <row r="6" spans="1:16" ht="15.75" customHeight="1" x14ac:dyDescent="0.35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9"/>
    </row>
    <row r="7" spans="1:16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9"/>
    </row>
    <row r="8" spans="1:16" ht="14" x14ac:dyDescent="0.35">
      <c r="A8" s="6"/>
      <c r="C8" s="13" t="s">
        <v>5</v>
      </c>
      <c r="D8" s="14" t="s">
        <v>6</v>
      </c>
      <c r="E8" s="15" t="s">
        <v>7</v>
      </c>
      <c r="F8" s="14" t="s">
        <v>8</v>
      </c>
      <c r="G8" s="14" t="s">
        <v>9</v>
      </c>
      <c r="H8" s="14" t="s">
        <v>6</v>
      </c>
      <c r="I8" s="16" t="s">
        <v>10</v>
      </c>
      <c r="J8" s="16" t="s">
        <v>11</v>
      </c>
      <c r="K8" s="14" t="s">
        <v>12</v>
      </c>
      <c r="L8" s="14" t="s">
        <v>6</v>
      </c>
      <c r="M8" s="17" t="s">
        <v>13</v>
      </c>
      <c r="N8" s="14" t="s">
        <v>14</v>
      </c>
      <c r="P8" s="9"/>
    </row>
    <row r="9" spans="1:16" ht="14.5" thickBot="1" x14ac:dyDescent="0.4">
      <c r="A9" s="6"/>
      <c r="B9" s="5" t="s">
        <v>15</v>
      </c>
      <c r="C9" s="18"/>
      <c r="D9" s="19" t="s">
        <v>16</v>
      </c>
      <c r="E9" s="20" t="s">
        <v>17</v>
      </c>
      <c r="F9" s="19" t="s">
        <v>15</v>
      </c>
      <c r="G9" s="19" t="s">
        <v>15</v>
      </c>
      <c r="H9" s="19" t="s">
        <v>18</v>
      </c>
      <c r="I9" s="21" t="s">
        <v>19</v>
      </c>
      <c r="J9" s="21" t="s">
        <v>20</v>
      </c>
      <c r="K9" s="19" t="s">
        <v>21</v>
      </c>
      <c r="L9" s="19" t="s">
        <v>22</v>
      </c>
      <c r="M9" s="22" t="s">
        <v>23</v>
      </c>
      <c r="N9" s="19" t="s">
        <v>24</v>
      </c>
      <c r="P9" s="9"/>
    </row>
    <row r="10" spans="1:16" ht="14" x14ac:dyDescent="0.35">
      <c r="A10" s="6"/>
      <c r="C10" s="23" t="s">
        <v>25</v>
      </c>
      <c r="D10" s="24">
        <v>3140904</v>
      </c>
      <c r="E10" s="24">
        <v>1269820</v>
      </c>
      <c r="F10" s="24">
        <v>43195</v>
      </c>
      <c r="G10" s="24">
        <v>17143</v>
      </c>
      <c r="H10" s="24">
        <v>134201</v>
      </c>
      <c r="I10" s="24">
        <v>34293</v>
      </c>
      <c r="J10" s="24">
        <v>14714</v>
      </c>
      <c r="K10" s="24">
        <v>3462</v>
      </c>
      <c r="L10" s="24">
        <v>0</v>
      </c>
      <c r="M10" s="24">
        <v>0</v>
      </c>
      <c r="N10" s="25">
        <f>SUM(D10:M10)</f>
        <v>4657732</v>
      </c>
      <c r="P10" s="9"/>
    </row>
    <row r="11" spans="1:16" ht="14" x14ac:dyDescent="0.35">
      <c r="A11" s="6"/>
      <c r="C11" s="23" t="s">
        <v>26</v>
      </c>
      <c r="D11" s="24">
        <v>2593442</v>
      </c>
      <c r="E11" s="24">
        <v>1048862</v>
      </c>
      <c r="F11" s="24">
        <v>35667</v>
      </c>
      <c r="G11" s="24">
        <v>14148</v>
      </c>
      <c r="H11" s="24">
        <v>110835</v>
      </c>
      <c r="I11" s="24">
        <v>27490</v>
      </c>
      <c r="J11" s="24">
        <v>11789</v>
      </c>
      <c r="K11" s="24">
        <v>2859</v>
      </c>
      <c r="L11" s="24">
        <v>0</v>
      </c>
      <c r="M11" s="24">
        <v>0</v>
      </c>
      <c r="N11" s="25">
        <f>SUM(D11:M11)</f>
        <v>3845092</v>
      </c>
      <c r="P11" s="9"/>
    </row>
    <row r="12" spans="1:16" ht="14" x14ac:dyDescent="0.35">
      <c r="A12" s="6"/>
      <c r="C12" s="23" t="s">
        <v>27</v>
      </c>
      <c r="D12" s="24">
        <v>2073827</v>
      </c>
      <c r="E12" s="24">
        <v>839521</v>
      </c>
      <c r="F12" s="24">
        <v>28524</v>
      </c>
      <c r="G12" s="24">
        <v>11297</v>
      </c>
      <c r="H12" s="24">
        <v>88676</v>
      </c>
      <c r="I12" s="24">
        <v>15982</v>
      </c>
      <c r="J12" s="24">
        <v>6840</v>
      </c>
      <c r="K12" s="24">
        <v>2286</v>
      </c>
      <c r="L12" s="24">
        <v>204402</v>
      </c>
      <c r="M12" s="24">
        <v>0</v>
      </c>
      <c r="N12" s="25">
        <f>SUM(D12:M12)</f>
        <v>3271355</v>
      </c>
      <c r="P12" s="9"/>
    </row>
    <row r="13" spans="1:16" ht="14" x14ac:dyDescent="0.35">
      <c r="A13" s="6"/>
      <c r="C13" s="23" t="s">
        <v>28</v>
      </c>
      <c r="D13" s="24">
        <v>2406352</v>
      </c>
      <c r="E13" s="24">
        <v>972809</v>
      </c>
      <c r="F13" s="24">
        <v>33092</v>
      </c>
      <c r="G13" s="24">
        <v>13135</v>
      </c>
      <c r="H13" s="24">
        <v>102811</v>
      </c>
      <c r="I13" s="24">
        <v>25198</v>
      </c>
      <c r="J13" s="24">
        <v>10811</v>
      </c>
      <c r="K13" s="24">
        <v>2652</v>
      </c>
      <c r="L13" s="24">
        <v>0</v>
      </c>
      <c r="M13" s="24">
        <v>0</v>
      </c>
      <c r="N13" s="25">
        <f>SUM(D13:M13)</f>
        <v>3566860</v>
      </c>
      <c r="P13" s="9"/>
    </row>
    <row r="14" spans="1:16" ht="14" x14ac:dyDescent="0.35">
      <c r="A14" s="6"/>
      <c r="C14" s="23" t="s">
        <v>29</v>
      </c>
      <c r="D14" s="24">
        <v>16453192</v>
      </c>
      <c r="E14" s="24">
        <v>6632703</v>
      </c>
      <c r="F14" s="24">
        <v>226156</v>
      </c>
      <c r="G14" s="24">
        <v>90178</v>
      </c>
      <c r="H14" s="24">
        <v>701838</v>
      </c>
      <c r="I14" s="24">
        <v>226706</v>
      </c>
      <c r="J14" s="24">
        <v>97493</v>
      </c>
      <c r="K14" s="24">
        <v>18156</v>
      </c>
      <c r="L14" s="24">
        <v>5038989</v>
      </c>
      <c r="M14" s="24">
        <v>0</v>
      </c>
      <c r="N14" s="25">
        <f>SUM(D14:M14)</f>
        <v>29485411</v>
      </c>
      <c r="P14" s="9"/>
    </row>
    <row r="15" spans="1:16" ht="14" x14ac:dyDescent="0.35">
      <c r="A15" s="6"/>
      <c r="C15" s="23" t="s">
        <v>30</v>
      </c>
      <c r="D15" s="24">
        <v>3325181</v>
      </c>
      <c r="E15" s="24">
        <v>1345921</v>
      </c>
      <c r="F15" s="24">
        <v>45735</v>
      </c>
      <c r="G15" s="24">
        <v>18117</v>
      </c>
      <c r="H15" s="24">
        <v>142174</v>
      </c>
      <c r="I15" s="24">
        <v>42024</v>
      </c>
      <c r="J15" s="24">
        <v>18026</v>
      </c>
      <c r="K15" s="24">
        <v>3663</v>
      </c>
      <c r="L15" s="24">
        <v>0</v>
      </c>
      <c r="M15" s="24">
        <v>0</v>
      </c>
      <c r="N15" s="25">
        <f>SUM(D15:M15)</f>
        <v>4940841</v>
      </c>
      <c r="P15" s="9"/>
    </row>
    <row r="16" spans="1:16" ht="14" x14ac:dyDescent="0.35">
      <c r="A16" s="6"/>
      <c r="C16" s="23" t="s">
        <v>31</v>
      </c>
      <c r="D16" s="24">
        <v>6778349</v>
      </c>
      <c r="E16" s="24">
        <v>2733813</v>
      </c>
      <c r="F16" s="24">
        <v>93180</v>
      </c>
      <c r="G16" s="24">
        <v>37125</v>
      </c>
      <c r="H16" s="24">
        <v>289222</v>
      </c>
      <c r="I16" s="24">
        <v>69357</v>
      </c>
      <c r="J16" s="24">
        <v>29807</v>
      </c>
      <c r="K16" s="24">
        <v>7476</v>
      </c>
      <c r="L16" s="24">
        <v>535236</v>
      </c>
      <c r="M16" s="24">
        <v>0</v>
      </c>
      <c r="N16" s="25">
        <f>SUM(D16:M16)</f>
        <v>10573565</v>
      </c>
      <c r="P16" s="9"/>
    </row>
    <row r="17" spans="1:16" ht="14" x14ac:dyDescent="0.35">
      <c r="A17" s="6"/>
      <c r="C17" s="23" t="s">
        <v>32</v>
      </c>
      <c r="D17" s="24">
        <v>4343730</v>
      </c>
      <c r="E17" s="24">
        <v>1755319</v>
      </c>
      <c r="F17" s="24">
        <v>59729</v>
      </c>
      <c r="G17" s="24">
        <v>23723</v>
      </c>
      <c r="H17" s="24">
        <v>185544</v>
      </c>
      <c r="I17" s="24">
        <v>64580</v>
      </c>
      <c r="J17" s="24">
        <v>27738</v>
      </c>
      <c r="K17" s="24">
        <v>4791</v>
      </c>
      <c r="L17" s="24">
        <v>11636</v>
      </c>
      <c r="M17" s="24">
        <v>0</v>
      </c>
      <c r="N17" s="25">
        <f>SUM(D17:M17)</f>
        <v>6476790</v>
      </c>
      <c r="P17" s="9"/>
    </row>
    <row r="18" spans="1:16" ht="14" x14ac:dyDescent="0.35">
      <c r="A18" s="6"/>
      <c r="C18" s="23" t="s">
        <v>33</v>
      </c>
      <c r="D18" s="24">
        <v>7672481</v>
      </c>
      <c r="E18" s="24">
        <v>3056863</v>
      </c>
      <c r="F18" s="24">
        <v>105272</v>
      </c>
      <c r="G18" s="24">
        <v>42764</v>
      </c>
      <c r="H18" s="24">
        <v>325090</v>
      </c>
      <c r="I18" s="24">
        <v>67380</v>
      </c>
      <c r="J18" s="24">
        <v>29257</v>
      </c>
      <c r="K18" s="24">
        <v>8502</v>
      </c>
      <c r="L18" s="24">
        <v>1191590</v>
      </c>
      <c r="M18" s="24">
        <v>0</v>
      </c>
      <c r="N18" s="25">
        <f>SUM(D18:M18)</f>
        <v>12499199</v>
      </c>
      <c r="P18" s="9"/>
    </row>
    <row r="19" spans="1:16" ht="14" x14ac:dyDescent="0.35">
      <c r="A19" s="6"/>
      <c r="C19" s="23" t="s">
        <v>34</v>
      </c>
      <c r="D19" s="24">
        <v>1587799</v>
      </c>
      <c r="E19" s="24">
        <v>644396</v>
      </c>
      <c r="F19" s="24">
        <v>21849</v>
      </c>
      <c r="G19" s="24">
        <v>8618</v>
      </c>
      <c r="H19" s="24">
        <v>67990</v>
      </c>
      <c r="I19" s="24">
        <v>11576</v>
      </c>
      <c r="J19" s="24">
        <v>4940</v>
      </c>
      <c r="K19" s="24">
        <v>1746</v>
      </c>
      <c r="L19" s="24">
        <v>66600</v>
      </c>
      <c r="M19" s="24">
        <v>0</v>
      </c>
      <c r="N19" s="25">
        <f>SUM(D19:M19)</f>
        <v>2415514</v>
      </c>
      <c r="P19" s="9"/>
    </row>
    <row r="20" spans="1:16" ht="14" x14ac:dyDescent="0.35">
      <c r="A20" s="6"/>
      <c r="C20" s="23" t="s">
        <v>35</v>
      </c>
      <c r="D20" s="24">
        <v>1851410</v>
      </c>
      <c r="E20" s="24">
        <v>749977</v>
      </c>
      <c r="F20" s="24">
        <v>25468</v>
      </c>
      <c r="G20" s="24">
        <v>10078</v>
      </c>
      <c r="H20" s="24">
        <v>79194</v>
      </c>
      <c r="I20" s="24">
        <v>15942</v>
      </c>
      <c r="J20" s="24">
        <v>6823</v>
      </c>
      <c r="K20" s="24">
        <v>2040</v>
      </c>
      <c r="L20" s="24">
        <v>0</v>
      </c>
      <c r="M20" s="24">
        <v>0</v>
      </c>
      <c r="N20" s="25">
        <f>SUM(D20:M20)</f>
        <v>2740932</v>
      </c>
      <c r="P20" s="9"/>
    </row>
    <row r="21" spans="1:16" ht="14" x14ac:dyDescent="0.35">
      <c r="A21" s="6"/>
      <c r="C21" s="23" t="s">
        <v>36</v>
      </c>
      <c r="D21" s="24">
        <v>75283664</v>
      </c>
      <c r="E21" s="24">
        <v>30258056</v>
      </c>
      <c r="F21" s="24">
        <v>1034338</v>
      </c>
      <c r="G21" s="24">
        <v>414410</v>
      </c>
      <c r="H21" s="24">
        <v>3205848</v>
      </c>
      <c r="I21" s="24">
        <v>1152547</v>
      </c>
      <c r="J21" s="24">
        <v>496405</v>
      </c>
      <c r="K21" s="24">
        <v>83166</v>
      </c>
      <c r="L21" s="24">
        <v>13038483</v>
      </c>
      <c r="M21" s="24">
        <v>0</v>
      </c>
      <c r="N21" s="25">
        <f>SUM(D21:M21)</f>
        <v>124966917</v>
      </c>
      <c r="P21" s="9"/>
    </row>
    <row r="22" spans="1:16" ht="14" x14ac:dyDescent="0.35">
      <c r="A22" s="6"/>
      <c r="C22" s="23" t="s">
        <v>37</v>
      </c>
      <c r="D22" s="24">
        <v>3978941</v>
      </c>
      <c r="E22" s="24">
        <v>1611461</v>
      </c>
      <c r="F22" s="24">
        <v>54733</v>
      </c>
      <c r="G22" s="24">
        <v>21661</v>
      </c>
      <c r="H22" s="24">
        <v>170180</v>
      </c>
      <c r="I22" s="24">
        <v>44156</v>
      </c>
      <c r="J22" s="24">
        <v>18924</v>
      </c>
      <c r="K22" s="24">
        <v>4383</v>
      </c>
      <c r="L22" s="24">
        <v>443256</v>
      </c>
      <c r="M22" s="24">
        <v>0</v>
      </c>
      <c r="N22" s="25">
        <f>SUM(D22:M22)</f>
        <v>6347695</v>
      </c>
      <c r="P22" s="9"/>
    </row>
    <row r="23" spans="1:16" ht="14" x14ac:dyDescent="0.35">
      <c r="A23" s="6"/>
      <c r="C23" s="23" t="s">
        <v>38</v>
      </c>
      <c r="D23" s="24">
        <v>2764066</v>
      </c>
      <c r="E23" s="24">
        <v>1117966</v>
      </c>
      <c r="F23" s="24">
        <v>38013</v>
      </c>
      <c r="G23" s="24">
        <v>15076</v>
      </c>
      <c r="H23" s="24">
        <v>118129</v>
      </c>
      <c r="I23" s="24">
        <v>34196</v>
      </c>
      <c r="J23" s="24">
        <v>14674</v>
      </c>
      <c r="K23" s="24">
        <v>3045</v>
      </c>
      <c r="L23" s="24">
        <v>143237</v>
      </c>
      <c r="M23" s="24">
        <v>0</v>
      </c>
      <c r="N23" s="25">
        <f>SUM(D23:M23)</f>
        <v>4248402</v>
      </c>
      <c r="P23" s="9"/>
    </row>
    <row r="24" spans="1:16" ht="14" x14ac:dyDescent="0.35">
      <c r="A24" s="6"/>
      <c r="C24" s="23" t="s">
        <v>39</v>
      </c>
      <c r="D24" s="24">
        <v>11064869</v>
      </c>
      <c r="E24" s="24">
        <v>4481875</v>
      </c>
      <c r="F24" s="24">
        <v>152206</v>
      </c>
      <c r="G24" s="24">
        <v>60225</v>
      </c>
      <c r="H24" s="24">
        <v>473284</v>
      </c>
      <c r="I24" s="24">
        <v>113780</v>
      </c>
      <c r="J24" s="24">
        <v>48743</v>
      </c>
      <c r="K24" s="24">
        <v>12189</v>
      </c>
      <c r="L24" s="24">
        <v>0</v>
      </c>
      <c r="M24" s="24">
        <v>0</v>
      </c>
      <c r="N24" s="25">
        <f>SUM(D24:M24)</f>
        <v>16407171</v>
      </c>
      <c r="P24" s="9"/>
    </row>
    <row r="25" spans="1:16" ht="14" x14ac:dyDescent="0.35">
      <c r="A25" s="6"/>
      <c r="C25" s="23" t="s">
        <v>40</v>
      </c>
      <c r="D25" s="24">
        <v>7177222</v>
      </c>
      <c r="E25" s="24">
        <v>2903583</v>
      </c>
      <c r="F25" s="24">
        <v>98710</v>
      </c>
      <c r="G25" s="24">
        <v>39135</v>
      </c>
      <c r="H25" s="24">
        <v>306781</v>
      </c>
      <c r="I25" s="24">
        <v>111095</v>
      </c>
      <c r="J25" s="24">
        <v>47695</v>
      </c>
      <c r="K25" s="24">
        <v>7911</v>
      </c>
      <c r="L25" s="24">
        <v>138920</v>
      </c>
      <c r="M25" s="24">
        <v>0</v>
      </c>
      <c r="N25" s="25">
        <f>SUM(D25:M25)</f>
        <v>10831052</v>
      </c>
      <c r="P25" s="9"/>
    </row>
    <row r="26" spans="1:16" ht="14" x14ac:dyDescent="0.35">
      <c r="A26" s="6"/>
      <c r="C26" s="23" t="s">
        <v>41</v>
      </c>
      <c r="D26" s="24">
        <v>74596320</v>
      </c>
      <c r="E26" s="24">
        <v>29720749</v>
      </c>
      <c r="F26" s="24">
        <v>1023520</v>
      </c>
      <c r="G26" s="24">
        <v>415771</v>
      </c>
      <c r="H26" s="24">
        <v>3160732</v>
      </c>
      <c r="I26" s="24">
        <v>1059756</v>
      </c>
      <c r="J26" s="24">
        <v>458593</v>
      </c>
      <c r="K26" s="24">
        <v>82659</v>
      </c>
      <c r="L26" s="24">
        <v>8401434</v>
      </c>
      <c r="M26" s="24">
        <v>0</v>
      </c>
      <c r="N26" s="25">
        <f>SUM(D26:M26)</f>
        <v>118919534</v>
      </c>
      <c r="P26" s="9"/>
    </row>
    <row r="27" spans="1:16" ht="14" x14ac:dyDescent="0.35">
      <c r="A27" s="6"/>
      <c r="C27" s="23" t="s">
        <v>42</v>
      </c>
      <c r="D27" s="24">
        <v>2836319</v>
      </c>
      <c r="E27" s="24">
        <v>1147148</v>
      </c>
      <c r="F27" s="24">
        <v>39007</v>
      </c>
      <c r="G27" s="24">
        <v>15472</v>
      </c>
      <c r="H27" s="24">
        <v>121217</v>
      </c>
      <c r="I27" s="24">
        <v>27010</v>
      </c>
      <c r="J27" s="24">
        <v>11581</v>
      </c>
      <c r="K27" s="24">
        <v>3126</v>
      </c>
      <c r="L27" s="24">
        <v>55541</v>
      </c>
      <c r="M27" s="24">
        <v>0</v>
      </c>
      <c r="N27" s="25">
        <f>SUM(D27:M27)</f>
        <v>4256421</v>
      </c>
      <c r="P27" s="9"/>
    </row>
    <row r="28" spans="1:16" ht="14" x14ac:dyDescent="0.35">
      <c r="A28" s="6"/>
      <c r="C28" s="23" t="s">
        <v>43</v>
      </c>
      <c r="D28" s="24">
        <v>11453575</v>
      </c>
      <c r="E28" s="24">
        <v>4615601</v>
      </c>
      <c r="F28" s="24">
        <v>157427</v>
      </c>
      <c r="G28" s="24">
        <v>62808</v>
      </c>
      <c r="H28" s="24">
        <v>488473</v>
      </c>
      <c r="I28" s="24">
        <v>134549</v>
      </c>
      <c r="J28" s="24">
        <v>57867</v>
      </c>
      <c r="K28" s="24">
        <v>12644</v>
      </c>
      <c r="L28" s="24">
        <v>929204</v>
      </c>
      <c r="M28" s="24">
        <v>0</v>
      </c>
      <c r="N28" s="25">
        <f>SUM(D28:M28)</f>
        <v>17912148</v>
      </c>
      <c r="P28" s="9"/>
    </row>
    <row r="29" spans="1:16" ht="14" x14ac:dyDescent="0.35">
      <c r="A29" s="6"/>
      <c r="C29" s="23" t="s">
        <v>44</v>
      </c>
      <c r="D29" s="24">
        <v>25952210</v>
      </c>
      <c r="E29" s="24">
        <v>10472002</v>
      </c>
      <c r="F29" s="24">
        <v>356780</v>
      </c>
      <c r="G29" s="24">
        <v>142047</v>
      </c>
      <c r="H29" s="24">
        <v>1107646</v>
      </c>
      <c r="I29" s="24">
        <v>313451</v>
      </c>
      <c r="J29" s="24">
        <v>134698</v>
      </c>
      <c r="K29" s="24">
        <v>28632</v>
      </c>
      <c r="L29" s="24">
        <v>3090925</v>
      </c>
      <c r="M29" s="24">
        <v>0</v>
      </c>
      <c r="N29" s="25">
        <f>SUM(D29:M29)</f>
        <v>41598391</v>
      </c>
      <c r="P29" s="9"/>
    </row>
    <row r="30" spans="1:16" ht="14" x14ac:dyDescent="0.35">
      <c r="A30" s="6"/>
      <c r="C30" s="23" t="s">
        <v>45</v>
      </c>
      <c r="D30" s="24">
        <v>3116243</v>
      </c>
      <c r="E30" s="24">
        <v>1263435</v>
      </c>
      <c r="F30" s="24">
        <v>42872</v>
      </c>
      <c r="G30" s="24">
        <v>16937</v>
      </c>
      <c r="H30" s="24">
        <v>133364</v>
      </c>
      <c r="I30" s="24">
        <v>27639</v>
      </c>
      <c r="J30" s="24">
        <v>11821</v>
      </c>
      <c r="K30" s="24">
        <v>3432</v>
      </c>
      <c r="L30" s="24">
        <v>0</v>
      </c>
      <c r="M30" s="24">
        <v>0</v>
      </c>
      <c r="N30" s="25">
        <f>SUM(D30:M30)</f>
        <v>4615743</v>
      </c>
      <c r="P30" s="9"/>
    </row>
    <row r="31" spans="1:16" ht="14" x14ac:dyDescent="0.35">
      <c r="A31" s="6"/>
      <c r="C31" s="23" t="s">
        <v>46</v>
      </c>
      <c r="D31" s="24">
        <v>7460022</v>
      </c>
      <c r="E31" s="24">
        <v>3010594</v>
      </c>
      <c r="F31" s="24">
        <v>102559</v>
      </c>
      <c r="G31" s="24">
        <v>40824</v>
      </c>
      <c r="H31" s="24">
        <v>318421</v>
      </c>
      <c r="I31" s="24">
        <v>99082</v>
      </c>
      <c r="J31" s="24">
        <v>42582</v>
      </c>
      <c r="K31" s="24">
        <v>8229</v>
      </c>
      <c r="L31" s="24">
        <v>879776</v>
      </c>
      <c r="M31" s="24">
        <v>0</v>
      </c>
      <c r="N31" s="25">
        <f>SUM(D31:M31)</f>
        <v>11962089</v>
      </c>
      <c r="P31" s="9"/>
    </row>
    <row r="32" spans="1:16" ht="14" x14ac:dyDescent="0.35">
      <c r="A32" s="6"/>
      <c r="C32" s="23" t="s">
        <v>47</v>
      </c>
      <c r="D32" s="24">
        <v>7148738</v>
      </c>
      <c r="E32" s="24">
        <v>2879617</v>
      </c>
      <c r="F32" s="24">
        <v>98251</v>
      </c>
      <c r="G32" s="24">
        <v>39226</v>
      </c>
      <c r="H32" s="24">
        <v>304809</v>
      </c>
      <c r="I32" s="24">
        <v>71444</v>
      </c>
      <c r="J32" s="24">
        <v>30732</v>
      </c>
      <c r="K32" s="24">
        <v>7893</v>
      </c>
      <c r="L32" s="24">
        <v>955288</v>
      </c>
      <c r="M32" s="24">
        <v>0</v>
      </c>
      <c r="N32" s="25">
        <f>SUM(D32:M32)</f>
        <v>11535998</v>
      </c>
      <c r="P32" s="9"/>
    </row>
    <row r="33" spans="1:16" ht="14" x14ac:dyDescent="0.35">
      <c r="A33" s="6"/>
      <c r="C33" s="23" t="s">
        <v>48</v>
      </c>
      <c r="D33" s="24">
        <v>13472314</v>
      </c>
      <c r="E33" s="24">
        <v>5447889</v>
      </c>
      <c r="F33" s="24">
        <v>185273</v>
      </c>
      <c r="G33" s="24">
        <v>73508</v>
      </c>
      <c r="H33" s="24">
        <v>575705</v>
      </c>
      <c r="I33" s="24">
        <v>242643</v>
      </c>
      <c r="J33" s="24">
        <v>104225</v>
      </c>
      <c r="K33" s="24">
        <v>14853</v>
      </c>
      <c r="L33" s="24">
        <v>0</v>
      </c>
      <c r="M33" s="24">
        <v>310641</v>
      </c>
      <c r="N33" s="25">
        <f>SUM(D33:M33)</f>
        <v>20427051</v>
      </c>
      <c r="P33" s="9"/>
    </row>
    <row r="34" spans="1:16" ht="14" x14ac:dyDescent="0.35">
      <c r="A34" s="6"/>
      <c r="C34" s="23" t="s">
        <v>49</v>
      </c>
      <c r="D34" s="24">
        <v>4501738</v>
      </c>
      <c r="E34" s="24">
        <v>1821882</v>
      </c>
      <c r="F34" s="24">
        <v>61916</v>
      </c>
      <c r="G34" s="24">
        <v>24534</v>
      </c>
      <c r="H34" s="24">
        <v>192464</v>
      </c>
      <c r="I34" s="24">
        <v>64055</v>
      </c>
      <c r="J34" s="24">
        <v>27488</v>
      </c>
      <c r="K34" s="24">
        <v>4959</v>
      </c>
      <c r="L34" s="24">
        <v>181257</v>
      </c>
      <c r="M34" s="24">
        <v>0</v>
      </c>
      <c r="N34" s="25">
        <f>SUM(D34:M34)</f>
        <v>6880293</v>
      </c>
      <c r="P34" s="9"/>
    </row>
    <row r="35" spans="1:16" ht="14" x14ac:dyDescent="0.35">
      <c r="A35" s="6"/>
      <c r="C35" s="23" t="s">
        <v>50</v>
      </c>
      <c r="D35" s="24">
        <v>21916404</v>
      </c>
      <c r="E35" s="24">
        <v>8774098</v>
      </c>
      <c r="F35" s="24">
        <v>300931</v>
      </c>
      <c r="G35" s="24">
        <v>121323</v>
      </c>
      <c r="H35" s="24">
        <v>931184</v>
      </c>
      <c r="I35" s="24">
        <v>151179</v>
      </c>
      <c r="J35" s="24">
        <v>65460</v>
      </c>
      <c r="K35" s="24">
        <v>24243</v>
      </c>
      <c r="L35" s="24">
        <v>843583</v>
      </c>
      <c r="M35" s="24">
        <v>1888678</v>
      </c>
      <c r="N35" s="25">
        <f>SUM(D35:M35)</f>
        <v>35017083</v>
      </c>
      <c r="P35" s="9"/>
    </row>
    <row r="36" spans="1:16" ht="14" x14ac:dyDescent="0.35">
      <c r="A36" s="6"/>
      <c r="C36" s="23" t="s">
        <v>51</v>
      </c>
      <c r="D36" s="24">
        <v>2882056</v>
      </c>
      <c r="E36" s="24">
        <v>1169991</v>
      </c>
      <c r="F36" s="24">
        <v>39660</v>
      </c>
      <c r="G36" s="24">
        <v>15635</v>
      </c>
      <c r="H36" s="24">
        <v>123434</v>
      </c>
      <c r="I36" s="24">
        <v>20530</v>
      </c>
      <c r="J36" s="24">
        <v>8756</v>
      </c>
      <c r="K36" s="24">
        <v>3174</v>
      </c>
      <c r="L36" s="24">
        <v>74506</v>
      </c>
      <c r="M36" s="24">
        <v>0</v>
      </c>
      <c r="N36" s="25">
        <f>SUM(D36:M36)</f>
        <v>4337742</v>
      </c>
      <c r="P36" s="9"/>
    </row>
    <row r="37" spans="1:16" ht="14" x14ac:dyDescent="0.35">
      <c r="A37" s="6"/>
      <c r="C37" s="23" t="s">
        <v>52</v>
      </c>
      <c r="D37" s="24">
        <v>2098642</v>
      </c>
      <c r="E37" s="24">
        <v>849861</v>
      </c>
      <c r="F37" s="24">
        <v>28867</v>
      </c>
      <c r="G37" s="24">
        <v>11427</v>
      </c>
      <c r="H37" s="24">
        <v>89754</v>
      </c>
      <c r="I37" s="24">
        <v>16684</v>
      </c>
      <c r="J37" s="24">
        <v>7138</v>
      </c>
      <c r="K37" s="24">
        <v>2310</v>
      </c>
      <c r="L37" s="24">
        <v>0</v>
      </c>
      <c r="M37" s="24">
        <v>0</v>
      </c>
      <c r="N37" s="25">
        <f>SUM(D37:M37)</f>
        <v>3104683</v>
      </c>
      <c r="P37" s="9"/>
    </row>
    <row r="38" spans="1:16" ht="14" x14ac:dyDescent="0.35">
      <c r="A38" s="6"/>
      <c r="C38" s="23" t="s">
        <v>53</v>
      </c>
      <c r="D38" s="24">
        <v>8204200</v>
      </c>
      <c r="E38" s="24">
        <v>3312513</v>
      </c>
      <c r="F38" s="24">
        <v>112799</v>
      </c>
      <c r="G38" s="24">
        <v>44866</v>
      </c>
      <c r="H38" s="24">
        <v>350278</v>
      </c>
      <c r="I38" s="24">
        <v>115986</v>
      </c>
      <c r="J38" s="24">
        <v>49837</v>
      </c>
      <c r="K38" s="24">
        <v>9048</v>
      </c>
      <c r="L38" s="24">
        <v>1073280</v>
      </c>
      <c r="M38" s="24">
        <v>0</v>
      </c>
      <c r="N38" s="25">
        <f>SUM(D38:M38)</f>
        <v>13272807</v>
      </c>
      <c r="P38" s="9"/>
    </row>
    <row r="39" spans="1:16" ht="14" x14ac:dyDescent="0.35">
      <c r="A39" s="6"/>
      <c r="C39" s="23" t="s">
        <v>54</v>
      </c>
      <c r="D39" s="24">
        <v>1885225</v>
      </c>
      <c r="E39" s="24">
        <v>762969</v>
      </c>
      <c r="F39" s="24">
        <v>25929</v>
      </c>
      <c r="G39" s="24">
        <v>10272</v>
      </c>
      <c r="H39" s="24">
        <v>80601</v>
      </c>
      <c r="I39" s="24">
        <v>15878</v>
      </c>
      <c r="J39" s="24">
        <v>6801</v>
      </c>
      <c r="K39" s="24">
        <v>2076</v>
      </c>
      <c r="L39" s="24">
        <v>101655</v>
      </c>
      <c r="M39" s="24">
        <v>0</v>
      </c>
      <c r="N39" s="25">
        <f>SUM(D39:M39)</f>
        <v>2891406</v>
      </c>
      <c r="P39" s="9"/>
    </row>
    <row r="40" spans="1:16" ht="14" x14ac:dyDescent="0.35">
      <c r="A40" s="6"/>
      <c r="C40" s="23" t="s">
        <v>55</v>
      </c>
      <c r="D40" s="24">
        <v>5913141</v>
      </c>
      <c r="E40" s="24">
        <v>2383683</v>
      </c>
      <c r="F40" s="24">
        <v>81278</v>
      </c>
      <c r="G40" s="24">
        <v>32409</v>
      </c>
      <c r="H40" s="24">
        <v>252233</v>
      </c>
      <c r="I40" s="24">
        <v>53847</v>
      </c>
      <c r="J40" s="24">
        <v>23147</v>
      </c>
      <c r="K40" s="24">
        <v>6522</v>
      </c>
      <c r="L40" s="24">
        <v>423126</v>
      </c>
      <c r="M40" s="24">
        <v>0</v>
      </c>
      <c r="N40" s="25">
        <f>SUM(D40:M40)</f>
        <v>9169386</v>
      </c>
      <c r="P40" s="9"/>
    </row>
    <row r="41" spans="1:16" ht="14" x14ac:dyDescent="0.35">
      <c r="A41" s="6"/>
      <c r="C41" s="23" t="s">
        <v>56</v>
      </c>
      <c r="D41" s="24">
        <v>5823199</v>
      </c>
      <c r="E41" s="24">
        <v>2343695</v>
      </c>
      <c r="F41" s="24">
        <v>80023</v>
      </c>
      <c r="G41" s="24">
        <v>31991</v>
      </c>
      <c r="H41" s="24">
        <v>248172</v>
      </c>
      <c r="I41" s="24">
        <v>69780</v>
      </c>
      <c r="J41" s="24">
        <v>30036</v>
      </c>
      <c r="K41" s="24">
        <v>6432</v>
      </c>
      <c r="L41" s="24">
        <v>0</v>
      </c>
      <c r="M41" s="24">
        <v>0</v>
      </c>
      <c r="N41" s="25">
        <f>SUM(D41:M41)</f>
        <v>8633328</v>
      </c>
      <c r="P41" s="9"/>
    </row>
    <row r="42" spans="1:16" ht="14" x14ac:dyDescent="0.35">
      <c r="A42" s="6"/>
      <c r="C42" s="23" t="s">
        <v>57</v>
      </c>
      <c r="D42" s="24">
        <v>3105216</v>
      </c>
      <c r="E42" s="24">
        <v>1257889</v>
      </c>
      <c r="F42" s="24">
        <v>42715</v>
      </c>
      <c r="G42" s="24">
        <v>16899</v>
      </c>
      <c r="H42" s="24">
        <v>132831</v>
      </c>
      <c r="I42" s="24">
        <v>27879</v>
      </c>
      <c r="J42" s="24">
        <v>11934</v>
      </c>
      <c r="K42" s="24">
        <v>3420</v>
      </c>
      <c r="L42" s="24">
        <v>83450</v>
      </c>
      <c r="M42" s="24">
        <v>0</v>
      </c>
      <c r="N42" s="25">
        <f>SUM(D42:M42)</f>
        <v>4682233</v>
      </c>
      <c r="P42" s="9"/>
    </row>
    <row r="43" spans="1:16" ht="14" x14ac:dyDescent="0.35">
      <c r="A43" s="6"/>
      <c r="C43" s="23" t="s">
        <v>58</v>
      </c>
      <c r="D43" s="24">
        <v>13800724</v>
      </c>
      <c r="E43" s="24">
        <v>5567725</v>
      </c>
      <c r="F43" s="24">
        <v>189721</v>
      </c>
      <c r="G43" s="24">
        <v>75557</v>
      </c>
      <c r="H43" s="24">
        <v>588955</v>
      </c>
      <c r="I43" s="24">
        <v>152802</v>
      </c>
      <c r="J43" s="24">
        <v>65662</v>
      </c>
      <c r="K43" s="24">
        <v>15222</v>
      </c>
      <c r="L43" s="24">
        <v>922084</v>
      </c>
      <c r="M43" s="24">
        <v>0</v>
      </c>
      <c r="N43" s="25">
        <f>SUM(D43:M43)</f>
        <v>21378452</v>
      </c>
      <c r="P43" s="9"/>
    </row>
    <row r="44" spans="1:16" ht="14" x14ac:dyDescent="0.35">
      <c r="A44" s="6"/>
      <c r="C44" s="23" t="s">
        <v>59</v>
      </c>
      <c r="D44" s="24">
        <v>5387103</v>
      </c>
      <c r="E44" s="24">
        <v>2179262</v>
      </c>
      <c r="F44" s="24">
        <v>74088</v>
      </c>
      <c r="G44" s="24">
        <v>29377</v>
      </c>
      <c r="H44" s="24">
        <v>230256</v>
      </c>
      <c r="I44" s="24">
        <v>78500</v>
      </c>
      <c r="J44" s="24">
        <v>33699</v>
      </c>
      <c r="K44" s="24">
        <v>5940</v>
      </c>
      <c r="L44" s="24">
        <v>0</v>
      </c>
      <c r="M44" s="24">
        <v>0</v>
      </c>
      <c r="N44" s="25">
        <f>SUM(D44:M44)</f>
        <v>8018225</v>
      </c>
      <c r="P44" s="9"/>
    </row>
    <row r="45" spans="1:16" ht="14" x14ac:dyDescent="0.35">
      <c r="A45" s="6"/>
      <c r="C45" s="23" t="s">
        <v>60</v>
      </c>
      <c r="D45" s="24">
        <v>15002781</v>
      </c>
      <c r="E45" s="24">
        <v>5967855</v>
      </c>
      <c r="F45" s="24">
        <v>205802</v>
      </c>
      <c r="G45" s="24">
        <v>83807</v>
      </c>
      <c r="H45" s="24">
        <v>635103</v>
      </c>
      <c r="I45" s="24">
        <v>219140</v>
      </c>
      <c r="J45" s="24">
        <v>94893</v>
      </c>
      <c r="K45" s="24">
        <v>16635</v>
      </c>
      <c r="L45" s="24">
        <v>0</v>
      </c>
      <c r="M45" s="24">
        <v>0</v>
      </c>
      <c r="N45" s="25">
        <f>SUM(D45:M45)</f>
        <v>22226016</v>
      </c>
      <c r="P45" s="9"/>
    </row>
    <row r="46" spans="1:16" ht="14" x14ac:dyDescent="0.35">
      <c r="A46" s="6"/>
      <c r="C46" s="23" t="s">
        <v>61</v>
      </c>
      <c r="D46" s="24">
        <v>5844449</v>
      </c>
      <c r="E46" s="24">
        <v>2362319</v>
      </c>
      <c r="F46" s="24">
        <v>80369</v>
      </c>
      <c r="G46" s="24">
        <v>31908</v>
      </c>
      <c r="H46" s="24">
        <v>249687</v>
      </c>
      <c r="I46" s="24">
        <v>84939</v>
      </c>
      <c r="J46" s="24">
        <v>36477</v>
      </c>
      <c r="K46" s="24">
        <v>6444</v>
      </c>
      <c r="L46" s="24">
        <v>100156</v>
      </c>
      <c r="M46" s="24">
        <v>0</v>
      </c>
      <c r="N46" s="25">
        <f>SUM(D46:M46)</f>
        <v>8796748</v>
      </c>
      <c r="P46" s="9"/>
    </row>
    <row r="47" spans="1:16" ht="14" x14ac:dyDescent="0.35">
      <c r="A47" s="6"/>
      <c r="C47" s="23" t="s">
        <v>62</v>
      </c>
      <c r="D47" s="24">
        <v>22179349</v>
      </c>
      <c r="E47" s="24">
        <v>8992116</v>
      </c>
      <c r="F47" s="24">
        <v>305135</v>
      </c>
      <c r="G47" s="24">
        <v>120557</v>
      </c>
      <c r="H47" s="24">
        <v>949196</v>
      </c>
      <c r="I47" s="24">
        <v>340761</v>
      </c>
      <c r="J47" s="24">
        <v>146133</v>
      </c>
      <c r="K47" s="24">
        <v>24429</v>
      </c>
      <c r="L47" s="24">
        <v>2918276</v>
      </c>
      <c r="M47" s="24">
        <v>0</v>
      </c>
      <c r="N47" s="25">
        <f>SUM(D47:M47)</f>
        <v>35975952</v>
      </c>
      <c r="P47" s="9"/>
    </row>
    <row r="48" spans="1:16" ht="14" x14ac:dyDescent="0.35">
      <c r="A48" s="6"/>
      <c r="C48" s="23" t="s">
        <v>63</v>
      </c>
      <c r="D48" s="24">
        <v>20957811</v>
      </c>
      <c r="E48" s="24">
        <v>8460741</v>
      </c>
      <c r="F48" s="24">
        <v>288140</v>
      </c>
      <c r="G48" s="24">
        <v>114629</v>
      </c>
      <c r="H48" s="24">
        <v>894728</v>
      </c>
      <c r="I48" s="24">
        <v>310441</v>
      </c>
      <c r="J48" s="24">
        <v>133408</v>
      </c>
      <c r="K48" s="24">
        <v>23118</v>
      </c>
      <c r="L48" s="24">
        <v>4542060</v>
      </c>
      <c r="M48" s="24">
        <v>0</v>
      </c>
      <c r="N48" s="25">
        <f>SUM(D48:M48)</f>
        <v>35725076</v>
      </c>
      <c r="P48" s="9"/>
    </row>
    <row r="49" spans="1:16" ht="14" x14ac:dyDescent="0.35">
      <c r="A49" s="6"/>
      <c r="C49" s="23" t="s">
        <v>64</v>
      </c>
      <c r="D49" s="24">
        <v>7999907</v>
      </c>
      <c r="E49" s="24">
        <v>3229885</v>
      </c>
      <c r="F49" s="24">
        <v>109988</v>
      </c>
      <c r="G49" s="24">
        <v>43750</v>
      </c>
      <c r="H49" s="24">
        <v>341547</v>
      </c>
      <c r="I49" s="24">
        <v>108554</v>
      </c>
      <c r="J49" s="24">
        <v>46641</v>
      </c>
      <c r="K49" s="24">
        <v>8826</v>
      </c>
      <c r="L49" s="24">
        <v>0</v>
      </c>
      <c r="M49" s="24">
        <v>0</v>
      </c>
      <c r="N49" s="25">
        <f>SUM(D49:M49)</f>
        <v>11889098</v>
      </c>
      <c r="P49" s="9"/>
    </row>
    <row r="50" spans="1:16" ht="14" x14ac:dyDescent="0.35">
      <c r="A50" s="6"/>
      <c r="C50" s="23" t="s">
        <v>65</v>
      </c>
      <c r="D50" s="24">
        <v>1948864</v>
      </c>
      <c r="E50" s="24">
        <v>789768</v>
      </c>
      <c r="F50" s="24">
        <v>26809</v>
      </c>
      <c r="G50" s="24">
        <v>10600</v>
      </c>
      <c r="H50" s="24">
        <v>83380</v>
      </c>
      <c r="I50" s="24">
        <v>17212</v>
      </c>
      <c r="J50" s="24">
        <v>7365</v>
      </c>
      <c r="K50" s="24">
        <v>2145</v>
      </c>
      <c r="L50" s="24">
        <v>199054</v>
      </c>
      <c r="M50" s="24">
        <v>0</v>
      </c>
      <c r="N50" s="25">
        <f>SUM(D50:M50)</f>
        <v>3085197</v>
      </c>
      <c r="P50" s="9"/>
    </row>
    <row r="51" spans="1:16" ht="14" x14ac:dyDescent="0.35">
      <c r="A51" s="6"/>
      <c r="C51" s="23" t="s">
        <v>66</v>
      </c>
      <c r="D51" s="24">
        <v>22015510</v>
      </c>
      <c r="E51" s="24">
        <v>8914331</v>
      </c>
      <c r="F51" s="24">
        <v>302822</v>
      </c>
      <c r="G51" s="24">
        <v>119890</v>
      </c>
      <c r="H51" s="24">
        <v>941496</v>
      </c>
      <c r="I51" s="24">
        <v>310155</v>
      </c>
      <c r="J51" s="24">
        <v>133057</v>
      </c>
      <c r="K51" s="24">
        <v>24258</v>
      </c>
      <c r="L51" s="24">
        <v>0</v>
      </c>
      <c r="M51" s="24">
        <v>0</v>
      </c>
      <c r="N51" s="25">
        <f>SUM(D51:M51)</f>
        <v>32761519</v>
      </c>
      <c r="P51" s="9"/>
    </row>
    <row r="52" spans="1:16" ht="14" x14ac:dyDescent="0.35">
      <c r="A52" s="6"/>
      <c r="C52" s="23" t="s">
        <v>67</v>
      </c>
      <c r="D52" s="24">
        <v>1320415</v>
      </c>
      <c r="E52" s="24">
        <v>533330</v>
      </c>
      <c r="F52" s="24">
        <v>18154</v>
      </c>
      <c r="G52" s="24">
        <v>7215</v>
      </c>
      <c r="H52" s="24">
        <v>56389</v>
      </c>
      <c r="I52" s="24">
        <v>9932</v>
      </c>
      <c r="J52" s="24">
        <v>4259</v>
      </c>
      <c r="K52" s="24">
        <v>1455</v>
      </c>
      <c r="L52" s="24">
        <v>57788</v>
      </c>
      <c r="M52" s="24">
        <v>0</v>
      </c>
      <c r="N52" s="25">
        <f>SUM(D52:M52)</f>
        <v>2008937</v>
      </c>
      <c r="P52" s="9"/>
    </row>
    <row r="53" spans="1:16" ht="14" x14ac:dyDescent="0.35">
      <c r="A53" s="6"/>
      <c r="C53" s="23" t="s">
        <v>68</v>
      </c>
      <c r="D53" s="24">
        <v>6089431</v>
      </c>
      <c r="E53" s="24">
        <v>2463044</v>
      </c>
      <c r="F53" s="24">
        <v>83747</v>
      </c>
      <c r="G53" s="24">
        <v>33214</v>
      </c>
      <c r="H53" s="24">
        <v>260256</v>
      </c>
      <c r="I53" s="24">
        <v>82276</v>
      </c>
      <c r="J53" s="24">
        <v>35314</v>
      </c>
      <c r="K53" s="24">
        <v>6714</v>
      </c>
      <c r="L53" s="24">
        <v>485490</v>
      </c>
      <c r="M53" s="24">
        <v>0</v>
      </c>
      <c r="N53" s="25">
        <f>SUM(D53:M53)</f>
        <v>9539486</v>
      </c>
      <c r="P53" s="9"/>
    </row>
    <row r="54" spans="1:16" ht="14" x14ac:dyDescent="0.35">
      <c r="A54" s="6"/>
      <c r="C54" s="23" t="s">
        <v>69</v>
      </c>
      <c r="D54" s="24">
        <v>4339170</v>
      </c>
      <c r="E54" s="24">
        <v>1754192</v>
      </c>
      <c r="F54" s="24">
        <v>59669</v>
      </c>
      <c r="G54" s="24">
        <v>23686</v>
      </c>
      <c r="H54" s="24">
        <v>185394</v>
      </c>
      <c r="I54" s="24">
        <v>46216</v>
      </c>
      <c r="J54" s="24">
        <v>19828</v>
      </c>
      <c r="K54" s="24">
        <v>4782</v>
      </c>
      <c r="L54" s="24">
        <v>549676</v>
      </c>
      <c r="M54" s="24">
        <v>0</v>
      </c>
      <c r="N54" s="25">
        <f>SUM(D54:M54)</f>
        <v>6982613</v>
      </c>
      <c r="P54" s="9"/>
    </row>
    <row r="55" spans="1:16" ht="14" x14ac:dyDescent="0.35">
      <c r="A55" s="6"/>
      <c r="C55" s="23" t="s">
        <v>70</v>
      </c>
      <c r="D55" s="24">
        <v>4093625</v>
      </c>
      <c r="E55" s="24">
        <v>1657432</v>
      </c>
      <c r="F55" s="24">
        <v>56306</v>
      </c>
      <c r="G55" s="24">
        <v>22296</v>
      </c>
      <c r="H55" s="24">
        <v>175055</v>
      </c>
      <c r="I55" s="24">
        <v>38640</v>
      </c>
      <c r="J55" s="24">
        <v>16553</v>
      </c>
      <c r="K55" s="24">
        <v>4512</v>
      </c>
      <c r="L55" s="24">
        <v>335323</v>
      </c>
      <c r="M55" s="24">
        <v>0</v>
      </c>
      <c r="N55" s="25">
        <f>SUM(D55:M55)</f>
        <v>6399742</v>
      </c>
      <c r="P55" s="9"/>
    </row>
    <row r="56" spans="1:16" ht="14" x14ac:dyDescent="0.35">
      <c r="A56" s="6"/>
      <c r="C56" s="23" t="s">
        <v>71</v>
      </c>
      <c r="D56" s="24">
        <v>3302183</v>
      </c>
      <c r="E56" s="24">
        <v>1334628</v>
      </c>
      <c r="F56" s="24">
        <v>45409</v>
      </c>
      <c r="G56" s="24">
        <v>18031</v>
      </c>
      <c r="H56" s="24">
        <v>141070</v>
      </c>
      <c r="I56" s="24">
        <v>31711</v>
      </c>
      <c r="J56" s="24">
        <v>13604</v>
      </c>
      <c r="K56" s="24">
        <v>3639</v>
      </c>
      <c r="L56" s="24">
        <v>0</v>
      </c>
      <c r="M56" s="24">
        <v>0</v>
      </c>
      <c r="N56" s="25">
        <f>SUM(D56:M56)</f>
        <v>4890275</v>
      </c>
      <c r="P56" s="9"/>
    </row>
    <row r="57" spans="1:16" ht="14" x14ac:dyDescent="0.35">
      <c r="A57" s="6"/>
      <c r="C57" s="23" t="s">
        <v>72</v>
      </c>
      <c r="D57" s="24">
        <v>11215182</v>
      </c>
      <c r="E57" s="24">
        <v>4524152</v>
      </c>
      <c r="F57" s="24">
        <v>154173</v>
      </c>
      <c r="G57" s="24">
        <v>61411</v>
      </c>
      <c r="H57" s="24">
        <v>478586</v>
      </c>
      <c r="I57" s="24">
        <v>140546</v>
      </c>
      <c r="J57" s="24">
        <v>60409</v>
      </c>
      <c r="K57" s="24">
        <v>12372</v>
      </c>
      <c r="L57" s="24">
        <v>1378038</v>
      </c>
      <c r="M57" s="24">
        <v>0</v>
      </c>
      <c r="N57" s="25">
        <f>SUM(D57:M57)</f>
        <v>18024869</v>
      </c>
      <c r="P57" s="9"/>
    </row>
    <row r="58" spans="1:16" ht="14" x14ac:dyDescent="0.35">
      <c r="A58" s="6"/>
      <c r="C58" s="23" t="s">
        <v>73</v>
      </c>
      <c r="D58" s="24">
        <v>5285946</v>
      </c>
      <c r="E58" s="24">
        <v>2143144</v>
      </c>
      <c r="F58" s="24">
        <v>72722</v>
      </c>
      <c r="G58" s="24">
        <v>28730</v>
      </c>
      <c r="H58" s="24">
        <v>226225</v>
      </c>
      <c r="I58" s="24">
        <v>92735</v>
      </c>
      <c r="J58" s="24">
        <v>39786</v>
      </c>
      <c r="K58" s="24">
        <v>5820</v>
      </c>
      <c r="L58" s="24">
        <v>0</v>
      </c>
      <c r="M58" s="24">
        <v>0</v>
      </c>
      <c r="N58" s="25">
        <f>SUM(D58:M58)</f>
        <v>7895108</v>
      </c>
      <c r="P58" s="9"/>
    </row>
    <row r="59" spans="1:16" ht="14" x14ac:dyDescent="0.35">
      <c r="A59" s="6"/>
      <c r="C59" s="23" t="s">
        <v>74</v>
      </c>
      <c r="D59" s="24">
        <v>2055895</v>
      </c>
      <c r="E59" s="24">
        <v>832481</v>
      </c>
      <c r="F59" s="24">
        <v>28280</v>
      </c>
      <c r="G59" s="24">
        <v>11197</v>
      </c>
      <c r="H59" s="24">
        <v>87927</v>
      </c>
      <c r="I59" s="24">
        <v>19766</v>
      </c>
      <c r="J59" s="24">
        <v>8467</v>
      </c>
      <c r="K59" s="24">
        <v>2265</v>
      </c>
      <c r="L59" s="24">
        <v>0</v>
      </c>
      <c r="M59" s="24">
        <v>0</v>
      </c>
      <c r="N59" s="25">
        <f>SUM(D59:M59)</f>
        <v>3046278</v>
      </c>
      <c r="P59" s="9"/>
    </row>
    <row r="60" spans="1:16" ht="14" x14ac:dyDescent="0.35">
      <c r="A60" s="6"/>
      <c r="C60" s="23" t="s">
        <v>75</v>
      </c>
      <c r="D60" s="24">
        <v>18746536</v>
      </c>
      <c r="E60" s="24">
        <v>7573249</v>
      </c>
      <c r="F60" s="24">
        <v>257765</v>
      </c>
      <c r="G60" s="24">
        <v>102434</v>
      </c>
      <c r="H60" s="24">
        <v>800640</v>
      </c>
      <c r="I60" s="24">
        <v>187505</v>
      </c>
      <c r="J60" s="24">
        <v>80482</v>
      </c>
      <c r="K60" s="24">
        <v>20673</v>
      </c>
      <c r="L60" s="24">
        <v>1590785</v>
      </c>
      <c r="M60" s="24">
        <v>0</v>
      </c>
      <c r="N60" s="25">
        <f>SUM(D60:M60)</f>
        <v>29360069</v>
      </c>
      <c r="P60" s="9"/>
    </row>
    <row r="61" spans="1:16" ht="14" x14ac:dyDescent="0.35">
      <c r="A61" s="6"/>
      <c r="C61" s="23" t="s">
        <v>76</v>
      </c>
      <c r="D61" s="24">
        <v>3752594</v>
      </c>
      <c r="E61" s="24">
        <v>1513922</v>
      </c>
      <c r="F61" s="24">
        <v>51588</v>
      </c>
      <c r="G61" s="24">
        <v>20545</v>
      </c>
      <c r="H61" s="24">
        <v>160146</v>
      </c>
      <c r="I61" s="24">
        <v>51079</v>
      </c>
      <c r="J61" s="24">
        <v>21956</v>
      </c>
      <c r="K61" s="24">
        <v>4143</v>
      </c>
      <c r="L61" s="24">
        <v>0</v>
      </c>
      <c r="M61" s="24">
        <v>0</v>
      </c>
      <c r="N61" s="25">
        <f>SUM(D61:M61)</f>
        <v>5575973</v>
      </c>
      <c r="P61" s="9"/>
    </row>
    <row r="62" spans="1:16" ht="14" x14ac:dyDescent="0.35">
      <c r="A62" s="6"/>
      <c r="C62" s="23" t="s">
        <v>77</v>
      </c>
      <c r="D62" s="24">
        <v>15453686</v>
      </c>
      <c r="E62" s="24">
        <v>6247304</v>
      </c>
      <c r="F62" s="24">
        <v>212511</v>
      </c>
      <c r="G62" s="24">
        <v>84355</v>
      </c>
      <c r="H62" s="24">
        <v>660266</v>
      </c>
      <c r="I62" s="24">
        <v>182357</v>
      </c>
      <c r="J62" s="24">
        <v>78267</v>
      </c>
      <c r="K62" s="24">
        <v>17037</v>
      </c>
      <c r="L62" s="24">
        <v>3401167</v>
      </c>
      <c r="M62" s="24">
        <v>0</v>
      </c>
      <c r="N62" s="25">
        <f>SUM(D62:M62)</f>
        <v>26336950</v>
      </c>
      <c r="P62" s="9"/>
    </row>
    <row r="63" spans="1:16" ht="14" x14ac:dyDescent="0.35">
      <c r="A63" s="6"/>
      <c r="C63" s="23" t="s">
        <v>78</v>
      </c>
      <c r="D63" s="24">
        <v>6246014</v>
      </c>
      <c r="E63" s="24">
        <v>2530888</v>
      </c>
      <c r="F63" s="24">
        <v>85922</v>
      </c>
      <c r="G63" s="24">
        <v>33979</v>
      </c>
      <c r="H63" s="24">
        <v>267222</v>
      </c>
      <c r="I63" s="24">
        <v>93114</v>
      </c>
      <c r="J63" s="24">
        <v>39938</v>
      </c>
      <c r="K63" s="24">
        <v>6879</v>
      </c>
      <c r="L63" s="24">
        <v>0</v>
      </c>
      <c r="M63" s="24">
        <v>0</v>
      </c>
      <c r="N63" s="25">
        <f>SUM(D63:M63)</f>
        <v>9303956</v>
      </c>
      <c r="P63" s="9"/>
    </row>
    <row r="64" spans="1:16" ht="14" x14ac:dyDescent="0.35">
      <c r="A64" s="6"/>
      <c r="C64" s="23" t="s">
        <v>79</v>
      </c>
      <c r="D64" s="24">
        <v>4466609</v>
      </c>
      <c r="E64" s="24">
        <v>1806353</v>
      </c>
      <c r="F64" s="24">
        <v>61427</v>
      </c>
      <c r="G64" s="24">
        <v>24369</v>
      </c>
      <c r="H64" s="24">
        <v>190879</v>
      </c>
      <c r="I64" s="24">
        <v>64069</v>
      </c>
      <c r="J64" s="24">
        <v>27504</v>
      </c>
      <c r="K64" s="24">
        <v>4920</v>
      </c>
      <c r="L64" s="24">
        <v>0</v>
      </c>
      <c r="M64" s="24">
        <v>86122</v>
      </c>
      <c r="N64" s="25">
        <f>SUM(D64:M64)</f>
        <v>6732252</v>
      </c>
      <c r="P64" s="9"/>
    </row>
    <row r="65" spans="1:16" ht="14" x14ac:dyDescent="0.35">
      <c r="A65" s="6"/>
      <c r="C65" s="23" t="s">
        <v>80</v>
      </c>
      <c r="D65" s="24">
        <v>6019336</v>
      </c>
      <c r="E65" s="24">
        <v>2439108</v>
      </c>
      <c r="F65" s="24">
        <v>82804</v>
      </c>
      <c r="G65" s="24">
        <v>32744</v>
      </c>
      <c r="H65" s="24">
        <v>257525</v>
      </c>
      <c r="I65" s="24">
        <v>91973</v>
      </c>
      <c r="J65" s="24">
        <v>39452</v>
      </c>
      <c r="K65" s="24">
        <v>6633</v>
      </c>
      <c r="L65" s="24">
        <v>0</v>
      </c>
      <c r="M65" s="24">
        <v>0</v>
      </c>
      <c r="N65" s="25">
        <f>SUM(D65:M65)</f>
        <v>8969575</v>
      </c>
      <c r="P65" s="9"/>
    </row>
    <row r="66" spans="1:16" ht="14" x14ac:dyDescent="0.35">
      <c r="A66" s="6"/>
      <c r="C66" s="23" t="s">
        <v>81</v>
      </c>
      <c r="D66" s="24">
        <v>12185009</v>
      </c>
      <c r="E66" s="24">
        <v>4916631</v>
      </c>
      <c r="F66" s="24">
        <v>167514</v>
      </c>
      <c r="G66" s="24">
        <v>66697</v>
      </c>
      <c r="H66" s="24">
        <v>520049</v>
      </c>
      <c r="I66" s="24">
        <v>159383</v>
      </c>
      <c r="J66" s="24">
        <v>68499</v>
      </c>
      <c r="K66" s="24">
        <v>13446</v>
      </c>
      <c r="L66" s="24">
        <v>71886</v>
      </c>
      <c r="M66" s="24">
        <v>0</v>
      </c>
      <c r="N66" s="25">
        <f>SUM(D66:M66)</f>
        <v>18169114</v>
      </c>
      <c r="P66" s="9"/>
    </row>
    <row r="67" spans="1:16" ht="14.5" thickBot="1" x14ac:dyDescent="0.4">
      <c r="A67" s="6"/>
      <c r="C67" s="23" t="s">
        <v>82</v>
      </c>
      <c r="D67" s="24">
        <v>59286514</v>
      </c>
      <c r="E67" s="24">
        <v>23795130</v>
      </c>
      <c r="F67" s="24">
        <v>814374</v>
      </c>
      <c r="G67" s="24">
        <v>327007</v>
      </c>
      <c r="H67" s="24">
        <v>2522609</v>
      </c>
      <c r="I67" s="24">
        <v>767500</v>
      </c>
      <c r="J67" s="24">
        <v>330883</v>
      </c>
      <c r="K67" s="24">
        <v>65524</v>
      </c>
      <c r="L67" s="24">
        <v>7973024</v>
      </c>
      <c r="M67" s="24">
        <v>0</v>
      </c>
      <c r="N67" s="25">
        <f>SUM(D67:M67)</f>
        <v>95882565</v>
      </c>
      <c r="P67" s="9"/>
    </row>
    <row r="68" spans="1:16" ht="15.75" customHeight="1" thickBot="1" x14ac:dyDescent="0.4">
      <c r="A68" s="6"/>
      <c r="C68" s="26" t="s">
        <v>83</v>
      </c>
      <c r="D68" s="27">
        <f>SUM(D10:D67)</f>
        <v>633855634</v>
      </c>
      <c r="E68" s="27">
        <f t="shared" ref="E68:N68" si="0">SUM(E10:E67)</f>
        <v>255185551</v>
      </c>
      <c r="F68" s="27">
        <f t="shared" si="0"/>
        <v>8710913</v>
      </c>
      <c r="G68" s="27">
        <f>SUM(G10:G67)</f>
        <v>3480767</v>
      </c>
      <c r="H68" s="27">
        <f>SUM(H10:H67)</f>
        <v>27017701</v>
      </c>
      <c r="I68" s="27">
        <f t="shared" si="0"/>
        <v>8249000</v>
      </c>
      <c r="J68" s="27">
        <f>SUM(J10:J67)</f>
        <v>3549911</v>
      </c>
      <c r="K68" s="27">
        <f t="shared" si="0"/>
        <v>699810</v>
      </c>
      <c r="L68" s="27">
        <f t="shared" si="0"/>
        <v>62430181</v>
      </c>
      <c r="M68" s="27">
        <f t="shared" si="0"/>
        <v>2285441</v>
      </c>
      <c r="N68" s="27">
        <f t="shared" si="0"/>
        <v>1005464909</v>
      </c>
      <c r="P68" s="9"/>
    </row>
    <row r="69" spans="1:16" ht="7.5" customHeight="1" x14ac:dyDescent="0.3">
      <c r="A69" s="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P69" s="9"/>
    </row>
    <row r="70" spans="1:16" ht="7.5" customHeight="1" thickBot="1" x14ac:dyDescent="0.3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/>
    </row>
    <row r="71" spans="1:16" ht="13.5" thickTop="1" x14ac:dyDescent="0.3"/>
    <row r="72" spans="1:16" x14ac:dyDescent="0.3">
      <c r="N72" s="33" t="e">
        <f>+N68-#REF!-#REF!-L68</f>
        <v>#REF!</v>
      </c>
    </row>
  </sheetData>
  <mergeCells count="6">
    <mergeCell ref="C2:N2"/>
    <mergeCell ref="C3:N3"/>
    <mergeCell ref="C4:N4"/>
    <mergeCell ref="C5:N5"/>
    <mergeCell ref="C6:N6"/>
    <mergeCell ref="C8:C9"/>
  </mergeCells>
  <printOptions horizontalCentered="1" verticalCentered="1"/>
  <pageMargins left="0" right="0" top="0" bottom="0" header="0" footer="0"/>
  <pageSetup paperSize="9" scale="57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F2B9-36E8-4B4E-8945-292339C12E8D}">
  <sheetPr>
    <pageSetUpPr fitToPage="1"/>
  </sheetPr>
  <dimension ref="A1:P73"/>
  <sheetViews>
    <sheetView showGridLines="0" tabSelected="1" topLeftCell="H55" zoomScaleNormal="100" zoomScaleSheetLayoutView="100" workbookViewId="0">
      <selection activeCell="D1" sqref="D1:N1048576"/>
    </sheetView>
  </sheetViews>
  <sheetFormatPr baseColWidth="10" defaultColWidth="11.453125" defaultRowHeight="13" x14ac:dyDescent="0.3"/>
  <cols>
    <col min="1" max="1" width="1.26953125" style="5" customWidth="1"/>
    <col min="2" max="2" width="3.7265625" style="5" customWidth="1"/>
    <col min="3" max="3" width="32.6328125" style="5" customWidth="1"/>
    <col min="4" max="4" width="17.08984375" style="32" customWidth="1"/>
    <col min="5" max="5" width="17.08984375" style="5" customWidth="1"/>
    <col min="6" max="14" width="17.08984375" style="32" customWidth="1"/>
    <col min="15" max="15" width="4" style="5" customWidth="1"/>
    <col min="16" max="16" width="1.26953125" style="5" customWidth="1"/>
    <col min="17" max="16384" width="11.453125" style="5"/>
  </cols>
  <sheetData>
    <row r="1" spans="1:16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9"/>
    </row>
    <row r="3" spans="1:16" ht="19.5" customHeight="1" x14ac:dyDescent="0.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9"/>
    </row>
    <row r="4" spans="1:16" ht="15.5" x14ac:dyDescent="0.3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9"/>
    </row>
    <row r="5" spans="1:16" ht="15" customHeight="1" x14ac:dyDescent="0.3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9"/>
    </row>
    <row r="6" spans="1:16" ht="15.75" customHeight="1" x14ac:dyDescent="0.35">
      <c r="A6" s="6"/>
      <c r="C6" s="12" t="s">
        <v>84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9"/>
    </row>
    <row r="7" spans="1:16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9"/>
    </row>
    <row r="8" spans="1:16" ht="14" x14ac:dyDescent="0.35">
      <c r="A8" s="6"/>
      <c r="C8" s="13" t="s">
        <v>5</v>
      </c>
      <c r="D8" s="14" t="s">
        <v>6</v>
      </c>
      <c r="E8" s="15" t="s">
        <v>7</v>
      </c>
      <c r="F8" s="14" t="s">
        <v>8</v>
      </c>
      <c r="G8" s="14" t="s">
        <v>9</v>
      </c>
      <c r="H8" s="14" t="s">
        <v>6</v>
      </c>
      <c r="I8" s="16" t="s">
        <v>10</v>
      </c>
      <c r="J8" s="16" t="s">
        <v>11</v>
      </c>
      <c r="K8" s="14" t="s">
        <v>12</v>
      </c>
      <c r="L8" s="14" t="s">
        <v>6</v>
      </c>
      <c r="M8" s="17" t="s">
        <v>13</v>
      </c>
      <c r="N8" s="14" t="s">
        <v>14</v>
      </c>
      <c r="P8" s="9"/>
    </row>
    <row r="9" spans="1:16" ht="14.5" thickBot="1" x14ac:dyDescent="0.4">
      <c r="A9" s="6"/>
      <c r="B9" s="5" t="s">
        <v>15</v>
      </c>
      <c r="C9" s="18"/>
      <c r="D9" s="19" t="s">
        <v>16</v>
      </c>
      <c r="E9" s="20" t="s">
        <v>17</v>
      </c>
      <c r="F9" s="19" t="s">
        <v>15</v>
      </c>
      <c r="G9" s="19" t="s">
        <v>15</v>
      </c>
      <c r="H9" s="19" t="s">
        <v>18</v>
      </c>
      <c r="I9" s="21" t="s">
        <v>19</v>
      </c>
      <c r="J9" s="21" t="s">
        <v>20</v>
      </c>
      <c r="K9" s="19" t="s">
        <v>21</v>
      </c>
      <c r="L9" s="19" t="s">
        <v>22</v>
      </c>
      <c r="M9" s="22" t="s">
        <v>23</v>
      </c>
      <c r="N9" s="19" t="s">
        <v>24</v>
      </c>
      <c r="P9" s="9"/>
    </row>
    <row r="10" spans="1:16" ht="14" x14ac:dyDescent="0.35">
      <c r="A10" s="6"/>
      <c r="C10" s="23" t="s">
        <v>25</v>
      </c>
      <c r="D10" s="24">
        <v>6130473</v>
      </c>
      <c r="E10" s="24">
        <v>2171344</v>
      </c>
      <c r="F10" s="24">
        <v>82690</v>
      </c>
      <c r="G10" s="24">
        <v>39511</v>
      </c>
      <c r="H10" s="24">
        <v>243293</v>
      </c>
      <c r="I10" s="24">
        <v>105848</v>
      </c>
      <c r="J10" s="24">
        <v>52352</v>
      </c>
      <c r="K10" s="24">
        <v>7050</v>
      </c>
      <c r="L10" s="24">
        <v>0</v>
      </c>
      <c r="M10" s="24">
        <v>0</v>
      </c>
      <c r="N10" s="25">
        <f>SUM(D10:M10)</f>
        <v>8832561</v>
      </c>
      <c r="P10" s="9"/>
    </row>
    <row r="11" spans="1:16" ht="14" x14ac:dyDescent="0.35">
      <c r="A11" s="6"/>
      <c r="C11" s="23" t="s">
        <v>26</v>
      </c>
      <c r="D11" s="24">
        <v>5069004</v>
      </c>
      <c r="E11" s="24">
        <v>1795384</v>
      </c>
      <c r="F11" s="24">
        <v>68372</v>
      </c>
      <c r="G11" s="24">
        <v>32670</v>
      </c>
      <c r="H11" s="24">
        <v>201168</v>
      </c>
      <c r="I11" s="24">
        <v>84983</v>
      </c>
      <c r="J11" s="24">
        <v>42030</v>
      </c>
      <c r="K11" s="24">
        <v>5832</v>
      </c>
      <c r="L11" s="24">
        <v>0</v>
      </c>
      <c r="M11" s="24">
        <v>0</v>
      </c>
      <c r="N11" s="25">
        <f>SUM(D11:M11)</f>
        <v>7299443</v>
      </c>
      <c r="P11" s="9"/>
    </row>
    <row r="12" spans="1:16" ht="14" x14ac:dyDescent="0.35">
      <c r="A12" s="6"/>
      <c r="C12" s="23" t="s">
        <v>27</v>
      </c>
      <c r="D12" s="24">
        <v>4068704</v>
      </c>
      <c r="E12" s="24">
        <v>1441090</v>
      </c>
      <c r="F12" s="24">
        <v>54879</v>
      </c>
      <c r="G12" s="24">
        <v>26223</v>
      </c>
      <c r="H12" s="24">
        <v>161470</v>
      </c>
      <c r="I12" s="24">
        <v>49892</v>
      </c>
      <c r="J12" s="24">
        <v>24676</v>
      </c>
      <c r="K12" s="24">
        <v>4680</v>
      </c>
      <c r="L12" s="24">
        <v>285918</v>
      </c>
      <c r="M12" s="24">
        <v>0</v>
      </c>
      <c r="N12" s="25">
        <f>SUM(D12:M12)</f>
        <v>6117532</v>
      </c>
      <c r="P12" s="9"/>
    </row>
    <row r="13" spans="1:16" ht="14" x14ac:dyDescent="0.35">
      <c r="A13" s="6"/>
      <c r="C13" s="23" t="s">
        <v>28</v>
      </c>
      <c r="D13" s="24">
        <v>4695960</v>
      </c>
      <c r="E13" s="24">
        <v>1663256</v>
      </c>
      <c r="F13" s="24">
        <v>63340</v>
      </c>
      <c r="G13" s="24">
        <v>30265</v>
      </c>
      <c r="H13" s="24">
        <v>186360</v>
      </c>
      <c r="I13" s="24">
        <v>77805</v>
      </c>
      <c r="J13" s="24">
        <v>38482</v>
      </c>
      <c r="K13" s="24">
        <v>5400</v>
      </c>
      <c r="L13" s="24">
        <v>0</v>
      </c>
      <c r="M13" s="24">
        <v>0</v>
      </c>
      <c r="N13" s="25">
        <f>SUM(D13:M13)</f>
        <v>6760868</v>
      </c>
      <c r="P13" s="9"/>
    </row>
    <row r="14" spans="1:16" ht="14" x14ac:dyDescent="0.35">
      <c r="A14" s="6"/>
      <c r="C14" s="23" t="s">
        <v>29</v>
      </c>
      <c r="D14" s="24">
        <v>31751167</v>
      </c>
      <c r="E14" s="24">
        <v>11245911</v>
      </c>
      <c r="F14" s="24">
        <v>428261</v>
      </c>
      <c r="G14" s="24">
        <v>204637</v>
      </c>
      <c r="H14" s="24">
        <v>1260069</v>
      </c>
      <c r="I14" s="24">
        <v>692821</v>
      </c>
      <c r="J14" s="24">
        <v>342671</v>
      </c>
      <c r="K14" s="24">
        <v>36522</v>
      </c>
      <c r="L14" s="24">
        <v>6061567</v>
      </c>
      <c r="M14" s="24">
        <v>0</v>
      </c>
      <c r="N14" s="25">
        <f>SUM(D14:M14)</f>
        <v>52023626</v>
      </c>
      <c r="P14" s="9"/>
    </row>
    <row r="15" spans="1:16" ht="14" x14ac:dyDescent="0.35">
      <c r="A15" s="6"/>
      <c r="C15" s="23" t="s">
        <v>30</v>
      </c>
      <c r="D15" s="24">
        <v>6520527</v>
      </c>
      <c r="E15" s="24">
        <v>2309499</v>
      </c>
      <c r="F15" s="24">
        <v>87950</v>
      </c>
      <c r="G15" s="24">
        <v>42025</v>
      </c>
      <c r="H15" s="24">
        <v>258774</v>
      </c>
      <c r="I15" s="24">
        <v>129894</v>
      </c>
      <c r="J15" s="24">
        <v>64247</v>
      </c>
      <c r="K15" s="24">
        <v>7500</v>
      </c>
      <c r="L15" s="24">
        <v>0</v>
      </c>
      <c r="M15" s="24">
        <v>0</v>
      </c>
      <c r="N15" s="25">
        <f>SUM(D15:M15)</f>
        <v>9420416</v>
      </c>
      <c r="P15" s="9"/>
    </row>
    <row r="16" spans="1:16" ht="14" x14ac:dyDescent="0.35">
      <c r="A16" s="6"/>
      <c r="C16" s="23" t="s">
        <v>31</v>
      </c>
      <c r="D16" s="24">
        <v>13105218</v>
      </c>
      <c r="E16" s="24">
        <v>4641723</v>
      </c>
      <c r="F16" s="24">
        <v>176766</v>
      </c>
      <c r="G16" s="24">
        <v>84463</v>
      </c>
      <c r="H16" s="24">
        <v>520093</v>
      </c>
      <c r="I16" s="24">
        <v>212537</v>
      </c>
      <c r="J16" s="24">
        <v>105122</v>
      </c>
      <c r="K16" s="24">
        <v>15072</v>
      </c>
      <c r="L16" s="24">
        <v>939376</v>
      </c>
      <c r="M16" s="24">
        <v>0</v>
      </c>
      <c r="N16" s="25">
        <f>SUM(D16:M16)</f>
        <v>19800370</v>
      </c>
      <c r="P16" s="9"/>
    </row>
    <row r="17" spans="1:16" ht="14" x14ac:dyDescent="0.35">
      <c r="A17" s="6"/>
      <c r="C17" s="23" t="s">
        <v>32</v>
      </c>
      <c r="D17" s="24">
        <v>8463238</v>
      </c>
      <c r="E17" s="24">
        <v>2997585</v>
      </c>
      <c r="F17" s="24">
        <v>114153</v>
      </c>
      <c r="G17" s="24">
        <v>54545</v>
      </c>
      <c r="H17" s="24">
        <v>335868</v>
      </c>
      <c r="I17" s="24">
        <v>198428</v>
      </c>
      <c r="J17" s="24">
        <v>98142</v>
      </c>
      <c r="K17" s="24">
        <v>9738</v>
      </c>
      <c r="L17" s="24">
        <v>17164</v>
      </c>
      <c r="M17" s="24">
        <v>0</v>
      </c>
      <c r="N17" s="25">
        <f>SUM(D17:M17)</f>
        <v>12288861</v>
      </c>
      <c r="P17" s="9"/>
    </row>
    <row r="18" spans="1:16" ht="14" x14ac:dyDescent="0.35">
      <c r="A18" s="6"/>
      <c r="C18" s="23" t="s">
        <v>33</v>
      </c>
      <c r="D18" s="24">
        <v>14120129</v>
      </c>
      <c r="E18" s="24">
        <v>5001195</v>
      </c>
      <c r="F18" s="24">
        <v>190454</v>
      </c>
      <c r="G18" s="24">
        <v>91005</v>
      </c>
      <c r="H18" s="24">
        <v>560369</v>
      </c>
      <c r="I18" s="24">
        <v>196833</v>
      </c>
      <c r="J18" s="24">
        <v>97349</v>
      </c>
      <c r="K18" s="24">
        <v>16242</v>
      </c>
      <c r="L18" s="24">
        <v>1761562</v>
      </c>
      <c r="M18" s="24">
        <v>0</v>
      </c>
      <c r="N18" s="25">
        <f>SUM(D18:M18)</f>
        <v>22035138</v>
      </c>
      <c r="P18" s="9"/>
    </row>
    <row r="19" spans="1:16" ht="14" x14ac:dyDescent="0.35">
      <c r="A19" s="6"/>
      <c r="C19" s="23" t="s">
        <v>34</v>
      </c>
      <c r="D19" s="24">
        <v>3146076</v>
      </c>
      <c r="E19" s="24">
        <v>1114305</v>
      </c>
      <c r="F19" s="24">
        <v>42436</v>
      </c>
      <c r="G19" s="24">
        <v>20277</v>
      </c>
      <c r="H19" s="24">
        <v>124853</v>
      </c>
      <c r="I19" s="24">
        <v>36609</v>
      </c>
      <c r="J19" s="24">
        <v>18108</v>
      </c>
      <c r="K19" s="24">
        <v>3618</v>
      </c>
      <c r="L19" s="24">
        <v>119932</v>
      </c>
      <c r="M19" s="24">
        <v>0</v>
      </c>
      <c r="N19" s="25">
        <f>SUM(D19:M19)</f>
        <v>4626214</v>
      </c>
      <c r="P19" s="9"/>
    </row>
    <row r="20" spans="1:16" ht="14" x14ac:dyDescent="0.35">
      <c r="A20" s="6"/>
      <c r="C20" s="23" t="s">
        <v>35</v>
      </c>
      <c r="D20" s="24">
        <v>3641715</v>
      </c>
      <c r="E20" s="24">
        <v>1289856</v>
      </c>
      <c r="F20" s="24">
        <v>49120</v>
      </c>
      <c r="G20" s="24">
        <v>23472</v>
      </c>
      <c r="H20" s="24">
        <v>144523</v>
      </c>
      <c r="I20" s="24">
        <v>49764</v>
      </c>
      <c r="J20" s="24">
        <v>24613</v>
      </c>
      <c r="K20" s="24">
        <v>4188</v>
      </c>
      <c r="L20" s="24">
        <v>0</v>
      </c>
      <c r="M20" s="24">
        <v>0</v>
      </c>
      <c r="N20" s="25">
        <f>SUM(D20:M20)</f>
        <v>5227251</v>
      </c>
      <c r="P20" s="9"/>
    </row>
    <row r="21" spans="1:16" ht="14" x14ac:dyDescent="0.35">
      <c r="A21" s="6"/>
      <c r="C21" s="23" t="s">
        <v>36</v>
      </c>
      <c r="D21" s="24">
        <v>143557825</v>
      </c>
      <c r="E21" s="24">
        <v>50846593</v>
      </c>
      <c r="F21" s="24">
        <v>1936322</v>
      </c>
      <c r="G21" s="24">
        <v>925233</v>
      </c>
      <c r="H21" s="24">
        <v>5697203</v>
      </c>
      <c r="I21" s="24">
        <v>3497238</v>
      </c>
      <c r="J21" s="24">
        <v>1729724</v>
      </c>
      <c r="K21" s="24">
        <v>165132</v>
      </c>
      <c r="L21" s="24">
        <v>22449387</v>
      </c>
      <c r="M21" s="24">
        <v>0</v>
      </c>
      <c r="N21" s="25">
        <f>SUM(D21:M21)</f>
        <v>230804657</v>
      </c>
      <c r="P21" s="9"/>
    </row>
    <row r="22" spans="1:16" ht="14" x14ac:dyDescent="0.35">
      <c r="A22" s="6"/>
      <c r="C22" s="23" t="s">
        <v>37</v>
      </c>
      <c r="D22" s="24">
        <v>7819972</v>
      </c>
      <c r="E22" s="24">
        <v>2769749</v>
      </c>
      <c r="F22" s="24">
        <v>105477</v>
      </c>
      <c r="G22" s="24">
        <v>50400</v>
      </c>
      <c r="H22" s="24">
        <v>310341</v>
      </c>
      <c r="I22" s="24">
        <v>137001</v>
      </c>
      <c r="J22" s="24">
        <v>67762</v>
      </c>
      <c r="K22" s="24">
        <v>8994</v>
      </c>
      <c r="L22" s="24">
        <v>728341</v>
      </c>
      <c r="M22" s="24">
        <v>0</v>
      </c>
      <c r="N22" s="25">
        <f>SUM(D22:M22)</f>
        <v>11998037</v>
      </c>
      <c r="P22" s="9"/>
    </row>
    <row r="23" spans="1:16" ht="14" x14ac:dyDescent="0.35">
      <c r="A23" s="6"/>
      <c r="C23" s="23" t="s">
        <v>38</v>
      </c>
      <c r="D23" s="24">
        <v>5404325</v>
      </c>
      <c r="E23" s="24">
        <v>1914153</v>
      </c>
      <c r="F23" s="24">
        <v>72894</v>
      </c>
      <c r="G23" s="24">
        <v>34831</v>
      </c>
      <c r="H23" s="24">
        <v>214474</v>
      </c>
      <c r="I23" s="24">
        <v>105513</v>
      </c>
      <c r="J23" s="24">
        <v>52187</v>
      </c>
      <c r="K23" s="24">
        <v>6216</v>
      </c>
      <c r="L23" s="24">
        <v>392236</v>
      </c>
      <c r="M23" s="24">
        <v>0</v>
      </c>
      <c r="N23" s="25">
        <f>SUM(D23:M23)</f>
        <v>8196829</v>
      </c>
      <c r="P23" s="9"/>
    </row>
    <row r="24" spans="1:16" ht="14" x14ac:dyDescent="0.35">
      <c r="A24" s="6"/>
      <c r="C24" s="23" t="s">
        <v>39</v>
      </c>
      <c r="D24" s="24">
        <v>21758335</v>
      </c>
      <c r="E24" s="24">
        <v>7706562</v>
      </c>
      <c r="F24" s="24">
        <v>293479</v>
      </c>
      <c r="G24" s="24">
        <v>140233</v>
      </c>
      <c r="H24" s="24">
        <v>863495</v>
      </c>
      <c r="I24" s="24">
        <v>353700</v>
      </c>
      <c r="J24" s="24">
        <v>174941</v>
      </c>
      <c r="K24" s="24">
        <v>25026</v>
      </c>
      <c r="L24" s="24">
        <v>0</v>
      </c>
      <c r="M24" s="24">
        <v>0</v>
      </c>
      <c r="N24" s="25">
        <f>SUM(D24:M24)</f>
        <v>31315771</v>
      </c>
      <c r="P24" s="9"/>
    </row>
    <row r="25" spans="1:16" ht="14" x14ac:dyDescent="0.35">
      <c r="A25" s="6"/>
      <c r="C25" s="23" t="s">
        <v>40</v>
      </c>
      <c r="D25" s="24">
        <v>14045488</v>
      </c>
      <c r="E25" s="24">
        <v>4974755</v>
      </c>
      <c r="F25" s="24">
        <v>189448</v>
      </c>
      <c r="G25" s="24">
        <v>90523</v>
      </c>
      <c r="H25" s="24">
        <v>557407</v>
      </c>
      <c r="I25" s="24">
        <v>342080</v>
      </c>
      <c r="J25" s="24">
        <v>169194</v>
      </c>
      <c r="K25" s="24">
        <v>16158</v>
      </c>
      <c r="L25" s="24">
        <v>138920</v>
      </c>
      <c r="M25" s="24">
        <v>0</v>
      </c>
      <c r="N25" s="25">
        <f>SUM(D25:M25)</f>
        <v>20523973</v>
      </c>
      <c r="P25" s="9"/>
    </row>
    <row r="26" spans="1:16" ht="14" x14ac:dyDescent="0.35">
      <c r="A26" s="6"/>
      <c r="C26" s="23" t="s">
        <v>41</v>
      </c>
      <c r="D26" s="24">
        <v>137287248</v>
      </c>
      <c r="E26" s="24">
        <v>48625624</v>
      </c>
      <c r="F26" s="24">
        <v>1851743</v>
      </c>
      <c r="G26" s="24">
        <v>884821</v>
      </c>
      <c r="H26" s="24">
        <v>5448354</v>
      </c>
      <c r="I26" s="24">
        <v>3146273</v>
      </c>
      <c r="J26" s="24">
        <v>1556111</v>
      </c>
      <c r="K26" s="24">
        <v>157920</v>
      </c>
      <c r="L26" s="24">
        <v>18101618</v>
      </c>
      <c r="M26" s="24">
        <v>0</v>
      </c>
      <c r="N26" s="25">
        <f>SUM(D26:M26)</f>
        <v>217059712</v>
      </c>
      <c r="P26" s="9"/>
    </row>
    <row r="27" spans="1:16" ht="14" x14ac:dyDescent="0.35">
      <c r="A27" s="6"/>
      <c r="C27" s="23" t="s">
        <v>42</v>
      </c>
      <c r="D27" s="24">
        <v>5544849</v>
      </c>
      <c r="E27" s="24">
        <v>1963924</v>
      </c>
      <c r="F27" s="24">
        <v>74790</v>
      </c>
      <c r="G27" s="24">
        <v>35737</v>
      </c>
      <c r="H27" s="24">
        <v>220051</v>
      </c>
      <c r="I27" s="24">
        <v>83647</v>
      </c>
      <c r="J27" s="24">
        <v>41373</v>
      </c>
      <c r="K27" s="24">
        <v>6378</v>
      </c>
      <c r="L27" s="24">
        <v>66976</v>
      </c>
      <c r="M27" s="24">
        <v>0</v>
      </c>
      <c r="N27" s="25">
        <f>SUM(D27:M27)</f>
        <v>8037725</v>
      </c>
      <c r="P27" s="9"/>
    </row>
    <row r="28" spans="1:16" ht="14" x14ac:dyDescent="0.35">
      <c r="A28" s="6"/>
      <c r="C28" s="23" t="s">
        <v>43</v>
      </c>
      <c r="D28" s="24">
        <v>22072001</v>
      </c>
      <c r="E28" s="24">
        <v>7817659</v>
      </c>
      <c r="F28" s="24">
        <v>297710</v>
      </c>
      <c r="G28" s="24">
        <v>142255</v>
      </c>
      <c r="H28" s="24">
        <v>875943</v>
      </c>
      <c r="I28" s="24">
        <v>410995</v>
      </c>
      <c r="J28" s="24">
        <v>203278</v>
      </c>
      <c r="K28" s="24">
        <v>25391</v>
      </c>
      <c r="L28" s="24">
        <v>1304369</v>
      </c>
      <c r="M28" s="24">
        <v>0</v>
      </c>
      <c r="N28" s="25">
        <f>SUM(D28:M28)</f>
        <v>33149601</v>
      </c>
      <c r="P28" s="9"/>
    </row>
    <row r="29" spans="1:16" ht="14" x14ac:dyDescent="0.35">
      <c r="A29" s="6"/>
      <c r="C29" s="23" t="s">
        <v>44</v>
      </c>
      <c r="D29" s="24">
        <v>50272242</v>
      </c>
      <c r="E29" s="24">
        <v>17805872</v>
      </c>
      <c r="F29" s="24">
        <v>678077</v>
      </c>
      <c r="G29" s="24">
        <v>324008</v>
      </c>
      <c r="H29" s="24">
        <v>1995097</v>
      </c>
      <c r="I29" s="24">
        <v>960981</v>
      </c>
      <c r="J29" s="24">
        <v>475302</v>
      </c>
      <c r="K29" s="24">
        <v>57828</v>
      </c>
      <c r="L29" s="24">
        <v>5445767</v>
      </c>
      <c r="M29" s="24">
        <v>0</v>
      </c>
      <c r="N29" s="25">
        <f>SUM(D29:M29)</f>
        <v>78015174</v>
      </c>
      <c r="P29" s="9"/>
    </row>
    <row r="30" spans="1:16" ht="14" x14ac:dyDescent="0.35">
      <c r="A30" s="6"/>
      <c r="C30" s="23" t="s">
        <v>45</v>
      </c>
      <c r="D30" s="24">
        <v>6150427</v>
      </c>
      <c r="E30" s="24">
        <v>2178414</v>
      </c>
      <c r="F30" s="24">
        <v>82958</v>
      </c>
      <c r="G30" s="24">
        <v>39639</v>
      </c>
      <c r="H30" s="24">
        <v>244083</v>
      </c>
      <c r="I30" s="24">
        <v>86508</v>
      </c>
      <c r="J30" s="24">
        <v>42787</v>
      </c>
      <c r="K30" s="24">
        <v>7074</v>
      </c>
      <c r="L30" s="24">
        <v>0</v>
      </c>
      <c r="M30" s="24">
        <v>0</v>
      </c>
      <c r="N30" s="25">
        <f>SUM(D30:M30)</f>
        <v>8831890</v>
      </c>
      <c r="P30" s="9"/>
    </row>
    <row r="31" spans="1:16" ht="14" x14ac:dyDescent="0.35">
      <c r="A31" s="6"/>
      <c r="C31" s="23" t="s">
        <v>46</v>
      </c>
      <c r="D31" s="24">
        <v>14458360</v>
      </c>
      <c r="E31" s="24">
        <v>5120991</v>
      </c>
      <c r="F31" s="24">
        <v>195015</v>
      </c>
      <c r="G31" s="24">
        <v>93185</v>
      </c>
      <c r="H31" s="24">
        <v>573792</v>
      </c>
      <c r="I31" s="24">
        <v>303689</v>
      </c>
      <c r="J31" s="24">
        <v>150206</v>
      </c>
      <c r="K31" s="24">
        <v>16632</v>
      </c>
      <c r="L31" s="24">
        <v>1107488</v>
      </c>
      <c r="M31" s="24">
        <v>0</v>
      </c>
      <c r="N31" s="25">
        <f>SUM(D31:M31)</f>
        <v>22019358</v>
      </c>
      <c r="P31" s="9"/>
    </row>
    <row r="32" spans="1:16" ht="14" x14ac:dyDescent="0.35">
      <c r="A32" s="6"/>
      <c r="C32" s="23" t="s">
        <v>47</v>
      </c>
      <c r="D32" s="24">
        <v>13753292</v>
      </c>
      <c r="E32" s="24">
        <v>4871265</v>
      </c>
      <c r="F32" s="24">
        <v>185505</v>
      </c>
      <c r="G32" s="24">
        <v>88641</v>
      </c>
      <c r="H32" s="24">
        <v>545812</v>
      </c>
      <c r="I32" s="24">
        <v>218026</v>
      </c>
      <c r="J32" s="24">
        <v>107836</v>
      </c>
      <c r="K32" s="24">
        <v>15822</v>
      </c>
      <c r="L32" s="24">
        <v>1634717</v>
      </c>
      <c r="M32" s="24">
        <v>0</v>
      </c>
      <c r="N32" s="25">
        <f>SUM(D32:M32)</f>
        <v>21420916</v>
      </c>
      <c r="P32" s="9"/>
    </row>
    <row r="33" spans="1:16" ht="14" x14ac:dyDescent="0.35">
      <c r="A33" s="6"/>
      <c r="C33" s="23" t="s">
        <v>48</v>
      </c>
      <c r="D33" s="24">
        <v>26318925</v>
      </c>
      <c r="E33" s="24">
        <v>9321871</v>
      </c>
      <c r="F33" s="24">
        <v>354992</v>
      </c>
      <c r="G33" s="24">
        <v>169626</v>
      </c>
      <c r="H33" s="24">
        <v>1044485</v>
      </c>
      <c r="I33" s="24">
        <v>745364</v>
      </c>
      <c r="J33" s="24">
        <v>368658</v>
      </c>
      <c r="K33" s="24">
        <v>30276</v>
      </c>
      <c r="L33" s="24">
        <v>0</v>
      </c>
      <c r="M33" s="24">
        <v>570514</v>
      </c>
      <c r="N33" s="25">
        <f>SUM(D33:M33)</f>
        <v>38924711</v>
      </c>
      <c r="P33" s="9"/>
    </row>
    <row r="34" spans="1:16" ht="14" x14ac:dyDescent="0.35">
      <c r="A34" s="6"/>
      <c r="C34" s="23" t="s">
        <v>49</v>
      </c>
      <c r="D34" s="24">
        <v>8822609</v>
      </c>
      <c r="E34" s="24">
        <v>3124870</v>
      </c>
      <c r="F34" s="24">
        <v>119000</v>
      </c>
      <c r="G34" s="24">
        <v>56862</v>
      </c>
      <c r="H34" s="24">
        <v>350133</v>
      </c>
      <c r="I34" s="24">
        <v>197597</v>
      </c>
      <c r="J34" s="24">
        <v>97732</v>
      </c>
      <c r="K34" s="24">
        <v>10146</v>
      </c>
      <c r="L34" s="24">
        <v>181257</v>
      </c>
      <c r="M34" s="24">
        <v>0</v>
      </c>
      <c r="N34" s="25">
        <f>SUM(D34:M34)</f>
        <v>12960206</v>
      </c>
      <c r="P34" s="9"/>
    </row>
    <row r="35" spans="1:16" ht="14" x14ac:dyDescent="0.35">
      <c r="A35" s="6"/>
      <c r="C35" s="23" t="s">
        <v>50</v>
      </c>
      <c r="D35" s="24">
        <v>41135648</v>
      </c>
      <c r="E35" s="24">
        <v>14569792</v>
      </c>
      <c r="F35" s="24">
        <v>554841</v>
      </c>
      <c r="G35" s="24">
        <v>265120</v>
      </c>
      <c r="H35" s="24">
        <v>1632503</v>
      </c>
      <c r="I35" s="24">
        <v>447545</v>
      </c>
      <c r="J35" s="24">
        <v>221351</v>
      </c>
      <c r="K35" s="24">
        <v>47316</v>
      </c>
      <c r="L35" s="24">
        <v>843583</v>
      </c>
      <c r="M35" s="24">
        <v>3400113</v>
      </c>
      <c r="N35" s="25">
        <f>SUM(D35:M35)</f>
        <v>63117812</v>
      </c>
      <c r="P35" s="9"/>
    </row>
    <row r="36" spans="1:16" ht="14" x14ac:dyDescent="0.35">
      <c r="A36" s="6"/>
      <c r="C36" s="23" t="s">
        <v>51</v>
      </c>
      <c r="D36" s="24">
        <v>5716807</v>
      </c>
      <c r="E36" s="24">
        <v>2024830</v>
      </c>
      <c r="F36" s="24">
        <v>77110</v>
      </c>
      <c r="G36" s="24">
        <v>36845</v>
      </c>
      <c r="H36" s="24">
        <v>226875</v>
      </c>
      <c r="I36" s="24">
        <v>65075</v>
      </c>
      <c r="J36" s="24">
        <v>32187</v>
      </c>
      <c r="K36" s="24">
        <v>6576</v>
      </c>
      <c r="L36" s="24">
        <v>74506</v>
      </c>
      <c r="M36" s="24">
        <v>0</v>
      </c>
      <c r="N36" s="25">
        <f>SUM(D36:M36)</f>
        <v>8260811</v>
      </c>
      <c r="P36" s="9"/>
    </row>
    <row r="37" spans="1:16" ht="14" x14ac:dyDescent="0.35">
      <c r="A37" s="6"/>
      <c r="C37" s="23" t="s">
        <v>52</v>
      </c>
      <c r="D37" s="24">
        <v>4122957</v>
      </c>
      <c r="E37" s="24">
        <v>1460307</v>
      </c>
      <c r="F37" s="24">
        <v>55611</v>
      </c>
      <c r="G37" s="24">
        <v>26573</v>
      </c>
      <c r="H37" s="24">
        <v>163623</v>
      </c>
      <c r="I37" s="24">
        <v>52115</v>
      </c>
      <c r="J37" s="24">
        <v>25775</v>
      </c>
      <c r="K37" s="24">
        <v>4740</v>
      </c>
      <c r="L37" s="24">
        <v>0</v>
      </c>
      <c r="M37" s="24">
        <v>0</v>
      </c>
      <c r="N37" s="25">
        <f>SUM(D37:M37)</f>
        <v>5911701</v>
      </c>
      <c r="P37" s="9"/>
    </row>
    <row r="38" spans="1:16" ht="14" x14ac:dyDescent="0.35">
      <c r="A38" s="6"/>
      <c r="C38" s="23" t="s">
        <v>53</v>
      </c>
      <c r="D38" s="24">
        <v>15930970</v>
      </c>
      <c r="E38" s="24">
        <v>5642573</v>
      </c>
      <c r="F38" s="24">
        <v>214878</v>
      </c>
      <c r="G38" s="24">
        <v>102676</v>
      </c>
      <c r="H38" s="24">
        <v>632232</v>
      </c>
      <c r="I38" s="24">
        <v>355789</v>
      </c>
      <c r="J38" s="24">
        <v>175975</v>
      </c>
      <c r="K38" s="24">
        <v>18324</v>
      </c>
      <c r="L38" s="24">
        <v>1190417</v>
      </c>
      <c r="M38" s="24">
        <v>0</v>
      </c>
      <c r="N38" s="25">
        <f>SUM(D38:M38)</f>
        <v>24263834</v>
      </c>
      <c r="P38" s="9"/>
    </row>
    <row r="39" spans="1:16" ht="14" x14ac:dyDescent="0.35">
      <c r="A39" s="6"/>
      <c r="C39" s="23" t="s">
        <v>54</v>
      </c>
      <c r="D39" s="24">
        <v>3694870</v>
      </c>
      <c r="E39" s="24">
        <v>1308680</v>
      </c>
      <c r="F39" s="24">
        <v>49837</v>
      </c>
      <c r="G39" s="24">
        <v>23812</v>
      </c>
      <c r="H39" s="24">
        <v>146637</v>
      </c>
      <c r="I39" s="24">
        <v>49410</v>
      </c>
      <c r="J39" s="24">
        <v>24438</v>
      </c>
      <c r="K39" s="24">
        <v>4248</v>
      </c>
      <c r="L39" s="24">
        <v>180374</v>
      </c>
      <c r="M39" s="24">
        <v>0</v>
      </c>
      <c r="N39" s="25">
        <f>SUM(D39:M39)</f>
        <v>5482306</v>
      </c>
      <c r="P39" s="9"/>
    </row>
    <row r="40" spans="1:16" ht="14" x14ac:dyDescent="0.35">
      <c r="A40" s="6"/>
      <c r="C40" s="23" t="s">
        <v>55</v>
      </c>
      <c r="D40" s="24">
        <v>11410042</v>
      </c>
      <c r="E40" s="24">
        <v>4041310</v>
      </c>
      <c r="F40" s="24">
        <v>153899</v>
      </c>
      <c r="G40" s="24">
        <v>73536</v>
      </c>
      <c r="H40" s="24">
        <v>452816</v>
      </c>
      <c r="I40" s="24">
        <v>164823</v>
      </c>
      <c r="J40" s="24">
        <v>81522</v>
      </c>
      <c r="K40" s="24">
        <v>13122</v>
      </c>
      <c r="L40" s="24">
        <v>908857</v>
      </c>
      <c r="M40" s="24">
        <v>0</v>
      </c>
      <c r="N40" s="25">
        <f>SUM(D40:M40)</f>
        <v>17299927</v>
      </c>
      <c r="P40" s="9"/>
    </row>
    <row r="41" spans="1:16" ht="14" x14ac:dyDescent="0.35">
      <c r="A41" s="6"/>
      <c r="C41" s="23" t="s">
        <v>56</v>
      </c>
      <c r="D41" s="24">
        <v>11165611</v>
      </c>
      <c r="E41" s="24">
        <v>3954736</v>
      </c>
      <c r="F41" s="24">
        <v>150603</v>
      </c>
      <c r="G41" s="24">
        <v>71963</v>
      </c>
      <c r="H41" s="24">
        <v>443118</v>
      </c>
      <c r="I41" s="24">
        <v>212362</v>
      </c>
      <c r="J41" s="24">
        <v>105034</v>
      </c>
      <c r="K41" s="24">
        <v>12846</v>
      </c>
      <c r="L41" s="24">
        <v>0</v>
      </c>
      <c r="M41" s="24">
        <v>0</v>
      </c>
      <c r="N41" s="25">
        <f>SUM(D41:M41)</f>
        <v>16116273</v>
      </c>
      <c r="P41" s="9"/>
    </row>
    <row r="42" spans="1:16" ht="14" x14ac:dyDescent="0.35">
      <c r="A42" s="6"/>
      <c r="C42" s="23" t="s">
        <v>57</v>
      </c>
      <c r="D42" s="24">
        <v>6108250</v>
      </c>
      <c r="E42" s="24">
        <v>2163474</v>
      </c>
      <c r="F42" s="24">
        <v>82389</v>
      </c>
      <c r="G42" s="24">
        <v>39367</v>
      </c>
      <c r="H42" s="24">
        <v>242413</v>
      </c>
      <c r="I42" s="24">
        <v>86951</v>
      </c>
      <c r="J42" s="24">
        <v>43007</v>
      </c>
      <c r="K42" s="24">
        <v>7026</v>
      </c>
      <c r="L42" s="24">
        <v>83450</v>
      </c>
      <c r="M42" s="24">
        <v>0</v>
      </c>
      <c r="N42" s="25">
        <f>SUM(D42:M42)</f>
        <v>8856327</v>
      </c>
      <c r="P42" s="9"/>
    </row>
    <row r="43" spans="1:16" ht="14" x14ac:dyDescent="0.35">
      <c r="A43" s="6"/>
      <c r="C43" s="23" t="s">
        <v>58</v>
      </c>
      <c r="D43" s="24">
        <v>26714179</v>
      </c>
      <c r="E43" s="24">
        <v>9461865</v>
      </c>
      <c r="F43" s="24">
        <v>360324</v>
      </c>
      <c r="G43" s="24">
        <v>172174</v>
      </c>
      <c r="H43" s="24">
        <v>1060172</v>
      </c>
      <c r="I43" s="24">
        <v>468472</v>
      </c>
      <c r="J43" s="24">
        <v>231707</v>
      </c>
      <c r="K43" s="24">
        <v>30726</v>
      </c>
      <c r="L43" s="24">
        <v>1164679</v>
      </c>
      <c r="M43" s="24">
        <v>0</v>
      </c>
      <c r="N43" s="25">
        <f>SUM(D43:M43)</f>
        <v>39664298</v>
      </c>
      <c r="P43" s="9"/>
    </row>
    <row r="44" spans="1:16" ht="14" x14ac:dyDescent="0.35">
      <c r="A44" s="6"/>
      <c r="C44" s="23" t="s">
        <v>59</v>
      </c>
      <c r="D44" s="24">
        <v>10540040</v>
      </c>
      <c r="E44" s="24">
        <v>3733166</v>
      </c>
      <c r="F44" s="24">
        <v>142165</v>
      </c>
      <c r="G44" s="24">
        <v>67931</v>
      </c>
      <c r="H44" s="24">
        <v>418290</v>
      </c>
      <c r="I44" s="24">
        <v>241845</v>
      </c>
      <c r="J44" s="24">
        <v>119618</v>
      </c>
      <c r="K44" s="24">
        <v>12126</v>
      </c>
      <c r="L44" s="24">
        <v>0</v>
      </c>
      <c r="M44" s="24">
        <v>0</v>
      </c>
      <c r="N44" s="25">
        <f>SUM(D44:M44)</f>
        <v>15275181</v>
      </c>
      <c r="P44" s="9"/>
    </row>
    <row r="45" spans="1:16" ht="14" x14ac:dyDescent="0.35">
      <c r="A45" s="6"/>
      <c r="C45" s="23" t="s">
        <v>60</v>
      </c>
      <c r="D45" s="24">
        <v>27429330</v>
      </c>
      <c r="E45" s="24">
        <v>9715165</v>
      </c>
      <c r="F45" s="24">
        <v>369971</v>
      </c>
      <c r="G45" s="24">
        <v>176782</v>
      </c>
      <c r="H45" s="24">
        <v>1088553</v>
      </c>
      <c r="I45" s="24">
        <v>648554</v>
      </c>
      <c r="J45" s="24">
        <v>320767</v>
      </c>
      <c r="K45" s="24">
        <v>31554</v>
      </c>
      <c r="L45" s="24">
        <v>0</v>
      </c>
      <c r="M45" s="24">
        <v>0</v>
      </c>
      <c r="N45" s="25">
        <f>SUM(D45:M45)</f>
        <v>39780676</v>
      </c>
      <c r="P45" s="9"/>
    </row>
    <row r="46" spans="1:16" ht="14" x14ac:dyDescent="0.35">
      <c r="A46" s="6"/>
      <c r="C46" s="23" t="s">
        <v>61</v>
      </c>
      <c r="D46" s="24">
        <v>11397714</v>
      </c>
      <c r="E46" s="24">
        <v>4036943</v>
      </c>
      <c r="F46" s="24">
        <v>153734</v>
      </c>
      <c r="G46" s="24">
        <v>73458</v>
      </c>
      <c r="H46" s="24">
        <v>452328</v>
      </c>
      <c r="I46" s="24">
        <v>261178</v>
      </c>
      <c r="J46" s="24">
        <v>129179</v>
      </c>
      <c r="K46" s="24">
        <v>13110</v>
      </c>
      <c r="L46" s="24">
        <v>100156</v>
      </c>
      <c r="M46" s="24">
        <v>0</v>
      </c>
      <c r="N46" s="25">
        <f>SUM(D46:M46)</f>
        <v>16617800</v>
      </c>
      <c r="P46" s="9"/>
    </row>
    <row r="47" spans="1:16" ht="14" x14ac:dyDescent="0.35">
      <c r="A47" s="6"/>
      <c r="C47" s="23" t="s">
        <v>62</v>
      </c>
      <c r="D47" s="24">
        <v>43771423</v>
      </c>
      <c r="E47" s="24">
        <v>15503353</v>
      </c>
      <c r="F47" s="24">
        <v>590393</v>
      </c>
      <c r="G47" s="24">
        <v>282108</v>
      </c>
      <c r="H47" s="24">
        <v>1737101</v>
      </c>
      <c r="I47" s="24">
        <v>1054399</v>
      </c>
      <c r="J47" s="24">
        <v>521512</v>
      </c>
      <c r="K47" s="24">
        <v>50352</v>
      </c>
      <c r="L47" s="24">
        <v>3766654</v>
      </c>
      <c r="M47" s="24">
        <v>0</v>
      </c>
      <c r="N47" s="25">
        <f>SUM(D47:M47)</f>
        <v>67277295</v>
      </c>
      <c r="P47" s="9"/>
    </row>
    <row r="48" spans="1:16" ht="14" x14ac:dyDescent="0.35">
      <c r="A48" s="6"/>
      <c r="C48" s="23" t="s">
        <v>63</v>
      </c>
      <c r="D48" s="24">
        <v>40674232</v>
      </c>
      <c r="E48" s="24">
        <v>14406362</v>
      </c>
      <c r="F48" s="24">
        <v>548618</v>
      </c>
      <c r="G48" s="24">
        <v>262147</v>
      </c>
      <c r="H48" s="24">
        <v>1614190</v>
      </c>
      <c r="I48" s="24">
        <v>951669</v>
      </c>
      <c r="J48" s="24">
        <v>470697</v>
      </c>
      <c r="K48" s="24">
        <v>46788</v>
      </c>
      <c r="L48" s="24">
        <v>6117856</v>
      </c>
      <c r="M48" s="24">
        <v>0</v>
      </c>
      <c r="N48" s="25">
        <f>SUM(D48:M48)</f>
        <v>65092559</v>
      </c>
      <c r="P48" s="9"/>
    </row>
    <row r="49" spans="1:16" ht="14" x14ac:dyDescent="0.35">
      <c r="A49" s="6"/>
      <c r="C49" s="23" t="s">
        <v>64</v>
      </c>
      <c r="D49" s="24">
        <v>15531551</v>
      </c>
      <c r="E49" s="24">
        <v>5501104</v>
      </c>
      <c r="F49" s="24">
        <v>209491</v>
      </c>
      <c r="G49" s="24">
        <v>100101</v>
      </c>
      <c r="H49" s="24">
        <v>616381</v>
      </c>
      <c r="I49" s="24">
        <v>333051</v>
      </c>
      <c r="J49" s="24">
        <v>164727</v>
      </c>
      <c r="K49" s="24">
        <v>17868</v>
      </c>
      <c r="L49" s="24">
        <v>176746</v>
      </c>
      <c r="M49" s="24">
        <v>0</v>
      </c>
      <c r="N49" s="25">
        <f>SUM(D49:M49)</f>
        <v>22651020</v>
      </c>
      <c r="P49" s="9"/>
    </row>
    <row r="50" spans="1:16" ht="14" x14ac:dyDescent="0.35">
      <c r="A50" s="6"/>
      <c r="C50" s="23" t="s">
        <v>65</v>
      </c>
      <c r="D50" s="24">
        <v>3839366</v>
      </c>
      <c r="E50" s="24">
        <v>1359862</v>
      </c>
      <c r="F50" s="24">
        <v>51785</v>
      </c>
      <c r="G50" s="24">
        <v>24744</v>
      </c>
      <c r="H50" s="24">
        <v>152367</v>
      </c>
      <c r="I50" s="24">
        <v>53784</v>
      </c>
      <c r="J50" s="24">
        <v>26602</v>
      </c>
      <c r="K50" s="24">
        <v>4416</v>
      </c>
      <c r="L50" s="24">
        <v>254104</v>
      </c>
      <c r="M50" s="24">
        <v>0</v>
      </c>
      <c r="N50" s="25">
        <f>SUM(D50:M50)</f>
        <v>5767030</v>
      </c>
      <c r="P50" s="9"/>
    </row>
    <row r="51" spans="1:16" ht="14" x14ac:dyDescent="0.35">
      <c r="A51" s="6"/>
      <c r="C51" s="23" t="s">
        <v>66</v>
      </c>
      <c r="D51" s="24">
        <v>43232222</v>
      </c>
      <c r="E51" s="24">
        <v>15312374</v>
      </c>
      <c r="F51" s="24">
        <v>583120</v>
      </c>
      <c r="G51" s="24">
        <v>278632</v>
      </c>
      <c r="H51" s="24">
        <v>1715705</v>
      </c>
      <c r="I51" s="24">
        <v>958079</v>
      </c>
      <c r="J51" s="24">
        <v>473868</v>
      </c>
      <c r="K51" s="24">
        <v>49728</v>
      </c>
      <c r="L51" s="24">
        <v>0</v>
      </c>
      <c r="M51" s="24">
        <v>0</v>
      </c>
      <c r="N51" s="25">
        <f>SUM(D51:M51)</f>
        <v>62603728</v>
      </c>
      <c r="P51" s="9"/>
    </row>
    <row r="52" spans="1:16" ht="14" x14ac:dyDescent="0.35">
      <c r="A52" s="6"/>
      <c r="C52" s="23" t="s">
        <v>67</v>
      </c>
      <c r="D52" s="24">
        <v>2567821</v>
      </c>
      <c r="E52" s="24">
        <v>909494</v>
      </c>
      <c r="F52" s="24">
        <v>34634</v>
      </c>
      <c r="G52" s="24">
        <v>16549</v>
      </c>
      <c r="H52" s="24">
        <v>101907</v>
      </c>
      <c r="I52" s="24">
        <v>30706</v>
      </c>
      <c r="J52" s="24">
        <v>15187</v>
      </c>
      <c r="K52" s="24">
        <v>2952</v>
      </c>
      <c r="L52" s="24">
        <v>76231</v>
      </c>
      <c r="M52" s="24">
        <v>0</v>
      </c>
      <c r="N52" s="25">
        <f>SUM(D52:M52)</f>
        <v>3755481</v>
      </c>
      <c r="P52" s="9"/>
    </row>
    <row r="53" spans="1:16" ht="14" x14ac:dyDescent="0.35">
      <c r="A53" s="6"/>
      <c r="C53" s="23" t="s">
        <v>68</v>
      </c>
      <c r="D53" s="24">
        <v>11907864</v>
      </c>
      <c r="E53" s="24">
        <v>4217632</v>
      </c>
      <c r="F53" s="24">
        <v>160615</v>
      </c>
      <c r="G53" s="24">
        <v>76747</v>
      </c>
      <c r="H53" s="24">
        <v>472575</v>
      </c>
      <c r="I53" s="24">
        <v>253615</v>
      </c>
      <c r="J53" s="24">
        <v>125439</v>
      </c>
      <c r="K53" s="24">
        <v>13698</v>
      </c>
      <c r="L53" s="24">
        <v>1104074</v>
      </c>
      <c r="M53" s="24">
        <v>0</v>
      </c>
      <c r="N53" s="25">
        <f>SUM(D53:M53)</f>
        <v>18332259</v>
      </c>
      <c r="P53" s="9"/>
    </row>
    <row r="54" spans="1:16" ht="14" x14ac:dyDescent="0.35">
      <c r="A54" s="6"/>
      <c r="C54" s="23" t="s">
        <v>69</v>
      </c>
      <c r="D54" s="24">
        <v>8467911</v>
      </c>
      <c r="E54" s="24">
        <v>2999241</v>
      </c>
      <c r="F54" s="24">
        <v>114215</v>
      </c>
      <c r="G54" s="24">
        <v>54577</v>
      </c>
      <c r="H54" s="24">
        <v>336054</v>
      </c>
      <c r="I54" s="24">
        <v>142675</v>
      </c>
      <c r="J54" s="24">
        <v>70567</v>
      </c>
      <c r="K54" s="24">
        <v>9738</v>
      </c>
      <c r="L54" s="24">
        <v>899821</v>
      </c>
      <c r="M54" s="24">
        <v>0</v>
      </c>
      <c r="N54" s="25">
        <f>SUM(D54:M54)</f>
        <v>13094799</v>
      </c>
      <c r="P54" s="9"/>
    </row>
    <row r="55" spans="1:16" ht="14" x14ac:dyDescent="0.35">
      <c r="A55" s="6"/>
      <c r="C55" s="23" t="s">
        <v>70</v>
      </c>
      <c r="D55" s="24">
        <v>8036387</v>
      </c>
      <c r="E55" s="24">
        <v>2846400</v>
      </c>
      <c r="F55" s="24">
        <v>108395</v>
      </c>
      <c r="G55" s="24">
        <v>51795</v>
      </c>
      <c r="H55" s="24">
        <v>318928</v>
      </c>
      <c r="I55" s="24">
        <v>120148</v>
      </c>
      <c r="J55" s="24">
        <v>59426</v>
      </c>
      <c r="K55" s="24">
        <v>9246</v>
      </c>
      <c r="L55" s="24">
        <v>551412</v>
      </c>
      <c r="M55" s="24">
        <v>0</v>
      </c>
      <c r="N55" s="25">
        <f>SUM(D55:M55)</f>
        <v>12102137</v>
      </c>
      <c r="P55" s="9"/>
    </row>
    <row r="56" spans="1:16" ht="14" x14ac:dyDescent="0.35">
      <c r="A56" s="6"/>
      <c r="C56" s="23" t="s">
        <v>71</v>
      </c>
      <c r="D56" s="24">
        <v>6437732</v>
      </c>
      <c r="E56" s="24">
        <v>2280174</v>
      </c>
      <c r="F56" s="24">
        <v>86833</v>
      </c>
      <c r="G56" s="24">
        <v>41491</v>
      </c>
      <c r="H56" s="24">
        <v>255488</v>
      </c>
      <c r="I56" s="24">
        <v>97950</v>
      </c>
      <c r="J56" s="24">
        <v>48447</v>
      </c>
      <c r="K56" s="24">
        <v>7404</v>
      </c>
      <c r="L56" s="24">
        <v>0</v>
      </c>
      <c r="M56" s="24">
        <v>0</v>
      </c>
      <c r="N56" s="25">
        <f>SUM(D56:M56)</f>
        <v>9255519</v>
      </c>
      <c r="P56" s="9"/>
    </row>
    <row r="57" spans="1:16" ht="14" x14ac:dyDescent="0.35">
      <c r="A57" s="6"/>
      <c r="C57" s="23" t="s">
        <v>72</v>
      </c>
      <c r="D57" s="24">
        <v>21700367</v>
      </c>
      <c r="E57" s="24">
        <v>7686030</v>
      </c>
      <c r="F57" s="24">
        <v>292695</v>
      </c>
      <c r="G57" s="24">
        <v>139860</v>
      </c>
      <c r="H57" s="24">
        <v>861194</v>
      </c>
      <c r="I57" s="24">
        <v>430443</v>
      </c>
      <c r="J57" s="24">
        <v>212897</v>
      </c>
      <c r="K57" s="24">
        <v>24960</v>
      </c>
      <c r="L57" s="24">
        <v>3056405</v>
      </c>
      <c r="M57" s="24">
        <v>0</v>
      </c>
      <c r="N57" s="25">
        <f>SUM(D57:M57)</f>
        <v>34404851</v>
      </c>
      <c r="P57" s="9"/>
    </row>
    <row r="58" spans="1:16" ht="14" x14ac:dyDescent="0.35">
      <c r="A58" s="6"/>
      <c r="C58" s="23" t="s">
        <v>73</v>
      </c>
      <c r="D58" s="24">
        <v>10433390</v>
      </c>
      <c r="E58" s="24">
        <v>3695390</v>
      </c>
      <c r="F58" s="24">
        <v>140727</v>
      </c>
      <c r="G58" s="24">
        <v>67243</v>
      </c>
      <c r="H58" s="24">
        <v>414056</v>
      </c>
      <c r="I58" s="24">
        <v>286409</v>
      </c>
      <c r="J58" s="24">
        <v>141658</v>
      </c>
      <c r="K58" s="24">
        <v>12000</v>
      </c>
      <c r="L58" s="24">
        <v>0</v>
      </c>
      <c r="M58" s="24">
        <v>0</v>
      </c>
      <c r="N58" s="25">
        <f>SUM(D58:M58)</f>
        <v>15190873</v>
      </c>
      <c r="P58" s="9"/>
    </row>
    <row r="59" spans="1:16" ht="14" x14ac:dyDescent="0.35">
      <c r="A59" s="6"/>
      <c r="C59" s="23" t="s">
        <v>74</v>
      </c>
      <c r="D59" s="24">
        <v>4037709</v>
      </c>
      <c r="E59" s="24">
        <v>1430111</v>
      </c>
      <c r="F59" s="24">
        <v>54461</v>
      </c>
      <c r="G59" s="24">
        <v>26024</v>
      </c>
      <c r="H59" s="24">
        <v>160243</v>
      </c>
      <c r="I59" s="24">
        <v>61463</v>
      </c>
      <c r="J59" s="24">
        <v>30400</v>
      </c>
      <c r="K59" s="24">
        <v>4644</v>
      </c>
      <c r="L59" s="24">
        <v>0</v>
      </c>
      <c r="M59" s="24">
        <v>0</v>
      </c>
      <c r="N59" s="25">
        <f>SUM(D59:M59)</f>
        <v>5805055</v>
      </c>
      <c r="P59" s="9"/>
    </row>
    <row r="60" spans="1:16" ht="14" x14ac:dyDescent="0.35">
      <c r="A60" s="6"/>
      <c r="C60" s="23" t="s">
        <v>75</v>
      </c>
      <c r="D60" s="24">
        <v>36481622</v>
      </c>
      <c r="E60" s="24">
        <v>12921386</v>
      </c>
      <c r="F60" s="24">
        <v>492068</v>
      </c>
      <c r="G60" s="24">
        <v>235126</v>
      </c>
      <c r="H60" s="24">
        <v>1447802</v>
      </c>
      <c r="I60" s="24">
        <v>577941</v>
      </c>
      <c r="J60" s="24">
        <v>285853</v>
      </c>
      <c r="K60" s="24">
        <v>41964</v>
      </c>
      <c r="L60" s="24">
        <v>2596260</v>
      </c>
      <c r="M60" s="24">
        <v>0</v>
      </c>
      <c r="N60" s="25">
        <f>SUM(D60:M60)</f>
        <v>55080022</v>
      </c>
      <c r="P60" s="9"/>
    </row>
    <row r="61" spans="1:16" ht="14" x14ac:dyDescent="0.35">
      <c r="A61" s="6"/>
      <c r="C61" s="23" t="s">
        <v>76</v>
      </c>
      <c r="D61" s="24">
        <v>7263632</v>
      </c>
      <c r="E61" s="24">
        <v>2572699</v>
      </c>
      <c r="F61" s="24">
        <v>97973</v>
      </c>
      <c r="G61" s="24">
        <v>46815</v>
      </c>
      <c r="H61" s="24">
        <v>288265</v>
      </c>
      <c r="I61" s="24">
        <v>156409</v>
      </c>
      <c r="J61" s="24">
        <v>77360</v>
      </c>
      <c r="K61" s="24">
        <v>8358</v>
      </c>
      <c r="L61" s="24">
        <v>24778</v>
      </c>
      <c r="M61" s="24">
        <v>0</v>
      </c>
      <c r="N61" s="25">
        <f>SUM(D61:M61)</f>
        <v>10536289</v>
      </c>
      <c r="P61" s="9"/>
    </row>
    <row r="62" spans="1:16" ht="14" x14ac:dyDescent="0.35">
      <c r="A62" s="6"/>
      <c r="C62" s="23" t="s">
        <v>77</v>
      </c>
      <c r="D62" s="24">
        <v>30155294</v>
      </c>
      <c r="E62" s="24">
        <v>10680673</v>
      </c>
      <c r="F62" s="24">
        <v>406737</v>
      </c>
      <c r="G62" s="24">
        <v>194351</v>
      </c>
      <c r="H62" s="24">
        <v>1196735</v>
      </c>
      <c r="I62" s="24">
        <v>562192</v>
      </c>
      <c r="J62" s="24">
        <v>278063</v>
      </c>
      <c r="K62" s="24">
        <v>34686</v>
      </c>
      <c r="L62" s="24">
        <v>4466691</v>
      </c>
      <c r="M62" s="24">
        <v>0</v>
      </c>
      <c r="N62" s="25">
        <f>SUM(D62:M62)</f>
        <v>47975422</v>
      </c>
      <c r="P62" s="9"/>
    </row>
    <row r="63" spans="1:16" ht="14" x14ac:dyDescent="0.35">
      <c r="A63" s="6"/>
      <c r="C63" s="23" t="s">
        <v>78</v>
      </c>
      <c r="D63" s="24">
        <v>12299730</v>
      </c>
      <c r="E63" s="24">
        <v>4356427</v>
      </c>
      <c r="F63" s="24">
        <v>165899</v>
      </c>
      <c r="G63" s="24">
        <v>79272</v>
      </c>
      <c r="H63" s="24">
        <v>488125</v>
      </c>
      <c r="I63" s="24">
        <v>287885</v>
      </c>
      <c r="J63" s="24">
        <v>142390</v>
      </c>
      <c r="K63" s="24">
        <v>14148</v>
      </c>
      <c r="L63" s="24">
        <v>0</v>
      </c>
      <c r="M63" s="24">
        <v>0</v>
      </c>
      <c r="N63" s="25">
        <f>SUM(D63:M63)</f>
        <v>17833876</v>
      </c>
      <c r="P63" s="9"/>
    </row>
    <row r="64" spans="1:16" ht="14" x14ac:dyDescent="0.35">
      <c r="A64" s="6"/>
      <c r="C64" s="23" t="s">
        <v>79</v>
      </c>
      <c r="D64" s="24">
        <v>8728822</v>
      </c>
      <c r="E64" s="24">
        <v>3091652</v>
      </c>
      <c r="F64" s="24">
        <v>117736</v>
      </c>
      <c r="G64" s="24">
        <v>56258</v>
      </c>
      <c r="H64" s="24">
        <v>346408</v>
      </c>
      <c r="I64" s="24">
        <v>197277</v>
      </c>
      <c r="J64" s="24">
        <v>97573</v>
      </c>
      <c r="K64" s="24">
        <v>10038</v>
      </c>
      <c r="L64" s="24">
        <v>0</v>
      </c>
      <c r="M64" s="24">
        <v>149228</v>
      </c>
      <c r="N64" s="25">
        <f>SUM(D64:M64)</f>
        <v>12794992</v>
      </c>
      <c r="P64" s="9"/>
    </row>
    <row r="65" spans="1:16" ht="14" x14ac:dyDescent="0.35">
      <c r="A65" s="6"/>
      <c r="C65" s="23" t="s">
        <v>80</v>
      </c>
      <c r="D65" s="24">
        <v>11854684</v>
      </c>
      <c r="E65" s="24">
        <v>4198797</v>
      </c>
      <c r="F65" s="24">
        <v>159897</v>
      </c>
      <c r="G65" s="24">
        <v>76404</v>
      </c>
      <c r="H65" s="24">
        <v>470461</v>
      </c>
      <c r="I65" s="24">
        <v>284273</v>
      </c>
      <c r="J65" s="24">
        <v>140602</v>
      </c>
      <c r="K65" s="24">
        <v>13638</v>
      </c>
      <c r="L65" s="24">
        <v>0</v>
      </c>
      <c r="M65" s="24">
        <v>0</v>
      </c>
      <c r="N65" s="25">
        <f>SUM(D65:M65)</f>
        <v>17198756</v>
      </c>
      <c r="P65" s="9"/>
    </row>
    <row r="66" spans="1:16" ht="14" x14ac:dyDescent="0.35">
      <c r="A66" s="6"/>
      <c r="C66" s="23" t="s">
        <v>81</v>
      </c>
      <c r="D66" s="24">
        <v>23600806</v>
      </c>
      <c r="E66" s="24">
        <v>8359143</v>
      </c>
      <c r="F66" s="24">
        <v>318330</v>
      </c>
      <c r="G66" s="24">
        <v>152109</v>
      </c>
      <c r="H66" s="24">
        <v>936616</v>
      </c>
      <c r="I66" s="24">
        <v>488358</v>
      </c>
      <c r="J66" s="24">
        <v>241543</v>
      </c>
      <c r="K66" s="24">
        <v>27150</v>
      </c>
      <c r="L66" s="24">
        <v>71886</v>
      </c>
      <c r="M66" s="24">
        <v>0</v>
      </c>
      <c r="N66" s="25">
        <f>SUM(D66:M66)</f>
        <v>34195941</v>
      </c>
      <c r="P66" s="9"/>
    </row>
    <row r="67" spans="1:16" ht="14.5" thickBot="1" x14ac:dyDescent="0.4">
      <c r="A67" s="6"/>
      <c r="C67" s="23" t="s">
        <v>82</v>
      </c>
      <c r="D67" s="24">
        <v>112419517</v>
      </c>
      <c r="E67" s="24">
        <v>39817748</v>
      </c>
      <c r="F67" s="24">
        <v>1516325</v>
      </c>
      <c r="G67" s="24">
        <v>724546</v>
      </c>
      <c r="H67" s="24">
        <v>4461456</v>
      </c>
      <c r="I67" s="24">
        <v>2318514</v>
      </c>
      <c r="J67" s="24">
        <v>1146726</v>
      </c>
      <c r="K67" s="24">
        <v>129312</v>
      </c>
      <c r="L67" s="24">
        <v>14237801</v>
      </c>
      <c r="M67" s="24">
        <v>0</v>
      </c>
      <c r="N67" s="25">
        <f>SUM(D67:M67)</f>
        <v>176771945</v>
      </c>
      <c r="P67" s="9"/>
    </row>
    <row r="68" spans="1:16" ht="15.75" customHeight="1" thickBot="1" x14ac:dyDescent="0.4">
      <c r="A68" s="6"/>
      <c r="C68" s="26" t="s">
        <v>83</v>
      </c>
      <c r="D68" s="34">
        <f>+'ACUM ABR-JUN'!D68+'[1]ACUM ENE-MZO'!D68</f>
        <v>1216786609</v>
      </c>
      <c r="E68" s="34">
        <f>+'ACUM ABR-JUN'!E68+'[1]ACUM ENE-MZO'!E68</f>
        <v>430972343</v>
      </c>
      <c r="F68" s="34">
        <f>+'ACUM ABR-JUN'!F68+'[1]ACUM ENE-MZO'!F68</f>
        <v>16412140</v>
      </c>
      <c r="G68" s="34">
        <f>+'ACUM ABR-JUN'!G68+'[1]ACUM ENE-MZO'!G68</f>
        <v>7842223</v>
      </c>
      <c r="H68" s="34">
        <f>+'ACUM ABR-JUN'!H68+'[1]ACUM ENE-MZO'!H68</f>
        <v>48289127</v>
      </c>
      <c r="I68" s="34">
        <f>+'ACUM ABR-JUN'!I68+'[1]ACUM ENE-MZO'!I68</f>
        <v>25125385</v>
      </c>
      <c r="J68" s="34">
        <f>+'ACUM ABR-JUN'!J68+'[1]ACUM ENE-MZO'!J68</f>
        <v>12426980</v>
      </c>
      <c r="K68" s="34">
        <f>+'ACUM ABR-JUN'!K68+'[1]ACUM ENE-MZO'!K68</f>
        <v>1399637</v>
      </c>
      <c r="L68" s="34">
        <f>+'ACUM ABR-JUN'!L68+'[1]ACUM ENE-MZO'!L68</f>
        <v>102683336</v>
      </c>
      <c r="M68" s="34">
        <f>+'ACUM ABR-JUN'!M68+'[1]ACUM ENE-MZO'!M68</f>
        <v>4119855</v>
      </c>
      <c r="N68" s="27">
        <f t="shared" ref="N68" si="0">SUM(N10:N67)</f>
        <v>1866057635</v>
      </c>
      <c r="P68" s="9"/>
    </row>
    <row r="69" spans="1:16" ht="7.5" customHeight="1" x14ac:dyDescent="0.3">
      <c r="A69" s="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P69" s="9"/>
    </row>
    <row r="70" spans="1:16" ht="7.5" customHeight="1" thickBot="1" x14ac:dyDescent="0.3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/>
    </row>
    <row r="71" spans="1:16" ht="13.5" thickTop="1" x14ac:dyDescent="0.3"/>
    <row r="73" spans="1:16" x14ac:dyDescent="0.3">
      <c r="N73" s="33" t="e">
        <f>+N68-#REF!-#REF!-#REF!-L68</f>
        <v>#REF!</v>
      </c>
    </row>
  </sheetData>
  <mergeCells count="6">
    <mergeCell ref="C2:N2"/>
    <mergeCell ref="C3:N3"/>
    <mergeCell ref="C4:N4"/>
    <mergeCell ref="C5:N5"/>
    <mergeCell ref="C6:N6"/>
    <mergeCell ref="C8:C9"/>
  </mergeCells>
  <printOptions horizontalCentered="1" verticalCentered="1"/>
  <pageMargins left="0" right="0" top="0" bottom="0" header="0" footer="0"/>
  <pageSetup paperSize="9" scale="56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ABR-JUN</vt:lpstr>
      <vt:lpstr>ACUM ENE-JUN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2022-07-07T15:32:31Z</cp:lastPrinted>
  <dcterms:created xsi:type="dcterms:W3CDTF">2022-07-07T15:29:10Z</dcterms:created>
  <dcterms:modified xsi:type="dcterms:W3CDTF">2022-07-07T15:32:51Z</dcterms:modified>
</cp:coreProperties>
</file>