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19200" windowHeight="7020"/>
  </bookViews>
  <sheets>
    <sheet name="IMOPUESTO NÓMINA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D67" i="1" l="1"/>
  <c r="F67" i="1" l="1"/>
  <c r="E67" i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C67" i="1"/>
  <c r="G67" i="1" l="1"/>
  <c r="H8" i="1"/>
  <c r="H67" i="1" s="1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<sst xmlns="http://schemas.openxmlformats.org/spreadsheetml/2006/main" count="71" uniqueCount="71">
  <si>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</si>
  <si>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</si>
  <si>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DIRECCIÓN DE CONTABILIDAD</t>
  </si>
  <si>
    <t>No.</t>
  </si>
  <si>
    <t>MUNICIPIO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</si>
  <si>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</si>
  <si>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</si>
  <si>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</si>
  <si>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</si>
  <si>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</si>
  <si>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</si>
  <si>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</si>
  <si>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</si>
  <si>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</si>
  <si>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</si>
  <si>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</si>
  <si>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</si>
  <si>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</si>
  <si>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</si>
  <si>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</si>
  <si>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</si>
  <si>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</si>
  <si>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</si>
  <si>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</si>
  <si>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</si>
  <si>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</si>
  <si>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</si>
  <si>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</si>
  <si>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</si>
  <si>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</si>
  <si>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</si>
  <si>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</si>
  <si>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</si>
  <si>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</si>
  <si>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</si>
  <si>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</si>
  <si>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</si>
  <si>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</si>
  <si>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</si>
  <si>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</si>
  <si>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</si>
  <si>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</si>
  <si>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</si>
  <si>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</si>
  <si>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</si>
  <si>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</si>
  <si>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</si>
  <si>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</si>
  <si>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</si>
  <si>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</si>
  <si>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</si>
  <si>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</si>
  <si>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</si>
  <si>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</si>
  <si>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</si>
  <si>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</si>
  <si>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</si>
  <si>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</si>
  <si>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</si>
  <si>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</si>
  <si>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</si>
  <si>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</si>
  <si>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</si>
  <si>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</si>
  <si>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ACUMULADO  3er. TRIMESTRE</t>
  </si>
  <si>
    <t>OCTUBRE</t>
  </si>
  <si>
    <t>NOVIEMBRE</t>
  </si>
  <si>
    <t>ACUMULADO  4to. TRIMESTRE</t>
  </si>
  <si>
    <t>ACUMULADO ANUAL</t>
  </si>
  <si>
    <t>DICIEMBRE</t>
  </si>
  <si>
    <t>FONDO DEL IMPUESTO SOBRE NÓMINA PAGADO EN EL CUARTO TRIMESTRE Y ACUMULADO DEL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</si>
</sst>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>
    <font>
      <sz val="10"/>
      <name val="Arial"/>
    </font>
    <font>
      <sz val="10"/>
      <name val="Arial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b/>
      <sz val="8"/>
      <name val="CG Omega"/>
      <family val="2"/>
    </font>
    <font>
      <sz val="8"/>
      <name val="CG Omega"/>
      <family val="2"/>
    </font>
    <font>
      <sz val="8"/>
      <name val="Lucida Sans Unicode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" fontId="6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164" fontId="7" fillId="3" borderId="7" xfId="1" applyNumberFormat="1" applyFont="1" applyFill="1" applyBorder="1" applyAlignment="1">
      <alignment horizontal="right" vertical="center"/>
    </xf>
    <xf numFmtId="164" fontId="7" fillId="3" borderId="8" xfId="1" applyNumberFormat="1" applyFont="1" applyFill="1" applyBorder="1" applyAlignment="1">
      <alignment horizontal="right" vertical="center"/>
    </xf>
    <xf numFmtId="164" fontId="7" fillId="3" borderId="5" xfId="1" applyNumberFormat="1" applyFont="1" applyFill="1" applyBorder="1" applyAlignment="1">
      <alignment horizontal="right" vertical="center"/>
    </xf>
    <xf numFmtId="164" fontId="7" fillId="3" borderId="6" xfId="1" applyNumberFormat="1" applyFont="1" applyFill="1" applyBorder="1" applyAlignment="1">
      <alignment horizontal="right" vertical="center"/>
    </xf>
    <xf numFmtId="164" fontId="0" fillId="0" borderId="0" xfId="0" applyNumberFormat="1"/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4" borderId="10" xfId="1" applyNumberFormat="1" applyFont="1" applyFill="1" applyBorder="1" applyAlignment="1">
      <alignment horizontal="right" vertical="center"/>
    </xf>
    <xf numFmtId="164" fontId="7" fillId="0" borderId="11" xfId="1" applyNumberFormat="1" applyFont="1" applyBorder="1" applyAlignment="1">
      <alignment horizontal="right" vertical="center"/>
    </xf>
    <xf numFmtId="164" fontId="7" fillId="0" borderId="9" xfId="1" applyNumberFormat="1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164" fontId="7" fillId="4" borderId="9" xfId="1" applyNumberFormat="1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164" fontId="7" fillId="3" borderId="10" xfId="1" applyNumberFormat="1" applyFont="1" applyFill="1" applyBorder="1" applyAlignment="1">
      <alignment horizontal="right" vertical="center"/>
    </xf>
    <xf numFmtId="164" fontId="7" fillId="3" borderId="11" xfId="1" applyNumberFormat="1" applyFont="1" applyFill="1" applyBorder="1" applyAlignment="1">
      <alignment horizontal="right" vertical="center"/>
    </xf>
    <xf numFmtId="164" fontId="7" fillId="3" borderId="9" xfId="1" applyNumberFormat="1" applyFont="1" applyFill="1" applyBorder="1" applyAlignment="1">
      <alignment horizontal="right" vertical="center"/>
    </xf>
    <xf numFmtId="164" fontId="7" fillId="3" borderId="1" xfId="1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/>
    </xf>
    <xf numFmtId="164" fontId="7" fillId="4" borderId="11" xfId="1" applyNumberFormat="1" applyFont="1" applyFill="1" applyBorder="1" applyAlignment="1">
      <alignment horizontal="right" vertical="center"/>
    </xf>
    <xf numFmtId="164" fontId="7" fillId="4" borderId="1" xfId="1" applyNumberFormat="1" applyFont="1" applyFill="1" applyBorder="1" applyAlignment="1">
      <alignment horizontal="right" vertical="center"/>
    </xf>
    <xf numFmtId="164" fontId="7" fillId="4" borderId="12" xfId="1" applyNumberFormat="1" applyFont="1" applyFill="1" applyBorder="1" applyAlignment="1">
      <alignment horizontal="right" vertical="center"/>
    </xf>
    <xf numFmtId="164" fontId="7" fillId="4" borderId="13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Protection="1"/>
    <xf numFmtId="43" fontId="8" fillId="0" borderId="0" xfId="1" applyFont="1" applyBorder="1" applyProtection="1">
      <protection locked="0"/>
    </xf>
    <xf numFmtId="43" fontId="8" fillId="0" borderId="4" xfId="1" applyFont="1" applyBorder="1" applyProtection="1">
      <protection locked="0"/>
    </xf>
    <xf numFmtId="0" fontId="7" fillId="0" borderId="2" xfId="0" applyFont="1" applyBorder="1" applyAlignment="1">
      <alignment horizontal="center" vertical="center"/>
    </xf>
    <xf numFmtId="43" fontId="7" fillId="0" borderId="2" xfId="1" applyFont="1" applyBorder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%20trim%20FIS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PUESTO NÓMINA"/>
    </sheetNames>
    <sheetDataSet>
      <sheetData sheetId="0">
        <row r="8">
          <cell r="H8">
            <v>0</v>
          </cell>
        </row>
        <row r="9">
          <cell r="H9">
            <v>0</v>
          </cell>
        </row>
        <row r="10">
          <cell r="H10">
            <v>93436</v>
          </cell>
        </row>
        <row r="11">
          <cell r="H11">
            <v>127594</v>
          </cell>
        </row>
        <row r="12">
          <cell r="H12">
            <v>1347198</v>
          </cell>
        </row>
        <row r="13">
          <cell r="H13">
            <v>0</v>
          </cell>
        </row>
        <row r="14">
          <cell r="H14">
            <v>266069</v>
          </cell>
        </row>
        <row r="15">
          <cell r="H15">
            <v>46306</v>
          </cell>
        </row>
        <row r="16">
          <cell r="H16">
            <v>320521</v>
          </cell>
        </row>
        <row r="17">
          <cell r="H17">
            <v>56602</v>
          </cell>
        </row>
        <row r="18">
          <cell r="H18">
            <v>0</v>
          </cell>
        </row>
        <row r="19">
          <cell r="H19">
            <v>6195173</v>
          </cell>
        </row>
        <row r="20">
          <cell r="H20">
            <v>54862</v>
          </cell>
        </row>
        <row r="21">
          <cell r="H21">
            <v>142256</v>
          </cell>
        </row>
        <row r="22">
          <cell r="H22">
            <v>424807</v>
          </cell>
        </row>
        <row r="23">
          <cell r="H23">
            <v>109198</v>
          </cell>
        </row>
        <row r="24">
          <cell r="H24">
            <v>3968002</v>
          </cell>
        </row>
        <row r="25">
          <cell r="H25">
            <v>54661</v>
          </cell>
        </row>
        <row r="26">
          <cell r="H26">
            <v>153865</v>
          </cell>
        </row>
        <row r="27">
          <cell r="H27">
            <v>1750076</v>
          </cell>
        </row>
        <row r="28">
          <cell r="H28">
            <v>0</v>
          </cell>
        </row>
        <row r="29">
          <cell r="H29">
            <v>263440</v>
          </cell>
        </row>
        <row r="30">
          <cell r="H30">
            <v>157965</v>
          </cell>
        </row>
        <row r="31">
          <cell r="H31">
            <v>751858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33404</v>
          </cell>
        </row>
        <row r="36">
          <cell r="H36">
            <v>208965</v>
          </cell>
        </row>
        <row r="37">
          <cell r="H37">
            <v>70361</v>
          </cell>
        </row>
        <row r="38">
          <cell r="H38">
            <v>321408</v>
          </cell>
        </row>
        <row r="39">
          <cell r="H39">
            <v>0</v>
          </cell>
        </row>
        <row r="40">
          <cell r="H40">
            <v>15802</v>
          </cell>
        </row>
        <row r="41">
          <cell r="H41">
            <v>379228</v>
          </cell>
        </row>
        <row r="42">
          <cell r="H42">
            <v>60127</v>
          </cell>
        </row>
        <row r="43">
          <cell r="H43">
            <v>0</v>
          </cell>
        </row>
        <row r="44">
          <cell r="H44">
            <v>216090</v>
          </cell>
        </row>
        <row r="45">
          <cell r="H45">
            <v>673714</v>
          </cell>
        </row>
        <row r="46">
          <cell r="H46">
            <v>1447916</v>
          </cell>
        </row>
        <row r="47">
          <cell r="H47">
            <v>0</v>
          </cell>
        </row>
        <row r="48">
          <cell r="H48">
            <v>65495</v>
          </cell>
        </row>
        <row r="49">
          <cell r="H49">
            <v>864045</v>
          </cell>
        </row>
        <row r="50">
          <cell r="H50">
            <v>13415</v>
          </cell>
        </row>
        <row r="51">
          <cell r="H51">
            <v>363253</v>
          </cell>
        </row>
        <row r="52">
          <cell r="H52">
            <v>263170</v>
          </cell>
        </row>
        <row r="53">
          <cell r="H53">
            <v>130206</v>
          </cell>
        </row>
        <row r="54">
          <cell r="H54">
            <v>0</v>
          </cell>
        </row>
        <row r="55">
          <cell r="H55">
            <v>732991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543465</v>
          </cell>
        </row>
        <row r="59">
          <cell r="H59">
            <v>166612</v>
          </cell>
        </row>
        <row r="60">
          <cell r="H60">
            <v>846360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15499</v>
          </cell>
        </row>
        <row r="65">
          <cell r="H65">
            <v>3704264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>
      <pane xSplit="2" ySplit="6" topLeftCell="C58" activePane="bottomRight" state="frozen"/>
      <selection pane="topRight" activeCell="C1" sqref="C1"/>
      <selection pane="bottomLeft" activeCell="A7" sqref="A7"/>
      <selection pane="bottomRight" activeCell="A4" sqref="A4:H4"/>
    </sheetView>
  </sheetViews>
  <sheetFormatPr baseColWidth="10" defaultRowHeight="12.5"/>
  <cols>
    <col min="1" max="1" width="6.81640625" customWidth="1"/>
    <col min="2" max="2" width="24.54296875" customWidth="1"/>
    <col min="3" max="3" width="16.1796875" customWidth="1"/>
    <col min="4" max="4" width="15.1796875" customWidth="1"/>
    <col min="5" max="6" width="15" customWidth="1"/>
    <col min="7" max="7" width="16.54296875" customWidth="1"/>
    <col min="8" max="8" width="16.1796875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</row>
    <row r="2" spans="1:9" ht="15.5">
      <c r="A2" s="41" t="s">
        <v>1</v>
      </c>
      <c r="B2" s="41"/>
      <c r="C2" s="41"/>
      <c r="D2" s="41"/>
      <c r="E2" s="41"/>
      <c r="F2" s="41"/>
      <c r="G2" s="41"/>
      <c r="H2" s="41"/>
    </row>
    <row r="3" spans="1:9" ht="16.5" customHeight="1">
      <c r="A3" s="42" t="s">
        <v>2</v>
      </c>
      <c r="B3" s="42"/>
      <c r="C3" s="42"/>
      <c r="D3" s="42"/>
      <c r="E3" s="42"/>
      <c r="F3" s="42"/>
      <c r="G3" s="42"/>
      <c r="H3" s="42"/>
    </row>
    <row r="4" spans="1:9" ht="18.75" customHeight="1">
      <c r="A4" s="43" t="s">
        <v>70</v>
      </c>
      <c r="B4" s="44"/>
      <c r="C4" s="44"/>
      <c r="D4" s="44"/>
      <c r="E4" s="44"/>
      <c r="F4" s="44"/>
      <c r="G4" s="44"/>
      <c r="H4" s="44"/>
    </row>
    <row r="6" spans="1:9" ht="25.5" customHeight="1">
      <c r="A6" s="1" t="s">
        <v>3</v>
      </c>
      <c r="B6" s="1" t="s">
        <v>4</v>
      </c>
      <c r="C6" s="2" t="s">
        <v>64</v>
      </c>
      <c r="D6" s="3" t="s">
        <v>65</v>
      </c>
      <c r="E6" s="3" t="s">
        <v>66</v>
      </c>
      <c r="F6" s="3" t="s">
        <v>69</v>
      </c>
      <c r="G6" s="2" t="s">
        <v>67</v>
      </c>
      <c r="H6" s="2" t="s">
        <v>68</v>
      </c>
    </row>
    <row r="7" spans="1:9" ht="12.75" customHeight="1" thickBot="1">
      <c r="A7" s="4"/>
      <c r="B7" s="4"/>
      <c r="C7" s="5"/>
      <c r="D7" s="4"/>
      <c r="E7" s="4"/>
      <c r="F7" s="4"/>
      <c r="G7" s="5"/>
      <c r="H7" s="5"/>
    </row>
    <row r="8" spans="1:9">
      <c r="A8" s="6">
        <v>1</v>
      </c>
      <c r="B8" s="7" t="s">
        <v>5</v>
      </c>
      <c r="C8" s="8">
        <f>+'[1]IMOPUESTO NÓMINA'!$H8</f>
        <v>0</v>
      </c>
      <c r="D8" s="9">
        <v>0</v>
      </c>
      <c r="E8" s="10">
        <v>0</v>
      </c>
      <c r="F8" s="10">
        <v>0</v>
      </c>
      <c r="G8" s="11">
        <f>SUM(D8:F8)</f>
        <v>0</v>
      </c>
      <c r="H8" s="10">
        <f>+G8+C8</f>
        <v>0</v>
      </c>
      <c r="I8" s="12"/>
    </row>
    <row r="9" spans="1:9">
      <c r="A9" s="13">
        <v>2</v>
      </c>
      <c r="B9" s="14" t="s">
        <v>6</v>
      </c>
      <c r="C9" s="15">
        <f>+'[1]IMOPUESTO NÓMINA'!$H9</f>
        <v>0</v>
      </c>
      <c r="D9" s="16">
        <v>0</v>
      </c>
      <c r="E9" s="17">
        <v>0</v>
      </c>
      <c r="F9" s="17">
        <v>0</v>
      </c>
      <c r="G9" s="18">
        <f t="shared" ref="G9:G65" si="0">SUM(D9:F9)</f>
        <v>0</v>
      </c>
      <c r="H9" s="19">
        <f>+G9+C9</f>
        <v>0</v>
      </c>
      <c r="I9" s="12"/>
    </row>
    <row r="10" spans="1:9">
      <c r="A10" s="20">
        <v>3</v>
      </c>
      <c r="B10" s="21" t="s">
        <v>7</v>
      </c>
      <c r="C10" s="22">
        <f>+'[1]IMOPUESTO NÓMINA'!$H10</f>
        <v>93436</v>
      </c>
      <c r="D10" s="23">
        <v>0</v>
      </c>
      <c r="E10" s="24">
        <v>27771</v>
      </c>
      <c r="F10" s="24">
        <v>27656</v>
      </c>
      <c r="G10" s="25">
        <f t="shared" si="0"/>
        <v>55427</v>
      </c>
      <c r="H10" s="24">
        <f t="shared" ref="H10:H65" si="1">+G10+C10</f>
        <v>148863</v>
      </c>
      <c r="I10" s="12"/>
    </row>
    <row r="11" spans="1:9">
      <c r="A11" s="13">
        <v>4</v>
      </c>
      <c r="B11" s="14" t="s">
        <v>8</v>
      </c>
      <c r="C11" s="15">
        <f>+'[1]IMOPUESTO NÓMINA'!$H11</f>
        <v>127594</v>
      </c>
      <c r="D11" s="16">
        <v>0</v>
      </c>
      <c r="E11" s="17">
        <v>0</v>
      </c>
      <c r="F11" s="17">
        <v>29432</v>
      </c>
      <c r="G11" s="18">
        <f t="shared" si="0"/>
        <v>29432</v>
      </c>
      <c r="H11" s="19">
        <f t="shared" si="1"/>
        <v>157026</v>
      </c>
      <c r="I11" s="12"/>
    </row>
    <row r="12" spans="1:9">
      <c r="A12" s="20">
        <v>5</v>
      </c>
      <c r="B12" s="21" t="s">
        <v>9</v>
      </c>
      <c r="C12" s="22">
        <f>+'[1]IMOPUESTO NÓMINA'!$H12</f>
        <v>1347198</v>
      </c>
      <c r="D12" s="23">
        <v>0</v>
      </c>
      <c r="E12" s="24">
        <v>316749</v>
      </c>
      <c r="F12" s="24">
        <v>332150</v>
      </c>
      <c r="G12" s="25">
        <f t="shared" si="0"/>
        <v>648899</v>
      </c>
      <c r="H12" s="24">
        <f t="shared" si="1"/>
        <v>1996097</v>
      </c>
      <c r="I12" s="12"/>
    </row>
    <row r="13" spans="1:9">
      <c r="A13" s="13">
        <v>6</v>
      </c>
      <c r="B13" s="14" t="s">
        <v>10</v>
      </c>
      <c r="C13" s="15">
        <f>+'[1]IMOPUESTO NÓMINA'!$H13</f>
        <v>0</v>
      </c>
      <c r="D13" s="16">
        <v>0</v>
      </c>
      <c r="E13" s="17">
        <v>0</v>
      </c>
      <c r="F13" s="17">
        <v>0</v>
      </c>
      <c r="G13" s="18">
        <f t="shared" si="0"/>
        <v>0</v>
      </c>
      <c r="H13" s="19">
        <f t="shared" si="1"/>
        <v>0</v>
      </c>
      <c r="I13" s="12"/>
    </row>
    <row r="14" spans="1:9">
      <c r="A14" s="20">
        <v>7</v>
      </c>
      <c r="B14" s="21" t="s">
        <v>11</v>
      </c>
      <c r="C14" s="22">
        <f>+'[1]IMOPUESTO NÓMINA'!$H14</f>
        <v>266069</v>
      </c>
      <c r="D14" s="23">
        <v>0</v>
      </c>
      <c r="E14" s="24">
        <v>104743</v>
      </c>
      <c r="F14" s="24">
        <v>32795</v>
      </c>
      <c r="G14" s="25">
        <f t="shared" si="0"/>
        <v>137538</v>
      </c>
      <c r="H14" s="24">
        <f t="shared" si="1"/>
        <v>403607</v>
      </c>
      <c r="I14" s="12"/>
    </row>
    <row r="15" spans="1:9">
      <c r="A15" s="13">
        <v>8</v>
      </c>
      <c r="B15" s="14" t="s">
        <v>12</v>
      </c>
      <c r="C15" s="15">
        <f>+'[1]IMOPUESTO NÓMINA'!$H15</f>
        <v>46306</v>
      </c>
      <c r="D15" s="16">
        <v>0</v>
      </c>
      <c r="E15" s="17">
        <v>11748</v>
      </c>
      <c r="F15" s="17">
        <v>12475</v>
      </c>
      <c r="G15" s="18">
        <f t="shared" si="0"/>
        <v>24223</v>
      </c>
      <c r="H15" s="19">
        <f t="shared" si="1"/>
        <v>70529</v>
      </c>
      <c r="I15" s="12"/>
    </row>
    <row r="16" spans="1:9">
      <c r="A16" s="20">
        <v>9</v>
      </c>
      <c r="B16" s="21" t="s">
        <v>13</v>
      </c>
      <c r="C16" s="22">
        <f>+'[1]IMOPUESTO NÓMINA'!$H16</f>
        <v>320521</v>
      </c>
      <c r="D16" s="23">
        <v>0</v>
      </c>
      <c r="E16" s="24">
        <v>123269</v>
      </c>
      <c r="F16" s="24">
        <v>101768</v>
      </c>
      <c r="G16" s="25">
        <f t="shared" si="0"/>
        <v>225037</v>
      </c>
      <c r="H16" s="24">
        <f t="shared" si="1"/>
        <v>545558</v>
      </c>
      <c r="I16" s="12"/>
    </row>
    <row r="17" spans="1:9">
      <c r="A17" s="13">
        <v>10</v>
      </c>
      <c r="B17" s="14" t="s">
        <v>14</v>
      </c>
      <c r="C17" s="15">
        <f>+'[1]IMOPUESTO NÓMINA'!$H17</f>
        <v>56602</v>
      </c>
      <c r="D17" s="16">
        <v>0</v>
      </c>
      <c r="E17" s="17">
        <v>33192</v>
      </c>
      <c r="F17" s="17">
        <v>8317</v>
      </c>
      <c r="G17" s="18">
        <f t="shared" si="0"/>
        <v>41509</v>
      </c>
      <c r="H17" s="19">
        <f t="shared" si="1"/>
        <v>98111</v>
      </c>
      <c r="I17" s="12"/>
    </row>
    <row r="18" spans="1:9">
      <c r="A18" s="20">
        <v>11</v>
      </c>
      <c r="B18" s="21" t="s">
        <v>15</v>
      </c>
      <c r="C18" s="22">
        <f>+'[1]IMOPUESTO NÓMINA'!$H18</f>
        <v>0</v>
      </c>
      <c r="D18" s="23">
        <v>0</v>
      </c>
      <c r="E18" s="24">
        <v>0</v>
      </c>
      <c r="F18" s="24">
        <v>0</v>
      </c>
      <c r="G18" s="25">
        <f t="shared" si="0"/>
        <v>0</v>
      </c>
      <c r="H18" s="24">
        <f t="shared" si="1"/>
        <v>0</v>
      </c>
      <c r="I18" s="12"/>
    </row>
    <row r="19" spans="1:9">
      <c r="A19" s="13">
        <v>12</v>
      </c>
      <c r="B19" s="14" t="s">
        <v>16</v>
      </c>
      <c r="C19" s="15">
        <f>+'[1]IMOPUESTO NÓMINA'!$H19</f>
        <v>6195173</v>
      </c>
      <c r="D19" s="16">
        <v>0</v>
      </c>
      <c r="E19" s="17">
        <v>1321049</v>
      </c>
      <c r="F19" s="17">
        <v>1343008</v>
      </c>
      <c r="G19" s="18">
        <f t="shared" si="0"/>
        <v>2664057</v>
      </c>
      <c r="H19" s="19">
        <f t="shared" si="1"/>
        <v>8859230</v>
      </c>
      <c r="I19" s="12"/>
    </row>
    <row r="20" spans="1:9">
      <c r="A20" s="20">
        <v>13</v>
      </c>
      <c r="B20" s="21" t="s">
        <v>17</v>
      </c>
      <c r="C20" s="22">
        <f>+'[1]IMOPUESTO NÓMINA'!$H20</f>
        <v>54862</v>
      </c>
      <c r="D20" s="23">
        <v>0</v>
      </c>
      <c r="E20" s="24">
        <v>12418</v>
      </c>
      <c r="F20" s="24">
        <v>11993</v>
      </c>
      <c r="G20" s="25">
        <f t="shared" si="0"/>
        <v>24411</v>
      </c>
      <c r="H20" s="24">
        <f t="shared" si="1"/>
        <v>79273</v>
      </c>
      <c r="I20" s="12"/>
    </row>
    <row r="21" spans="1:9">
      <c r="A21" s="13">
        <v>14</v>
      </c>
      <c r="B21" s="14" t="s">
        <v>18</v>
      </c>
      <c r="C21" s="15">
        <f>+'[1]IMOPUESTO NÓMINA'!$H21</f>
        <v>142256</v>
      </c>
      <c r="D21" s="16">
        <v>0</v>
      </c>
      <c r="E21" s="17">
        <v>40089</v>
      </c>
      <c r="F21" s="17">
        <v>38717</v>
      </c>
      <c r="G21" s="18">
        <f t="shared" si="0"/>
        <v>78806</v>
      </c>
      <c r="H21" s="19">
        <f t="shared" si="1"/>
        <v>221062</v>
      </c>
      <c r="I21" s="12"/>
    </row>
    <row r="22" spans="1:9">
      <c r="A22" s="20">
        <v>15</v>
      </c>
      <c r="B22" s="21" t="s">
        <v>19</v>
      </c>
      <c r="C22" s="22">
        <f>+'[1]IMOPUESTO NÓMINA'!$H22</f>
        <v>424807</v>
      </c>
      <c r="D22" s="23">
        <v>0</v>
      </c>
      <c r="E22" s="24">
        <v>50283</v>
      </c>
      <c r="F22" s="24">
        <v>150546</v>
      </c>
      <c r="G22" s="25">
        <f t="shared" si="0"/>
        <v>200829</v>
      </c>
      <c r="H22" s="24">
        <f t="shared" si="1"/>
        <v>625636</v>
      </c>
      <c r="I22" s="12"/>
    </row>
    <row r="23" spans="1:9">
      <c r="A23" s="13">
        <v>16</v>
      </c>
      <c r="B23" s="14" t="s">
        <v>20</v>
      </c>
      <c r="C23" s="15">
        <f>+'[1]IMOPUESTO NÓMINA'!$H23</f>
        <v>109198</v>
      </c>
      <c r="D23" s="16">
        <v>0</v>
      </c>
      <c r="E23" s="17">
        <v>32901</v>
      </c>
      <c r="F23" s="17">
        <v>33197</v>
      </c>
      <c r="G23" s="18">
        <f t="shared" si="0"/>
        <v>66098</v>
      </c>
      <c r="H23" s="19">
        <f t="shared" si="1"/>
        <v>175296</v>
      </c>
      <c r="I23" s="12"/>
    </row>
    <row r="24" spans="1:9">
      <c r="A24" s="20">
        <v>17</v>
      </c>
      <c r="B24" s="21" t="s">
        <v>21</v>
      </c>
      <c r="C24" s="22">
        <f>+'[1]IMOPUESTO NÓMINA'!$H24</f>
        <v>3968002</v>
      </c>
      <c r="D24" s="23">
        <v>0</v>
      </c>
      <c r="E24" s="24">
        <v>1067491</v>
      </c>
      <c r="F24" s="24">
        <v>1070710</v>
      </c>
      <c r="G24" s="25">
        <f t="shared" si="0"/>
        <v>2138201</v>
      </c>
      <c r="H24" s="24">
        <f t="shared" si="1"/>
        <v>6106203</v>
      </c>
      <c r="I24" s="12"/>
    </row>
    <row r="25" spans="1:9">
      <c r="A25" s="13">
        <v>18</v>
      </c>
      <c r="B25" s="14" t="s">
        <v>22</v>
      </c>
      <c r="C25" s="15">
        <f>+'[1]IMOPUESTO NÓMINA'!$H25</f>
        <v>54661</v>
      </c>
      <c r="D25" s="16">
        <v>0</v>
      </c>
      <c r="E25" s="17">
        <v>23245</v>
      </c>
      <c r="F25" s="17">
        <v>32052</v>
      </c>
      <c r="G25" s="18">
        <f t="shared" si="0"/>
        <v>55297</v>
      </c>
      <c r="H25" s="19">
        <f t="shared" si="1"/>
        <v>109958</v>
      </c>
      <c r="I25" s="12"/>
    </row>
    <row r="26" spans="1:9">
      <c r="A26" s="20">
        <v>19</v>
      </c>
      <c r="B26" s="21" t="s">
        <v>23</v>
      </c>
      <c r="C26" s="22">
        <f>+'[1]IMOPUESTO NÓMINA'!$H26</f>
        <v>153865</v>
      </c>
      <c r="D26" s="23">
        <v>0</v>
      </c>
      <c r="E26" s="24">
        <v>25269</v>
      </c>
      <c r="F26" s="24">
        <v>59152</v>
      </c>
      <c r="G26" s="25">
        <f t="shared" si="0"/>
        <v>84421</v>
      </c>
      <c r="H26" s="24">
        <f t="shared" si="1"/>
        <v>238286</v>
      </c>
      <c r="I26" s="12"/>
    </row>
    <row r="27" spans="1:9">
      <c r="A27" s="13">
        <v>20</v>
      </c>
      <c r="B27" s="14" t="s">
        <v>24</v>
      </c>
      <c r="C27" s="15">
        <f>+'[1]IMOPUESTO NÓMINA'!$H27</f>
        <v>1750076</v>
      </c>
      <c r="D27" s="16">
        <v>0</v>
      </c>
      <c r="E27" s="17">
        <v>480417</v>
      </c>
      <c r="F27" s="17">
        <v>486760</v>
      </c>
      <c r="G27" s="18">
        <f t="shared" si="0"/>
        <v>967177</v>
      </c>
      <c r="H27" s="19">
        <f t="shared" si="1"/>
        <v>2717253</v>
      </c>
      <c r="I27" s="12"/>
    </row>
    <row r="28" spans="1:9">
      <c r="A28" s="20">
        <v>21</v>
      </c>
      <c r="B28" s="21" t="s">
        <v>25</v>
      </c>
      <c r="C28" s="22">
        <f>+'[1]IMOPUESTO NÓMINA'!$H28</f>
        <v>0</v>
      </c>
      <c r="D28" s="23">
        <v>0</v>
      </c>
      <c r="E28" s="24">
        <v>0</v>
      </c>
      <c r="F28" s="24">
        <v>0</v>
      </c>
      <c r="G28" s="25">
        <f t="shared" si="0"/>
        <v>0</v>
      </c>
      <c r="H28" s="24">
        <f t="shared" si="1"/>
        <v>0</v>
      </c>
      <c r="I28" s="12"/>
    </row>
    <row r="29" spans="1:9">
      <c r="A29" s="13">
        <v>22</v>
      </c>
      <c r="B29" s="14" t="s">
        <v>26</v>
      </c>
      <c r="C29" s="15">
        <f>+'[1]IMOPUESTO NÓMINA'!$H29</f>
        <v>263440</v>
      </c>
      <c r="D29" s="16">
        <v>0</v>
      </c>
      <c r="E29" s="17">
        <v>93483</v>
      </c>
      <c r="F29" s="17">
        <v>88266</v>
      </c>
      <c r="G29" s="18">
        <f t="shared" si="0"/>
        <v>181749</v>
      </c>
      <c r="H29" s="19">
        <f t="shared" si="1"/>
        <v>445189</v>
      </c>
      <c r="I29" s="12"/>
    </row>
    <row r="30" spans="1:9">
      <c r="A30" s="20">
        <v>23</v>
      </c>
      <c r="B30" s="21" t="s">
        <v>27</v>
      </c>
      <c r="C30" s="22">
        <f>+'[1]IMOPUESTO NÓMINA'!$H30</f>
        <v>157965</v>
      </c>
      <c r="D30" s="23">
        <v>0</v>
      </c>
      <c r="E30" s="24">
        <v>150366</v>
      </c>
      <c r="F30" s="24">
        <v>112194</v>
      </c>
      <c r="G30" s="25">
        <f t="shared" si="0"/>
        <v>262560</v>
      </c>
      <c r="H30" s="24">
        <f t="shared" si="1"/>
        <v>420525</v>
      </c>
      <c r="I30" s="12"/>
    </row>
    <row r="31" spans="1:9">
      <c r="A31" s="13">
        <v>24</v>
      </c>
      <c r="B31" s="14" t="s">
        <v>28</v>
      </c>
      <c r="C31" s="15">
        <f>+'[1]IMOPUESTO NÓMINA'!$H31</f>
        <v>751858</v>
      </c>
      <c r="D31" s="16">
        <v>0</v>
      </c>
      <c r="E31" s="17">
        <v>0</v>
      </c>
      <c r="F31" s="17">
        <v>0</v>
      </c>
      <c r="G31" s="18">
        <f t="shared" si="0"/>
        <v>0</v>
      </c>
      <c r="H31" s="19">
        <f t="shared" si="1"/>
        <v>751858</v>
      </c>
      <c r="I31" s="12"/>
    </row>
    <row r="32" spans="1:9">
      <c r="A32" s="20">
        <v>25</v>
      </c>
      <c r="B32" s="21" t="s">
        <v>29</v>
      </c>
      <c r="C32" s="22">
        <f>+'[1]IMOPUESTO NÓMINA'!$H32</f>
        <v>0</v>
      </c>
      <c r="D32" s="23">
        <v>0</v>
      </c>
      <c r="E32" s="24">
        <v>0</v>
      </c>
      <c r="F32" s="24">
        <v>0</v>
      </c>
      <c r="G32" s="25">
        <f t="shared" si="0"/>
        <v>0</v>
      </c>
      <c r="H32" s="24">
        <f t="shared" si="1"/>
        <v>0</v>
      </c>
      <c r="I32" s="12"/>
    </row>
    <row r="33" spans="1:9">
      <c r="A33" s="13">
        <v>26</v>
      </c>
      <c r="B33" s="14" t="s">
        <v>30</v>
      </c>
      <c r="C33" s="15">
        <f>+'[1]IMOPUESTO NÓMINA'!$H33</f>
        <v>0</v>
      </c>
      <c r="D33" s="16">
        <v>0</v>
      </c>
      <c r="E33" s="17">
        <v>0</v>
      </c>
      <c r="F33" s="17">
        <v>0</v>
      </c>
      <c r="G33" s="18">
        <f t="shared" si="0"/>
        <v>0</v>
      </c>
      <c r="H33" s="19">
        <f t="shared" si="1"/>
        <v>0</v>
      </c>
      <c r="I33" s="12"/>
    </row>
    <row r="34" spans="1:9">
      <c r="A34" s="20">
        <v>27</v>
      </c>
      <c r="B34" s="21" t="s">
        <v>31</v>
      </c>
      <c r="C34" s="22">
        <f>+'[1]IMOPUESTO NÓMINA'!$H34</f>
        <v>0</v>
      </c>
      <c r="D34" s="23">
        <v>0</v>
      </c>
      <c r="E34" s="24">
        <v>0</v>
      </c>
      <c r="F34" s="24">
        <v>0</v>
      </c>
      <c r="G34" s="25">
        <f t="shared" si="0"/>
        <v>0</v>
      </c>
      <c r="H34" s="24">
        <f t="shared" si="1"/>
        <v>0</v>
      </c>
      <c r="I34" s="12"/>
    </row>
    <row r="35" spans="1:9">
      <c r="A35" s="13">
        <v>28</v>
      </c>
      <c r="B35" s="14" t="s">
        <v>32</v>
      </c>
      <c r="C35" s="15">
        <f>+'[1]IMOPUESTO NÓMINA'!$H35</f>
        <v>33404</v>
      </c>
      <c r="D35" s="16">
        <v>0</v>
      </c>
      <c r="E35" s="17">
        <v>0</v>
      </c>
      <c r="F35" s="17">
        <v>0</v>
      </c>
      <c r="G35" s="18">
        <f t="shared" si="0"/>
        <v>0</v>
      </c>
      <c r="H35" s="19">
        <f t="shared" si="1"/>
        <v>33404</v>
      </c>
      <c r="I35" s="12"/>
    </row>
    <row r="36" spans="1:9">
      <c r="A36" s="20">
        <v>29</v>
      </c>
      <c r="B36" s="21" t="s">
        <v>33</v>
      </c>
      <c r="C36" s="22">
        <f>+'[1]IMOPUESTO NÓMINA'!$H36</f>
        <v>208965</v>
      </c>
      <c r="D36" s="23">
        <v>0</v>
      </c>
      <c r="E36" s="24">
        <v>78251</v>
      </c>
      <c r="F36" s="24">
        <v>29050</v>
      </c>
      <c r="G36" s="25">
        <f t="shared" si="0"/>
        <v>107301</v>
      </c>
      <c r="H36" s="24">
        <f t="shared" si="1"/>
        <v>316266</v>
      </c>
      <c r="I36" s="12"/>
    </row>
    <row r="37" spans="1:9">
      <c r="A37" s="13">
        <v>30</v>
      </c>
      <c r="B37" s="14" t="s">
        <v>34</v>
      </c>
      <c r="C37" s="15">
        <f>+'[1]IMOPUESTO NÓMINA'!$H37</f>
        <v>70361</v>
      </c>
      <c r="D37" s="16">
        <v>0</v>
      </c>
      <c r="E37" s="17">
        <v>20415</v>
      </c>
      <c r="F37" s="17">
        <v>20413</v>
      </c>
      <c r="G37" s="18">
        <f t="shared" si="0"/>
        <v>40828</v>
      </c>
      <c r="H37" s="19">
        <f t="shared" si="1"/>
        <v>111189</v>
      </c>
      <c r="I37" s="12"/>
    </row>
    <row r="38" spans="1:9">
      <c r="A38" s="20">
        <v>31</v>
      </c>
      <c r="B38" s="21" t="s">
        <v>35</v>
      </c>
      <c r="C38" s="22">
        <f>+'[1]IMOPUESTO NÓMINA'!$H38</f>
        <v>321408</v>
      </c>
      <c r="D38" s="23">
        <v>0</v>
      </c>
      <c r="E38" s="24">
        <v>76124</v>
      </c>
      <c r="F38" s="24">
        <v>72557</v>
      </c>
      <c r="G38" s="25">
        <f t="shared" si="0"/>
        <v>148681</v>
      </c>
      <c r="H38" s="24">
        <f t="shared" si="1"/>
        <v>470089</v>
      </c>
      <c r="I38" s="12"/>
    </row>
    <row r="39" spans="1:9">
      <c r="A39" s="13">
        <v>32</v>
      </c>
      <c r="B39" s="14" t="s">
        <v>36</v>
      </c>
      <c r="C39" s="15">
        <f>+'[1]IMOPUESTO NÓMINA'!$H39</f>
        <v>0</v>
      </c>
      <c r="D39" s="16">
        <v>0</v>
      </c>
      <c r="E39" s="17">
        <v>0</v>
      </c>
      <c r="F39" s="17">
        <v>0</v>
      </c>
      <c r="G39" s="18">
        <f t="shared" si="0"/>
        <v>0</v>
      </c>
      <c r="H39" s="19">
        <f t="shared" si="1"/>
        <v>0</v>
      </c>
      <c r="I39" s="12"/>
    </row>
    <row r="40" spans="1:9">
      <c r="A40" s="20">
        <v>33</v>
      </c>
      <c r="B40" s="21" t="s">
        <v>37</v>
      </c>
      <c r="C40" s="22">
        <f>+'[1]IMOPUESTO NÓMINA'!$H40</f>
        <v>15802</v>
      </c>
      <c r="D40" s="23">
        <v>0</v>
      </c>
      <c r="E40" s="24">
        <v>0</v>
      </c>
      <c r="F40" s="24">
        <v>0</v>
      </c>
      <c r="G40" s="25">
        <f t="shared" si="0"/>
        <v>0</v>
      </c>
      <c r="H40" s="24">
        <f t="shared" si="1"/>
        <v>15802</v>
      </c>
      <c r="I40" s="12"/>
    </row>
    <row r="41" spans="1:9">
      <c r="A41" s="13">
        <v>34</v>
      </c>
      <c r="B41" s="14" t="s">
        <v>38</v>
      </c>
      <c r="C41" s="15">
        <f>+'[1]IMOPUESTO NÓMINA'!$H41</f>
        <v>379228</v>
      </c>
      <c r="D41" s="16">
        <v>0</v>
      </c>
      <c r="E41" s="17">
        <v>106421</v>
      </c>
      <c r="F41" s="17">
        <v>104231</v>
      </c>
      <c r="G41" s="18">
        <f t="shared" si="0"/>
        <v>210652</v>
      </c>
      <c r="H41" s="19">
        <f t="shared" si="1"/>
        <v>589880</v>
      </c>
      <c r="I41" s="12"/>
    </row>
    <row r="42" spans="1:9">
      <c r="A42" s="20">
        <v>35</v>
      </c>
      <c r="B42" s="21" t="s">
        <v>39</v>
      </c>
      <c r="C42" s="22">
        <f>+'[1]IMOPUESTO NÓMINA'!$H42</f>
        <v>60127</v>
      </c>
      <c r="D42" s="23">
        <v>0</v>
      </c>
      <c r="E42" s="24">
        <v>20734</v>
      </c>
      <c r="F42" s="24">
        <v>20480</v>
      </c>
      <c r="G42" s="25">
        <f t="shared" si="0"/>
        <v>41214</v>
      </c>
      <c r="H42" s="24">
        <f t="shared" si="1"/>
        <v>101341</v>
      </c>
      <c r="I42" s="12"/>
    </row>
    <row r="43" spans="1:9">
      <c r="A43" s="13">
        <v>36</v>
      </c>
      <c r="B43" s="14" t="s">
        <v>40</v>
      </c>
      <c r="C43" s="15">
        <f>+'[1]IMOPUESTO NÓMINA'!$H43</f>
        <v>0</v>
      </c>
      <c r="D43" s="16">
        <v>0</v>
      </c>
      <c r="E43" s="17">
        <v>0</v>
      </c>
      <c r="F43" s="17">
        <v>0</v>
      </c>
      <c r="G43" s="18">
        <f t="shared" si="0"/>
        <v>0</v>
      </c>
      <c r="H43" s="19">
        <f t="shared" si="1"/>
        <v>0</v>
      </c>
      <c r="I43" s="12"/>
    </row>
    <row r="44" spans="1:9">
      <c r="A44" s="20">
        <v>37</v>
      </c>
      <c r="B44" s="21" t="s">
        <v>41</v>
      </c>
      <c r="C44" s="22">
        <f>+'[1]IMOPUESTO NÓMINA'!$H44</f>
        <v>216090</v>
      </c>
      <c r="D44" s="23">
        <v>0</v>
      </c>
      <c r="E44" s="24">
        <v>83516</v>
      </c>
      <c r="F44" s="24">
        <v>28705</v>
      </c>
      <c r="G44" s="25">
        <f t="shared" si="0"/>
        <v>112221</v>
      </c>
      <c r="H44" s="24">
        <f t="shared" si="1"/>
        <v>328311</v>
      </c>
      <c r="I44" s="12"/>
    </row>
    <row r="45" spans="1:9">
      <c r="A45" s="13">
        <v>38</v>
      </c>
      <c r="B45" s="14" t="s">
        <v>42</v>
      </c>
      <c r="C45" s="15">
        <f>+'[1]IMOPUESTO NÓMINA'!$H45</f>
        <v>673714</v>
      </c>
      <c r="D45" s="16">
        <v>0</v>
      </c>
      <c r="E45" s="17">
        <v>173992</v>
      </c>
      <c r="F45" s="17">
        <v>165659</v>
      </c>
      <c r="G45" s="18">
        <f t="shared" si="0"/>
        <v>339651</v>
      </c>
      <c r="H45" s="19">
        <f t="shared" si="1"/>
        <v>1013365</v>
      </c>
      <c r="I45" s="12"/>
    </row>
    <row r="46" spans="1:9">
      <c r="A46" s="20">
        <v>39</v>
      </c>
      <c r="B46" s="21" t="s">
        <v>43</v>
      </c>
      <c r="C46" s="22">
        <f>+'[1]IMOPUESTO NÓMINA'!$H46</f>
        <v>1447916</v>
      </c>
      <c r="D46" s="23">
        <v>0</v>
      </c>
      <c r="E46" s="24">
        <v>341443</v>
      </c>
      <c r="F46" s="24">
        <v>343529</v>
      </c>
      <c r="G46" s="25">
        <f t="shared" si="0"/>
        <v>684972</v>
      </c>
      <c r="H46" s="24">
        <f t="shared" si="1"/>
        <v>2132888</v>
      </c>
      <c r="I46" s="12"/>
    </row>
    <row r="47" spans="1:9">
      <c r="A47" s="13">
        <v>40</v>
      </c>
      <c r="B47" s="14" t="s">
        <v>44</v>
      </c>
      <c r="C47" s="15">
        <f>+'[1]IMOPUESTO NÓMINA'!$H47</f>
        <v>0</v>
      </c>
      <c r="D47" s="16">
        <v>0</v>
      </c>
      <c r="E47" s="17">
        <v>0</v>
      </c>
      <c r="F47" s="17">
        <v>0</v>
      </c>
      <c r="G47" s="18">
        <f t="shared" si="0"/>
        <v>0</v>
      </c>
      <c r="H47" s="19">
        <f t="shared" si="1"/>
        <v>0</v>
      </c>
      <c r="I47" s="12"/>
    </row>
    <row r="48" spans="1:9">
      <c r="A48" s="20">
        <v>41</v>
      </c>
      <c r="B48" s="21" t="s">
        <v>45</v>
      </c>
      <c r="C48" s="22">
        <f>+'[1]IMOPUESTO NÓMINA'!$H48</f>
        <v>65495</v>
      </c>
      <c r="D48" s="23">
        <v>0</v>
      </c>
      <c r="E48" s="24">
        <v>10800</v>
      </c>
      <c r="F48" s="24">
        <v>32496</v>
      </c>
      <c r="G48" s="25">
        <f t="shared" si="0"/>
        <v>43296</v>
      </c>
      <c r="H48" s="24">
        <f t="shared" si="1"/>
        <v>108791</v>
      </c>
      <c r="I48" s="12"/>
    </row>
    <row r="49" spans="1:9">
      <c r="A49" s="13">
        <v>42</v>
      </c>
      <c r="B49" s="26" t="s">
        <v>46</v>
      </c>
      <c r="C49" s="15">
        <f>+'[1]IMOPUESTO NÓMINA'!$H49</f>
        <v>864045</v>
      </c>
      <c r="D49" s="27">
        <v>0</v>
      </c>
      <c r="E49" s="19">
        <v>0</v>
      </c>
      <c r="F49" s="19">
        <v>0</v>
      </c>
      <c r="G49" s="28">
        <f t="shared" si="0"/>
        <v>0</v>
      </c>
      <c r="H49" s="19">
        <f t="shared" si="1"/>
        <v>864045</v>
      </c>
      <c r="I49" s="12"/>
    </row>
    <row r="50" spans="1:9">
      <c r="A50" s="20">
        <v>43</v>
      </c>
      <c r="B50" s="21" t="s">
        <v>47</v>
      </c>
      <c r="C50" s="22">
        <f>+'[1]IMOPUESTO NÓMINA'!$H50</f>
        <v>13415</v>
      </c>
      <c r="D50" s="23">
        <v>0</v>
      </c>
      <c r="E50" s="24">
        <v>0</v>
      </c>
      <c r="F50" s="24">
        <v>0</v>
      </c>
      <c r="G50" s="25">
        <f t="shared" si="0"/>
        <v>0</v>
      </c>
      <c r="H50" s="24">
        <f t="shared" si="1"/>
        <v>13415</v>
      </c>
      <c r="I50" s="12"/>
    </row>
    <row r="51" spans="1:9">
      <c r="A51" s="13">
        <v>44</v>
      </c>
      <c r="B51" s="26" t="s">
        <v>48</v>
      </c>
      <c r="C51" s="15">
        <f>+'[1]IMOPUESTO NÓMINA'!$H51</f>
        <v>363253</v>
      </c>
      <c r="D51" s="27">
        <v>0</v>
      </c>
      <c r="E51" s="19">
        <v>87542</v>
      </c>
      <c r="F51" s="19">
        <v>83998</v>
      </c>
      <c r="G51" s="28">
        <f t="shared" si="0"/>
        <v>171540</v>
      </c>
      <c r="H51" s="19">
        <f t="shared" si="1"/>
        <v>534793</v>
      </c>
      <c r="I51" s="12"/>
    </row>
    <row r="52" spans="1:9">
      <c r="A52" s="20">
        <v>45</v>
      </c>
      <c r="B52" s="21" t="s">
        <v>49</v>
      </c>
      <c r="C52" s="22">
        <f>+'[1]IMOPUESTO NÓMINA'!$H52</f>
        <v>263170</v>
      </c>
      <c r="D52" s="23">
        <v>0</v>
      </c>
      <c r="E52" s="24">
        <v>70202</v>
      </c>
      <c r="F52" s="24">
        <v>67351</v>
      </c>
      <c r="G52" s="25">
        <f t="shared" si="0"/>
        <v>137553</v>
      </c>
      <c r="H52" s="24">
        <f t="shared" si="1"/>
        <v>400723</v>
      </c>
      <c r="I52" s="12"/>
    </row>
    <row r="53" spans="1:9">
      <c r="A53" s="13">
        <v>46</v>
      </c>
      <c r="B53" s="26" t="s">
        <v>50</v>
      </c>
      <c r="C53" s="15">
        <f>+'[1]IMOPUESTO NÓMINA'!$H53</f>
        <v>130206</v>
      </c>
      <c r="D53" s="27">
        <v>0</v>
      </c>
      <c r="E53" s="19">
        <v>33785</v>
      </c>
      <c r="F53" s="19">
        <v>33749</v>
      </c>
      <c r="G53" s="28">
        <f t="shared" si="0"/>
        <v>67534</v>
      </c>
      <c r="H53" s="19">
        <f t="shared" si="1"/>
        <v>197740</v>
      </c>
      <c r="I53" s="12"/>
    </row>
    <row r="54" spans="1:9">
      <c r="A54" s="20">
        <v>47</v>
      </c>
      <c r="B54" s="21" t="s">
        <v>51</v>
      </c>
      <c r="C54" s="22">
        <f>+'[1]IMOPUESTO NÓMINA'!$H54</f>
        <v>0</v>
      </c>
      <c r="D54" s="23">
        <v>0</v>
      </c>
      <c r="E54" s="24">
        <v>0</v>
      </c>
      <c r="F54" s="24">
        <v>0</v>
      </c>
      <c r="G54" s="25">
        <f t="shared" si="0"/>
        <v>0</v>
      </c>
      <c r="H54" s="24">
        <f t="shared" si="1"/>
        <v>0</v>
      </c>
      <c r="I54" s="12"/>
    </row>
    <row r="55" spans="1:9">
      <c r="A55" s="13">
        <v>48</v>
      </c>
      <c r="B55" s="26" t="s">
        <v>52</v>
      </c>
      <c r="C55" s="15">
        <f>+'[1]IMOPUESTO NÓMINA'!$H55</f>
        <v>732991</v>
      </c>
      <c r="D55" s="27">
        <v>0</v>
      </c>
      <c r="E55" s="19">
        <v>162601</v>
      </c>
      <c r="F55" s="19">
        <v>174621</v>
      </c>
      <c r="G55" s="28">
        <f t="shared" si="0"/>
        <v>337222</v>
      </c>
      <c r="H55" s="19">
        <f t="shared" si="1"/>
        <v>1070213</v>
      </c>
      <c r="I55" s="12"/>
    </row>
    <row r="56" spans="1:9">
      <c r="A56" s="20">
        <v>49</v>
      </c>
      <c r="B56" s="21" t="s">
        <v>53</v>
      </c>
      <c r="C56" s="22">
        <f>+'[1]IMOPUESTO NÓMINA'!$H56</f>
        <v>0</v>
      </c>
      <c r="D56" s="23">
        <v>0</v>
      </c>
      <c r="E56" s="24">
        <v>0</v>
      </c>
      <c r="F56" s="24">
        <v>0</v>
      </c>
      <c r="G56" s="25">
        <f t="shared" si="0"/>
        <v>0</v>
      </c>
      <c r="H56" s="24">
        <f t="shared" si="1"/>
        <v>0</v>
      </c>
      <c r="I56" s="12"/>
    </row>
    <row r="57" spans="1:9">
      <c r="A57" s="13">
        <v>50</v>
      </c>
      <c r="B57" s="26" t="s">
        <v>54</v>
      </c>
      <c r="C57" s="15">
        <f>+'[1]IMOPUESTO NÓMINA'!$H57</f>
        <v>0</v>
      </c>
      <c r="D57" s="27">
        <v>0</v>
      </c>
      <c r="E57" s="19">
        <v>0</v>
      </c>
      <c r="F57" s="19">
        <v>0</v>
      </c>
      <c r="G57" s="28">
        <f t="shared" si="0"/>
        <v>0</v>
      </c>
      <c r="H57" s="19">
        <f t="shared" si="1"/>
        <v>0</v>
      </c>
      <c r="I57" s="12"/>
    </row>
    <row r="58" spans="1:9">
      <c r="A58" s="20">
        <v>51</v>
      </c>
      <c r="B58" s="21" t="s">
        <v>55</v>
      </c>
      <c r="C58" s="22">
        <f>+'[1]IMOPUESTO NÓMINA'!$H58</f>
        <v>543465</v>
      </c>
      <c r="D58" s="23">
        <v>0</v>
      </c>
      <c r="E58" s="24">
        <v>253283</v>
      </c>
      <c r="F58" s="24">
        <v>251674</v>
      </c>
      <c r="G58" s="25">
        <f t="shared" si="0"/>
        <v>504957</v>
      </c>
      <c r="H58" s="24">
        <f t="shared" si="1"/>
        <v>1048422</v>
      </c>
      <c r="I58" s="12"/>
    </row>
    <row r="59" spans="1:9">
      <c r="A59" s="13">
        <v>52</v>
      </c>
      <c r="B59" s="26" t="s">
        <v>56</v>
      </c>
      <c r="C59" s="15">
        <f>+'[1]IMOPUESTO NÓMINA'!$H59</f>
        <v>166612</v>
      </c>
      <c r="D59" s="27">
        <v>0</v>
      </c>
      <c r="E59" s="19">
        <v>39502</v>
      </c>
      <c r="F59" s="19">
        <v>39797</v>
      </c>
      <c r="G59" s="28">
        <f t="shared" si="0"/>
        <v>79299</v>
      </c>
      <c r="H59" s="19">
        <f t="shared" si="1"/>
        <v>245911</v>
      </c>
      <c r="I59" s="12"/>
    </row>
    <row r="60" spans="1:9">
      <c r="A60" s="20">
        <v>53</v>
      </c>
      <c r="B60" s="21" t="s">
        <v>57</v>
      </c>
      <c r="C60" s="22">
        <f>+'[1]IMOPUESTO NÓMINA'!$H60</f>
        <v>846360</v>
      </c>
      <c r="D60" s="23">
        <v>0</v>
      </c>
      <c r="E60" s="24">
        <v>345296</v>
      </c>
      <c r="F60" s="24">
        <v>109366</v>
      </c>
      <c r="G60" s="25">
        <f t="shared" si="0"/>
        <v>454662</v>
      </c>
      <c r="H60" s="24">
        <f t="shared" si="1"/>
        <v>1301022</v>
      </c>
      <c r="I60" s="12"/>
    </row>
    <row r="61" spans="1:9">
      <c r="A61" s="13">
        <v>54</v>
      </c>
      <c r="B61" s="26" t="s">
        <v>58</v>
      </c>
      <c r="C61" s="15">
        <f>+'[1]IMOPUESTO NÓMINA'!$H61</f>
        <v>0</v>
      </c>
      <c r="D61" s="27">
        <v>0</v>
      </c>
      <c r="E61" s="19">
        <v>0</v>
      </c>
      <c r="F61" s="19">
        <v>0</v>
      </c>
      <c r="G61" s="28">
        <f t="shared" si="0"/>
        <v>0</v>
      </c>
      <c r="H61" s="19">
        <f t="shared" si="1"/>
        <v>0</v>
      </c>
      <c r="I61" s="12"/>
    </row>
    <row r="62" spans="1:9">
      <c r="A62" s="20">
        <v>55</v>
      </c>
      <c r="B62" s="21" t="s">
        <v>59</v>
      </c>
      <c r="C62" s="22">
        <f>+'[1]IMOPUESTO NÓMINA'!$H62</f>
        <v>0</v>
      </c>
      <c r="D62" s="23">
        <v>0</v>
      </c>
      <c r="E62" s="24">
        <v>0</v>
      </c>
      <c r="F62" s="24">
        <v>0</v>
      </c>
      <c r="G62" s="25">
        <f t="shared" si="0"/>
        <v>0</v>
      </c>
      <c r="H62" s="24">
        <f t="shared" si="1"/>
        <v>0</v>
      </c>
      <c r="I62" s="12"/>
    </row>
    <row r="63" spans="1:9">
      <c r="A63" s="13">
        <v>56</v>
      </c>
      <c r="B63" s="26" t="s">
        <v>60</v>
      </c>
      <c r="C63" s="15">
        <f>+'[1]IMOPUESTO NÓMINA'!$H63</f>
        <v>0</v>
      </c>
      <c r="D63" s="27">
        <v>0</v>
      </c>
      <c r="E63" s="19">
        <v>0</v>
      </c>
      <c r="F63" s="19">
        <v>0</v>
      </c>
      <c r="G63" s="28">
        <f t="shared" si="0"/>
        <v>0</v>
      </c>
      <c r="H63" s="19">
        <f t="shared" si="1"/>
        <v>0</v>
      </c>
      <c r="I63" s="12"/>
    </row>
    <row r="64" spans="1:9">
      <c r="A64" s="20">
        <v>57</v>
      </c>
      <c r="B64" s="21" t="s">
        <v>61</v>
      </c>
      <c r="C64" s="22">
        <f>+'[1]IMOPUESTO NÓMINA'!$H64</f>
        <v>15499</v>
      </c>
      <c r="D64" s="23">
        <v>0</v>
      </c>
      <c r="E64" s="24">
        <v>5704</v>
      </c>
      <c r="F64" s="24">
        <v>5704</v>
      </c>
      <c r="G64" s="25">
        <f t="shared" si="0"/>
        <v>11408</v>
      </c>
      <c r="H64" s="24">
        <f t="shared" si="1"/>
        <v>26907</v>
      </c>
      <c r="I64" s="12"/>
    </row>
    <row r="65" spans="1:9" ht="13" thickBot="1">
      <c r="A65" s="13">
        <v>58</v>
      </c>
      <c r="B65" s="26" t="s">
        <v>62</v>
      </c>
      <c r="C65" s="29">
        <f>+'[1]IMOPUESTO NÓMINA'!$H65</f>
        <v>3704264</v>
      </c>
      <c r="D65" s="27">
        <v>0</v>
      </c>
      <c r="E65" s="19">
        <v>965721</v>
      </c>
      <c r="F65" s="19">
        <v>969312</v>
      </c>
      <c r="G65" s="30">
        <f t="shared" si="0"/>
        <v>1935033</v>
      </c>
      <c r="H65" s="30">
        <f t="shared" si="1"/>
        <v>5639297</v>
      </c>
      <c r="I65" s="12"/>
    </row>
    <row r="66" spans="1:9" ht="12.75" customHeight="1">
      <c r="A66" s="31"/>
      <c r="B66" s="32"/>
      <c r="C66" s="33"/>
      <c r="D66" s="34"/>
      <c r="E66" s="34"/>
      <c r="F66" s="34"/>
      <c r="G66" s="33"/>
      <c r="H66" s="33"/>
    </row>
    <row r="67" spans="1:9" ht="16.5" customHeight="1">
      <c r="A67" s="35"/>
      <c r="B67" s="35" t="s">
        <v>63</v>
      </c>
      <c r="C67" s="36">
        <f t="shared" ref="C67:H67" si="2">SUM(C8:C66)</f>
        <v>27419679</v>
      </c>
      <c r="D67" s="37">
        <f t="shared" si="2"/>
        <v>0</v>
      </c>
      <c r="E67" s="37">
        <f t="shared" si="2"/>
        <v>6789815</v>
      </c>
      <c r="F67" s="37">
        <f t="shared" si="2"/>
        <v>6523880</v>
      </c>
      <c r="G67" s="36">
        <f t="shared" si="2"/>
        <v>13313695</v>
      </c>
      <c r="H67" s="36">
        <f t="shared" si="2"/>
        <v>40733374</v>
      </c>
    </row>
    <row r="69" spans="1:9">
      <c r="B69" s="38"/>
    </row>
    <row r="70" spans="1:9">
      <c r="B70" s="39"/>
    </row>
  </sheetData>
  <mergeCells count="4">
    <mergeCell ref="A1:H1"/>
    <mergeCell ref="A2:H2"/>
    <mergeCell ref="A3:H3"/>
    <mergeCell ref="A4:H4"/>
  </mergeCells>
  <printOptions horizontalCentered="1" verticalCentered="1"/>
  <pageMargins left="0.17" right="0.17" top="0.18" bottom="0.25" header="0" footer="0"/>
  <pageSetup scale="83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IMOPUESTO NÓMINA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fesquivel</dc:creator>
  <cp:lastModifiedBy>Mmedina</cp:lastModifiedBy>
  <cp:lastPrinted>2021-01-08T19:54:30Z</cp:lastPrinted>
  <dcterms:created xsi:type="dcterms:W3CDTF">2020-10-07T20:27:44Z</dcterms:created>
  <dcterms:modified xsi:type="dcterms:W3CDTF">2021-01-08T19:54:43Z</dcterms:modified>
</cp:coreProperties>
</file>