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SEP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K70" i="1"/>
  <c r="J70" i="1"/>
  <c r="I70" i="1"/>
  <c r="H70" i="1"/>
  <c r="G70" i="1"/>
  <c r="F70" i="1"/>
  <c r="E70" i="1"/>
  <c r="D70" i="1"/>
  <c r="L68" i="1"/>
  <c r="K68" i="1"/>
  <c r="J68" i="1"/>
  <c r="I68" i="1"/>
  <c r="H68" i="1"/>
  <c r="G68" i="1"/>
  <c r="F68" i="1"/>
  <c r="D68" i="1"/>
  <c r="M67" i="1"/>
  <c r="M66" i="1"/>
  <c r="M65" i="1"/>
  <c r="E64" i="1"/>
  <c r="M63" i="1"/>
  <c r="M62" i="1"/>
  <c r="M61" i="1"/>
  <c r="M60" i="1"/>
  <c r="M59" i="1"/>
  <c r="M58" i="1"/>
  <c r="M57" i="1"/>
  <c r="M56" i="1"/>
  <c r="E55" i="1"/>
  <c r="M55" i="1" s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E35" i="1"/>
  <c r="M35" i="1" s="1"/>
  <c r="M34" i="1"/>
  <c r="E33" i="1"/>
  <c r="M33" i="1" s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E68" i="1" l="1"/>
  <c r="M68" i="1" s="1"/>
  <c r="M64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<sst xmlns="http://schemas.openxmlformats.org/spreadsheetml/2006/main" count="87" uniqueCount="82">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</sst>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 applyBorder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4" fontId="2" fillId="0" borderId="13" xfId="3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4" fontId="2" fillId="0" borderId="10" xfId="3" applyNumberFormat="1" applyFont="1" applyBorder="1" applyProtection="1">
      <protection locked="0"/>
    </xf>
    <xf numFmtId="4" fontId="2" fillId="0" borderId="14" xfId="0" applyNumberFormat="1" applyFont="1" applyBorder="1"/>
    <xf numFmtId="164" fontId="2" fillId="0" borderId="10" xfId="0" applyNumberFormat="1" applyFont="1" applyBorder="1"/>
    <xf numFmtId="0" fontId="1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4">
    <cellStyle name="Millares 5" xfId="3"/>
    <cellStyle name="Normal" xfId="0" builtinId="0"/>
    <cellStyle name="Normal 3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464820</xdr:colOff>
      <xdr:row>1</xdr:row>
      <xdr:rowOff>30481</xdr:rowOff>
    </xdr:from>
    <xdr:to>
      <xdr:col>2</xdr:col>
      <xdr:colOff>1203960</xdr:colOff>
      <xdr:row>4</xdr:row>
      <xdr:rowOff>136073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" y="132081"/>
          <a:ext cx="739140" cy="778692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D10">
            <v>702851</v>
          </cell>
        </row>
        <row r="70">
          <cell r="L70">
            <v>0</v>
          </cell>
        </row>
        <row r="134">
          <cell r="L134">
            <v>0</v>
          </cell>
        </row>
        <row r="198">
          <cell r="L198">
            <v>0</v>
          </cell>
        </row>
        <row r="262">
          <cell r="L262">
            <v>0</v>
          </cell>
        </row>
        <row r="326">
          <cell r="L326">
            <v>0</v>
          </cell>
        </row>
        <row r="390">
          <cell r="L390">
            <v>0</v>
          </cell>
        </row>
        <row r="454">
          <cell r="L454">
            <v>0</v>
          </cell>
        </row>
        <row r="518">
          <cell r="L518" t="str">
            <v xml:space="preserve"> </v>
          </cell>
        </row>
        <row r="582">
          <cell r="L582">
            <v>0</v>
          </cell>
        </row>
        <row r="646">
          <cell r="L646">
            <v>0</v>
          </cell>
        </row>
        <row r="710">
          <cell r="L710">
            <v>0</v>
          </cell>
        </row>
        <row r="774">
          <cell r="L774">
            <v>0</v>
          </cell>
        </row>
        <row r="838">
          <cell r="L838">
            <v>0</v>
          </cell>
        </row>
        <row r="902">
          <cell r="L902">
            <v>0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E11">
            <v>133019836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BreakPreview" zoomScale="98" zoomScaleNormal="100" zoomScaleSheetLayoutView="98" workbookViewId="0">
      <pane xSplit="3" ySplit="9" topLeftCell="D61" activePane="bottomRight" state="frozen"/>
      <selection activeCell="C6" sqref="C6:M6"/>
      <selection pane="topRight" activeCell="C6" sqref="C6:M6"/>
      <selection pane="bottomLeft" activeCell="C6" sqref="C6:M6"/>
      <selection pane="bottomRight" activeCell="M1" sqref="D1:M1048576"/>
    </sheetView>
  </sheetViews>
  <sheetFormatPr baseColWidth="10" defaultColWidth="11.453125" defaultRowHeight="13"/>
  <cols>
    <col min="1" max="1" width="1.1796875" style="5" customWidth="1"/>
    <col min="2" max="2" width="2.1796875" style="5" customWidth="1"/>
    <col min="3" max="3" width="32.36328125" style="5" customWidth="1"/>
    <col min="4" max="4" width="16.1796875" style="36" customWidth="1"/>
    <col min="5" max="5" width="16.1796875" style="5" customWidth="1"/>
    <col min="6" max="13" width="16.1796875" style="36" customWidth="1"/>
    <col min="14" max="14" width="2.81640625" style="5" customWidth="1"/>
    <col min="15" max="15" width="1.1796875" style="5" customWidth="1"/>
    <col min="16" max="256" width="11.453125" style="5"/>
    <col min="257" max="257" width="1.1796875" style="5" customWidth="1"/>
    <col min="258" max="258" width="2.1796875" style="5" customWidth="1"/>
    <col min="259" max="259" width="29.81640625" style="5" customWidth="1"/>
    <col min="260" max="268" width="15.54296875" style="5" customWidth="1"/>
    <col min="269" max="269" width="17.1796875" style="5" customWidth="1"/>
    <col min="270" max="270" width="2.81640625" style="5" customWidth="1"/>
    <col min="271" max="271" width="1.1796875" style="5" customWidth="1"/>
    <col min="272" max="512" width="11.453125" style="5"/>
    <col min="513" max="513" width="1.1796875" style="5" customWidth="1"/>
    <col min="514" max="514" width="2.1796875" style="5" customWidth="1"/>
    <col min="515" max="515" width="29.81640625" style="5" customWidth="1"/>
    <col min="516" max="524" width="15.54296875" style="5" customWidth="1"/>
    <col min="525" max="525" width="17.1796875" style="5" customWidth="1"/>
    <col min="526" max="526" width="2.81640625" style="5" customWidth="1"/>
    <col min="527" max="527" width="1.1796875" style="5" customWidth="1"/>
    <col min="528" max="768" width="11.453125" style="5"/>
    <col min="769" max="769" width="1.1796875" style="5" customWidth="1"/>
    <col min="770" max="770" width="2.1796875" style="5" customWidth="1"/>
    <col min="771" max="771" width="29.81640625" style="5" customWidth="1"/>
    <col min="772" max="780" width="15.54296875" style="5" customWidth="1"/>
    <col min="781" max="781" width="17.1796875" style="5" customWidth="1"/>
    <col min="782" max="782" width="2.81640625" style="5" customWidth="1"/>
    <col min="783" max="783" width="1.1796875" style="5" customWidth="1"/>
    <col min="784" max="1024" width="11.453125" style="5"/>
    <col min="1025" max="1025" width="1.1796875" style="5" customWidth="1"/>
    <col min="1026" max="1026" width="2.1796875" style="5" customWidth="1"/>
    <col min="1027" max="1027" width="29.81640625" style="5" customWidth="1"/>
    <col min="1028" max="1036" width="15.54296875" style="5" customWidth="1"/>
    <col min="1037" max="1037" width="17.1796875" style="5" customWidth="1"/>
    <col min="1038" max="1038" width="2.81640625" style="5" customWidth="1"/>
    <col min="1039" max="1039" width="1.1796875" style="5" customWidth="1"/>
    <col min="1040" max="1280" width="11.453125" style="5"/>
    <col min="1281" max="1281" width="1.1796875" style="5" customWidth="1"/>
    <col min="1282" max="1282" width="2.1796875" style="5" customWidth="1"/>
    <col min="1283" max="1283" width="29.81640625" style="5" customWidth="1"/>
    <col min="1284" max="1292" width="15.54296875" style="5" customWidth="1"/>
    <col min="1293" max="1293" width="17.1796875" style="5" customWidth="1"/>
    <col min="1294" max="1294" width="2.81640625" style="5" customWidth="1"/>
    <col min="1295" max="1295" width="1.1796875" style="5" customWidth="1"/>
    <col min="1296" max="1536" width="11.453125" style="5"/>
    <col min="1537" max="1537" width="1.1796875" style="5" customWidth="1"/>
    <col min="1538" max="1538" width="2.1796875" style="5" customWidth="1"/>
    <col min="1539" max="1539" width="29.81640625" style="5" customWidth="1"/>
    <col min="1540" max="1548" width="15.54296875" style="5" customWidth="1"/>
    <col min="1549" max="1549" width="17.1796875" style="5" customWidth="1"/>
    <col min="1550" max="1550" width="2.81640625" style="5" customWidth="1"/>
    <col min="1551" max="1551" width="1.1796875" style="5" customWidth="1"/>
    <col min="1552" max="1792" width="11.453125" style="5"/>
    <col min="1793" max="1793" width="1.1796875" style="5" customWidth="1"/>
    <col min="1794" max="1794" width="2.1796875" style="5" customWidth="1"/>
    <col min="1795" max="1795" width="29.81640625" style="5" customWidth="1"/>
    <col min="1796" max="1804" width="15.54296875" style="5" customWidth="1"/>
    <col min="1805" max="1805" width="17.1796875" style="5" customWidth="1"/>
    <col min="1806" max="1806" width="2.81640625" style="5" customWidth="1"/>
    <col min="1807" max="1807" width="1.1796875" style="5" customWidth="1"/>
    <col min="1808" max="2048" width="11.453125" style="5"/>
    <col min="2049" max="2049" width="1.1796875" style="5" customWidth="1"/>
    <col min="2050" max="2050" width="2.1796875" style="5" customWidth="1"/>
    <col min="2051" max="2051" width="29.81640625" style="5" customWidth="1"/>
    <col min="2052" max="2060" width="15.54296875" style="5" customWidth="1"/>
    <col min="2061" max="2061" width="17.1796875" style="5" customWidth="1"/>
    <col min="2062" max="2062" width="2.81640625" style="5" customWidth="1"/>
    <col min="2063" max="2063" width="1.1796875" style="5" customWidth="1"/>
    <col min="2064" max="2304" width="11.453125" style="5"/>
    <col min="2305" max="2305" width="1.1796875" style="5" customWidth="1"/>
    <col min="2306" max="2306" width="2.1796875" style="5" customWidth="1"/>
    <col min="2307" max="2307" width="29.81640625" style="5" customWidth="1"/>
    <col min="2308" max="2316" width="15.54296875" style="5" customWidth="1"/>
    <col min="2317" max="2317" width="17.1796875" style="5" customWidth="1"/>
    <col min="2318" max="2318" width="2.81640625" style="5" customWidth="1"/>
    <col min="2319" max="2319" width="1.1796875" style="5" customWidth="1"/>
    <col min="2320" max="2560" width="11.453125" style="5"/>
    <col min="2561" max="2561" width="1.1796875" style="5" customWidth="1"/>
    <col min="2562" max="2562" width="2.1796875" style="5" customWidth="1"/>
    <col min="2563" max="2563" width="29.81640625" style="5" customWidth="1"/>
    <col min="2564" max="2572" width="15.54296875" style="5" customWidth="1"/>
    <col min="2573" max="2573" width="17.1796875" style="5" customWidth="1"/>
    <col min="2574" max="2574" width="2.81640625" style="5" customWidth="1"/>
    <col min="2575" max="2575" width="1.1796875" style="5" customWidth="1"/>
    <col min="2576" max="2816" width="11.453125" style="5"/>
    <col min="2817" max="2817" width="1.1796875" style="5" customWidth="1"/>
    <col min="2818" max="2818" width="2.1796875" style="5" customWidth="1"/>
    <col min="2819" max="2819" width="29.81640625" style="5" customWidth="1"/>
    <col min="2820" max="2828" width="15.54296875" style="5" customWidth="1"/>
    <col min="2829" max="2829" width="17.1796875" style="5" customWidth="1"/>
    <col min="2830" max="2830" width="2.81640625" style="5" customWidth="1"/>
    <col min="2831" max="2831" width="1.1796875" style="5" customWidth="1"/>
    <col min="2832" max="3072" width="11.453125" style="5"/>
    <col min="3073" max="3073" width="1.1796875" style="5" customWidth="1"/>
    <col min="3074" max="3074" width="2.1796875" style="5" customWidth="1"/>
    <col min="3075" max="3075" width="29.81640625" style="5" customWidth="1"/>
    <col min="3076" max="3084" width="15.54296875" style="5" customWidth="1"/>
    <col min="3085" max="3085" width="17.1796875" style="5" customWidth="1"/>
    <col min="3086" max="3086" width="2.81640625" style="5" customWidth="1"/>
    <col min="3087" max="3087" width="1.1796875" style="5" customWidth="1"/>
    <col min="3088" max="3328" width="11.453125" style="5"/>
    <col min="3329" max="3329" width="1.1796875" style="5" customWidth="1"/>
    <col min="3330" max="3330" width="2.1796875" style="5" customWidth="1"/>
    <col min="3331" max="3331" width="29.81640625" style="5" customWidth="1"/>
    <col min="3332" max="3340" width="15.54296875" style="5" customWidth="1"/>
    <col min="3341" max="3341" width="17.1796875" style="5" customWidth="1"/>
    <col min="3342" max="3342" width="2.81640625" style="5" customWidth="1"/>
    <col min="3343" max="3343" width="1.1796875" style="5" customWidth="1"/>
    <col min="3344" max="3584" width="11.453125" style="5"/>
    <col min="3585" max="3585" width="1.1796875" style="5" customWidth="1"/>
    <col min="3586" max="3586" width="2.1796875" style="5" customWidth="1"/>
    <col min="3587" max="3587" width="29.81640625" style="5" customWidth="1"/>
    <col min="3588" max="3596" width="15.54296875" style="5" customWidth="1"/>
    <col min="3597" max="3597" width="17.1796875" style="5" customWidth="1"/>
    <col min="3598" max="3598" width="2.81640625" style="5" customWidth="1"/>
    <col min="3599" max="3599" width="1.1796875" style="5" customWidth="1"/>
    <col min="3600" max="3840" width="11.453125" style="5"/>
    <col min="3841" max="3841" width="1.1796875" style="5" customWidth="1"/>
    <col min="3842" max="3842" width="2.1796875" style="5" customWidth="1"/>
    <col min="3843" max="3843" width="29.81640625" style="5" customWidth="1"/>
    <col min="3844" max="3852" width="15.54296875" style="5" customWidth="1"/>
    <col min="3853" max="3853" width="17.1796875" style="5" customWidth="1"/>
    <col min="3854" max="3854" width="2.81640625" style="5" customWidth="1"/>
    <col min="3855" max="3855" width="1.1796875" style="5" customWidth="1"/>
    <col min="3856" max="4096" width="11.453125" style="5"/>
    <col min="4097" max="4097" width="1.1796875" style="5" customWidth="1"/>
    <col min="4098" max="4098" width="2.1796875" style="5" customWidth="1"/>
    <col min="4099" max="4099" width="29.81640625" style="5" customWidth="1"/>
    <col min="4100" max="4108" width="15.54296875" style="5" customWidth="1"/>
    <col min="4109" max="4109" width="17.1796875" style="5" customWidth="1"/>
    <col min="4110" max="4110" width="2.81640625" style="5" customWidth="1"/>
    <col min="4111" max="4111" width="1.1796875" style="5" customWidth="1"/>
    <col min="4112" max="4352" width="11.453125" style="5"/>
    <col min="4353" max="4353" width="1.1796875" style="5" customWidth="1"/>
    <col min="4354" max="4354" width="2.1796875" style="5" customWidth="1"/>
    <col min="4355" max="4355" width="29.81640625" style="5" customWidth="1"/>
    <col min="4356" max="4364" width="15.54296875" style="5" customWidth="1"/>
    <col min="4365" max="4365" width="17.1796875" style="5" customWidth="1"/>
    <col min="4366" max="4366" width="2.81640625" style="5" customWidth="1"/>
    <col min="4367" max="4367" width="1.1796875" style="5" customWidth="1"/>
    <col min="4368" max="4608" width="11.453125" style="5"/>
    <col min="4609" max="4609" width="1.1796875" style="5" customWidth="1"/>
    <col min="4610" max="4610" width="2.1796875" style="5" customWidth="1"/>
    <col min="4611" max="4611" width="29.81640625" style="5" customWidth="1"/>
    <col min="4612" max="4620" width="15.54296875" style="5" customWidth="1"/>
    <col min="4621" max="4621" width="17.1796875" style="5" customWidth="1"/>
    <col min="4622" max="4622" width="2.81640625" style="5" customWidth="1"/>
    <col min="4623" max="4623" width="1.1796875" style="5" customWidth="1"/>
    <col min="4624" max="4864" width="11.453125" style="5"/>
    <col min="4865" max="4865" width="1.1796875" style="5" customWidth="1"/>
    <col min="4866" max="4866" width="2.1796875" style="5" customWidth="1"/>
    <col min="4867" max="4867" width="29.81640625" style="5" customWidth="1"/>
    <col min="4868" max="4876" width="15.54296875" style="5" customWidth="1"/>
    <col min="4877" max="4877" width="17.1796875" style="5" customWidth="1"/>
    <col min="4878" max="4878" width="2.81640625" style="5" customWidth="1"/>
    <col min="4879" max="4879" width="1.1796875" style="5" customWidth="1"/>
    <col min="4880" max="5120" width="11.453125" style="5"/>
    <col min="5121" max="5121" width="1.1796875" style="5" customWidth="1"/>
    <col min="5122" max="5122" width="2.1796875" style="5" customWidth="1"/>
    <col min="5123" max="5123" width="29.81640625" style="5" customWidth="1"/>
    <col min="5124" max="5132" width="15.54296875" style="5" customWidth="1"/>
    <col min="5133" max="5133" width="17.1796875" style="5" customWidth="1"/>
    <col min="5134" max="5134" width="2.81640625" style="5" customWidth="1"/>
    <col min="5135" max="5135" width="1.1796875" style="5" customWidth="1"/>
    <col min="5136" max="5376" width="11.453125" style="5"/>
    <col min="5377" max="5377" width="1.1796875" style="5" customWidth="1"/>
    <col min="5378" max="5378" width="2.1796875" style="5" customWidth="1"/>
    <col min="5379" max="5379" width="29.81640625" style="5" customWidth="1"/>
    <col min="5380" max="5388" width="15.54296875" style="5" customWidth="1"/>
    <col min="5389" max="5389" width="17.1796875" style="5" customWidth="1"/>
    <col min="5390" max="5390" width="2.81640625" style="5" customWidth="1"/>
    <col min="5391" max="5391" width="1.1796875" style="5" customWidth="1"/>
    <col min="5392" max="5632" width="11.453125" style="5"/>
    <col min="5633" max="5633" width="1.1796875" style="5" customWidth="1"/>
    <col min="5634" max="5634" width="2.1796875" style="5" customWidth="1"/>
    <col min="5635" max="5635" width="29.81640625" style="5" customWidth="1"/>
    <col min="5636" max="5644" width="15.54296875" style="5" customWidth="1"/>
    <col min="5645" max="5645" width="17.1796875" style="5" customWidth="1"/>
    <col min="5646" max="5646" width="2.81640625" style="5" customWidth="1"/>
    <col min="5647" max="5647" width="1.1796875" style="5" customWidth="1"/>
    <col min="5648" max="5888" width="11.453125" style="5"/>
    <col min="5889" max="5889" width="1.1796875" style="5" customWidth="1"/>
    <col min="5890" max="5890" width="2.1796875" style="5" customWidth="1"/>
    <col min="5891" max="5891" width="29.81640625" style="5" customWidth="1"/>
    <col min="5892" max="5900" width="15.54296875" style="5" customWidth="1"/>
    <col min="5901" max="5901" width="17.1796875" style="5" customWidth="1"/>
    <col min="5902" max="5902" width="2.81640625" style="5" customWidth="1"/>
    <col min="5903" max="5903" width="1.1796875" style="5" customWidth="1"/>
    <col min="5904" max="6144" width="11.453125" style="5"/>
    <col min="6145" max="6145" width="1.1796875" style="5" customWidth="1"/>
    <col min="6146" max="6146" width="2.1796875" style="5" customWidth="1"/>
    <col min="6147" max="6147" width="29.81640625" style="5" customWidth="1"/>
    <col min="6148" max="6156" width="15.54296875" style="5" customWidth="1"/>
    <col min="6157" max="6157" width="17.1796875" style="5" customWidth="1"/>
    <col min="6158" max="6158" width="2.81640625" style="5" customWidth="1"/>
    <col min="6159" max="6159" width="1.1796875" style="5" customWidth="1"/>
    <col min="6160" max="6400" width="11.453125" style="5"/>
    <col min="6401" max="6401" width="1.1796875" style="5" customWidth="1"/>
    <col min="6402" max="6402" width="2.1796875" style="5" customWidth="1"/>
    <col min="6403" max="6403" width="29.81640625" style="5" customWidth="1"/>
    <col min="6404" max="6412" width="15.54296875" style="5" customWidth="1"/>
    <col min="6413" max="6413" width="17.1796875" style="5" customWidth="1"/>
    <col min="6414" max="6414" width="2.81640625" style="5" customWidth="1"/>
    <col min="6415" max="6415" width="1.1796875" style="5" customWidth="1"/>
    <col min="6416" max="6656" width="11.453125" style="5"/>
    <col min="6657" max="6657" width="1.1796875" style="5" customWidth="1"/>
    <col min="6658" max="6658" width="2.1796875" style="5" customWidth="1"/>
    <col min="6659" max="6659" width="29.81640625" style="5" customWidth="1"/>
    <col min="6660" max="6668" width="15.54296875" style="5" customWidth="1"/>
    <col min="6669" max="6669" width="17.1796875" style="5" customWidth="1"/>
    <col min="6670" max="6670" width="2.81640625" style="5" customWidth="1"/>
    <col min="6671" max="6671" width="1.1796875" style="5" customWidth="1"/>
    <col min="6672" max="6912" width="11.453125" style="5"/>
    <col min="6913" max="6913" width="1.1796875" style="5" customWidth="1"/>
    <col min="6914" max="6914" width="2.1796875" style="5" customWidth="1"/>
    <col min="6915" max="6915" width="29.81640625" style="5" customWidth="1"/>
    <col min="6916" max="6924" width="15.54296875" style="5" customWidth="1"/>
    <col min="6925" max="6925" width="17.1796875" style="5" customWidth="1"/>
    <col min="6926" max="6926" width="2.81640625" style="5" customWidth="1"/>
    <col min="6927" max="6927" width="1.1796875" style="5" customWidth="1"/>
    <col min="6928" max="7168" width="11.453125" style="5"/>
    <col min="7169" max="7169" width="1.1796875" style="5" customWidth="1"/>
    <col min="7170" max="7170" width="2.1796875" style="5" customWidth="1"/>
    <col min="7171" max="7171" width="29.81640625" style="5" customWidth="1"/>
    <col min="7172" max="7180" width="15.54296875" style="5" customWidth="1"/>
    <col min="7181" max="7181" width="17.1796875" style="5" customWidth="1"/>
    <col min="7182" max="7182" width="2.81640625" style="5" customWidth="1"/>
    <col min="7183" max="7183" width="1.1796875" style="5" customWidth="1"/>
    <col min="7184" max="7424" width="11.453125" style="5"/>
    <col min="7425" max="7425" width="1.1796875" style="5" customWidth="1"/>
    <col min="7426" max="7426" width="2.1796875" style="5" customWidth="1"/>
    <col min="7427" max="7427" width="29.81640625" style="5" customWidth="1"/>
    <col min="7428" max="7436" width="15.54296875" style="5" customWidth="1"/>
    <col min="7437" max="7437" width="17.1796875" style="5" customWidth="1"/>
    <col min="7438" max="7438" width="2.81640625" style="5" customWidth="1"/>
    <col min="7439" max="7439" width="1.1796875" style="5" customWidth="1"/>
    <col min="7440" max="7680" width="11.453125" style="5"/>
    <col min="7681" max="7681" width="1.1796875" style="5" customWidth="1"/>
    <col min="7682" max="7682" width="2.1796875" style="5" customWidth="1"/>
    <col min="7683" max="7683" width="29.81640625" style="5" customWidth="1"/>
    <col min="7684" max="7692" width="15.54296875" style="5" customWidth="1"/>
    <col min="7693" max="7693" width="17.1796875" style="5" customWidth="1"/>
    <col min="7694" max="7694" width="2.81640625" style="5" customWidth="1"/>
    <col min="7695" max="7695" width="1.1796875" style="5" customWidth="1"/>
    <col min="7696" max="7936" width="11.453125" style="5"/>
    <col min="7937" max="7937" width="1.1796875" style="5" customWidth="1"/>
    <col min="7938" max="7938" width="2.1796875" style="5" customWidth="1"/>
    <col min="7939" max="7939" width="29.81640625" style="5" customWidth="1"/>
    <col min="7940" max="7948" width="15.54296875" style="5" customWidth="1"/>
    <col min="7949" max="7949" width="17.1796875" style="5" customWidth="1"/>
    <col min="7950" max="7950" width="2.81640625" style="5" customWidth="1"/>
    <col min="7951" max="7951" width="1.1796875" style="5" customWidth="1"/>
    <col min="7952" max="8192" width="11.453125" style="5"/>
    <col min="8193" max="8193" width="1.1796875" style="5" customWidth="1"/>
    <col min="8194" max="8194" width="2.1796875" style="5" customWidth="1"/>
    <col min="8195" max="8195" width="29.81640625" style="5" customWidth="1"/>
    <col min="8196" max="8204" width="15.54296875" style="5" customWidth="1"/>
    <col min="8205" max="8205" width="17.1796875" style="5" customWidth="1"/>
    <col min="8206" max="8206" width="2.81640625" style="5" customWidth="1"/>
    <col min="8207" max="8207" width="1.1796875" style="5" customWidth="1"/>
    <col min="8208" max="8448" width="11.453125" style="5"/>
    <col min="8449" max="8449" width="1.1796875" style="5" customWidth="1"/>
    <col min="8450" max="8450" width="2.1796875" style="5" customWidth="1"/>
    <col min="8451" max="8451" width="29.81640625" style="5" customWidth="1"/>
    <col min="8452" max="8460" width="15.54296875" style="5" customWidth="1"/>
    <col min="8461" max="8461" width="17.1796875" style="5" customWidth="1"/>
    <col min="8462" max="8462" width="2.81640625" style="5" customWidth="1"/>
    <col min="8463" max="8463" width="1.1796875" style="5" customWidth="1"/>
    <col min="8464" max="8704" width="11.453125" style="5"/>
    <col min="8705" max="8705" width="1.1796875" style="5" customWidth="1"/>
    <col min="8706" max="8706" width="2.1796875" style="5" customWidth="1"/>
    <col min="8707" max="8707" width="29.81640625" style="5" customWidth="1"/>
    <col min="8708" max="8716" width="15.54296875" style="5" customWidth="1"/>
    <col min="8717" max="8717" width="17.1796875" style="5" customWidth="1"/>
    <col min="8718" max="8718" width="2.81640625" style="5" customWidth="1"/>
    <col min="8719" max="8719" width="1.1796875" style="5" customWidth="1"/>
    <col min="8720" max="8960" width="11.453125" style="5"/>
    <col min="8961" max="8961" width="1.1796875" style="5" customWidth="1"/>
    <col min="8962" max="8962" width="2.1796875" style="5" customWidth="1"/>
    <col min="8963" max="8963" width="29.81640625" style="5" customWidth="1"/>
    <col min="8964" max="8972" width="15.54296875" style="5" customWidth="1"/>
    <col min="8973" max="8973" width="17.1796875" style="5" customWidth="1"/>
    <col min="8974" max="8974" width="2.81640625" style="5" customWidth="1"/>
    <col min="8975" max="8975" width="1.1796875" style="5" customWidth="1"/>
    <col min="8976" max="9216" width="11.453125" style="5"/>
    <col min="9217" max="9217" width="1.1796875" style="5" customWidth="1"/>
    <col min="9218" max="9218" width="2.1796875" style="5" customWidth="1"/>
    <col min="9219" max="9219" width="29.81640625" style="5" customWidth="1"/>
    <col min="9220" max="9228" width="15.54296875" style="5" customWidth="1"/>
    <col min="9229" max="9229" width="17.1796875" style="5" customWidth="1"/>
    <col min="9230" max="9230" width="2.81640625" style="5" customWidth="1"/>
    <col min="9231" max="9231" width="1.1796875" style="5" customWidth="1"/>
    <col min="9232" max="9472" width="11.453125" style="5"/>
    <col min="9473" max="9473" width="1.1796875" style="5" customWidth="1"/>
    <col min="9474" max="9474" width="2.1796875" style="5" customWidth="1"/>
    <col min="9475" max="9475" width="29.81640625" style="5" customWidth="1"/>
    <col min="9476" max="9484" width="15.54296875" style="5" customWidth="1"/>
    <col min="9485" max="9485" width="17.1796875" style="5" customWidth="1"/>
    <col min="9486" max="9486" width="2.81640625" style="5" customWidth="1"/>
    <col min="9487" max="9487" width="1.1796875" style="5" customWidth="1"/>
    <col min="9488" max="9728" width="11.453125" style="5"/>
    <col min="9729" max="9729" width="1.1796875" style="5" customWidth="1"/>
    <col min="9730" max="9730" width="2.1796875" style="5" customWidth="1"/>
    <col min="9731" max="9731" width="29.81640625" style="5" customWidth="1"/>
    <col min="9732" max="9740" width="15.54296875" style="5" customWidth="1"/>
    <col min="9741" max="9741" width="17.1796875" style="5" customWidth="1"/>
    <col min="9742" max="9742" width="2.81640625" style="5" customWidth="1"/>
    <col min="9743" max="9743" width="1.1796875" style="5" customWidth="1"/>
    <col min="9744" max="9984" width="11.453125" style="5"/>
    <col min="9985" max="9985" width="1.1796875" style="5" customWidth="1"/>
    <col min="9986" max="9986" width="2.1796875" style="5" customWidth="1"/>
    <col min="9987" max="9987" width="29.81640625" style="5" customWidth="1"/>
    <col min="9988" max="9996" width="15.54296875" style="5" customWidth="1"/>
    <col min="9997" max="9997" width="17.1796875" style="5" customWidth="1"/>
    <col min="9998" max="9998" width="2.81640625" style="5" customWidth="1"/>
    <col min="9999" max="9999" width="1.1796875" style="5" customWidth="1"/>
    <col min="10000" max="10240" width="11.453125" style="5"/>
    <col min="10241" max="10241" width="1.1796875" style="5" customWidth="1"/>
    <col min="10242" max="10242" width="2.1796875" style="5" customWidth="1"/>
    <col min="10243" max="10243" width="29.81640625" style="5" customWidth="1"/>
    <col min="10244" max="10252" width="15.54296875" style="5" customWidth="1"/>
    <col min="10253" max="10253" width="17.1796875" style="5" customWidth="1"/>
    <col min="10254" max="10254" width="2.81640625" style="5" customWidth="1"/>
    <col min="10255" max="10255" width="1.1796875" style="5" customWidth="1"/>
    <col min="10256" max="10496" width="11.453125" style="5"/>
    <col min="10497" max="10497" width="1.1796875" style="5" customWidth="1"/>
    <col min="10498" max="10498" width="2.1796875" style="5" customWidth="1"/>
    <col min="10499" max="10499" width="29.81640625" style="5" customWidth="1"/>
    <col min="10500" max="10508" width="15.54296875" style="5" customWidth="1"/>
    <col min="10509" max="10509" width="17.1796875" style="5" customWidth="1"/>
    <col min="10510" max="10510" width="2.81640625" style="5" customWidth="1"/>
    <col min="10511" max="10511" width="1.1796875" style="5" customWidth="1"/>
    <col min="10512" max="10752" width="11.453125" style="5"/>
    <col min="10753" max="10753" width="1.1796875" style="5" customWidth="1"/>
    <col min="10754" max="10754" width="2.1796875" style="5" customWidth="1"/>
    <col min="10755" max="10755" width="29.81640625" style="5" customWidth="1"/>
    <col min="10756" max="10764" width="15.54296875" style="5" customWidth="1"/>
    <col min="10765" max="10765" width="17.1796875" style="5" customWidth="1"/>
    <col min="10766" max="10766" width="2.81640625" style="5" customWidth="1"/>
    <col min="10767" max="10767" width="1.1796875" style="5" customWidth="1"/>
    <col min="10768" max="11008" width="11.453125" style="5"/>
    <col min="11009" max="11009" width="1.1796875" style="5" customWidth="1"/>
    <col min="11010" max="11010" width="2.1796875" style="5" customWidth="1"/>
    <col min="11011" max="11011" width="29.81640625" style="5" customWidth="1"/>
    <col min="11012" max="11020" width="15.54296875" style="5" customWidth="1"/>
    <col min="11021" max="11021" width="17.1796875" style="5" customWidth="1"/>
    <col min="11022" max="11022" width="2.81640625" style="5" customWidth="1"/>
    <col min="11023" max="11023" width="1.1796875" style="5" customWidth="1"/>
    <col min="11024" max="11264" width="11.453125" style="5"/>
    <col min="11265" max="11265" width="1.1796875" style="5" customWidth="1"/>
    <col min="11266" max="11266" width="2.1796875" style="5" customWidth="1"/>
    <col min="11267" max="11267" width="29.81640625" style="5" customWidth="1"/>
    <col min="11268" max="11276" width="15.54296875" style="5" customWidth="1"/>
    <col min="11277" max="11277" width="17.1796875" style="5" customWidth="1"/>
    <col min="11278" max="11278" width="2.81640625" style="5" customWidth="1"/>
    <col min="11279" max="11279" width="1.1796875" style="5" customWidth="1"/>
    <col min="11280" max="11520" width="11.453125" style="5"/>
    <col min="11521" max="11521" width="1.1796875" style="5" customWidth="1"/>
    <col min="11522" max="11522" width="2.1796875" style="5" customWidth="1"/>
    <col min="11523" max="11523" width="29.81640625" style="5" customWidth="1"/>
    <col min="11524" max="11532" width="15.54296875" style="5" customWidth="1"/>
    <col min="11533" max="11533" width="17.1796875" style="5" customWidth="1"/>
    <col min="11534" max="11534" width="2.81640625" style="5" customWidth="1"/>
    <col min="11535" max="11535" width="1.1796875" style="5" customWidth="1"/>
    <col min="11536" max="11776" width="11.453125" style="5"/>
    <col min="11777" max="11777" width="1.1796875" style="5" customWidth="1"/>
    <col min="11778" max="11778" width="2.1796875" style="5" customWidth="1"/>
    <col min="11779" max="11779" width="29.81640625" style="5" customWidth="1"/>
    <col min="11780" max="11788" width="15.54296875" style="5" customWidth="1"/>
    <col min="11789" max="11789" width="17.1796875" style="5" customWidth="1"/>
    <col min="11790" max="11790" width="2.81640625" style="5" customWidth="1"/>
    <col min="11791" max="11791" width="1.1796875" style="5" customWidth="1"/>
    <col min="11792" max="12032" width="11.453125" style="5"/>
    <col min="12033" max="12033" width="1.1796875" style="5" customWidth="1"/>
    <col min="12034" max="12034" width="2.1796875" style="5" customWidth="1"/>
    <col min="12035" max="12035" width="29.81640625" style="5" customWidth="1"/>
    <col min="12036" max="12044" width="15.54296875" style="5" customWidth="1"/>
    <col min="12045" max="12045" width="17.1796875" style="5" customWidth="1"/>
    <col min="12046" max="12046" width="2.81640625" style="5" customWidth="1"/>
    <col min="12047" max="12047" width="1.1796875" style="5" customWidth="1"/>
    <col min="12048" max="12288" width="11.453125" style="5"/>
    <col min="12289" max="12289" width="1.1796875" style="5" customWidth="1"/>
    <col min="12290" max="12290" width="2.1796875" style="5" customWidth="1"/>
    <col min="12291" max="12291" width="29.81640625" style="5" customWidth="1"/>
    <col min="12292" max="12300" width="15.54296875" style="5" customWidth="1"/>
    <col min="12301" max="12301" width="17.1796875" style="5" customWidth="1"/>
    <col min="12302" max="12302" width="2.81640625" style="5" customWidth="1"/>
    <col min="12303" max="12303" width="1.1796875" style="5" customWidth="1"/>
    <col min="12304" max="12544" width="11.453125" style="5"/>
    <col min="12545" max="12545" width="1.1796875" style="5" customWidth="1"/>
    <col min="12546" max="12546" width="2.1796875" style="5" customWidth="1"/>
    <col min="12547" max="12547" width="29.81640625" style="5" customWidth="1"/>
    <col min="12548" max="12556" width="15.54296875" style="5" customWidth="1"/>
    <col min="12557" max="12557" width="17.1796875" style="5" customWidth="1"/>
    <col min="12558" max="12558" width="2.81640625" style="5" customWidth="1"/>
    <col min="12559" max="12559" width="1.1796875" style="5" customWidth="1"/>
    <col min="12560" max="12800" width="11.453125" style="5"/>
    <col min="12801" max="12801" width="1.1796875" style="5" customWidth="1"/>
    <col min="12802" max="12802" width="2.1796875" style="5" customWidth="1"/>
    <col min="12803" max="12803" width="29.81640625" style="5" customWidth="1"/>
    <col min="12804" max="12812" width="15.54296875" style="5" customWidth="1"/>
    <col min="12813" max="12813" width="17.1796875" style="5" customWidth="1"/>
    <col min="12814" max="12814" width="2.81640625" style="5" customWidth="1"/>
    <col min="12815" max="12815" width="1.1796875" style="5" customWidth="1"/>
    <col min="12816" max="13056" width="11.453125" style="5"/>
    <col min="13057" max="13057" width="1.1796875" style="5" customWidth="1"/>
    <col min="13058" max="13058" width="2.1796875" style="5" customWidth="1"/>
    <col min="13059" max="13059" width="29.81640625" style="5" customWidth="1"/>
    <col min="13060" max="13068" width="15.54296875" style="5" customWidth="1"/>
    <col min="13069" max="13069" width="17.1796875" style="5" customWidth="1"/>
    <col min="13070" max="13070" width="2.81640625" style="5" customWidth="1"/>
    <col min="13071" max="13071" width="1.1796875" style="5" customWidth="1"/>
    <col min="13072" max="13312" width="11.453125" style="5"/>
    <col min="13313" max="13313" width="1.1796875" style="5" customWidth="1"/>
    <col min="13314" max="13314" width="2.1796875" style="5" customWidth="1"/>
    <col min="13315" max="13315" width="29.81640625" style="5" customWidth="1"/>
    <col min="13316" max="13324" width="15.54296875" style="5" customWidth="1"/>
    <col min="13325" max="13325" width="17.1796875" style="5" customWidth="1"/>
    <col min="13326" max="13326" width="2.81640625" style="5" customWidth="1"/>
    <col min="13327" max="13327" width="1.1796875" style="5" customWidth="1"/>
    <col min="13328" max="13568" width="11.453125" style="5"/>
    <col min="13569" max="13569" width="1.1796875" style="5" customWidth="1"/>
    <col min="13570" max="13570" width="2.1796875" style="5" customWidth="1"/>
    <col min="13571" max="13571" width="29.81640625" style="5" customWidth="1"/>
    <col min="13572" max="13580" width="15.54296875" style="5" customWidth="1"/>
    <col min="13581" max="13581" width="17.1796875" style="5" customWidth="1"/>
    <col min="13582" max="13582" width="2.81640625" style="5" customWidth="1"/>
    <col min="13583" max="13583" width="1.1796875" style="5" customWidth="1"/>
    <col min="13584" max="13824" width="11.453125" style="5"/>
    <col min="13825" max="13825" width="1.1796875" style="5" customWidth="1"/>
    <col min="13826" max="13826" width="2.1796875" style="5" customWidth="1"/>
    <col min="13827" max="13827" width="29.81640625" style="5" customWidth="1"/>
    <col min="13828" max="13836" width="15.54296875" style="5" customWidth="1"/>
    <col min="13837" max="13837" width="17.1796875" style="5" customWidth="1"/>
    <col min="13838" max="13838" width="2.81640625" style="5" customWidth="1"/>
    <col min="13839" max="13839" width="1.1796875" style="5" customWidth="1"/>
    <col min="13840" max="14080" width="11.453125" style="5"/>
    <col min="14081" max="14081" width="1.1796875" style="5" customWidth="1"/>
    <col min="14082" max="14082" width="2.1796875" style="5" customWidth="1"/>
    <col min="14083" max="14083" width="29.81640625" style="5" customWidth="1"/>
    <col min="14084" max="14092" width="15.54296875" style="5" customWidth="1"/>
    <col min="14093" max="14093" width="17.1796875" style="5" customWidth="1"/>
    <col min="14094" max="14094" width="2.81640625" style="5" customWidth="1"/>
    <col min="14095" max="14095" width="1.1796875" style="5" customWidth="1"/>
    <col min="14096" max="14336" width="11.453125" style="5"/>
    <col min="14337" max="14337" width="1.1796875" style="5" customWidth="1"/>
    <col min="14338" max="14338" width="2.1796875" style="5" customWidth="1"/>
    <col min="14339" max="14339" width="29.81640625" style="5" customWidth="1"/>
    <col min="14340" max="14348" width="15.54296875" style="5" customWidth="1"/>
    <col min="14349" max="14349" width="17.1796875" style="5" customWidth="1"/>
    <col min="14350" max="14350" width="2.81640625" style="5" customWidth="1"/>
    <col min="14351" max="14351" width="1.1796875" style="5" customWidth="1"/>
    <col min="14352" max="14592" width="11.453125" style="5"/>
    <col min="14593" max="14593" width="1.1796875" style="5" customWidth="1"/>
    <col min="14594" max="14594" width="2.1796875" style="5" customWidth="1"/>
    <col min="14595" max="14595" width="29.81640625" style="5" customWidth="1"/>
    <col min="14596" max="14604" width="15.54296875" style="5" customWidth="1"/>
    <col min="14605" max="14605" width="17.1796875" style="5" customWidth="1"/>
    <col min="14606" max="14606" width="2.81640625" style="5" customWidth="1"/>
    <col min="14607" max="14607" width="1.1796875" style="5" customWidth="1"/>
    <col min="14608" max="14848" width="11.453125" style="5"/>
    <col min="14849" max="14849" width="1.1796875" style="5" customWidth="1"/>
    <col min="14850" max="14850" width="2.1796875" style="5" customWidth="1"/>
    <col min="14851" max="14851" width="29.81640625" style="5" customWidth="1"/>
    <col min="14852" max="14860" width="15.54296875" style="5" customWidth="1"/>
    <col min="14861" max="14861" width="17.1796875" style="5" customWidth="1"/>
    <col min="14862" max="14862" width="2.81640625" style="5" customWidth="1"/>
    <col min="14863" max="14863" width="1.1796875" style="5" customWidth="1"/>
    <col min="14864" max="15104" width="11.453125" style="5"/>
    <col min="15105" max="15105" width="1.1796875" style="5" customWidth="1"/>
    <col min="15106" max="15106" width="2.1796875" style="5" customWidth="1"/>
    <col min="15107" max="15107" width="29.81640625" style="5" customWidth="1"/>
    <col min="15108" max="15116" width="15.54296875" style="5" customWidth="1"/>
    <col min="15117" max="15117" width="17.1796875" style="5" customWidth="1"/>
    <col min="15118" max="15118" width="2.81640625" style="5" customWidth="1"/>
    <col min="15119" max="15119" width="1.1796875" style="5" customWidth="1"/>
    <col min="15120" max="15360" width="11.453125" style="5"/>
    <col min="15361" max="15361" width="1.1796875" style="5" customWidth="1"/>
    <col min="15362" max="15362" width="2.1796875" style="5" customWidth="1"/>
    <col min="15363" max="15363" width="29.81640625" style="5" customWidth="1"/>
    <col min="15364" max="15372" width="15.54296875" style="5" customWidth="1"/>
    <col min="15373" max="15373" width="17.1796875" style="5" customWidth="1"/>
    <col min="15374" max="15374" width="2.81640625" style="5" customWidth="1"/>
    <col min="15375" max="15375" width="1.1796875" style="5" customWidth="1"/>
    <col min="15376" max="15616" width="11.453125" style="5"/>
    <col min="15617" max="15617" width="1.1796875" style="5" customWidth="1"/>
    <col min="15618" max="15618" width="2.1796875" style="5" customWidth="1"/>
    <col min="15619" max="15619" width="29.81640625" style="5" customWidth="1"/>
    <col min="15620" max="15628" width="15.54296875" style="5" customWidth="1"/>
    <col min="15629" max="15629" width="17.1796875" style="5" customWidth="1"/>
    <col min="15630" max="15630" width="2.81640625" style="5" customWidth="1"/>
    <col min="15631" max="15631" width="1.1796875" style="5" customWidth="1"/>
    <col min="15632" max="15872" width="11.453125" style="5"/>
    <col min="15873" max="15873" width="1.1796875" style="5" customWidth="1"/>
    <col min="15874" max="15874" width="2.1796875" style="5" customWidth="1"/>
    <col min="15875" max="15875" width="29.81640625" style="5" customWidth="1"/>
    <col min="15876" max="15884" width="15.54296875" style="5" customWidth="1"/>
    <col min="15885" max="15885" width="17.1796875" style="5" customWidth="1"/>
    <col min="15886" max="15886" width="2.81640625" style="5" customWidth="1"/>
    <col min="15887" max="15887" width="1.1796875" style="5" customWidth="1"/>
    <col min="15888" max="16128" width="11.453125" style="5"/>
    <col min="16129" max="16129" width="1.1796875" style="5" customWidth="1"/>
    <col min="16130" max="16130" width="2.1796875" style="5" customWidth="1"/>
    <col min="16131" max="16131" width="29.81640625" style="5" customWidth="1"/>
    <col min="16132" max="16140" width="15.54296875" style="5" customWidth="1"/>
    <col min="16141" max="16141" width="17.1796875" style="5" customWidth="1"/>
    <col min="16142" max="16142" width="2.81640625" style="5" customWidth="1"/>
    <col min="16143" max="16143" width="1.1796875" style="5" customWidth="1"/>
    <col min="16144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O2" s="8"/>
    </row>
    <row r="3" spans="1:15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5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>
      <c r="A6" s="6"/>
      <c r="C6" s="40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v>616580</v>
      </c>
      <c r="E10" s="20">
        <v>367115</v>
      </c>
      <c r="F10" s="20">
        <v>13815</v>
      </c>
      <c r="G10" s="20">
        <v>3376</v>
      </c>
      <c r="H10" s="20">
        <v>22195</v>
      </c>
      <c r="I10" s="20">
        <v>23464</v>
      </c>
      <c r="J10" s="21">
        <v>12532</v>
      </c>
      <c r="K10" s="20">
        <v>1134</v>
      </c>
      <c r="L10" s="20">
        <v>0</v>
      </c>
      <c r="M10" s="22">
        <f t="shared" ref="M10:M41" si="0">SUM(D10:L10)</f>
        <v>1060211</v>
      </c>
      <c r="O10" s="8"/>
    </row>
    <row r="11" spans="1:15">
      <c r="A11" s="6"/>
      <c r="C11" s="19" t="s">
        <v>24</v>
      </c>
      <c r="D11" s="20">
        <v>513740</v>
      </c>
      <c r="E11" s="20">
        <v>305884</v>
      </c>
      <c r="F11" s="20">
        <v>11511</v>
      </c>
      <c r="G11" s="20">
        <v>2813</v>
      </c>
      <c r="H11" s="20">
        <v>18493</v>
      </c>
      <c r="I11" s="20">
        <v>19001</v>
      </c>
      <c r="J11" s="21">
        <v>10149</v>
      </c>
      <c r="K11" s="20">
        <v>945</v>
      </c>
      <c r="L11" s="20">
        <v>0</v>
      </c>
      <c r="M11" s="22">
        <f t="shared" si="0"/>
        <v>882536</v>
      </c>
      <c r="O11" s="8"/>
    </row>
    <row r="12" spans="1:15">
      <c r="A12" s="6"/>
      <c r="C12" s="19" t="s">
        <v>25</v>
      </c>
      <c r="D12" s="20">
        <v>407975</v>
      </c>
      <c r="E12" s="20">
        <v>242911</v>
      </c>
      <c r="F12" s="20">
        <v>9141</v>
      </c>
      <c r="G12" s="20">
        <v>2234</v>
      </c>
      <c r="H12" s="20">
        <v>14686</v>
      </c>
      <c r="I12" s="20">
        <v>11693</v>
      </c>
      <c r="J12" s="21">
        <v>6245</v>
      </c>
      <c r="K12" s="20">
        <v>750</v>
      </c>
      <c r="L12" s="20">
        <v>50068</v>
      </c>
      <c r="M12" s="22">
        <f t="shared" si="0"/>
        <v>745703</v>
      </c>
      <c r="O12" s="8"/>
    </row>
    <row r="13" spans="1:15">
      <c r="A13" s="6"/>
      <c r="C13" s="19" t="s">
        <v>26</v>
      </c>
      <c r="D13" s="20">
        <v>474402</v>
      </c>
      <c r="E13" s="20">
        <v>282462</v>
      </c>
      <c r="F13" s="20">
        <v>10630</v>
      </c>
      <c r="G13" s="20">
        <v>2598</v>
      </c>
      <c r="H13" s="20">
        <v>17077</v>
      </c>
      <c r="I13" s="20">
        <v>17181</v>
      </c>
      <c r="J13" s="21">
        <v>9176</v>
      </c>
      <c r="K13" s="20">
        <v>872</v>
      </c>
      <c r="L13" s="20">
        <v>0</v>
      </c>
      <c r="M13" s="22">
        <f t="shared" si="0"/>
        <v>814398</v>
      </c>
      <c r="O13" s="8"/>
    </row>
    <row r="14" spans="1:15">
      <c r="A14" s="6"/>
      <c r="C14" s="19" t="s">
        <v>27</v>
      </c>
      <c r="D14" s="20">
        <v>3021139</v>
      </c>
      <c r="E14" s="20">
        <v>1798804</v>
      </c>
      <c r="F14" s="20">
        <v>67692</v>
      </c>
      <c r="G14" s="20">
        <v>16542</v>
      </c>
      <c r="H14" s="20">
        <v>108751</v>
      </c>
      <c r="I14" s="20">
        <v>141213</v>
      </c>
      <c r="J14" s="21">
        <v>75425</v>
      </c>
      <c r="K14" s="20">
        <v>5556</v>
      </c>
      <c r="L14" s="20">
        <v>83775</v>
      </c>
      <c r="M14" s="22">
        <f t="shared" si="0"/>
        <v>5318897</v>
      </c>
      <c r="O14" s="8"/>
    </row>
    <row r="15" spans="1:15">
      <c r="A15" s="6"/>
      <c r="C15" s="19" t="s">
        <v>28</v>
      </c>
      <c r="D15" s="20">
        <v>661323</v>
      </c>
      <c r="E15" s="20">
        <v>393756</v>
      </c>
      <c r="F15" s="20">
        <v>14818</v>
      </c>
      <c r="G15" s="20">
        <v>3621</v>
      </c>
      <c r="H15" s="20">
        <v>23805</v>
      </c>
      <c r="I15" s="20">
        <v>28722</v>
      </c>
      <c r="J15" s="21">
        <v>15341</v>
      </c>
      <c r="K15" s="20">
        <v>1216</v>
      </c>
      <c r="L15" s="20">
        <v>0</v>
      </c>
      <c r="M15" s="22">
        <f t="shared" si="0"/>
        <v>1142602</v>
      </c>
      <c r="O15" s="8"/>
    </row>
    <row r="16" spans="1:15">
      <c r="A16" s="6"/>
      <c r="C16" s="19" t="s">
        <v>29</v>
      </c>
      <c r="D16" s="20">
        <v>1302855</v>
      </c>
      <c r="E16" s="20">
        <v>775728</v>
      </c>
      <c r="F16" s="20">
        <v>29192</v>
      </c>
      <c r="G16" s="20">
        <v>7134</v>
      </c>
      <c r="H16" s="20">
        <v>46899</v>
      </c>
      <c r="I16" s="20">
        <v>48556</v>
      </c>
      <c r="J16" s="21">
        <v>25935</v>
      </c>
      <c r="K16" s="20">
        <v>2396</v>
      </c>
      <c r="L16" s="20">
        <v>94658</v>
      </c>
      <c r="M16" s="22">
        <f t="shared" si="0"/>
        <v>2333353</v>
      </c>
      <c r="O16" s="8"/>
    </row>
    <row r="17" spans="1:15">
      <c r="A17" s="6"/>
      <c r="C17" s="19" t="s">
        <v>30</v>
      </c>
      <c r="D17" s="20">
        <v>852458</v>
      </c>
      <c r="E17" s="20">
        <v>507559</v>
      </c>
      <c r="F17" s="20">
        <v>19100</v>
      </c>
      <c r="G17" s="20">
        <v>4668</v>
      </c>
      <c r="H17" s="20">
        <v>30686</v>
      </c>
      <c r="I17" s="20">
        <v>40550</v>
      </c>
      <c r="J17" s="21">
        <v>21658</v>
      </c>
      <c r="K17" s="20">
        <v>1568</v>
      </c>
      <c r="L17" s="20">
        <v>5758</v>
      </c>
      <c r="M17" s="22">
        <f t="shared" si="0"/>
        <v>1484005</v>
      </c>
      <c r="O17" s="8"/>
    </row>
    <row r="18" spans="1:15">
      <c r="A18" s="6"/>
      <c r="C18" s="19" t="s">
        <v>31</v>
      </c>
      <c r="D18" s="20">
        <v>1330816</v>
      </c>
      <c r="E18" s="20">
        <v>792376</v>
      </c>
      <c r="F18" s="20">
        <v>29819</v>
      </c>
      <c r="G18" s="20">
        <v>7287</v>
      </c>
      <c r="H18" s="20">
        <v>47905</v>
      </c>
      <c r="I18" s="20">
        <v>42724</v>
      </c>
      <c r="J18" s="21">
        <v>22820</v>
      </c>
      <c r="K18" s="20">
        <v>2447</v>
      </c>
      <c r="L18" s="20">
        <v>146009</v>
      </c>
      <c r="M18" s="22">
        <f t="shared" si="0"/>
        <v>2422203</v>
      </c>
      <c r="O18" s="8"/>
    </row>
    <row r="19" spans="1:15">
      <c r="A19" s="6"/>
      <c r="C19" s="19" t="s">
        <v>32</v>
      </c>
      <c r="D19" s="20">
        <v>320361</v>
      </c>
      <c r="E19" s="20">
        <v>190745</v>
      </c>
      <c r="F19" s="20">
        <v>7178</v>
      </c>
      <c r="G19" s="20">
        <v>1754</v>
      </c>
      <c r="H19" s="20">
        <v>11532</v>
      </c>
      <c r="I19" s="20">
        <v>7894</v>
      </c>
      <c r="J19" s="21">
        <v>4217</v>
      </c>
      <c r="K19" s="20">
        <v>589</v>
      </c>
      <c r="L19" s="20">
        <v>25966</v>
      </c>
      <c r="M19" s="22">
        <f t="shared" si="0"/>
        <v>570236</v>
      </c>
      <c r="O19" s="8"/>
    </row>
    <row r="20" spans="1:15">
      <c r="A20" s="6"/>
      <c r="C20" s="19" t="s">
        <v>33</v>
      </c>
      <c r="D20" s="20">
        <v>376049</v>
      </c>
      <c r="E20" s="20">
        <v>223902</v>
      </c>
      <c r="F20" s="20">
        <v>8426</v>
      </c>
      <c r="G20" s="20">
        <v>2059</v>
      </c>
      <c r="H20" s="20">
        <v>13537</v>
      </c>
      <c r="I20" s="20">
        <v>11033</v>
      </c>
      <c r="J20" s="21">
        <v>5893</v>
      </c>
      <c r="K20" s="20">
        <v>692</v>
      </c>
      <c r="L20" s="20">
        <v>0</v>
      </c>
      <c r="M20" s="22">
        <f t="shared" si="0"/>
        <v>641591</v>
      </c>
      <c r="O20" s="8"/>
    </row>
    <row r="21" spans="1:15">
      <c r="A21" s="6"/>
      <c r="C21" s="19" t="s">
        <v>34</v>
      </c>
      <c r="D21" s="20">
        <v>13875698</v>
      </c>
      <c r="E21" s="20">
        <v>8261674</v>
      </c>
      <c r="F21" s="20">
        <v>310902</v>
      </c>
      <c r="G21" s="20">
        <v>75975</v>
      </c>
      <c r="H21" s="20">
        <v>499480</v>
      </c>
      <c r="I21" s="20">
        <v>717071</v>
      </c>
      <c r="J21" s="21">
        <v>383003</v>
      </c>
      <c r="K21" s="20">
        <v>25517</v>
      </c>
      <c r="L21" s="20">
        <v>5925569</v>
      </c>
      <c r="M21" s="22">
        <f t="shared" si="0"/>
        <v>30074889</v>
      </c>
      <c r="O21" s="8"/>
    </row>
    <row r="22" spans="1:15">
      <c r="A22" s="6"/>
      <c r="C22" s="19" t="s">
        <v>35</v>
      </c>
      <c r="D22" s="20">
        <v>798914</v>
      </c>
      <c r="E22" s="20">
        <v>475678</v>
      </c>
      <c r="F22" s="20">
        <v>17901</v>
      </c>
      <c r="G22" s="20">
        <v>4374</v>
      </c>
      <c r="H22" s="20">
        <v>28758</v>
      </c>
      <c r="I22" s="20">
        <v>30814</v>
      </c>
      <c r="J22" s="21">
        <v>16459</v>
      </c>
      <c r="K22" s="20">
        <v>1469</v>
      </c>
      <c r="L22" s="20">
        <v>80987</v>
      </c>
      <c r="M22" s="22">
        <f t="shared" si="0"/>
        <v>1455354</v>
      </c>
      <c r="O22" s="8"/>
    </row>
    <row r="23" spans="1:15">
      <c r="A23" s="6"/>
      <c r="C23" s="19" t="s">
        <v>36</v>
      </c>
      <c r="D23" s="20">
        <v>537618</v>
      </c>
      <c r="E23" s="20">
        <v>320101</v>
      </c>
      <c r="F23" s="20">
        <v>12046</v>
      </c>
      <c r="G23" s="20">
        <v>2944</v>
      </c>
      <c r="H23" s="20">
        <v>19353</v>
      </c>
      <c r="I23" s="20">
        <v>21496</v>
      </c>
      <c r="J23" s="21">
        <v>11481</v>
      </c>
      <c r="K23" s="20">
        <v>989</v>
      </c>
      <c r="L23" s="20">
        <v>59943</v>
      </c>
      <c r="M23" s="22">
        <f t="shared" si="0"/>
        <v>985971</v>
      </c>
      <c r="O23" s="8"/>
    </row>
    <row r="24" spans="1:15">
      <c r="A24" s="6"/>
      <c r="C24" s="19" t="s">
        <v>37</v>
      </c>
      <c r="D24" s="20">
        <v>2215187</v>
      </c>
      <c r="E24" s="20">
        <v>1318935</v>
      </c>
      <c r="F24" s="20">
        <v>49634</v>
      </c>
      <c r="G24" s="20">
        <v>12129</v>
      </c>
      <c r="H24" s="20">
        <v>79740</v>
      </c>
      <c r="I24" s="20">
        <v>82667</v>
      </c>
      <c r="J24" s="21">
        <v>44154</v>
      </c>
      <c r="K24" s="20">
        <v>4074</v>
      </c>
      <c r="L24" s="20">
        <v>0</v>
      </c>
      <c r="M24" s="22">
        <f t="shared" si="0"/>
        <v>3806520</v>
      </c>
      <c r="O24" s="8"/>
    </row>
    <row r="25" spans="1:15">
      <c r="A25" s="6"/>
      <c r="C25" s="19" t="s">
        <v>38</v>
      </c>
      <c r="D25" s="20">
        <v>1427888</v>
      </c>
      <c r="E25" s="20">
        <v>850173</v>
      </c>
      <c r="F25" s="20">
        <v>31994</v>
      </c>
      <c r="G25" s="20">
        <v>7818</v>
      </c>
      <c r="H25" s="20">
        <v>51399</v>
      </c>
      <c r="I25" s="20">
        <v>72999</v>
      </c>
      <c r="J25" s="21">
        <v>38991</v>
      </c>
      <c r="K25" s="20">
        <v>2626</v>
      </c>
      <c r="L25" s="20">
        <v>0</v>
      </c>
      <c r="M25" s="22">
        <f t="shared" si="0"/>
        <v>2483888</v>
      </c>
      <c r="O25" s="8"/>
    </row>
    <row r="26" spans="1:15">
      <c r="A26" s="6"/>
      <c r="C26" s="19" t="s">
        <v>39</v>
      </c>
      <c r="D26" s="20">
        <v>12363114</v>
      </c>
      <c r="E26" s="20">
        <v>7361072</v>
      </c>
      <c r="F26" s="20">
        <v>277011</v>
      </c>
      <c r="G26" s="20">
        <v>67693</v>
      </c>
      <c r="H26" s="20">
        <v>445032</v>
      </c>
      <c r="I26" s="20">
        <v>600172</v>
      </c>
      <c r="J26" s="21">
        <v>320564</v>
      </c>
      <c r="K26" s="20">
        <v>22736</v>
      </c>
      <c r="L26" s="20">
        <v>2996791</v>
      </c>
      <c r="M26" s="22">
        <f t="shared" si="0"/>
        <v>24454185</v>
      </c>
      <c r="O26" s="8"/>
    </row>
    <row r="27" spans="1:15">
      <c r="A27" s="6"/>
      <c r="C27" s="19" t="s">
        <v>40</v>
      </c>
      <c r="D27" s="20">
        <v>557330</v>
      </c>
      <c r="E27" s="20">
        <v>331838</v>
      </c>
      <c r="F27" s="20">
        <v>12488</v>
      </c>
      <c r="G27" s="20">
        <v>3052</v>
      </c>
      <c r="H27" s="20">
        <v>20062</v>
      </c>
      <c r="I27" s="20">
        <v>17513</v>
      </c>
      <c r="J27" s="21">
        <v>9354</v>
      </c>
      <c r="K27" s="20">
        <v>1025</v>
      </c>
      <c r="L27" s="20">
        <v>25931</v>
      </c>
      <c r="M27" s="22">
        <f t="shared" si="0"/>
        <v>978593</v>
      </c>
      <c r="O27" s="8"/>
    </row>
    <row r="28" spans="1:15">
      <c r="A28" s="6"/>
      <c r="C28" s="19" t="s">
        <v>41</v>
      </c>
      <c r="D28" s="20">
        <v>2162165</v>
      </c>
      <c r="E28" s="20">
        <v>1287366</v>
      </c>
      <c r="F28" s="20">
        <v>48446</v>
      </c>
      <c r="G28" s="20">
        <v>11839</v>
      </c>
      <c r="H28" s="20">
        <v>77831</v>
      </c>
      <c r="I28" s="20">
        <v>85089</v>
      </c>
      <c r="J28" s="21">
        <v>45448</v>
      </c>
      <c r="K28" s="20">
        <v>3976</v>
      </c>
      <c r="L28" s="20">
        <v>134156</v>
      </c>
      <c r="M28" s="22">
        <f t="shared" si="0"/>
        <v>3856316</v>
      </c>
      <c r="O28" s="8"/>
    </row>
    <row r="29" spans="1:15">
      <c r="A29" s="6"/>
      <c r="C29" s="19" t="s">
        <v>42</v>
      </c>
      <c r="D29" s="20">
        <v>4856618</v>
      </c>
      <c r="E29" s="20">
        <v>2891660</v>
      </c>
      <c r="F29" s="20">
        <v>108819</v>
      </c>
      <c r="G29" s="20">
        <v>26592</v>
      </c>
      <c r="H29" s="20">
        <v>174823</v>
      </c>
      <c r="I29" s="20">
        <v>207785</v>
      </c>
      <c r="J29" s="21">
        <v>110982</v>
      </c>
      <c r="K29" s="20">
        <v>8931</v>
      </c>
      <c r="L29" s="20">
        <v>738912</v>
      </c>
      <c r="M29" s="22">
        <f t="shared" si="0"/>
        <v>9125122</v>
      </c>
      <c r="O29" s="8"/>
    </row>
    <row r="30" spans="1:15">
      <c r="A30" s="6"/>
      <c r="C30" s="19" t="s">
        <v>43</v>
      </c>
      <c r="D30" s="20">
        <v>630725</v>
      </c>
      <c r="E30" s="20">
        <v>375538</v>
      </c>
      <c r="F30" s="20">
        <v>14132</v>
      </c>
      <c r="G30" s="20">
        <v>3453</v>
      </c>
      <c r="H30" s="20">
        <v>22704</v>
      </c>
      <c r="I30" s="20">
        <v>18762</v>
      </c>
      <c r="J30" s="21">
        <v>10021</v>
      </c>
      <c r="K30" s="20">
        <v>1160</v>
      </c>
      <c r="L30" s="20">
        <v>0</v>
      </c>
      <c r="M30" s="22">
        <f t="shared" si="0"/>
        <v>1076495</v>
      </c>
      <c r="O30" s="8"/>
    </row>
    <row r="31" spans="1:15">
      <c r="A31" s="6"/>
      <c r="C31" s="19" t="s">
        <v>44</v>
      </c>
      <c r="D31" s="20">
        <v>1440878</v>
      </c>
      <c r="E31" s="20">
        <v>857907</v>
      </c>
      <c r="F31" s="20">
        <v>32285</v>
      </c>
      <c r="G31" s="20">
        <v>7889</v>
      </c>
      <c r="H31" s="20">
        <v>51867</v>
      </c>
      <c r="I31" s="20">
        <v>71056</v>
      </c>
      <c r="J31" s="21">
        <v>37953</v>
      </c>
      <c r="K31" s="20">
        <v>2650</v>
      </c>
      <c r="L31" s="20">
        <v>0</v>
      </c>
      <c r="M31" s="22">
        <f t="shared" si="0"/>
        <v>2502485</v>
      </c>
      <c r="O31" s="8"/>
    </row>
    <row r="32" spans="1:15">
      <c r="A32" s="6"/>
      <c r="C32" s="19" t="s">
        <v>45</v>
      </c>
      <c r="D32" s="20">
        <v>1322400</v>
      </c>
      <c r="E32" s="20">
        <v>787365</v>
      </c>
      <c r="F32" s="20">
        <v>29630</v>
      </c>
      <c r="G32" s="20">
        <v>7241</v>
      </c>
      <c r="H32" s="20">
        <v>47602</v>
      </c>
      <c r="I32" s="20">
        <v>47343</v>
      </c>
      <c r="J32" s="21">
        <v>25287</v>
      </c>
      <c r="K32" s="20">
        <v>2432</v>
      </c>
      <c r="L32" s="20">
        <v>208704</v>
      </c>
      <c r="M32" s="22">
        <f t="shared" si="0"/>
        <v>2478004</v>
      </c>
      <c r="O32" s="8"/>
    </row>
    <row r="33" spans="1:15">
      <c r="A33" s="6"/>
      <c r="C33" s="19" t="s">
        <v>46</v>
      </c>
      <c r="D33" s="20">
        <v>2673496</v>
      </c>
      <c r="E33" s="20">
        <f>1591816+154247</f>
        <v>1746063</v>
      </c>
      <c r="F33" s="20">
        <v>59903</v>
      </c>
      <c r="G33" s="20">
        <v>14638</v>
      </c>
      <c r="H33" s="20">
        <v>96237</v>
      </c>
      <c r="I33" s="20">
        <v>158248</v>
      </c>
      <c r="J33" s="21">
        <v>84524</v>
      </c>
      <c r="K33" s="20">
        <v>4917</v>
      </c>
      <c r="L33" s="20">
        <v>0</v>
      </c>
      <c r="M33" s="22">
        <f t="shared" si="0"/>
        <v>4838026</v>
      </c>
      <c r="O33" s="8"/>
    </row>
    <row r="34" spans="1:15">
      <c r="A34" s="6"/>
      <c r="C34" s="19" t="s">
        <v>47</v>
      </c>
      <c r="D34" s="20">
        <v>889161</v>
      </c>
      <c r="E34" s="20">
        <v>529412</v>
      </c>
      <c r="F34" s="20">
        <v>19923</v>
      </c>
      <c r="G34" s="20">
        <v>4868</v>
      </c>
      <c r="H34" s="20">
        <v>32007</v>
      </c>
      <c r="I34" s="20">
        <v>42554</v>
      </c>
      <c r="J34" s="21">
        <v>22728</v>
      </c>
      <c r="K34" s="20">
        <v>1635</v>
      </c>
      <c r="L34" s="20">
        <v>0</v>
      </c>
      <c r="M34" s="22">
        <f t="shared" si="0"/>
        <v>1542288</v>
      </c>
      <c r="O34" s="8"/>
    </row>
    <row r="35" spans="1:15">
      <c r="A35" s="6"/>
      <c r="C35" s="19" t="s">
        <v>48</v>
      </c>
      <c r="D35" s="20">
        <v>3986253</v>
      </c>
      <c r="E35" s="20">
        <f>2373439+936367</f>
        <v>3309806</v>
      </c>
      <c r="F35" s="20">
        <v>89317</v>
      </c>
      <c r="G35" s="20">
        <v>21826</v>
      </c>
      <c r="H35" s="20">
        <v>143492</v>
      </c>
      <c r="I35" s="20">
        <v>98078</v>
      </c>
      <c r="J35" s="21">
        <v>52386</v>
      </c>
      <c r="K35" s="20">
        <v>7331</v>
      </c>
      <c r="L35" s="20">
        <v>0</v>
      </c>
      <c r="M35" s="22">
        <f t="shared" si="0"/>
        <v>7708489</v>
      </c>
      <c r="O35" s="8"/>
    </row>
    <row r="36" spans="1:15">
      <c r="A36" s="6"/>
      <c r="C36" s="19" t="s">
        <v>49</v>
      </c>
      <c r="D36" s="20">
        <v>592667</v>
      </c>
      <c r="E36" s="20">
        <v>352877</v>
      </c>
      <c r="F36" s="20">
        <v>13279</v>
      </c>
      <c r="G36" s="20">
        <v>3245</v>
      </c>
      <c r="H36" s="20">
        <v>21334</v>
      </c>
      <c r="I36" s="20">
        <v>14429</v>
      </c>
      <c r="J36" s="21">
        <v>7707</v>
      </c>
      <c r="K36" s="20">
        <v>1090</v>
      </c>
      <c r="L36" s="20">
        <v>0</v>
      </c>
      <c r="M36" s="22">
        <f t="shared" si="0"/>
        <v>1006628</v>
      </c>
      <c r="O36" s="8"/>
    </row>
    <row r="37" spans="1:15">
      <c r="A37" s="6"/>
      <c r="C37" s="19" t="s">
        <v>50</v>
      </c>
      <c r="D37" s="20">
        <v>420160</v>
      </c>
      <c r="E37" s="20">
        <v>250166</v>
      </c>
      <c r="F37" s="20">
        <v>9414</v>
      </c>
      <c r="G37" s="20">
        <v>2301</v>
      </c>
      <c r="H37" s="20">
        <v>15124</v>
      </c>
      <c r="I37" s="20">
        <v>11901</v>
      </c>
      <c r="J37" s="21">
        <v>6357</v>
      </c>
      <c r="K37" s="20">
        <v>773</v>
      </c>
      <c r="L37" s="20">
        <v>0</v>
      </c>
      <c r="M37" s="22">
        <f t="shared" si="0"/>
        <v>716196</v>
      </c>
      <c r="O37" s="8"/>
    </row>
    <row r="38" spans="1:15">
      <c r="A38" s="6"/>
      <c r="C38" s="19" t="s">
        <v>51</v>
      </c>
      <c r="D38" s="20">
        <v>1591826</v>
      </c>
      <c r="E38" s="20">
        <v>947782</v>
      </c>
      <c r="F38" s="20">
        <v>35667</v>
      </c>
      <c r="G38" s="20">
        <v>8716</v>
      </c>
      <c r="H38" s="20">
        <v>57301</v>
      </c>
      <c r="I38" s="20">
        <v>76364</v>
      </c>
      <c r="J38" s="21">
        <v>40787</v>
      </c>
      <c r="K38" s="20">
        <v>2927</v>
      </c>
      <c r="L38" s="20">
        <v>120732</v>
      </c>
      <c r="M38" s="22">
        <f t="shared" si="0"/>
        <v>2882102</v>
      </c>
      <c r="O38" s="8"/>
    </row>
    <row r="39" spans="1:15">
      <c r="A39" s="6"/>
      <c r="C39" s="19" t="s">
        <v>52</v>
      </c>
      <c r="D39" s="20">
        <v>371294</v>
      </c>
      <c r="E39" s="20">
        <v>221071</v>
      </c>
      <c r="F39" s="20">
        <v>8319</v>
      </c>
      <c r="G39" s="20">
        <v>2033</v>
      </c>
      <c r="H39" s="20">
        <v>13365</v>
      </c>
      <c r="I39" s="20">
        <v>10683</v>
      </c>
      <c r="J39" s="21">
        <v>5707</v>
      </c>
      <c r="K39" s="20">
        <v>683</v>
      </c>
      <c r="L39" s="20">
        <v>21350</v>
      </c>
      <c r="M39" s="22">
        <f t="shared" si="0"/>
        <v>654505</v>
      </c>
      <c r="O39" s="8"/>
    </row>
    <row r="40" spans="1:15">
      <c r="A40" s="6"/>
      <c r="C40" s="19" t="s">
        <v>53</v>
      </c>
      <c r="D40" s="20">
        <v>1128264</v>
      </c>
      <c r="E40" s="20">
        <v>671775</v>
      </c>
      <c r="F40" s="20">
        <v>25280</v>
      </c>
      <c r="G40" s="20">
        <v>6178</v>
      </c>
      <c r="H40" s="20">
        <v>40614</v>
      </c>
      <c r="I40" s="20">
        <v>35725</v>
      </c>
      <c r="J40" s="21">
        <v>19082</v>
      </c>
      <c r="K40" s="20">
        <v>2075</v>
      </c>
      <c r="L40" s="20">
        <v>54640</v>
      </c>
      <c r="M40" s="22">
        <f t="shared" si="0"/>
        <v>1983633</v>
      </c>
      <c r="O40" s="8"/>
    </row>
    <row r="41" spans="1:15">
      <c r="A41" s="6"/>
      <c r="C41" s="19" t="s">
        <v>54</v>
      </c>
      <c r="D41" s="20">
        <v>1057808</v>
      </c>
      <c r="E41" s="20">
        <v>629825</v>
      </c>
      <c r="F41" s="20">
        <v>23701</v>
      </c>
      <c r="G41" s="20">
        <v>5792</v>
      </c>
      <c r="H41" s="20">
        <v>38078</v>
      </c>
      <c r="I41" s="20">
        <v>42881</v>
      </c>
      <c r="J41" s="21">
        <v>22904</v>
      </c>
      <c r="K41" s="20">
        <v>1945</v>
      </c>
      <c r="L41" s="20">
        <v>0</v>
      </c>
      <c r="M41" s="22">
        <f t="shared" si="0"/>
        <v>1822934</v>
      </c>
      <c r="O41" s="8"/>
    </row>
    <row r="42" spans="1:15">
      <c r="A42" s="6"/>
      <c r="C42" s="19" t="s">
        <v>55</v>
      </c>
      <c r="D42" s="20">
        <v>612840</v>
      </c>
      <c r="E42" s="20">
        <v>364888</v>
      </c>
      <c r="F42" s="20">
        <v>13731</v>
      </c>
      <c r="G42" s="20">
        <v>3356</v>
      </c>
      <c r="H42" s="20">
        <v>22060</v>
      </c>
      <c r="I42" s="20">
        <v>18601</v>
      </c>
      <c r="J42" s="21">
        <v>9935</v>
      </c>
      <c r="K42" s="20">
        <v>1127</v>
      </c>
      <c r="L42" s="20">
        <v>0</v>
      </c>
      <c r="M42" s="22">
        <f t="shared" ref="M42:M73" si="1">SUM(D42:L42)</f>
        <v>1046538</v>
      </c>
      <c r="O42" s="8"/>
    </row>
    <row r="43" spans="1:15">
      <c r="A43" s="6"/>
      <c r="C43" s="19" t="s">
        <v>56</v>
      </c>
      <c r="D43" s="20">
        <v>2594902</v>
      </c>
      <c r="E43" s="20">
        <v>1545020</v>
      </c>
      <c r="F43" s="20">
        <v>58142</v>
      </c>
      <c r="G43" s="20">
        <v>14208</v>
      </c>
      <c r="H43" s="20">
        <v>93408</v>
      </c>
      <c r="I43" s="20">
        <v>102794</v>
      </c>
      <c r="J43" s="21">
        <v>54904</v>
      </c>
      <c r="K43" s="20">
        <v>4772</v>
      </c>
      <c r="L43" s="20">
        <v>9098</v>
      </c>
      <c r="M43" s="22">
        <f t="shared" si="1"/>
        <v>4477248</v>
      </c>
      <c r="O43" s="8"/>
    </row>
    <row r="44" spans="1:15">
      <c r="A44" s="6"/>
      <c r="C44" s="19" t="s">
        <v>57</v>
      </c>
      <c r="D44" s="20">
        <v>1068079</v>
      </c>
      <c r="E44" s="20">
        <v>635940</v>
      </c>
      <c r="F44" s="20">
        <v>23932</v>
      </c>
      <c r="G44" s="20">
        <v>5848</v>
      </c>
      <c r="H44" s="20">
        <v>38447</v>
      </c>
      <c r="I44" s="20">
        <v>54699</v>
      </c>
      <c r="J44" s="21">
        <v>29216</v>
      </c>
      <c r="K44" s="20">
        <v>1964</v>
      </c>
      <c r="L44" s="20">
        <v>0</v>
      </c>
      <c r="M44" s="22">
        <f t="shared" si="1"/>
        <v>1858125</v>
      </c>
      <c r="O44" s="8"/>
    </row>
    <row r="45" spans="1:15">
      <c r="A45" s="6"/>
      <c r="C45" s="19" t="s">
        <v>58</v>
      </c>
      <c r="D45" s="20">
        <v>2691650</v>
      </c>
      <c r="E45" s="20">
        <v>1602624</v>
      </c>
      <c r="F45" s="20">
        <v>60310</v>
      </c>
      <c r="G45" s="20">
        <v>14738</v>
      </c>
      <c r="H45" s="20">
        <v>96891</v>
      </c>
      <c r="I45" s="20">
        <v>137094</v>
      </c>
      <c r="J45" s="21">
        <v>73225</v>
      </c>
      <c r="K45" s="20">
        <v>4950</v>
      </c>
      <c r="L45" s="20">
        <v>0</v>
      </c>
      <c r="M45" s="22">
        <f t="shared" si="1"/>
        <v>4681482</v>
      </c>
      <c r="O45" s="8"/>
    </row>
    <row r="46" spans="1:15">
      <c r="A46" s="6"/>
      <c r="C46" s="19" t="s">
        <v>59</v>
      </c>
      <c r="D46" s="20">
        <v>1155840</v>
      </c>
      <c r="E46" s="20">
        <v>688194</v>
      </c>
      <c r="F46" s="20">
        <v>25898</v>
      </c>
      <c r="G46" s="20">
        <v>6329</v>
      </c>
      <c r="H46" s="20">
        <v>41607</v>
      </c>
      <c r="I46" s="20">
        <v>58378</v>
      </c>
      <c r="J46" s="21">
        <v>31181</v>
      </c>
      <c r="K46" s="20">
        <v>2126</v>
      </c>
      <c r="L46" s="20">
        <v>654</v>
      </c>
      <c r="M46" s="22">
        <f t="shared" si="1"/>
        <v>2010207</v>
      </c>
      <c r="O46" s="8"/>
    </row>
    <row r="47" spans="1:15">
      <c r="A47" s="6"/>
      <c r="C47" s="19" t="s">
        <v>60</v>
      </c>
      <c r="D47" s="20">
        <v>4502704</v>
      </c>
      <c r="E47" s="20">
        <v>2680937</v>
      </c>
      <c r="F47" s="20">
        <v>100889</v>
      </c>
      <c r="G47" s="20">
        <v>24654</v>
      </c>
      <c r="H47" s="20">
        <v>162083</v>
      </c>
      <c r="I47" s="20">
        <v>231277</v>
      </c>
      <c r="J47" s="21">
        <v>123530</v>
      </c>
      <c r="K47" s="20">
        <v>8280</v>
      </c>
      <c r="L47" s="20">
        <v>537715</v>
      </c>
      <c r="M47" s="22">
        <f t="shared" si="1"/>
        <v>8372069</v>
      </c>
      <c r="O47" s="8"/>
    </row>
    <row r="48" spans="1:15">
      <c r="A48" s="6"/>
      <c r="C48" s="19" t="s">
        <v>61</v>
      </c>
      <c r="D48" s="20">
        <v>4015118</v>
      </c>
      <c r="E48" s="20">
        <v>2390625</v>
      </c>
      <c r="F48" s="20">
        <v>89964</v>
      </c>
      <c r="G48" s="20">
        <v>21984</v>
      </c>
      <c r="H48" s="20">
        <v>144531</v>
      </c>
      <c r="I48" s="20">
        <v>210098</v>
      </c>
      <c r="J48" s="21">
        <v>112217</v>
      </c>
      <c r="K48" s="20">
        <v>7384</v>
      </c>
      <c r="L48" s="20">
        <v>66068</v>
      </c>
      <c r="M48" s="22">
        <f t="shared" si="1"/>
        <v>7057989</v>
      </c>
      <c r="O48" s="8"/>
    </row>
    <row r="49" spans="1:15">
      <c r="A49" s="6"/>
      <c r="C49" s="19" t="s">
        <v>62</v>
      </c>
      <c r="D49" s="20">
        <v>1563922</v>
      </c>
      <c r="E49" s="20">
        <v>931169</v>
      </c>
      <c r="F49" s="20">
        <v>35042</v>
      </c>
      <c r="G49" s="20">
        <v>8563</v>
      </c>
      <c r="H49" s="20">
        <v>56296</v>
      </c>
      <c r="I49" s="20">
        <v>74810</v>
      </c>
      <c r="J49" s="21">
        <v>39957</v>
      </c>
      <c r="K49" s="20">
        <v>2876</v>
      </c>
      <c r="L49" s="20">
        <v>0</v>
      </c>
      <c r="M49" s="22">
        <f t="shared" si="1"/>
        <v>2712635</v>
      </c>
      <c r="O49" s="8"/>
    </row>
    <row r="50" spans="1:15">
      <c r="A50" s="6"/>
      <c r="C50" s="19" t="s">
        <v>63</v>
      </c>
      <c r="D50" s="20">
        <v>388173</v>
      </c>
      <c r="E50" s="20">
        <v>231121</v>
      </c>
      <c r="F50" s="20">
        <v>8698</v>
      </c>
      <c r="G50" s="20">
        <v>2125</v>
      </c>
      <c r="H50" s="20">
        <v>13973</v>
      </c>
      <c r="I50" s="20">
        <v>11991</v>
      </c>
      <c r="J50" s="21">
        <v>6404</v>
      </c>
      <c r="K50" s="20">
        <v>714</v>
      </c>
      <c r="L50" s="20">
        <v>48155</v>
      </c>
      <c r="M50" s="22">
        <f t="shared" si="1"/>
        <v>711354</v>
      </c>
      <c r="O50" s="8"/>
    </row>
    <row r="51" spans="1:15">
      <c r="A51" s="6"/>
      <c r="C51" s="19" t="s">
        <v>64</v>
      </c>
      <c r="D51" s="20">
        <v>4337538</v>
      </c>
      <c r="E51" s="20">
        <v>2582596</v>
      </c>
      <c r="F51" s="20">
        <v>97188</v>
      </c>
      <c r="G51" s="20">
        <v>23750</v>
      </c>
      <c r="H51" s="20">
        <v>156137</v>
      </c>
      <c r="I51" s="20">
        <v>206912</v>
      </c>
      <c r="J51" s="21">
        <v>110517</v>
      </c>
      <c r="K51" s="20">
        <v>7977</v>
      </c>
      <c r="L51" s="20">
        <v>0</v>
      </c>
      <c r="M51" s="22">
        <f t="shared" si="1"/>
        <v>7522615</v>
      </c>
      <c r="O51" s="8"/>
    </row>
    <row r="52" spans="1:15">
      <c r="A52" s="6"/>
      <c r="C52" s="19" t="s">
        <v>65</v>
      </c>
      <c r="D52" s="20">
        <v>258328</v>
      </c>
      <c r="E52" s="20">
        <v>153810</v>
      </c>
      <c r="F52" s="20">
        <v>5788</v>
      </c>
      <c r="G52" s="20">
        <v>1414</v>
      </c>
      <c r="H52" s="20">
        <v>9299</v>
      </c>
      <c r="I52" s="20">
        <v>6807</v>
      </c>
      <c r="J52" s="21">
        <v>3635</v>
      </c>
      <c r="K52" s="20">
        <v>475</v>
      </c>
      <c r="L52" s="20">
        <v>0</v>
      </c>
      <c r="M52" s="22">
        <f t="shared" si="1"/>
        <v>439556</v>
      </c>
      <c r="O52" s="8"/>
    </row>
    <row r="53" spans="1:15">
      <c r="A53" s="6"/>
      <c r="C53" s="19" t="s">
        <v>66</v>
      </c>
      <c r="D53" s="20">
        <v>1196321</v>
      </c>
      <c r="E53" s="20">
        <v>712297</v>
      </c>
      <c r="F53" s="20">
        <v>26805</v>
      </c>
      <c r="G53" s="20">
        <v>6550</v>
      </c>
      <c r="H53" s="20">
        <v>43064</v>
      </c>
      <c r="I53" s="20">
        <v>54012</v>
      </c>
      <c r="J53" s="21">
        <v>28849</v>
      </c>
      <c r="K53" s="20">
        <v>2200</v>
      </c>
      <c r="L53" s="20">
        <v>0</v>
      </c>
      <c r="M53" s="22">
        <f t="shared" si="1"/>
        <v>2070098</v>
      </c>
      <c r="O53" s="8"/>
    </row>
    <row r="54" spans="1:15">
      <c r="A54" s="6"/>
      <c r="C54" s="19" t="s">
        <v>67</v>
      </c>
      <c r="D54" s="20">
        <v>843941</v>
      </c>
      <c r="E54" s="20">
        <v>502488</v>
      </c>
      <c r="F54" s="20">
        <v>18910</v>
      </c>
      <c r="G54" s="20">
        <v>4621</v>
      </c>
      <c r="H54" s="20">
        <v>30379</v>
      </c>
      <c r="I54" s="20">
        <v>30997</v>
      </c>
      <c r="J54" s="21">
        <v>16556</v>
      </c>
      <c r="K54" s="20">
        <v>1552</v>
      </c>
      <c r="L54" s="20">
        <v>194110</v>
      </c>
      <c r="M54" s="22">
        <f t="shared" si="1"/>
        <v>1643554</v>
      </c>
      <c r="O54" s="8"/>
    </row>
    <row r="55" spans="1:15">
      <c r="A55" s="6"/>
      <c r="C55" s="19" t="s">
        <v>68</v>
      </c>
      <c r="D55" s="20">
        <v>814550</v>
      </c>
      <c r="E55" s="20">
        <f>484988+51572</f>
        <v>536560</v>
      </c>
      <c r="F55" s="20">
        <v>18251</v>
      </c>
      <c r="G55" s="20">
        <v>4460</v>
      </c>
      <c r="H55" s="20">
        <v>29321</v>
      </c>
      <c r="I55" s="20">
        <v>27237</v>
      </c>
      <c r="J55" s="21">
        <v>14548</v>
      </c>
      <c r="K55" s="20">
        <v>1498</v>
      </c>
      <c r="L55" s="20">
        <v>84940</v>
      </c>
      <c r="M55" s="22">
        <f t="shared" si="1"/>
        <v>1531365</v>
      </c>
      <c r="O55" s="8"/>
    </row>
    <row r="56" spans="1:15">
      <c r="A56" s="6"/>
      <c r="C56" s="19" t="s">
        <v>69</v>
      </c>
      <c r="D56" s="20">
        <v>644616</v>
      </c>
      <c r="E56" s="20">
        <v>383808</v>
      </c>
      <c r="F56" s="20">
        <v>14443</v>
      </c>
      <c r="G56" s="20">
        <v>3530</v>
      </c>
      <c r="H56" s="20">
        <v>23204</v>
      </c>
      <c r="I56" s="20">
        <v>21729</v>
      </c>
      <c r="J56" s="21">
        <v>11606</v>
      </c>
      <c r="K56" s="20">
        <v>1185</v>
      </c>
      <c r="L56" s="20">
        <v>0</v>
      </c>
      <c r="M56" s="22">
        <f t="shared" si="1"/>
        <v>1104121</v>
      </c>
      <c r="O56" s="8"/>
    </row>
    <row r="57" spans="1:15">
      <c r="A57" s="6"/>
      <c r="C57" s="19" t="s">
        <v>70</v>
      </c>
      <c r="D57" s="20">
        <v>2126392</v>
      </c>
      <c r="E57" s="20">
        <v>1266067</v>
      </c>
      <c r="F57" s="20">
        <v>47644</v>
      </c>
      <c r="G57" s="20">
        <v>11643</v>
      </c>
      <c r="H57" s="20">
        <v>76543</v>
      </c>
      <c r="I57" s="20">
        <v>94815</v>
      </c>
      <c r="J57" s="21">
        <v>50643</v>
      </c>
      <c r="K57" s="20">
        <v>3910</v>
      </c>
      <c r="L57" s="20">
        <v>55364</v>
      </c>
      <c r="M57" s="22">
        <f t="shared" si="1"/>
        <v>3733021</v>
      </c>
      <c r="O57" s="8"/>
    </row>
    <row r="58" spans="1:15">
      <c r="A58" s="6"/>
      <c r="C58" s="19" t="s">
        <v>71</v>
      </c>
      <c r="D58" s="20">
        <v>1072726</v>
      </c>
      <c r="E58" s="20">
        <v>638708</v>
      </c>
      <c r="F58" s="20">
        <v>24036</v>
      </c>
      <c r="G58" s="20">
        <v>5874</v>
      </c>
      <c r="H58" s="20">
        <v>38615</v>
      </c>
      <c r="I58" s="20">
        <v>56830</v>
      </c>
      <c r="J58" s="21">
        <v>30355</v>
      </c>
      <c r="K58" s="20">
        <v>1973</v>
      </c>
      <c r="L58" s="20">
        <v>0</v>
      </c>
      <c r="M58" s="22">
        <f t="shared" si="1"/>
        <v>1869117</v>
      </c>
      <c r="O58" s="8"/>
    </row>
    <row r="59" spans="1:15">
      <c r="A59" s="6"/>
      <c r="C59" s="19" t="s">
        <v>72</v>
      </c>
      <c r="D59" s="20">
        <v>403852</v>
      </c>
      <c r="E59" s="20">
        <v>240456</v>
      </c>
      <c r="F59" s="20">
        <v>9049</v>
      </c>
      <c r="G59" s="20">
        <v>2211</v>
      </c>
      <c r="H59" s="20">
        <v>14537</v>
      </c>
      <c r="I59" s="20">
        <v>12475</v>
      </c>
      <c r="J59" s="21">
        <v>6663</v>
      </c>
      <c r="K59" s="20">
        <v>743</v>
      </c>
      <c r="L59" s="20">
        <v>0</v>
      </c>
      <c r="M59" s="22">
        <f t="shared" si="1"/>
        <v>689986</v>
      </c>
      <c r="O59" s="8"/>
    </row>
    <row r="60" spans="1:15">
      <c r="A60" s="6"/>
      <c r="C60" s="19" t="s">
        <v>73</v>
      </c>
      <c r="D60" s="20">
        <v>3625767</v>
      </c>
      <c r="E60" s="20">
        <v>2158804</v>
      </c>
      <c r="F60" s="20">
        <v>81240</v>
      </c>
      <c r="G60" s="20">
        <v>19852</v>
      </c>
      <c r="H60" s="20">
        <v>130516</v>
      </c>
      <c r="I60" s="20">
        <v>126881</v>
      </c>
      <c r="J60" s="21">
        <v>67770</v>
      </c>
      <c r="K60" s="20">
        <v>6668</v>
      </c>
      <c r="L60" s="20">
        <v>535353</v>
      </c>
      <c r="M60" s="22">
        <f t="shared" si="1"/>
        <v>6752851</v>
      </c>
      <c r="O60" s="8"/>
    </row>
    <row r="61" spans="1:15">
      <c r="A61" s="6"/>
      <c r="C61" s="19" t="s">
        <v>74</v>
      </c>
      <c r="D61" s="20">
        <v>722112</v>
      </c>
      <c r="E61" s="20">
        <v>429950</v>
      </c>
      <c r="F61" s="20">
        <v>16180</v>
      </c>
      <c r="G61" s="20">
        <v>3954</v>
      </c>
      <c r="H61" s="20">
        <v>25994</v>
      </c>
      <c r="I61" s="20">
        <v>33464</v>
      </c>
      <c r="J61" s="21">
        <v>17873</v>
      </c>
      <c r="K61" s="20">
        <v>1328</v>
      </c>
      <c r="L61" s="20">
        <v>19563</v>
      </c>
      <c r="M61" s="22">
        <f t="shared" si="1"/>
        <v>1270418</v>
      </c>
      <c r="O61" s="8"/>
    </row>
    <row r="62" spans="1:15">
      <c r="A62" s="6"/>
      <c r="C62" s="19" t="s">
        <v>75</v>
      </c>
      <c r="D62" s="20">
        <v>3069655</v>
      </c>
      <c r="E62" s="20">
        <v>1827691</v>
      </c>
      <c r="F62" s="20">
        <v>68779</v>
      </c>
      <c r="G62" s="20">
        <v>16808</v>
      </c>
      <c r="H62" s="20">
        <v>110498</v>
      </c>
      <c r="I62" s="20">
        <v>127359</v>
      </c>
      <c r="J62" s="21">
        <v>68025</v>
      </c>
      <c r="K62" s="20">
        <v>5645</v>
      </c>
      <c r="L62" s="20">
        <v>0</v>
      </c>
      <c r="M62" s="22">
        <f t="shared" si="1"/>
        <v>5294460</v>
      </c>
      <c r="O62" s="8"/>
    </row>
    <row r="63" spans="1:15">
      <c r="A63" s="6"/>
      <c r="C63" s="19" t="s">
        <v>76</v>
      </c>
      <c r="D63" s="20">
        <v>1254605</v>
      </c>
      <c r="E63" s="20">
        <v>746999</v>
      </c>
      <c r="F63" s="20">
        <v>28111</v>
      </c>
      <c r="G63" s="20">
        <v>6869</v>
      </c>
      <c r="H63" s="20">
        <v>45162</v>
      </c>
      <c r="I63" s="20">
        <v>62548</v>
      </c>
      <c r="J63" s="21">
        <v>33409</v>
      </c>
      <c r="K63" s="20">
        <v>2307</v>
      </c>
      <c r="L63" s="20">
        <v>0</v>
      </c>
      <c r="M63" s="22">
        <f t="shared" si="1"/>
        <v>2180010</v>
      </c>
      <c r="O63" s="8"/>
    </row>
    <row r="64" spans="1:15">
      <c r="A64" s="6"/>
      <c r="C64" s="19" t="s">
        <v>77</v>
      </c>
      <c r="D64" s="20">
        <v>887956</v>
      </c>
      <c r="E64" s="20">
        <f>528694+40206</f>
        <v>568900</v>
      </c>
      <c r="F64" s="20">
        <v>19896</v>
      </c>
      <c r="G64" s="20">
        <v>4862</v>
      </c>
      <c r="H64" s="20">
        <v>31964</v>
      </c>
      <c r="I64" s="20">
        <v>43940</v>
      </c>
      <c r="J64" s="21">
        <v>23470</v>
      </c>
      <c r="K64" s="20">
        <v>1633</v>
      </c>
      <c r="L64" s="20">
        <v>0</v>
      </c>
      <c r="M64" s="22">
        <f t="shared" si="1"/>
        <v>1582621</v>
      </c>
      <c r="O64" s="8"/>
    </row>
    <row r="65" spans="1:15">
      <c r="A65" s="6"/>
      <c r="C65" s="19" t="s">
        <v>78</v>
      </c>
      <c r="D65" s="20">
        <v>1217921</v>
      </c>
      <c r="E65" s="20">
        <v>725158</v>
      </c>
      <c r="F65" s="20">
        <v>27289</v>
      </c>
      <c r="G65" s="20">
        <v>6669</v>
      </c>
      <c r="H65" s="20">
        <v>43841</v>
      </c>
      <c r="I65" s="20">
        <v>62043</v>
      </c>
      <c r="J65" s="21">
        <v>33138</v>
      </c>
      <c r="K65" s="20">
        <v>2240</v>
      </c>
      <c r="L65" s="20">
        <v>0</v>
      </c>
      <c r="M65" s="22">
        <f t="shared" si="1"/>
        <v>2118299</v>
      </c>
      <c r="O65" s="8"/>
    </row>
    <row r="66" spans="1:15">
      <c r="A66" s="6"/>
      <c r="C66" s="19" t="s">
        <v>79</v>
      </c>
      <c r="D66" s="20">
        <v>2357589</v>
      </c>
      <c r="E66" s="20">
        <v>1403723</v>
      </c>
      <c r="F66" s="20">
        <v>52825</v>
      </c>
      <c r="G66" s="20">
        <v>12909</v>
      </c>
      <c r="H66" s="20">
        <v>84866</v>
      </c>
      <c r="I66" s="20">
        <v>101128</v>
      </c>
      <c r="J66" s="21">
        <v>54014</v>
      </c>
      <c r="K66" s="20">
        <v>4336</v>
      </c>
      <c r="L66" s="20">
        <v>0</v>
      </c>
      <c r="M66" s="22">
        <f t="shared" si="1"/>
        <v>4071390</v>
      </c>
      <c r="O66" s="8"/>
    </row>
    <row r="67" spans="1:15" ht="13.5" thickBot="1">
      <c r="A67" s="6"/>
      <c r="C67" s="19" t="s">
        <v>80</v>
      </c>
      <c r="D67" s="20">
        <v>10437133</v>
      </c>
      <c r="E67" s="20">
        <v>6214332</v>
      </c>
      <c r="F67" s="20">
        <v>233857</v>
      </c>
      <c r="G67" s="20">
        <v>57147</v>
      </c>
      <c r="H67" s="20">
        <v>375703</v>
      </c>
      <c r="I67" s="20">
        <v>480890</v>
      </c>
      <c r="J67" s="21">
        <v>256852</v>
      </c>
      <c r="K67" s="20">
        <v>19194</v>
      </c>
      <c r="L67" s="20">
        <v>1969116</v>
      </c>
      <c r="M67" s="22">
        <f t="shared" si="1"/>
        <v>20044224</v>
      </c>
      <c r="O67" s="8"/>
    </row>
    <row r="68" spans="1:15" ht="15.75" customHeight="1">
      <c r="A68" s="6"/>
      <c r="C68" s="23" t="s">
        <v>81</v>
      </c>
      <c r="D68" s="24">
        <f t="shared" ref="D68:K68" si="2">SUM(D10:D67)</f>
        <v>118641392</v>
      </c>
      <c r="E68" s="24">
        <f t="shared" si="2"/>
        <v>71822191</v>
      </c>
      <c r="F68" s="24">
        <f t="shared" si="2"/>
        <v>2658310</v>
      </c>
      <c r="G68" s="24">
        <f t="shared" si="2"/>
        <v>649610</v>
      </c>
      <c r="H68" s="24">
        <f t="shared" si="2"/>
        <v>4270708</v>
      </c>
      <c r="I68" s="24">
        <f t="shared" si="2"/>
        <v>5305470</v>
      </c>
      <c r="J68" s="24">
        <f t="shared" si="2"/>
        <v>2833762</v>
      </c>
      <c r="K68" s="24">
        <f t="shared" si="2"/>
        <v>218183</v>
      </c>
      <c r="L68" s="24">
        <f>SUM(L10:L67)</f>
        <v>14294085</v>
      </c>
      <c r="M68" s="25">
        <f t="shared" si="1"/>
        <v>220693711</v>
      </c>
      <c r="O68" s="8"/>
    </row>
    <row r="69" spans="1:15" ht="6.75" customHeight="1" thickBot="1">
      <c r="A69" s="6"/>
      <c r="C69" s="26"/>
      <c r="D69" s="27"/>
      <c r="E69" s="27"/>
      <c r="F69" s="27"/>
      <c r="G69" s="27"/>
      <c r="H69" s="27"/>
      <c r="I69" s="27"/>
      <c r="J69" s="28"/>
      <c r="K69" s="27"/>
      <c r="L69" s="27"/>
      <c r="M69" s="29"/>
      <c r="N69" s="5" t="s">
        <v>13</v>
      </c>
      <c r="O69" s="8"/>
    </row>
    <row r="70" spans="1:15" ht="0.75" customHeight="1" thickBot="1">
      <c r="A70" s="6"/>
      <c r="C70" s="30"/>
      <c r="D70" s="20">
        <f>+[1]CONCENTRA!$L70+[1]CONCENTRA!$L710</f>
        <v>0</v>
      </c>
      <c r="E70" s="20">
        <f>+[1]CONCENTRA!$L134+[1]CONCENTRA!$L774</f>
        <v>0</v>
      </c>
      <c r="F70" s="20">
        <f>+[1]CONCENTRA!$L198+[1]CONCENTRA!$L838</f>
        <v>0</v>
      </c>
      <c r="G70" s="20">
        <f>+[1]CONCENTRA!$L262</f>
        <v>0</v>
      </c>
      <c r="H70" s="20">
        <f>+[1]CONCENTRA!$L326+[1]CONCENTRA!$L902</f>
        <v>0</v>
      </c>
      <c r="I70" s="20">
        <f>+[1]CONCENTRA!$L390+[1]CONCENTRA!$L454</f>
        <v>0</v>
      </c>
      <c r="J70" s="21" t="e">
        <f>+[1]CONCENTRA!$L582+[1]CONCENTRA!$L518</f>
        <v>#VALUE!</v>
      </c>
      <c r="K70" s="20">
        <f>+[1]CONCENTRA!$L646</f>
        <v>0</v>
      </c>
      <c r="L70" s="20">
        <f>+[1]CONCENTRA!$L1031</f>
        <v>0</v>
      </c>
      <c r="M70" s="31"/>
      <c r="O70" s="8"/>
    </row>
    <row r="71" spans="1:15" ht="6" customHeight="1">
      <c r="A71" s="6"/>
      <c r="C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/>
      <c r="O71" s="8"/>
    </row>
    <row r="72" spans="1:15" ht="7.5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</row>
    <row r="73" spans="1:15" ht="13.5" thickTop="1"/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15748031496062992" top="0.27559055118110237" bottom="0.19685039370078741" header="0" footer="0"/>
  <pageSetup scale="60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2020-10-07T20:36:50Z</cp:lastPrinted>
  <dcterms:created xsi:type="dcterms:W3CDTF">2020-10-07T20:29:47Z</dcterms:created>
  <dcterms:modified xsi:type="dcterms:W3CDTF">2020-10-07T20:38:32Z</dcterms:modified>
</cp:coreProperties>
</file>