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TDIF Estadistica Fiscal\Actualizacion 2022\Anexo Memo 0000 Act ene 2022\Anexo Memo 0328 mzo 2022\"/>
    </mc:Choice>
  </mc:AlternateContent>
  <bookViews>
    <workbookView xWindow="0" yWindow="0" windowWidth="20490" windowHeight="7755"/>
  </bookViews>
  <sheets>
    <sheet name="IV TR DESTINO GTO Y REINT 21" sheetId="8" r:id="rId1"/>
    <sheet name="Hoja6" sheetId="13" state="hidden" r:id="rId2"/>
    <sheet name="Reporte pago tesofe federales" sheetId="11" state="hidden" r:id="rId3"/>
    <sheet name="Hoja7" sheetId="14" state="hidden" r:id="rId4"/>
    <sheet name="Hoja5" sheetId="12" state="hidden" r:id="rId5"/>
    <sheet name="reintegros pptal" sheetId="10" state="hidden" r:id="rId6"/>
    <sheet name="momentos " sheetId="9" state="hidden" r:id="rId7"/>
  </sheets>
  <definedNames>
    <definedName name="_xlnm._FilterDatabase" localSheetId="0" hidden="1">'IV TR DESTINO GTO Y REINT 21'!$A$11:$H$281</definedName>
    <definedName name="_xlnm._FilterDatabase" localSheetId="2" hidden="1">'Reporte pago tesofe federales'!$A$8:$V$451</definedName>
    <definedName name="_xlnm.Print_Area" localSheetId="0">'IV TR DESTINO GTO Y REINT 21'!$A$1:$H$521</definedName>
    <definedName name="_xlnm.Print_Titles" localSheetId="0">'IV TR DESTINO GTO Y REINT 21'!$1:$9</definedName>
  </definedNames>
  <calcPr calcId="152511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3" i="8" l="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1" i="11"/>
  <c r="G422" i="11"/>
  <c r="G423" i="11"/>
  <c r="G424" i="11"/>
  <c r="G425" i="11"/>
  <c r="G426" i="11"/>
  <c r="G427" i="11"/>
  <c r="G428" i="11"/>
  <c r="G429" i="11"/>
  <c r="G430" i="11"/>
  <c r="G431" i="11"/>
  <c r="G432" i="11"/>
  <c r="G433" i="11"/>
  <c r="G434" i="11"/>
  <c r="G435" i="11"/>
  <c r="G436" i="11"/>
  <c r="G437" i="11"/>
  <c r="G438" i="11"/>
  <c r="G439" i="11"/>
  <c r="G440" i="11"/>
  <c r="G441" i="11"/>
  <c r="G442" i="11"/>
  <c r="G443" i="11"/>
  <c r="G444" i="11"/>
  <c r="G445" i="11"/>
  <c r="G446" i="11"/>
  <c r="G447" i="11"/>
  <c r="G448" i="11"/>
  <c r="G449" i="11"/>
  <c r="G450" i="11"/>
  <c r="G451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H281" i="8"/>
  <c r="H280" i="8"/>
  <c r="H279" i="8"/>
  <c r="H278" i="8"/>
  <c r="H277" i="8"/>
  <c r="H276" i="8"/>
  <c r="H275" i="8"/>
  <c r="H274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7" i="8" s="1"/>
  <c r="H248" i="8"/>
  <c r="H246" i="8"/>
  <c r="H245" i="8"/>
  <c r="H244" i="8"/>
  <c r="H243" i="8"/>
  <c r="H242" i="8"/>
  <c r="H241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6" i="8"/>
  <c r="H195" i="8"/>
  <c r="H194" i="8"/>
  <c r="H193" i="8"/>
  <c r="H192" i="8"/>
  <c r="H191" i="8"/>
  <c r="H190" i="8"/>
  <c r="H189" i="8"/>
  <c r="H188" i="8"/>
  <c r="H187" i="8"/>
  <c r="H183" i="8"/>
  <c r="H182" i="8"/>
  <c r="H181" i="8"/>
  <c r="H179" i="8"/>
  <c r="H178" i="8"/>
  <c r="H177" i="8"/>
  <c r="H174" i="8"/>
  <c r="H173" i="8"/>
  <c r="H172" i="8"/>
  <c r="H169" i="8"/>
  <c r="H168" i="8"/>
  <c r="H167" i="8"/>
  <c r="H164" i="8"/>
  <c r="H163" i="8"/>
  <c r="H162" i="8"/>
  <c r="H157" i="8"/>
  <c r="H156" i="8"/>
  <c r="H155" i="8"/>
  <c r="H153" i="8"/>
  <c r="H152" i="8"/>
  <c r="H151" i="8"/>
  <c r="H149" i="8"/>
  <c r="H140" i="8"/>
  <c r="H139" i="8"/>
  <c r="H138" i="8"/>
  <c r="H133" i="8"/>
  <c r="H132" i="8"/>
  <c r="H131" i="8"/>
  <c r="H129" i="8"/>
  <c r="H126" i="8"/>
  <c r="H125" i="8"/>
  <c r="H124" i="8"/>
  <c r="H123" i="8"/>
  <c r="H122" i="8"/>
  <c r="H121" i="8"/>
  <c r="H120" i="8"/>
  <c r="H119" i="8" s="1"/>
  <c r="H118" i="8"/>
  <c r="H117" i="8"/>
  <c r="H116" i="8"/>
  <c r="H115" i="8"/>
  <c r="H114" i="8" s="1"/>
  <c r="H113" i="8"/>
  <c r="H112" i="8"/>
  <c r="H111" i="8"/>
  <c r="H110" i="8"/>
  <c r="H109" i="8"/>
  <c r="H107" i="8"/>
  <c r="H106" i="8" s="1"/>
  <c r="H105" i="8"/>
  <c r="H103" i="8"/>
  <c r="H94" i="8"/>
  <c r="H92" i="8"/>
  <c r="H86" i="8"/>
  <c r="H85" i="8"/>
  <c r="H82" i="8"/>
  <c r="H78" i="8"/>
  <c r="H75" i="8"/>
  <c r="H73" i="8"/>
  <c r="H72" i="8"/>
  <c r="H68" i="8"/>
  <c r="H67" i="8"/>
  <c r="H66" i="8"/>
  <c r="H63" i="8"/>
  <c r="H62" i="8"/>
  <c r="H61" i="8"/>
  <c r="H56" i="8"/>
  <c r="H54" i="8"/>
  <c r="H52" i="8"/>
  <c r="H50" i="8"/>
  <c r="H49" i="8"/>
  <c r="H48" i="8"/>
  <c r="H27" i="8"/>
  <c r="H25" i="8"/>
  <c r="H17" i="8"/>
  <c r="H15" i="8"/>
  <c r="H45" i="8"/>
  <c r="G281" i="8"/>
  <c r="F281" i="8"/>
  <c r="G280" i="8"/>
  <c r="F280" i="8"/>
  <c r="G279" i="8"/>
  <c r="F279" i="8"/>
  <c r="G278" i="8"/>
  <c r="F278" i="8"/>
  <c r="G277" i="8"/>
  <c r="F277" i="8"/>
  <c r="G276" i="8"/>
  <c r="F276" i="8"/>
  <c r="G275" i="8"/>
  <c r="F275" i="8"/>
  <c r="G274" i="8"/>
  <c r="F274" i="8"/>
  <c r="G273" i="8"/>
  <c r="F273" i="8"/>
  <c r="G272" i="8"/>
  <c r="F272" i="8"/>
  <c r="G271" i="8"/>
  <c r="F271" i="8"/>
  <c r="G270" i="8"/>
  <c r="F270" i="8"/>
  <c r="G269" i="8"/>
  <c r="F269" i="8"/>
  <c r="G268" i="8"/>
  <c r="F268" i="8"/>
  <c r="G267" i="8"/>
  <c r="F267" i="8"/>
  <c r="G266" i="8"/>
  <c r="F266" i="8"/>
  <c r="G265" i="8"/>
  <c r="F265" i="8"/>
  <c r="G264" i="8"/>
  <c r="F264" i="8"/>
  <c r="G263" i="8"/>
  <c r="F263" i="8"/>
  <c r="G262" i="8"/>
  <c r="F262" i="8"/>
  <c r="G261" i="8"/>
  <c r="F261" i="8"/>
  <c r="G260" i="8"/>
  <c r="F260" i="8"/>
  <c r="G259" i="8"/>
  <c r="F259" i="8"/>
  <c r="G258" i="8"/>
  <c r="F258" i="8"/>
  <c r="G257" i="8"/>
  <c r="F257" i="8"/>
  <c r="G256" i="8"/>
  <c r="F256" i="8"/>
  <c r="G255" i="8"/>
  <c r="F255" i="8"/>
  <c r="G254" i="8"/>
  <c r="F254" i="8"/>
  <c r="G253" i="8"/>
  <c r="F253" i="8"/>
  <c r="G252" i="8"/>
  <c r="F252" i="8"/>
  <c r="G251" i="8"/>
  <c r="F251" i="8"/>
  <c r="G250" i="8"/>
  <c r="F250" i="8"/>
  <c r="G249" i="8"/>
  <c r="F249" i="8"/>
  <c r="G248" i="8"/>
  <c r="G247" i="8" s="1"/>
  <c r="F248" i="8"/>
  <c r="G246" i="8"/>
  <c r="F246" i="8"/>
  <c r="G245" i="8"/>
  <c r="F245" i="8"/>
  <c r="G244" i="8"/>
  <c r="F244" i="8"/>
  <c r="G243" i="8"/>
  <c r="F243" i="8"/>
  <c r="G242" i="8"/>
  <c r="F242" i="8"/>
  <c r="G241" i="8"/>
  <c r="F241" i="8"/>
  <c r="G239" i="8"/>
  <c r="F239" i="8"/>
  <c r="G238" i="8"/>
  <c r="F238" i="8"/>
  <c r="G237" i="8"/>
  <c r="F237" i="8"/>
  <c r="G236" i="8"/>
  <c r="F236" i="8"/>
  <c r="G235" i="8"/>
  <c r="F235" i="8"/>
  <c r="G234" i="8"/>
  <c r="F234" i="8"/>
  <c r="G233" i="8"/>
  <c r="F233" i="8"/>
  <c r="G232" i="8"/>
  <c r="F232" i="8"/>
  <c r="G231" i="8"/>
  <c r="F231" i="8"/>
  <c r="G230" i="8"/>
  <c r="F230" i="8"/>
  <c r="G229" i="8"/>
  <c r="F229" i="8"/>
  <c r="G228" i="8"/>
  <c r="F228" i="8"/>
  <c r="G227" i="8"/>
  <c r="F227" i="8"/>
  <c r="G226" i="8"/>
  <c r="F226" i="8"/>
  <c r="G225" i="8"/>
  <c r="F225" i="8"/>
  <c r="G224" i="8"/>
  <c r="F224" i="8"/>
  <c r="G223" i="8"/>
  <c r="F223" i="8"/>
  <c r="G222" i="8"/>
  <c r="F222" i="8"/>
  <c r="G221" i="8"/>
  <c r="F221" i="8"/>
  <c r="G220" i="8"/>
  <c r="F220" i="8"/>
  <c r="G219" i="8"/>
  <c r="F219" i="8"/>
  <c r="G218" i="8"/>
  <c r="F218" i="8"/>
  <c r="G217" i="8"/>
  <c r="F217" i="8"/>
  <c r="G216" i="8"/>
  <c r="F216" i="8"/>
  <c r="G215" i="8"/>
  <c r="F215" i="8"/>
  <c r="G214" i="8"/>
  <c r="F214" i="8"/>
  <c r="G213" i="8"/>
  <c r="F213" i="8"/>
  <c r="G212" i="8"/>
  <c r="F212" i="8"/>
  <c r="G211" i="8"/>
  <c r="F211" i="8"/>
  <c r="G210" i="8"/>
  <c r="F210" i="8"/>
  <c r="G209" i="8"/>
  <c r="F209" i="8"/>
  <c r="G208" i="8"/>
  <c r="F208" i="8"/>
  <c r="G207" i="8"/>
  <c r="F207" i="8"/>
  <c r="G206" i="8"/>
  <c r="F206" i="8"/>
  <c r="G205" i="8"/>
  <c r="F205" i="8"/>
  <c r="G204" i="8"/>
  <c r="F204" i="8"/>
  <c r="G203" i="8"/>
  <c r="F203" i="8"/>
  <c r="G202" i="8"/>
  <c r="F202" i="8"/>
  <c r="G201" i="8"/>
  <c r="F201" i="8"/>
  <c r="G200" i="8"/>
  <c r="F200" i="8"/>
  <c r="G199" i="8"/>
  <c r="F199" i="8"/>
  <c r="G198" i="8"/>
  <c r="G197" i="8" s="1"/>
  <c r="F198" i="8"/>
  <c r="G196" i="8"/>
  <c r="F196" i="8"/>
  <c r="G195" i="8"/>
  <c r="F195" i="8"/>
  <c r="G194" i="8"/>
  <c r="F194" i="8"/>
  <c r="G193" i="8"/>
  <c r="F193" i="8"/>
  <c r="G192" i="8"/>
  <c r="F192" i="8"/>
  <c r="G191" i="8"/>
  <c r="F191" i="8"/>
  <c r="G190" i="8"/>
  <c r="F190" i="8"/>
  <c r="G189" i="8"/>
  <c r="F189" i="8"/>
  <c r="G188" i="8"/>
  <c r="F188" i="8"/>
  <c r="G187" i="8"/>
  <c r="F187" i="8"/>
  <c r="G186" i="8"/>
  <c r="F186" i="8"/>
  <c r="G185" i="8"/>
  <c r="F185" i="8"/>
  <c r="G184" i="8"/>
  <c r="F184" i="8"/>
  <c r="G183" i="8"/>
  <c r="F183" i="8"/>
  <c r="G182" i="8"/>
  <c r="F182" i="8"/>
  <c r="G181" i="8"/>
  <c r="F181" i="8"/>
  <c r="G180" i="8"/>
  <c r="F180" i="8"/>
  <c r="G179" i="8"/>
  <c r="F179" i="8"/>
  <c r="G178" i="8"/>
  <c r="F178" i="8"/>
  <c r="G177" i="8"/>
  <c r="F177" i="8"/>
  <c r="G176" i="8"/>
  <c r="F176" i="8"/>
  <c r="G175" i="8"/>
  <c r="F175" i="8"/>
  <c r="G174" i="8"/>
  <c r="F174" i="8"/>
  <c r="G173" i="8"/>
  <c r="F173" i="8"/>
  <c r="G172" i="8"/>
  <c r="F172" i="8"/>
  <c r="G171" i="8"/>
  <c r="F171" i="8"/>
  <c r="G170" i="8"/>
  <c r="F170" i="8"/>
  <c r="G169" i="8"/>
  <c r="F169" i="8"/>
  <c r="G168" i="8"/>
  <c r="F168" i="8"/>
  <c r="G167" i="8"/>
  <c r="F167" i="8"/>
  <c r="G166" i="8"/>
  <c r="F166" i="8"/>
  <c r="G165" i="8"/>
  <c r="F165" i="8"/>
  <c r="G164" i="8"/>
  <c r="F164" i="8"/>
  <c r="G163" i="8"/>
  <c r="F163" i="8"/>
  <c r="G162" i="8"/>
  <c r="F162" i="8"/>
  <c r="G161" i="8"/>
  <c r="F161" i="8"/>
  <c r="G160" i="8"/>
  <c r="F160" i="8"/>
  <c r="G159" i="8"/>
  <c r="F159" i="8"/>
  <c r="G158" i="8"/>
  <c r="F158" i="8"/>
  <c r="G157" i="8"/>
  <c r="F157" i="8"/>
  <c r="G156" i="8"/>
  <c r="F156" i="8"/>
  <c r="G155" i="8"/>
  <c r="F155" i="8"/>
  <c r="G154" i="8"/>
  <c r="F154" i="8"/>
  <c r="G153" i="8"/>
  <c r="F153" i="8"/>
  <c r="G152" i="8"/>
  <c r="F152" i="8"/>
  <c r="G151" i="8"/>
  <c r="F151" i="8"/>
  <c r="G150" i="8"/>
  <c r="F150" i="8"/>
  <c r="G149" i="8"/>
  <c r="F149" i="8"/>
  <c r="G148" i="8"/>
  <c r="F148" i="8"/>
  <c r="G147" i="8"/>
  <c r="F147" i="8"/>
  <c r="G146" i="8"/>
  <c r="F146" i="8"/>
  <c r="G145" i="8"/>
  <c r="F145" i="8"/>
  <c r="G144" i="8"/>
  <c r="F144" i="8"/>
  <c r="G143" i="8"/>
  <c r="F143" i="8"/>
  <c r="G142" i="8"/>
  <c r="F142" i="8"/>
  <c r="G141" i="8"/>
  <c r="F141" i="8"/>
  <c r="G140" i="8"/>
  <c r="F140" i="8"/>
  <c r="G139" i="8"/>
  <c r="F139" i="8"/>
  <c r="G138" i="8"/>
  <c r="F138" i="8"/>
  <c r="G137" i="8"/>
  <c r="F137" i="8"/>
  <c r="G136" i="8"/>
  <c r="F136" i="8"/>
  <c r="G135" i="8"/>
  <c r="F135" i="8"/>
  <c r="G134" i="8"/>
  <c r="F134" i="8"/>
  <c r="G133" i="8"/>
  <c r="F133" i="8"/>
  <c r="G132" i="8"/>
  <c r="F132" i="8"/>
  <c r="G131" i="8"/>
  <c r="F131" i="8"/>
  <c r="G130" i="8"/>
  <c r="F130" i="8"/>
  <c r="G129" i="8"/>
  <c r="F129" i="8"/>
  <c r="G126" i="8"/>
  <c r="F126" i="8"/>
  <c r="G125" i="8"/>
  <c r="F125" i="8"/>
  <c r="G124" i="8"/>
  <c r="F124" i="8"/>
  <c r="G123" i="8"/>
  <c r="F123" i="8"/>
  <c r="G122" i="8"/>
  <c r="F122" i="8"/>
  <c r="G121" i="8"/>
  <c r="F121" i="8"/>
  <c r="G120" i="8"/>
  <c r="G119" i="8" s="1"/>
  <c r="F120" i="8"/>
  <c r="G118" i="8"/>
  <c r="F118" i="8"/>
  <c r="G117" i="8"/>
  <c r="F117" i="8"/>
  <c r="G116" i="8"/>
  <c r="F116" i="8"/>
  <c r="G115" i="8"/>
  <c r="G114" i="8" s="1"/>
  <c r="F115" i="8"/>
  <c r="G113" i="8"/>
  <c r="F113" i="8"/>
  <c r="G112" i="8"/>
  <c r="F112" i="8"/>
  <c r="G111" i="8"/>
  <c r="F111" i="8"/>
  <c r="G110" i="8"/>
  <c r="F110" i="8"/>
  <c r="G109" i="8"/>
  <c r="F109" i="8"/>
  <c r="G108" i="8"/>
  <c r="F108" i="8"/>
  <c r="G107" i="8"/>
  <c r="G106" i="8" s="1"/>
  <c r="F107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F55" i="8"/>
  <c r="G55" i="8"/>
  <c r="F56" i="8"/>
  <c r="G56" i="8"/>
  <c r="F57" i="8"/>
  <c r="G57" i="8"/>
  <c r="F58" i="8"/>
  <c r="G58" i="8"/>
  <c r="F59" i="8"/>
  <c r="G59" i="8"/>
  <c r="F60" i="8"/>
  <c r="G60" i="8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G15" i="8"/>
  <c r="F15" i="8"/>
  <c r="G128" i="8" l="1"/>
  <c r="H14" i="8"/>
  <c r="H128" i="8"/>
  <c r="H197" i="8"/>
  <c r="G14" i="8"/>
  <c r="H127" i="8"/>
  <c r="G127" i="8"/>
  <c r="F114" i="8"/>
  <c r="H240" i="8"/>
  <c r="F119" i="8"/>
  <c r="F106" i="8"/>
  <c r="F240" i="8"/>
  <c r="G240" i="8"/>
  <c r="F14" i="8"/>
  <c r="F128" i="8"/>
  <c r="F197" i="8"/>
  <c r="F247" i="8"/>
  <c r="G13" i="8" l="1"/>
  <c r="G12" i="8" s="1"/>
  <c r="G426" i="8" s="1"/>
  <c r="H13" i="8"/>
  <c r="F127" i="8"/>
  <c r="F13" i="8"/>
  <c r="H12" i="8" l="1"/>
  <c r="H426" i="8" s="1"/>
  <c r="F12" i="8"/>
  <c r="F426" i="8" s="1"/>
</calcChain>
</file>

<file path=xl/sharedStrings.xml><?xml version="1.0" encoding="utf-8"?>
<sst xmlns="http://schemas.openxmlformats.org/spreadsheetml/2006/main" count="4176" uniqueCount="591">
  <si>
    <t>EJERCICIO Y DESTINO DEL GASTO FEDERALIZADO Y REINTEGROS</t>
  </si>
  <si>
    <t>Entidad Federativa:</t>
  </si>
  <si>
    <t>Zacatecas</t>
  </si>
  <si>
    <t>Ejercicio Fiscal:</t>
  </si>
  <si>
    <t>Período: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</si>
  <si>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</si>
  <si>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</si>
  <si>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</si>
  <si>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</si>
  <si>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</si>
  <si>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</si>
  <si>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POR CLAVE PRESUPUESTARIA</t>
  </si>
  <si>
    <t>Recursos Federales</t>
  </si>
  <si>
    <t>POBLACIÓN EN GENERAL</t>
  </si>
  <si>
    <t>Sin Reintegro</t>
  </si>
  <si>
    <t>2123301 FONE</t>
  </si>
  <si>
    <t>SECTOR EDUCATIVO</t>
  </si>
  <si>
    <t>2123302 FASSA</t>
  </si>
  <si>
    <t>2123303 FISE</t>
  </si>
  <si>
    <t>2123304 FISM</t>
  </si>
  <si>
    <t>2123305 FORTAMUN</t>
  </si>
  <si>
    <t>2123306 FAM ASISTENCIA</t>
  </si>
  <si>
    <t>NIÑEZ , ADOLECENCIA Y FAMILIAS MARGINADAS</t>
  </si>
  <si>
    <t>2123307 FAM INFRAESTRUCTURA BASICA</t>
  </si>
  <si>
    <t>SECTOR EDUCATIVO NIVEL BÁSICA</t>
  </si>
  <si>
    <t>2123308 FAM INFRAESTRUCTURA SUPERIOR</t>
  </si>
  <si>
    <t>SECTOR EDUCATIVO NIVEL DE EDUCACIÓN  SUPERIOR</t>
  </si>
  <si>
    <t>2123309 FAETA CONALEP</t>
  </si>
  <si>
    <t>SECTOR EDUCATIVO NIVEL DE EDUCACIÓN MEDIA SUPERIOR</t>
  </si>
  <si>
    <t>2123310 FAETA INEA</t>
  </si>
  <si>
    <t>POBLACIÓN ADULTA</t>
  </si>
  <si>
    <t>2123311 FASP</t>
  </si>
  <si>
    <t>POBLACIÓN EN GENERAL (SEGURIDAD)</t>
  </si>
  <si>
    <t>2123312 FAFEF</t>
  </si>
  <si>
    <t>DEUDA Y TECNOLOGÍA</t>
  </si>
  <si>
    <t>2123313 FONE OTROS GASTO CORRIENTE</t>
  </si>
  <si>
    <t>2123314 FONE SERVICIOS PERSONALES</t>
  </si>
  <si>
    <t>2123315 FAM INFRAESTRUCTURA MEDIA SUPERIO</t>
  </si>
  <si>
    <t>2123316 FAM INFRAESTRUCTURA BASICA FIDEIC</t>
  </si>
  <si>
    <t>2123317 FAM INFRAESTRUCTURA MEDIA SUPERIO</t>
  </si>
  <si>
    <t>ESTUDIANTES DEL NIVEL DE EDUCACIÓN MEDIA SUPERIOR</t>
  </si>
  <si>
    <t>2123318 FAM INFRAESTRUCTURA SUPERIOR FIDE</t>
  </si>
  <si>
    <t>ESTUDIANTES DEL NIVEL DE EDUCACIÓN  SUPERIOR</t>
  </si>
  <si>
    <t>2126001 UAZ</t>
  </si>
  <si>
    <t>2126006 CECYTEZ</t>
  </si>
  <si>
    <t>2126007 COBAEZ 2020 B</t>
  </si>
  <si>
    <t>SECTOR EDUCATIVO MEDIA SUPERIOR</t>
  </si>
  <si>
    <t>2127002 APAUR</t>
  </si>
  <si>
    <t>2127003 APARURAL</t>
  </si>
  <si>
    <t>2127004 PTAR</t>
  </si>
  <si>
    <t>2127021 PROGRAMA ESCUELAS DE TIEMPO COMPLETO 2020</t>
  </si>
  <si>
    <t>ESTUDIANTES DEL NIVEL DE EDUCACIÓN BÁSICA</t>
  </si>
  <si>
    <t>2127022 APOYO PARA SOLV GASTO INHER A LA OPER Y PREST DE SERV EDUC EN ESTADO 1</t>
  </si>
  <si>
    <t>2127024 SECRETARIA DE FINANZAS INEA 2021</t>
  </si>
  <si>
    <t>2127040 PAIMEF 2021</t>
  </si>
  <si>
    <t>MUJERES</t>
  </si>
  <si>
    <t>2127044 PROGRAMA E025 PREVENCION Y TRATAMIENTO DE LAS ADICCIONES 2020 FEDERAL</t>
  </si>
  <si>
    <t>POBLACIÓN CON ALGUNA ADICCIÓN SECTOR SALUD</t>
  </si>
  <si>
    <t>2127050 INSTITUTO DE CAPACITACION PARA EL TRABAJO</t>
  </si>
  <si>
    <t>EMPRESAS</t>
  </si>
  <si>
    <t>2127053 PROGRAMA DE AGUA POTABLE, DRENAJE Y TRATAMIENTO 2020 AGUA LIMPIA FEDERA</t>
  </si>
  <si>
    <t>2127085 UTEZ FEDERAL 2021</t>
  </si>
  <si>
    <t>2127086 UNIVERSIDADES POLITECNICAS</t>
  </si>
  <si>
    <t>COMUNIDADES ESCOLARES DE INSTITUCIONES DE NIVEL MEDIO SUPERIOR</t>
  </si>
  <si>
    <t>2127091 APOYO PARA SOLV GASTO INHER A LA OPER Y PRES DE SERV DE EDUC EN EL ED 2</t>
  </si>
  <si>
    <t>2127128 E005 CAPACITACION AMBIENTAL Y DES SUST EN MAT DE CULTURA DEL AGUA 2020</t>
  </si>
  <si>
    <t>AGUA Y MEDIO AMBIENTE</t>
  </si>
  <si>
    <t>2127132 INSABI PRESTACION GRATUITA DE SERVICIOS DE SALUD, MEDICAMEN Y DEMAS INS</t>
  </si>
  <si>
    <t>SECTOR SALUD</t>
  </si>
  <si>
    <t>2127176 PAE SUBSIDIOS DE APOYO CONSEJEROS LABORALES</t>
  </si>
  <si>
    <t>TRABAJADORES(AS)</t>
  </si>
  <si>
    <t>2127177 PROGRAMA E023 ATENCION A LA SALUD 2021 FEDERAL</t>
  </si>
  <si>
    <t>2023302 FASSA</t>
  </si>
  <si>
    <t>2023310 FAETA INEA</t>
  </si>
  <si>
    <t>2027013 AFASPE</t>
  </si>
  <si>
    <t>POBLACIÓN EN GENERAL (SECTOR SALUD)</t>
  </si>
  <si>
    <t>2027057 SEGURO MEDICO SIGLO XXI 2020 INTERVENCIONES</t>
  </si>
  <si>
    <t>NIÑOS Y NIÑAS MENORES DE 5 AÑOS</t>
  </si>
  <si>
    <t>2027088 PROGRAMA S300 FORTALECIMIENTO A LA EXCELECIA EDUCATIVA 2020 FEDERAL</t>
  </si>
  <si>
    <t>2027132 INSABI PRESTACION GRATUITA DE SERVICIOS DE SALUD, MEDICAMEN Y DEMAS INS</t>
  </si>
  <si>
    <t>2143301 FONE</t>
  </si>
  <si>
    <t>2143303 FISE</t>
  </si>
  <si>
    <t>2143307 FAM INFRAESTRUCTURA BASICA</t>
  </si>
  <si>
    <t>2143308 FAM INFRAESTRUCTURA SUPERIOR</t>
  </si>
  <si>
    <t>2143315 FAM INFRAESTRUCTURA MEDIA SUPERIO</t>
  </si>
  <si>
    <t>2042301 FONREGION</t>
  </si>
  <si>
    <t>2042302 FONDO METROPOLITANO</t>
  </si>
  <si>
    <t>2042303 FONDO PARA LA ACCESIBILIDAD EN EL TRANSP PUBLICO PARA PER FOTRADIS 2020</t>
  </si>
  <si>
    <t>2043301 FONE</t>
  </si>
  <si>
    <t>2043303 FISE</t>
  </si>
  <si>
    <t>2043304 FISM</t>
  </si>
  <si>
    <t>2043306 FAM ASISTENCIA</t>
  </si>
  <si>
    <t>2043311 FASP</t>
  </si>
  <si>
    <t>2043312 FAFEF</t>
  </si>
  <si>
    <t>2043313 FONE OTROS GASTO CORRIENTE</t>
  </si>
  <si>
    <t>2047002 APAUR</t>
  </si>
  <si>
    <t>2047003 APARURAL</t>
  </si>
  <si>
    <t>2047021 PROGRAMA ESCUELAS DE TIEMPO COMPL</t>
  </si>
  <si>
    <t>2047036 PROGRAMA NACIONAL DE INGLES 2020</t>
  </si>
  <si>
    <t>2047039 PROGRAMA PARA EL DESARROLLO PROFESIONAL DOCENTE PRODEP 2020 FEDERAL</t>
  </si>
  <si>
    <t>2047041 PROGRAMA TELEBACHILLERATO COMUNITARIO 2020 FEDERAL</t>
  </si>
  <si>
    <t>2047050 INSTITUTO DE CAPACITACION PARA EL</t>
  </si>
  <si>
    <t>2047053 PROGRAMA DE AGUA POTABLE, DRENAJE Y TRATAMIENTO 2020 AGUA LIMPIA FEDERA</t>
  </si>
  <si>
    <t>2047056 PROGRAMA NACIONAL DE CONVIVENCIA ESCOLAR 2020</t>
  </si>
  <si>
    <t>2047081 APOYO PARA SOLV GASTO INHER A LA OPER Y PRES DE SERV DE EDUC EN EL ED 6</t>
  </si>
  <si>
    <t>2047087 PROGRAMA EXPANSION DE LA EDUCACION INICIAL PARA EL EJERCICIO FISCAL 19</t>
  </si>
  <si>
    <t>2047088 PROGRAMA S300 FORTALECIMIENTO A LA EXCELECIA EDUCATIVA 2020 FEDERAL</t>
  </si>
  <si>
    <t>2047090 APOYO PARA SOLV GASTO INHER A LA OPER Y PRES DE SERV DE EDUC EN EL ED 7</t>
  </si>
  <si>
    <t>2047092 PROGRAMA DE AGUA POTABLE, DRENAJE Y TRATAMIENTO PRODI 2020 FEDERAL</t>
  </si>
  <si>
    <t>2047123 CONV DE ADHESION Y COLAB DE SUBS FEDERAL EN COPARTICIP EN ACC DE BUSQ</t>
  </si>
  <si>
    <t>2047129 APOYO PARA SOLV GASTO INHER A LA OPER Y PRES DE SERV DE EDUC EN EL ED 5</t>
  </si>
  <si>
    <t>2047150 PROGRAMA FORTALECIMIENTO DE LOS SERVICIOS DE EDUCACIÓN ESPECIAL 2020</t>
  </si>
  <si>
    <t>2047151 PROGRAMA ATENCIÓN EDUCATIVA DE LA POBLACIÓN ESCOLAR MIGRANTE 2020</t>
  </si>
  <si>
    <t>2047152 PROG AGUA POTABLE DRENAJE Y TRATAMIENTO APART AGUA LIMPIA EMERGENTE FED</t>
  </si>
  <si>
    <t>2047157 PROG DESARROLLO DE APRENDIZAJES SIGNIFICATIVOS DE EDUCACION BASICA  FED</t>
  </si>
  <si>
    <t>2047158 CENTROS DE CONCILIACION Y DE TRIBUNALES LABORALES DE PADRON DE BENEFIC</t>
  </si>
  <si>
    <t>2047169 PROGRAMA DE BECAS ELISA ACUÑA 2020 FEDERAL</t>
  </si>
  <si>
    <t>2047170 PROGRAMAS DE APOYOS A LA CULTURA S268. REHABILITACION DE MERCADO GONZAL</t>
  </si>
  <si>
    <t>2047174 PROGRAMA DE ACCIONES CULTURALES MULTILINGUES Y COMUNITARIAS 2020 FED</t>
  </si>
  <si>
    <t>1942301 FONREGION</t>
  </si>
  <si>
    <t>1942302 FONDO METROPOLITANO</t>
  </si>
  <si>
    <t>1943310 FAETA INEA</t>
  </si>
  <si>
    <t>1947088 PLAN DE APOYO A LA CALIDAD EDUCATIVA Y LA TRANSFORM DE LA ESC PACTEN</t>
  </si>
  <si>
    <t>104119 EDUCACION PROGRAMA NACIONAL DE LECTURA</t>
  </si>
  <si>
    <t>124309 RENDIMIENTOS APOYO A LA IMPLEMENTACION DE LA REFORMA DE LA EDUCACION TE</t>
  </si>
  <si>
    <t>124311 RENDIMIENTOS ESCUELAS DE TIEMPO COMPLETO</t>
  </si>
  <si>
    <t>124317 RENDIMIENTOS PROGRAMA NACIONAL DE INGLES EN EDUCACION BASICA</t>
  </si>
  <si>
    <t>124319 RENDIMIENTOS SISTEMA NACIONAL DE FORMACION CONTINUA Y SUPERACION PROFES</t>
  </si>
  <si>
    <t>124323 RENDIMIENTOS FORTALECIMIENTO A LA EDUCACION ESPECIAL Y LA INTEGRACION E</t>
  </si>
  <si>
    <t>124339 EDUCACION CEVIC INOVEC</t>
  </si>
  <si>
    <t>124340 RENDIMIENTOS EDUCACION PLAN ESTATAL DE FORTALECIMIENTO EDUCACION NORMAL</t>
  </si>
  <si>
    <t>144123 RENDIMIENTOS EDUCACION PROG ESCUELAS DE TIEMPO COMPLETO</t>
  </si>
  <si>
    <t>144172 RENDIMIENTOS EDUCACION PROG DE FORT DE LA CAL EN EDUC BASICA</t>
  </si>
  <si>
    <t>164105 EDUCACION RENDIMIENTOS PROGRAMA DE TELEBACHILLERATO COMUNITARIO 2016</t>
  </si>
  <si>
    <t>164114 RENDIMIENTOS EDUCACION PROGRAMA NACIONAL DE INGLES</t>
  </si>
  <si>
    <t>164119 RENDIMIENTOS EDUCACION PROG FORTALECIMIENTO A LA CALIDAD EDUCATIVA</t>
  </si>
  <si>
    <t>164179 RENDIMIENTOS FONDO MINERO 2016</t>
  </si>
  <si>
    <t>174117 EDU PLAN DE APOYO A LA CAL EDUC Y LA TRANSFOR DE LA ESC NOR PACTEN 2017</t>
  </si>
  <si>
    <t>174155 RENDIMIENTOS PROGRAMA TELEBACHILLERATO COMUNITARIO 2017 FEDERAL</t>
  </si>
  <si>
    <t>174511 RENDIMIENTOS FONDO MINERO 2017</t>
  </si>
  <si>
    <t>1847033 FONDO MINERO 2018</t>
  </si>
  <si>
    <t>POR CUENTA CONTABLE CONTABLE</t>
  </si>
  <si>
    <t>FTES PPAL</t>
  </si>
  <si>
    <t>BANCO</t>
  </si>
  <si>
    <t>FTES REND</t>
  </si>
  <si>
    <t>CUENTA CONT N1</t>
  </si>
  <si>
    <t>DEPENDENCIA</t>
  </si>
  <si>
    <t>Reintegro</t>
  </si>
  <si>
    <t>1827055 RECURSOS REMANENTES DEL FAM</t>
  </si>
  <si>
    <t>1922301 FONREGION</t>
  </si>
  <si>
    <t>Sin Identificar</t>
  </si>
  <si>
    <t>1923304 FISM</t>
  </si>
  <si>
    <t>1943304 FISM</t>
  </si>
  <si>
    <t>2022301 FONREGION</t>
  </si>
  <si>
    <t>2022303 FONDO PARA LA ACCESIBILIDAD EN EL TRANSP PUBLICO PARA PER FOTRADIS 2020</t>
  </si>
  <si>
    <t>2023301 FONE</t>
  </si>
  <si>
    <t>2023303 FISE</t>
  </si>
  <si>
    <t>2023304 FISM</t>
  </si>
  <si>
    <t>2023305 FORTAMUN</t>
  </si>
  <si>
    <t>2023306 FAM ASISTENCIA</t>
  </si>
  <si>
    <t>2023307 FAM INFRAESTRUCTURA BASICA</t>
  </si>
  <si>
    <t>2023308 FAM INFRAESTRUCTURA SUPERIOR</t>
  </si>
  <si>
    <t>2023312 FAFEF</t>
  </si>
  <si>
    <t>2023313 FONE OTROS GASTO CORRIENTE</t>
  </si>
  <si>
    <t>2023315 FAM INFRAESTRUCTURA MEDIA SUPERIO</t>
  </si>
  <si>
    <t>2027002 APAUR</t>
  </si>
  <si>
    <t>2027003 APARURAL</t>
  </si>
  <si>
    <t>2027021 PROGRAMA ESCUELAS DE TIEMPO COMPLETO 2020</t>
  </si>
  <si>
    <t>2027028 FORTASEG 2020</t>
  </si>
  <si>
    <t>2027036 PROGRAMA NACIONAL DE INGLES 2020</t>
  </si>
  <si>
    <t>2027039 PROGRAMA PARA EL DESARROLLO PROFESIONAL DOCENTE PRODEP 2020 FEDERAL</t>
  </si>
  <si>
    <t>2027041 PROGRAMA TELEBACHILLERATO COMUNITARIO 2020 FEDERAL</t>
  </si>
  <si>
    <t>2027050 INSTITUTO DE CAPACITACION PARA EL</t>
  </si>
  <si>
    <t>2027056 PROGRAMA NACIONAL DE CONVIVENCIA ESCOLAR 2020</t>
  </si>
  <si>
    <t>2027081 APOYO PARA SOLV GASTO INHER A LA OPER Y PRES DE SERV DE EDUC EN EL ED 6</t>
  </si>
  <si>
    <t>2027087 PROGRAMA EXPANSION DE LA EDUCACION INICIAL PARA EL EJERCICIO FISCAL 20</t>
  </si>
  <si>
    <t>2027090 APOYO PARA SOLV GASTO INHER A LA OPER Y PRES DE SERV DE EDUC EN EL ED 7</t>
  </si>
  <si>
    <t>2027092 PROGRAMA DE AGUA POTABLE, DRENAJE Y TRATAMIENTO PRODI 2020 FEDERAL</t>
  </si>
  <si>
    <t>2027123 CONV DE ADHESION Y COLAB DE SUBS FEDERAL EN COPARTICIP EN ACC DE BUSQ</t>
  </si>
  <si>
    <t>2027126 APOYO PARA SOLV GASTO INHER A LA OPER Y PRES DE SER DE EDUC EN EL ED 4</t>
  </si>
  <si>
    <t>2027129 APOYO PARA SOLV GASTO INHER A LA OPER Y PRES DE SERV DE EDUC EN EL ED 5</t>
  </si>
  <si>
    <t>2027150 PROGRAMA FORTALECIMIENTO DE LOS SERVICIOS DE EDUCACIÓN ESPECIAL 2020</t>
  </si>
  <si>
    <t>2027151 PROGRAMA ATENCIÓN EDUCATIVA DE LA POBLACIÓN ESCOLAR MIGRANTE 2020</t>
  </si>
  <si>
    <t>2027157 PROG DESARROLLO DE APRENDIZAJES SIGNIFICATIVOS DE EDUCACION BASICA  FED</t>
  </si>
  <si>
    <t>2027158 CENTROS DE CONCILIACION Y DE TRIBUNALES LABORALES DE PADRON DE BENEFIC</t>
  </si>
  <si>
    <t>2027169 PROGRAMA DE BECAS ELISA ACUÑA 2020 FEDERAL</t>
  </si>
  <si>
    <t>2027170 PROGRAMAS DE APOYOS A LA CULTURA S268. REHABILITACION DE MERCADO GONZAL</t>
  </si>
  <si>
    <t>2027171 PROGRAMA E068 PROYECTO INTEGRAL DE ALFABETIZACION FISICA DE EXCELENCIA</t>
  </si>
  <si>
    <t>Totales</t>
  </si>
  <si>
    <t xml:space="preserve">Nota 1: Para consolidar la información de los reintegros, se cambió la presentacióncon respecto al primer trimestre de 2018, esto para poder brindar una información más clara, </t>
  </si>
  <si>
    <t>adémas de hacer el proceso mas sencillo por cuestiones de volumen de registros. Se consolida en función de erogaciones presupuestales y contables, entendiendo los siguiente:</t>
  </si>
  <si>
    <t>Cuando la celda observa un importe en el reintegro, refiere al momento contable del pagado.</t>
  </si>
  <si>
    <t xml:space="preserve">Nota 2: En la información contable, refiere a la salida bancaria por medio de cuentas contables (provisiones y otras cuentas por pagar) en este ejercicio y únicamente lo reintegrado a la </t>
  </si>
  <si>
    <t xml:space="preserve"> a la TESOFE por la Secretaría en el presente ejercicio por medio de la partida 4242 TRANSFERENCIAS POR REINTEGROS A LA TESOFE Y 4241 TRANSFERENCIAS POR OTROS REINTEGROS </t>
  </si>
  <si>
    <t>Metadatos:</t>
  </si>
  <si>
    <t>Catalogo de Dependencias</t>
  </si>
  <si>
    <t>Cuentas Contables Concentradora Nivel 1 (CUENTAS CONT N1)</t>
  </si>
  <si>
    <t>1 - Jefatura de Oficina del C. Gobernador:</t>
  </si>
  <si>
    <t>PROVEEDORES POR PAGAR A CORTO PLAZO.</t>
  </si>
  <si>
    <t>2 - Secretaría General de Gobierno</t>
  </si>
  <si>
    <t>PARTICIPACIONES Y APORTACIONES POR PAGAR A CP</t>
  </si>
  <si>
    <t>3 - Secretaría de Finanzas</t>
  </si>
  <si>
    <t>TRANSFERENCIAS OTORGADAS POR PAGAR A CORTO PLAZO</t>
  </si>
  <si>
    <t>4 - Secretaría de Seguridad Pública</t>
  </si>
  <si>
    <t>RETENCIONES Y CONTRIBUCIONES POR PAGAR A CORTO PLAZO</t>
  </si>
  <si>
    <t>5 - Secretaría de Administración</t>
  </si>
  <si>
    <t>OTRAS CUENTAS POR PAGAR A CORTO PLAZO</t>
  </si>
  <si>
    <t>6 - Secretaría de la Función Pública</t>
  </si>
  <si>
    <t>OTRAS PROVISIONES A CORTO PLAZO</t>
  </si>
  <si>
    <t>7 - Secretaría de Economía</t>
  </si>
  <si>
    <t>OTROS PASIVOS CIRCULANTES</t>
  </si>
  <si>
    <t>8 - Secretaría de Turismo</t>
  </si>
  <si>
    <t>9 - Secretaría de Obras Públicas</t>
  </si>
  <si>
    <t>10 - Secretaría de Educación</t>
  </si>
  <si>
    <t>11 - Secretaría de Desarrollo Social</t>
  </si>
  <si>
    <t>12 - Secretaría de Salud</t>
  </si>
  <si>
    <t>13 - Secretaría de Desarrollo Urbano, Vivienda y Ordena</t>
  </si>
  <si>
    <t>14 - Secretaría del Agua y Medio Ambiente</t>
  </si>
  <si>
    <t>15 - Secretaría del Campo</t>
  </si>
  <si>
    <t>16 - Secretaría de las Mujeres</t>
  </si>
  <si>
    <t>17 - Secretaría del Zacatecano Migrante</t>
  </si>
  <si>
    <t>18 - Coordinación General Jurídica</t>
  </si>
  <si>
    <t>19 - Coordinación Estatal de Planeación</t>
  </si>
  <si>
    <t>21 - Legislatura</t>
  </si>
  <si>
    <t>22 - Auditoría</t>
  </si>
  <si>
    <t>30 - Poder Legislativo del Estado de Zacatecas</t>
  </si>
  <si>
    <t>40 - Poder Judicial del Estado de Zacatecas</t>
  </si>
  <si>
    <t>51 - Comisión Estatal de Derechos Humanos</t>
  </si>
  <si>
    <t>52 - Instituto Zacatecano de Acceso a la Información</t>
  </si>
  <si>
    <t>53 - Instituto Electoral del Estado de Zacatecas</t>
  </si>
  <si>
    <t>54 - Universidad Autónoma de Zacatecas</t>
  </si>
  <si>
    <t>55 - Tribunal de Justicia Electoral del Estado de Zacat</t>
  </si>
  <si>
    <t>56 - Fiscalia de Justicia del Estado</t>
  </si>
  <si>
    <t>57 - Tribunal de Justicia Administrativa del Estado de</t>
  </si>
  <si>
    <t>58 - Instituto Regional del Patrimonio Mundial</t>
  </si>
  <si>
    <t>60 - Instituto de Seguridad y Servicios Sociales para e</t>
  </si>
  <si>
    <t>61 - Sistema Estatal para el Desarrollo Integral de la</t>
  </si>
  <si>
    <t>62 - Consejo Estatal de Desarrollo Económico</t>
  </si>
  <si>
    <t>63 - Consejo Zacatecano de Ciencia, Tecnología e Innova</t>
  </si>
  <si>
    <t>64 - Servicios de Salud de Zacatecas</t>
  </si>
  <si>
    <t>65 - Regimen Estatal de Protección Social en Salud</t>
  </si>
  <si>
    <t>66 - Centro Estatal de Trasplantes de Órganos y Tejidos</t>
  </si>
  <si>
    <t>68 - Instituto de la Defensoría Pública</t>
  </si>
  <si>
    <t>69 - Instituto de Cultura Física y Deporte del Estado d</t>
  </si>
  <si>
    <t>70 - Sistema Zacatecano de Radio y Televisión</t>
  </si>
  <si>
    <t>71 - Patronato Estatal de promotores Voluntarios</t>
  </si>
  <si>
    <t>72 - Instituto Zacatecano de Educación para Adultos</t>
  </si>
  <si>
    <t>73 - Instituto de Capacitación para el Trabajo</t>
  </si>
  <si>
    <t>74 - Instituto Zacatecano de Cultura Ramón López Velard</t>
  </si>
  <si>
    <t>75 - Instituto Zacatecano de Construcción de Escuelas</t>
  </si>
  <si>
    <t>76 - Junta de Protección y Conservación de Monumentos y</t>
  </si>
  <si>
    <t>77 - Instituto de la Juventud del Estado de Zacatecas</t>
  </si>
  <si>
    <t>78 - Instituto para la Atención e Inclusión de las Pers</t>
  </si>
  <si>
    <t>79 - Universidad Politécnica de Zacatecas</t>
  </si>
  <si>
    <t>80 - Universidad Politécnica del Sur de Zacatecas</t>
  </si>
  <si>
    <t>81 - Instituto Tecnológico Superior de Nochistlán</t>
  </si>
  <si>
    <t>82 - Instituto Tecnológico Superior de Fresnillo</t>
  </si>
  <si>
    <t>83 - Instituto Tecnológico Superior de Tlaltenango</t>
  </si>
  <si>
    <t>84 - Instituto Tecnológico Superior de Loreto</t>
  </si>
  <si>
    <t>85 - Instituto Tecnológico Superior de Río Grande</t>
  </si>
  <si>
    <t>86 - Instituto Tecnológico Superior de Jerez</t>
  </si>
  <si>
    <t>87 - Instituto Tecnológico Superior de Sombrerete</t>
  </si>
  <si>
    <t>88 - Escuela de Conservación y Restauración de Zacateca</t>
  </si>
  <si>
    <t>89 - Colegio de Bachilleres del Estado de Zacatecas</t>
  </si>
  <si>
    <t>90 - Colegio de Educación Profesional Técnica de Zacate</t>
  </si>
  <si>
    <t>91 - Colegio de Estudios Científicos y Tecnológicos del</t>
  </si>
  <si>
    <t>92 - Instituto de Selección y Capacitación del Estado d</t>
  </si>
  <si>
    <t>93 - Universidad Tecnológica del Estado de Zacatecas</t>
  </si>
  <si>
    <t>94 - Patronato de la Feria Nacional de la Ciudad de Zac</t>
  </si>
  <si>
    <t>95 - Comisión Estatal de la Defensa del Contribuyente</t>
  </si>
  <si>
    <t>96 - Secretaría Ejecutiva del Sistema Estatal Anticorru</t>
  </si>
  <si>
    <t>97 - Centro de Conciliación Laboral del Estado de Zacat</t>
  </si>
  <si>
    <t>98 - Agencia de Energía del Estado de Zacatecas</t>
  </si>
  <si>
    <t>301 - Municipio de Apozol</t>
  </si>
  <si>
    <t>302 - Municipio de Apulco</t>
  </si>
  <si>
    <t>303 - Municipio de Atolinga</t>
  </si>
  <si>
    <t>304 - Municipio de Benito Juárez</t>
  </si>
  <si>
    <t>305 - Municipio de Calera</t>
  </si>
  <si>
    <t>306 - Municipio de Cañitas de Felipe Pescador</t>
  </si>
  <si>
    <t>307 - Municipio de Concepción del Oro</t>
  </si>
  <si>
    <t>308 - Municipio de Cuauhtémoc</t>
  </si>
  <si>
    <t>309 - Municipio de Chalchihuites</t>
  </si>
  <si>
    <t>310 - Municipio de El Plateado de Joaquín Amaro</t>
  </si>
  <si>
    <t>311 - Municipio de El Salvador</t>
  </si>
  <si>
    <t>312 - Municipio de Fresnillo</t>
  </si>
  <si>
    <t>313 - Municipio de Genaro Codina</t>
  </si>
  <si>
    <t>314 - Municipio de General Enrique Estrada</t>
  </si>
  <si>
    <t>315 - Municipio de General Francisco R. Murguía</t>
  </si>
  <si>
    <t>316 - Municipio de General Pánfilo Natera</t>
  </si>
  <si>
    <t>317 - Municipio de Guadalupe</t>
  </si>
  <si>
    <t>318 - Municipio de Huanusco</t>
  </si>
  <si>
    <t>319 - Municipio de Jalpa</t>
  </si>
  <si>
    <t>320 - Municipio de Jerez</t>
  </si>
  <si>
    <t>321 - Municipio de Jiménez del Teul</t>
  </si>
  <si>
    <t>322 - Municipio de Juan Aldama</t>
  </si>
  <si>
    <t>323 - Municipio de Juchipila</t>
  </si>
  <si>
    <t>324 - Municipio de Loreto</t>
  </si>
  <si>
    <t>325 - Municipio de Luís Moya</t>
  </si>
  <si>
    <t>326 - Municipio de Mazapil</t>
  </si>
  <si>
    <t>327 - Municipio de Melchor Ocampo</t>
  </si>
  <si>
    <t>328 - Municipio de Mezquital del Oro</t>
  </si>
  <si>
    <t>329 - Municipio de Miguel Auza</t>
  </si>
  <si>
    <t>330 - Municipio de Momax</t>
  </si>
  <si>
    <t>331 - Municipio de Monte Escobedo</t>
  </si>
  <si>
    <t>332 - Municipio de Morelos</t>
  </si>
  <si>
    <t>333 - Municipio de Moyahua de Estrada</t>
  </si>
  <si>
    <t>334 - Municipio de Nochistlán de Mejía</t>
  </si>
  <si>
    <t>335 - Municipio de Noria de Ángeles</t>
  </si>
  <si>
    <t>336 - Municipio de Ojocaliente</t>
  </si>
  <si>
    <t>337 - Municipio de Pánuco</t>
  </si>
  <si>
    <t>338 - Municipio de Pinos</t>
  </si>
  <si>
    <t>339 - Municipio de Río Grande</t>
  </si>
  <si>
    <t>340 - Municipio de Saín Alto</t>
  </si>
  <si>
    <t>341 - Municipio de Santa María de la Paz</t>
  </si>
  <si>
    <t>342 - Municipio de Sombrerete</t>
  </si>
  <si>
    <t>343 - Municipio de Susticacán</t>
  </si>
  <si>
    <t>344 - Municipio de Tabasco</t>
  </si>
  <si>
    <t>345 - Municipio de Tepechitlán</t>
  </si>
  <si>
    <t>346 - Municipio de Tepetongo</t>
  </si>
  <si>
    <t>347 - Municipio de Teúl de González Ortega</t>
  </si>
  <si>
    <t>348 - Municipio de Tlaltenango de Sánchez Román</t>
  </si>
  <si>
    <t>349 - Municipio de Trancoso</t>
  </si>
  <si>
    <t>350 - Municipio de Trinidad García de la Cadena</t>
  </si>
  <si>
    <t>351 - Municipio de Valparaíso</t>
  </si>
  <si>
    <t>352 - Municipio de Vetagrande</t>
  </si>
  <si>
    <t>353 - Municipio de Villa de Cos</t>
  </si>
  <si>
    <t>354 - Municipio de Villa García</t>
  </si>
  <si>
    <t>355 - Municipio de Villa González Ortega</t>
  </si>
  <si>
    <t>356 - Municipio de Villa Hidalgo</t>
  </si>
  <si>
    <t>357 - Municipio de Villanueva</t>
  </si>
  <si>
    <t>358 - Municipio de Zacatecas</t>
  </si>
  <si>
    <t>399 - Por Asignar</t>
  </si>
  <si>
    <t>1. Recursos 2021</t>
  </si>
  <si>
    <t>2127013 AFASPE</t>
  </si>
  <si>
    <t>2127019 AFASPE 2021</t>
  </si>
  <si>
    <t>2127035 PROVISION PARA LA ARMONIZACION CONTABLE</t>
  </si>
  <si>
    <t>2127036 PROGRAMA NACIONAL DE INGLES 2021</t>
  </si>
  <si>
    <t>2127041 PROGRAMA TELEBACHILLERATO COMUNITARIO 2021 FEDERAL</t>
  </si>
  <si>
    <t>2127048 APOYO PARA SOLV GASTO INHER A LA OPER Y PREST DE SERV EDUC EN ESTADO 3</t>
  </si>
  <si>
    <t>2127049 PROGRAMA FORTALECIMIENTO A LA ATENCION MEDICA FAM 2021 FEDERAL</t>
  </si>
  <si>
    <t>2127055 RECURSOS REMANENTES DEL FAM BASICO</t>
  </si>
  <si>
    <t>2127058 PROG DE FORTALECIM A LA TRANSVER DE LA PERSPECTIVA DE GENERO PFTPG 2021</t>
  </si>
  <si>
    <t>2127067 PROGR DE REGISTRO E IDENTIFICACION DE POBLACION FORTALECIMIENTO DEl REG</t>
  </si>
  <si>
    <t>2127087 PROGRAMA EXPANSION DE LA EDUCACION INICIAL PARA EL EJERCICIO FISCAL 20</t>
  </si>
  <si>
    <t>2127121 RECURSOS REMANENTES FAM MEDIA SUPERIOR 2020</t>
  </si>
  <si>
    <t>2127122 RECURSOS REMANENTES FAM SUPERIOR 2020</t>
  </si>
  <si>
    <t>2127123 CONV DE ADHESION Y COLAB DE SUBS FEDERAL EN COPARTICIP EN ACC DE BUSQ</t>
  </si>
  <si>
    <t>2127126 APOYO PARA SOLV GASTO INHER A LA OPER Y PRES DE SER DE EDUC EN EL ED 4</t>
  </si>
  <si>
    <t>2127136 FONDO DE PROTECCION CONTRA GASTOS CATASTROFICOS 2019 FEDERAL</t>
  </si>
  <si>
    <t>2127150 PROGRAMA FORTALECIMIENTO DE LOS SERVICIOS DE EDUCACIÓN ESPECIAL 2021</t>
  </si>
  <si>
    <t>2127160 FONDO PARA EL BIENESTAR Y AVANCE DE LAS MUJERES FEDERAL FOBAM 2021</t>
  </si>
  <si>
    <t>2127178 PROGRAMA ANUAL REFUGIO ZACATECAS PARA MUJERES VICTIMAS DE VIOLENCIA SU</t>
  </si>
  <si>
    <t>2127179 PROGRAMA DE MEJORAMIENTO URBANO PMU INSUS 2021 FEDERAL</t>
  </si>
  <si>
    <t>2127180 PROGRAMA PROAGUA FEDERAL 2021</t>
  </si>
  <si>
    <t>2127181 EQUIPAMIENTO UNIDADES BASICAS DE REHABILITACION  FEDERAL 2021</t>
  </si>
  <si>
    <t>2. Recursos 2020</t>
  </si>
  <si>
    <t>2143302 FASSA</t>
  </si>
  <si>
    <t>2143304 FISM</t>
  </si>
  <si>
    <t>2143305 FORTAMUN</t>
  </si>
  <si>
    <t>2143311 FASP</t>
  </si>
  <si>
    <t>2147013 AFASPE</t>
  </si>
  <si>
    <t>2147022 APOYO PARA SOLV GASTO INHER A LA OPER Y PREST DE SERV EDUC EN ESTADO 1</t>
  </si>
  <si>
    <t>2147035 PROVISION PARA LA ARMONIZACION CONTABLE</t>
  </si>
  <si>
    <t>2147040 PAIMEF 2021</t>
  </si>
  <si>
    <t>2147044 PROGRAMA E025 PREVENCION Y TRATAM</t>
  </si>
  <si>
    <t>2147049 PROGRAMA FORTALECIMIENTO A LA ATENCION MEDICA FAM 2021 FEDERAL</t>
  </si>
  <si>
    <t>2147055 RECURSOS REMANENTES DEL FAM BASICO</t>
  </si>
  <si>
    <t>2147058 PROG DE FORTALECIM A LA TRANSVER DE LA PERSPECTIVA DE GENERO PFTPG 2021</t>
  </si>
  <si>
    <t>2147121 RECURSOS REMANENTES FAM MEDIA SUPERIOR 2020</t>
  </si>
  <si>
    <t>2147122 RECURSOS REMANENTES FAM SUPERIOR 2020</t>
  </si>
  <si>
    <t>2147132 INSABI PRESTACION GRATUITA DE SERVICIOS DE SALUD, MEDICAMEN Y DEMAS INS</t>
  </si>
  <si>
    <t>2147160 FONDO PARA EL BIENESTAR Y AVANCE DE LAS MUJERES FEDERAL FOBAM 2021</t>
  </si>
  <si>
    <t>2147177 PROGRAMA E023 ATENCION A LA SALUD 2021 FEDERAL</t>
  </si>
  <si>
    <t>2147178 PROGRAMA ANUAL REFUGIO ZACATECAS PARA MUJERES VICTIMAS DE VIOLENCIA SU</t>
  </si>
  <si>
    <t>2043302 FASSA</t>
  </si>
  <si>
    <t>2043305 FORTAMUN</t>
  </si>
  <si>
    <t>2043310 FAETA INEA</t>
  </si>
  <si>
    <t>2047033 FONDO MINERO</t>
  </si>
  <si>
    <t>2047132 INSABI PRESTACION GRATUITA DE SERVICIOS DE SALUD, MEDICAMEN Y DEMAS INS</t>
  </si>
  <si>
    <t>2047173 U079 PROGRAMA DE EXPANSION DE LA EDUCACION MEDIA SUPERIOR Y SUPERIOR 20</t>
  </si>
  <si>
    <t>3. Recursos 2019</t>
  </si>
  <si>
    <t>1947124 SEGURO AGRICOLA, ACUICOLA Y PESQUERO CATASTROFICO 2019 Y FOLIO 301553 F</t>
  </si>
  <si>
    <t>144111 RENDIMIENTOS  FAM INFRAESTRUCTURA BASICA 2014</t>
  </si>
  <si>
    <t>154154 REND FOMENTO A LA CULTURA EMPRENDENDORA 2015</t>
  </si>
  <si>
    <t>154171 RENDIMIENTOS FAM INFRAESTRUCTURA BASICA 2015</t>
  </si>
  <si>
    <t>154172 RENDIMIENTOS FAM INFRAESTRUCTURA SUPERIOR 2015</t>
  </si>
  <si>
    <t>164106 EDUCACION RENDIMIENTOS PROGRAMA DE LA REFORMA EDUCATIVA 2016</t>
  </si>
  <si>
    <t>164412 RENDIMIENTOS  MI TIENDITA 2016 FEDERAL</t>
  </si>
  <si>
    <t>164416 RENDIMIENTOS  UN DOS TRES TODOS A EMPRENDER EN EL SECTOR TURISMO 2016</t>
  </si>
  <si>
    <t>164501 RENDIMIENTOS  FAM BASICO 2016</t>
  </si>
  <si>
    <t>174109 REND EDUCACION PROG DE FORTALECIMIENTO DE LA CALIDAD EDUCATIVA 2017</t>
  </si>
  <si>
    <t>174305 FONDO DE FINANCIAMIENTO AL CAMPO DE ZACATECAS 13278</t>
  </si>
  <si>
    <t>174513 RED DE APOYO AL EMPRENDEDOR 2017 FEDERAL</t>
  </si>
  <si>
    <t>1842303 FONDO PARA LA ACCESIBILIDAD EN EL TRANSPORTE PUBLICO</t>
  </si>
  <si>
    <t>1842313 FONDO PARA EL FORTALECIMIENTO FINANCIERO PARA INVERSION A 2018</t>
  </si>
  <si>
    <t>1842316 FONDO PARA EL FORTALECIMIENTO FINANCIERO PARA INVERSION 2018 B</t>
  </si>
  <si>
    <t>1842319 FONDO PARA EL FORTALECIMIENTO FINANCIERO PARA LA INVERSIÓN 2018 C FED</t>
  </si>
  <si>
    <t>1847062 SEGURO PECUARIO CATASTROFICO 2018 FOLIO ELECTRONICO 301514 FEDERAL</t>
  </si>
  <si>
    <t>ADMINISTRACIÓN PÚBLICA ESTATAL</t>
  </si>
  <si>
    <t>SECTOR EDUCATIVO BASICA</t>
  </si>
  <si>
    <t xml:space="preserve">SECTOR EDUCATIVO NIÑAS, NIÑOS, ADOLESCENTES </t>
  </si>
  <si>
    <t>SECTOR EDUCATIVO SUPERIOR</t>
  </si>
  <si>
    <t>SEGURIDAD</t>
  </si>
  <si>
    <t>SECTOR EDUCATIVO ( alumnado con discapacidad y aptitudes sobresalientes)</t>
  </si>
  <si>
    <t>PERSONAS CON ALGUNA DISCAPACIDAD</t>
  </si>
  <si>
    <t>POBLACIÓN EN GENERAL (URBANO)</t>
  </si>
  <si>
    <t>CC Fuente</t>
  </si>
  <si>
    <t>Suma de devengado</t>
  </si>
  <si>
    <t>Suma de pagado</t>
  </si>
  <si>
    <t>2148101 APORTACIÓN ESTATAL A SEGURIDAD PÚ</t>
  </si>
  <si>
    <t>2049008 SEDUVOT PROGRAMA MEJORAMIENTO DE VIVIENDA MUNICIPAL</t>
  </si>
  <si>
    <t>1949009 SEDUVOT PROGRAMA MEJORAMIENTO DE VIVIENDA MUNICIPAL</t>
  </si>
  <si>
    <t>1849009 SEDUVOT PROGRAMA FISE 2018 MUNICIPAL</t>
  </si>
  <si>
    <t>Total general</t>
  </si>
  <si>
    <t>142107 FAM INFRAESTRUCTURA BASICA 2014</t>
  </si>
  <si>
    <t>142556 PROGRAMA DE FORTALECIMIENTO DE LA CALIDAD EN EDUCACION BASICA</t>
  </si>
  <si>
    <t>152107 FAM INFRAESTRUCTURA BASICA 2015</t>
  </si>
  <si>
    <t>152108 FAM INFRAESTRUCTURA SUPERIOR 2015</t>
  </si>
  <si>
    <t>162107 FAM INFRAESTRUCTURA BASICA 2016</t>
  </si>
  <si>
    <t>162518 EDUCACION PROGRAMA TELEBACHILLERATO COMUNITARIO</t>
  </si>
  <si>
    <t>162588 PROYECTO MI TIENDITA SEZAC</t>
  </si>
  <si>
    <t>172532 EDUCACION PROGRAMA NACIONAL DE CONVIVENCIA ESCOLAR 2017</t>
  </si>
  <si>
    <t>172561 PROGRAMA TELEBACHILLERATO COMUNITARIO 2017 FEDERAL</t>
  </si>
  <si>
    <t>1822303 FONDO PARA LA ACCESIBILIDAD EN EL TRANSPORTE PUBLICO</t>
  </si>
  <si>
    <t>1822313 FONDO PARA EL FORTALECIMIENTO FINANCIERO PARA INVERSION A 2018</t>
  </si>
  <si>
    <t>1822316 FONDO PARA EL FORTALECIMIENTO FINANCIERO PARA INVERSION</t>
  </si>
  <si>
    <t>1822319 FONDO PARA EL FORTALECIMIENTO FINANCIERO PARA LA INVERSIÓN 2018 C FED</t>
  </si>
  <si>
    <t>1847055 RECURSOS REMANENTES DEL FAM</t>
  </si>
  <si>
    <t>1927088 PLAN DE APOYO A LA CALIDAD EDUCATIVA Y LA TRANSFORM DE LA ESC PACTEN</t>
  </si>
  <si>
    <t>2043307 FAM INFRAESTRUCTURA BASICA</t>
  </si>
  <si>
    <t>2043308 FAM INFRAESTRUCTURA SUPERIOR</t>
  </si>
  <si>
    <t>2023311 FASP</t>
  </si>
  <si>
    <t>2043315 FAM INFRAESTRUCTURA MEDIA SUPERIO</t>
  </si>
  <si>
    <t>2047028 FORTASEG 2020</t>
  </si>
  <si>
    <t>2047126 APOYO PARA SOLV GASTO INHER A LA OPER Y PRES DE SER DE EDUC EN EL ED 4</t>
  </si>
  <si>
    <t>2047171 PROGRAMA E068 PROYECTO INTEGRAL DE ALFABETIZACION FISICA DE EXCELENCIA</t>
  </si>
  <si>
    <t>1847061 SEGURO AGRICOLA CATASTROFICO 2018 FOLIO ELECTRONICO 301511 FEDERAL</t>
  </si>
  <si>
    <t>124313 RENDIMIENTOS PROGRAMA EDUCACION BASICA PARA NIÑOS Y NIÑAS DE FAMILIAS J</t>
  </si>
  <si>
    <t>2127081 APOYO PARA SOLV GASTO INHER A LA OPER Y PRES DE SERV DE EDUC EN EL ED 6</t>
  </si>
  <si>
    <t>2127090 APOYO PARA SOLV GASTO INHER A LA OPER Y PRES DE SERV DE EDUC EN EL ED 7</t>
  </si>
  <si>
    <t>2127129 APOYO PARA SOLV GASTO INHER A LA OPER Y PRES DE SERV DE EDUC EN EL ED 5</t>
  </si>
  <si>
    <t>2127182 PROYECTO AVGM ZACM2 FGZ 49 2021 FEDERAL</t>
  </si>
  <si>
    <t>2127183 APOYO A INSTITUCIONES ESTATALES DE CULTURA AIEC 2021 FEDERAL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</si>
  <si>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</si>
  <si>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</si>
  <si>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</si>
  <si>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</si>
  <si>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</si>
  <si>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</si>
  <si>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</si>
  <si>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</si>
  <si>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2147129 APOYO PARA SOLV GASTO INHER A LA OPER Y PRES DE SERV DE EDUC EN EL ED 5</t>
  </si>
  <si>
    <t>2147150 PROGRAMA FORTALECIMIENTO DE LOS SERVICIOS DE EDUCACIÓN ESPECIAL 2021</t>
  </si>
  <si>
    <t>2147179 PROGRAMA DE MEJORAMIENTO URBANO PMU INSUS 2021 FEDERAL</t>
  </si>
  <si>
    <t>2147180 PROGRAMA PROAGUA FEDERAL 2021</t>
  </si>
  <si>
    <t>2147181 EQUIPAMIENTO UNIDADES BASICAS DE REHABILITACION FEDERAL 2021</t>
  </si>
  <si>
    <t>2047013 AFASPE</t>
  </si>
  <si>
    <t>1927002 APAUR</t>
  </si>
  <si>
    <t>1927003 APARURAL</t>
  </si>
  <si>
    <t>1927004 PTAR</t>
  </si>
  <si>
    <t>1927128 E005 CAPACITACION AMBIENTAL Y DES SUST EN MAT DE CULTURA DEL AGUA 2019</t>
  </si>
  <si>
    <t>162502 PROAGUA APAUR</t>
  </si>
  <si>
    <t>162503 PROAGUA APARURAL</t>
  </si>
  <si>
    <t>162504 PROGRAMA DE TRATAMIENTO DE AGUAS RESIDUALES PROSAN</t>
  </si>
  <si>
    <t>172502 APAUR</t>
  </si>
  <si>
    <t>172503 APARURAL</t>
  </si>
  <si>
    <t>1827002 APAUR</t>
  </si>
  <si>
    <t>1827003 APARURAL</t>
  </si>
  <si>
    <t>MUJERES (JUSTICIA)</t>
  </si>
  <si>
    <t>POBLACIÓN EN GENERAL (CULTURA )</t>
  </si>
  <si>
    <t>POBLACIÓN EN GENERAL (AGUA)</t>
  </si>
  <si>
    <t>172535 EDUCACION PROG DE FORTALECIMIENTO DE LA CALIDAD EDUCATIVA 2017</t>
  </si>
  <si>
    <t>1823305-FORTAMUN - .</t>
  </si>
  <si>
    <t>1827062 SEGURO PECUARIO CATASTROFICO 2018 FOLIO ELECTRONICO 301514 FEDERAL</t>
  </si>
  <si>
    <t>1927124 SEGURO AGRICOLA, ACUICOLA Y PESQUERO CATASTROFICO 2019 Y FOLIO 301553 F</t>
  </si>
  <si>
    <t>104119-EDUCACION PROGRAMA NACIONAL DE LECTURA - Gasto Ged</t>
  </si>
  <si>
    <t>2043304-FISM - Gasto Federalizado</t>
  </si>
  <si>
    <t xml:space="preserve"> pero el egreso no ha llegado al  momento contable del pagado.</t>
  </si>
  <si>
    <t xml:space="preserve">Cuando una celda observa el texto "Sin Reintegro", refiere a que no se vínculo la fuente de recurso con la partida 4241 Transferencias por otros reintegros o </t>
  </si>
  <si>
    <t>4242 Transferencias por reintegros a la TESOFE</t>
  </si>
  <si>
    <t>Cuando una celda observa un "cero" o "-", se entiende que existe un vínculo entre la fuente de financiamieto con las partidas mencionadas en el numeral anterior,</t>
  </si>
  <si>
    <t>El momento del devengado y el pagado es el que refleja el Sistema Integral de Información Financiera, para interpretación del efectivamente devengado y pagado</t>
  </si>
  <si>
    <t xml:space="preserve"> del programa o fondo federal se tiene que restar el reintegro.</t>
  </si>
  <si>
    <t>Tesorería de la Federación. Mientras que en información  presupuestaria se considera todo egreso registrado presupuestalmente y pagado</t>
  </si>
  <si>
    <t>Nota 3: La clave de banco es la asignada en las cuentas contables con un registro de reintegro a la TESOFE derivado de un Programa o Fondo Federal</t>
  </si>
  <si>
    <t xml:space="preserve">Nota 5: El reporte muestra el devengado que refleja el sistema de información financiera del Estado, en el puede indicar el devengo con una linea captura para reintegro </t>
  </si>
  <si>
    <t>o un comprobante fiscal para pago a proveedor.</t>
  </si>
  <si>
    <t>Al IV Trimestre</t>
  </si>
  <si>
    <t>2125001 FIES</t>
  </si>
  <si>
    <t>2125002 FEIEF</t>
  </si>
  <si>
    <t>2127007 CONADE PROGRAMAS 2021</t>
  </si>
  <si>
    <t>2127023 REGISTRO VIRTUAL RECURSOS RECIBIDO</t>
  </si>
  <si>
    <t>2127033 FONDO MINERO 2020</t>
  </si>
  <si>
    <t>2127037 COFREPIS 2021</t>
  </si>
  <si>
    <t>2127039 PROGRAMA PARA EL DESARROLLO PROFESIONAL DOCENTE PRODEP 2021 FEDERAL</t>
  </si>
  <si>
    <t>2127088 PROGRAMA S300 FORTALECIMIENTO A LA EXCELECIA EDUCATIVA 2021 FEDERAL</t>
  </si>
  <si>
    <t>2127167 POLITICA SALARIAL DEL AÑO 2021</t>
  </si>
  <si>
    <t>2127175 UAZ SUBSIDIO FEDERAL EXTRAORDINARIO</t>
  </si>
  <si>
    <t>2127184 UAZ REGRESO A CLASES</t>
  </si>
  <si>
    <t>2127185 PROGRAMA DE ACCIONES CULTURALES, MULTILINGUES Y COMUNITARIAS PACMYC</t>
  </si>
  <si>
    <t>2127186 APOYO PARA SOLV GASTO INHER A LA OPER Y PRES DE SERV DE EDUC EN EL ED 8</t>
  </si>
  <si>
    <t>2127187 PROG APOYO A LA CULTURA REHAB MERCADO GONZALEZ ORTEGA SEGUNDA ETAPA</t>
  </si>
  <si>
    <t>2127188 APOYO PARA SOLV GASTO INHER A LA OPER Y PRES DE SERV DE EDUC EN EL ED 9</t>
  </si>
  <si>
    <t>2127189 SUBSIDIO FEDERAL APOYO EXTRAORDINARIO U006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</si>
  <si>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</si>
  <si>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</si>
  <si>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</si>
  <si>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</si>
  <si>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</si>
  <si>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</si>
  <si>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2127196 PROGRAMA E023 ATENCIÓN A LA SALUD</t>
  </si>
  <si>
    <t>2127197 APOYO PARA SOLV GASTO INHER A LA OPER Y PRES DE SERV DE EDUC EN EL E 11</t>
  </si>
  <si>
    <t>2127198 APOYO PARA SOLV GASTO INHER A LA OPER Y PRES DE SERV DE EDUC EN EL E 12</t>
  </si>
  <si>
    <t>2127199 PROGRAMAS DE APOYOS A LA CULTURA S268 FESTIVAL CULTURAL SANTA CECILIA</t>
  </si>
  <si>
    <t>4. Recursos de Otros Ejercicios</t>
  </si>
  <si>
    <t>Rendimientos Financieros</t>
  </si>
  <si>
    <t>2143309 FAETA CONALEP</t>
  </si>
  <si>
    <t>2143310 FAETA INEA</t>
  </si>
  <si>
    <t>2143312 FAFEF</t>
  </si>
  <si>
    <t>2145002 FEIEF</t>
  </si>
  <si>
    <t>2146001 UAZ</t>
  </si>
  <si>
    <t>2146006 CECYTEZ</t>
  </si>
  <si>
    <t>2146007 COBAEZ 2018 B</t>
  </si>
  <si>
    <t>2147007 CONADE PROGRAMAS 2018</t>
  </si>
  <si>
    <t>2147021 PROGRAMA ESCUELAS DE TIEMPO COMPL</t>
  </si>
  <si>
    <t>2147024 SECRETARIA DE FINANZAS INEA 2018</t>
  </si>
  <si>
    <t>2147033 FONDO MINERO 2020</t>
  </si>
  <si>
    <t>2147037 COFREPIS 2020</t>
  </si>
  <si>
    <t>2147039 PROGRAMA PARA EL DESARROLLO PROFESIONAL DOCENTE PRODEP 2021 FEDERAL</t>
  </si>
  <si>
    <t>2147050 INSTITUTO DE CAPACITACION PARA EL</t>
  </si>
  <si>
    <t>2147085 UTEZ FEDERAL 2020</t>
  </si>
  <si>
    <t>2147086 UNIVERSIDADES POLITECNICAS</t>
  </si>
  <si>
    <t>2147088 PROGRAMA S300 FORTALECIMIENTO A LA EXCELECIA EDUCATIVA 2021 FEDERAL</t>
  </si>
  <si>
    <t>2147123 CONV DE ADHESION Y COLAB DE SUBS FEDERAL EN COPARTICIP EN ACC DE BUSQ</t>
  </si>
  <si>
    <t>2147136 FONDO DE PROTECCION CONTRA GASTOS CATASTROFICOS 2019 FEDERAL</t>
  </si>
  <si>
    <t>2147176 PAE SUBSIDIOS DE APOYO CONSEJEROS LABORALES</t>
  </si>
  <si>
    <t>2147184 UAZ REGRESO A CLASES</t>
  </si>
  <si>
    <t>2147185 PROGRAMA DE ACCIONES CULTURALES, MULTILINGUES Y COMUNITARIAS PACMYC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</si>
  <si>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</si>
  <si>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</si>
  <si>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</si>
  <si>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</si>
  <si>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</si>
  <si>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</si>
  <si>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</si>
  <si>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</si>
  <si>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</si>
  <si>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</si>
  <si>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2047161 SECRETARIA DE FINANZAS OJOCALIENTE CEDEM 2020 FEDERAL</t>
  </si>
  <si>
    <t>1947128 E005 CAPACITACION AMBIENTAL Y DES SUST EN MAT DE CULTURA DEL AGUA 2019</t>
  </si>
  <si>
    <t>Suma de modificado</t>
  </si>
  <si>
    <t>2149008 SEDUVOT PROGRAMA MEJORAMIENTO DE VIVIENDA MUNICIPAL</t>
  </si>
  <si>
    <t>2149009 FONDO DE ESTABILIZACIÓN FINANCIERA RENDIMIENTOS</t>
  </si>
  <si>
    <t>Nota 4: El reporte muestra los montos Devengados, Pagados y Reintegrados acumulados al cuarto trimestre.</t>
  </si>
  <si>
    <t>DEPORTE</t>
  </si>
  <si>
    <t>SECTOR EDUCATIVO (SUPERIOR)</t>
  </si>
  <si>
    <t xml:space="preserve">SECTOR EDUCATIVO </t>
  </si>
  <si>
    <t>CULTURA</t>
  </si>
  <si>
    <t>SERVICIOS PERSONALES</t>
  </si>
  <si>
    <t xml:space="preserve">           </t>
  </si>
  <si>
    <t xml:space="preserve">      </t>
  </si>
  <si>
    <t xml:space="preserve">                  </t>
  </si>
  <si>
    <t>TESORERIA DE LA FEDERACION</t>
  </si>
  <si>
    <t>Cta</t>
  </si>
  <si>
    <t>Neto</t>
  </si>
  <si>
    <t>Anticipo Obra</t>
  </si>
  <si>
    <t>Ret. Incump. Obra</t>
  </si>
  <si>
    <t>Retención ISR</t>
  </si>
  <si>
    <t>Retención 4</t>
  </si>
  <si>
    <t>Retención 3</t>
  </si>
  <si>
    <t>Retención 2</t>
  </si>
  <si>
    <t>Total</t>
  </si>
  <si>
    <t>Tipo de Pago</t>
  </si>
  <si>
    <t>Fuente</t>
  </si>
  <si>
    <t>Partida</t>
  </si>
  <si>
    <t>Dependencia</t>
  </si>
  <si>
    <t>Consecutivo</t>
  </si>
  <si>
    <t>Validación</t>
  </si>
  <si>
    <t>Banco</t>
  </si>
  <si>
    <t>Poliza EG</t>
  </si>
  <si>
    <t>Beneficiario</t>
  </si>
  <si>
    <t>Contrarecibo</t>
  </si>
  <si>
    <t>Fecha de Pago</t>
  </si>
  <si>
    <t>Ppal</t>
  </si>
  <si>
    <t>Rend</t>
  </si>
  <si>
    <t>CTA 1168109309  RETENCIONES ISR 2021</t>
  </si>
  <si>
    <t>CTA 0116052932 PARTICIPACIONES 2021 ESTATAL</t>
  </si>
  <si>
    <t>CTA 1134311031 RETENCIONES DE NOMINA Y PAGO A TERC</t>
  </si>
  <si>
    <t>CTA 01103557723 APORT. MUNICIPALES PROGRAMA PESO A</t>
  </si>
  <si>
    <t>CTA 01094588188 RETENCIONES DE NOMINA Y PAGO A TER</t>
  </si>
  <si>
    <t>Suma 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</si>
</sst>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;[Red]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Montserrat"/>
    </font>
    <font>
      <sz val="14"/>
      <name val="Montserrat"/>
    </font>
    <font>
      <b/>
      <sz val="10"/>
      <color theme="0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14"/>
      <color theme="0"/>
      <name val="Montserrat"/>
    </font>
    <font>
      <sz val="8"/>
      <color theme="1"/>
      <name val="Montserrat"/>
    </font>
    <font>
      <b/>
      <sz val="8"/>
      <color theme="1"/>
      <name val="Montserrat"/>
    </font>
    <font>
      <sz val="8"/>
      <color theme="0"/>
      <name val="Montserrat"/>
    </font>
    <font>
      <b/>
      <sz val="9"/>
      <color theme="1"/>
      <name val="Montserrat"/>
    </font>
    <font>
      <sz val="9"/>
      <color theme="1"/>
      <name val="Montserrat"/>
    </font>
    <font>
      <b/>
      <sz val="10"/>
      <color theme="1"/>
      <name val="Montserrat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91">
    <xf numFmtId="0" fontId="0" fillId="0" borderId="0" xfId="0"/>
    <xf numFmtId="43" fontId="1" fillId="0" borderId="0" xfId="1" applyFont="1"/>
    <xf numFmtId="4" fontId="0" fillId="0" borderId="0" xfId="0" applyNumberFormat="1" applyAlignment="1">
      <alignment horizontal="left" vertical="center" wrapText="1"/>
    </xf>
    <xf numFmtId="4" fontId="0" fillId="0" borderId="0" xfId="0" applyNumberFormat="1"/>
    <xf numFmtId="0" fontId="3" fillId="3" borderId="0" xfId="0" applyFont="1" applyFill="1"/>
    <xf numFmtId="43" fontId="3" fillId="3" borderId="0" xfId="1" applyFont="1" applyFill="1"/>
    <xf numFmtId="4" fontId="3" fillId="3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 wrapText="1"/>
    </xf>
    <xf numFmtId="43" fontId="5" fillId="2" borderId="0" xfId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8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4" fontId="9" fillId="5" borderId="0" xfId="0" applyNumberFormat="1" applyFont="1" applyFill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7" fillId="6" borderId="0" xfId="0" applyFont="1" applyFill="1" applyAlignment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0" fontId="7" fillId="6" borderId="0" xfId="0" applyFont="1" applyFill="1" applyAlignment="1">
      <alignment wrapText="1"/>
    </xf>
    <xf numFmtId="43" fontId="11" fillId="11" borderId="10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43" fontId="7" fillId="5" borderId="1" xfId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vertical="center" wrapText="1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43" fontId="9" fillId="5" borderId="0" xfId="1" applyFont="1" applyFill="1" applyAlignment="1">
      <alignment horizontal="right" vertical="center"/>
    </xf>
    <xf numFmtId="0" fontId="9" fillId="5" borderId="0" xfId="1" applyNumberFormat="1" applyFont="1" applyFill="1" applyAlignment="1">
      <alignment horizontal="righ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center" vertical="center" wrapText="1"/>
    </xf>
    <xf numFmtId="43" fontId="8" fillId="5" borderId="0" xfId="1" applyFont="1" applyFill="1" applyAlignment="1">
      <alignment vertical="center" wrapText="1"/>
    </xf>
    <xf numFmtId="0" fontId="7" fillId="2" borderId="0" xfId="0" applyFont="1" applyFill="1"/>
    <xf numFmtId="0" fontId="7" fillId="0" borderId="0" xfId="0" applyFont="1"/>
    <xf numFmtId="4" fontId="7" fillId="0" borderId="0" xfId="0" applyNumberFormat="1" applyFont="1" applyAlignment="1">
      <alignment horizontal="left" vertical="center" wrapText="1"/>
    </xf>
    <xf numFmtId="43" fontId="7" fillId="0" borderId="0" xfId="1" applyFont="1"/>
    <xf numFmtId="4" fontId="7" fillId="0" borderId="0" xfId="0" applyNumberFormat="1" applyFont="1"/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left" vertical="center" wrapText="1"/>
    </xf>
    <xf numFmtId="43" fontId="13" fillId="0" borderId="0" xfId="1" applyFont="1" applyAlignment="1">
      <alignment horizontal="right" vertical="center"/>
    </xf>
    <xf numFmtId="43" fontId="13" fillId="0" borderId="0" xfId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43" fontId="13" fillId="0" borderId="0" xfId="1" applyFont="1"/>
    <xf numFmtId="4" fontId="13" fillId="0" borderId="0" xfId="0" applyNumberFormat="1" applyFont="1"/>
    <xf numFmtId="0" fontId="14" fillId="0" borderId="0" xfId="0" applyFont="1"/>
    <xf numFmtId="0" fontId="10" fillId="3" borderId="0" xfId="0" applyFont="1" applyFill="1"/>
    <xf numFmtId="4" fontId="10" fillId="3" borderId="0" xfId="0" applyNumberFormat="1" applyFont="1" applyFill="1" applyAlignment="1">
      <alignment horizontal="left" vertical="center" wrapText="1"/>
    </xf>
    <xf numFmtId="43" fontId="10" fillId="3" borderId="0" xfId="1" applyFont="1" applyFill="1"/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43" fontId="9" fillId="4" borderId="0" xfId="0" applyNumberFormat="1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43" fontId="16" fillId="2" borderId="0" xfId="0" applyNumberFormat="1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1" applyNumberFormat="1" applyFont="1" applyAlignment="1">
      <alignment horizontal="center" vertical="center"/>
    </xf>
    <xf numFmtId="4" fontId="14" fillId="0" borderId="0" xfId="0" applyNumberFormat="1" applyFont="1" applyAlignment="1">
      <alignment horizontal="left" vertical="center" wrapText="1"/>
    </xf>
    <xf numFmtId="43" fontId="14" fillId="0" borderId="0" xfId="1" applyFont="1"/>
    <xf numFmtId="4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NumberFormat="1" applyFont="1" applyAlignment="1">
      <alignment wrapText="1"/>
    </xf>
    <xf numFmtId="0" fontId="14" fillId="0" borderId="0" xfId="1" applyNumberFormat="1" applyFont="1"/>
    <xf numFmtId="0" fontId="14" fillId="0" borderId="0" xfId="0" applyFont="1" applyAlignment="1">
      <alignment wrapText="1"/>
    </xf>
    <xf numFmtId="0" fontId="14" fillId="0" borderId="0" xfId="0" applyNumberFormat="1" applyFont="1"/>
    <xf numFmtId="43" fontId="18" fillId="2" borderId="0" xfId="1" applyFont="1" applyFill="1"/>
    <xf numFmtId="164" fontId="0" fillId="0" borderId="0" xfId="0" applyNumberFormat="1"/>
    <xf numFmtId="14" fontId="0" fillId="0" borderId="0" xfId="0" applyNumberForma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NumberFormat="1"/>
    <xf numFmtId="0" fontId="13" fillId="0" borderId="0" xfId="0" applyFont="1" applyAlignment="1">
      <alignment horizontal="center" vertical="center" wrapText="1"/>
    </xf>
    <xf numFmtId="43" fontId="13" fillId="0" borderId="0" xfId="1" applyFont="1" applyAlignment="1">
      <alignment horizontal="right" vertical="center" wrapText="1"/>
    </xf>
    <xf numFmtId="43" fontId="14" fillId="0" borderId="0" xfId="1" applyFont="1" applyAlignment="1">
      <alignment horizontal="center"/>
    </xf>
    <xf numFmtId="0" fontId="12" fillId="5" borderId="0" xfId="0" applyFont="1" applyFill="1" applyAlignment="1">
      <alignment horizontal="center" vertical="center" wrapText="1"/>
    </xf>
    <xf numFmtId="43" fontId="10" fillId="11" borderId="2" xfId="0" applyNumberFormat="1" applyFont="1" applyFill="1" applyBorder="1" applyAlignment="1">
      <alignment horizontal="center" vertical="center" wrapText="1"/>
    </xf>
    <xf numFmtId="43" fontId="10" fillId="11" borderId="3" xfId="0" applyNumberFormat="1" applyFont="1" applyFill="1" applyBorder="1" applyAlignment="1">
      <alignment horizontal="center" vertical="center" wrapText="1"/>
    </xf>
    <xf numFmtId="43" fontId="10" fillId="11" borderId="4" xfId="0" applyNumberFormat="1" applyFont="1" applyFill="1" applyBorder="1" applyAlignment="1">
      <alignment horizontal="center" vertical="center" wrapText="1"/>
    </xf>
    <xf numFmtId="43" fontId="10" fillId="11" borderId="7" xfId="0" applyNumberFormat="1" applyFont="1" applyFill="1" applyBorder="1" applyAlignment="1">
      <alignment horizontal="center" vertical="center" wrapText="1"/>
    </xf>
    <xf numFmtId="43" fontId="10" fillId="11" borderId="8" xfId="0" applyNumberFormat="1" applyFont="1" applyFill="1" applyBorder="1" applyAlignment="1">
      <alignment horizontal="center" vertical="center" wrapText="1"/>
    </xf>
    <xf numFmtId="43" fontId="10" fillId="11" borderId="9" xfId="0" applyNumberFormat="1" applyFont="1" applyFill="1" applyBorder="1" applyAlignment="1">
      <alignment horizontal="center" vertical="center" wrapText="1"/>
    </xf>
    <xf numFmtId="43" fontId="10" fillId="11" borderId="6" xfId="0" applyNumberFormat="1" applyFont="1" applyFill="1" applyBorder="1" applyAlignment="1">
      <alignment horizontal="center" vertical="center" wrapText="1"/>
    </xf>
    <xf numFmtId="43" fontId="10" fillId="11" borderId="11" xfId="0" applyNumberFormat="1" applyFont="1" applyFill="1" applyBorder="1" applyAlignment="1">
      <alignment horizontal="center" vertical="center" wrapText="1"/>
    </xf>
    <xf numFmtId="43" fontId="10" fillId="11" borderId="12" xfId="0" applyNumberFormat="1" applyFont="1" applyFill="1" applyBorder="1" applyAlignment="1">
      <alignment horizontal="center" vertical="center"/>
    </xf>
    <xf numFmtId="43" fontId="10" fillId="11" borderId="5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1900518</xdr:colOff>
      <xdr:row>4</xdr:row>
      <xdr:rowOff>128184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52400" y="0"/>
          <a:ext cx="2414868" cy="77588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lavio Cesar Campos Caldera" refreshedDate="44586.618923032409" createdVersion="5" refreshedVersion="5" minRefreshableVersion="3" recordCount="443">
  <cacheSource type="worksheet">
    <worksheetSource ref="A8:V451" sheet="Reporte pago tesofe federales"/>
  </cacheSource>
  <cacheFields count="22">
    <cacheField name="Fecha de Pago" numFmtId="14">
      <sharedItems containsSemiMixedTypes="0" containsNonDate="0" containsDate="1" containsString="0" minDate="2021-01-12T00:00:00" maxDate="2021-12-04T00:00:00"/>
    </cacheField>
    <cacheField name="Contrarecibo" numFmtId="0">
      <sharedItems containsSemiMixedTypes="0" containsString="0" containsNumber="1" containsInteger="1" minValue="228" maxValue="43163"/>
    </cacheField>
    <cacheField name="Beneficiario" numFmtId="0">
      <sharedItems/>
    </cacheField>
    <cacheField name="Poliza EG" numFmtId="0">
      <sharedItems containsSemiMixedTypes="0" containsString="0" containsNumber="1" containsInteger="1" minValue="1000313" maxValue="12000570"/>
    </cacheField>
    <cacheField name="Banco" numFmtId="0">
      <sharedItems containsSemiMixedTypes="0" containsString="0" containsNumber="1" containsInteger="1" minValue="1331" maxValue="9677" count="83">
        <n v="8359"/>
        <n v="1360"/>
        <n v="2126"/>
        <n v="6227"/>
        <n v="8591"/>
        <n v="2526"/>
        <n v="7006"/>
        <n v="6419"/>
        <n v="5268"/>
        <n v="1675"/>
        <n v="2497"/>
        <n v="1331"/>
        <n v="5347"/>
        <n v="2894"/>
        <n v="2014"/>
        <n v="3224"/>
        <n v="4948"/>
        <n v="4458"/>
        <n v="8601"/>
        <n v="8901"/>
        <n v="4765"/>
        <n v="4455"/>
        <n v="7161"/>
        <n v="4064"/>
        <n v="2487"/>
        <n v="2950"/>
        <n v="5454"/>
        <n v="9163"/>
        <n v="4840"/>
        <n v="1503"/>
        <n v="9181"/>
        <n v="4259"/>
        <n v="7662"/>
        <n v="8765"/>
        <n v="8252"/>
        <n v="2566"/>
        <n v="4614"/>
        <n v="2523"/>
        <n v="5790"/>
        <n v="2203"/>
        <n v="5708"/>
        <n v="1857"/>
        <n v="7952"/>
        <n v="9677"/>
        <n v="6396"/>
        <n v="7267"/>
        <n v="7243"/>
        <n v="4704"/>
        <n v="7300"/>
        <n v="7193"/>
        <n v="9453"/>
        <n v="8081"/>
        <n v="8771"/>
        <n v="6559"/>
        <n v="8117"/>
        <n v="2868"/>
        <n v="3433"/>
        <n v="4644"/>
        <n v="4105"/>
        <n v="5425"/>
        <n v="8278"/>
        <n v="5411"/>
        <n v="4517"/>
        <n v="7728"/>
        <n v="3973"/>
        <n v="4547"/>
        <n v="1661"/>
        <n v="4800"/>
        <n v="1481"/>
        <n v="4523"/>
        <n v="4697"/>
        <n v="5046"/>
        <n v="2544"/>
        <n v="4216"/>
        <n v="2537"/>
        <n v="1429"/>
        <n v="1825"/>
        <n v="4457"/>
        <n v="4481"/>
        <n v="8251"/>
        <n v="6549"/>
        <n v="6947"/>
        <n v="3054"/>
      </sharedItems>
    </cacheField>
    <cacheField name="Ppal" numFmtId="0">
      <sharedItems count="63">
        <s v="2123305 FORTAMUN"/>
        <s v="Sin Identificar"/>
        <s v="2027002 APAUR"/>
        <s v="1822316 FONDO PARA EL FORTALECIMIENTO FINANCIERO PARA INVERSION"/>
        <s v="2022303 FONDO PARA LA ACCESIBILIDAD EN EL TRANSP PUBLICO PARA PER FOTRADIS 2020"/>
        <s v="172561 PROGRAMA TELEBACHILLERATO COMUNITARIO 2017 FEDERAL"/>
        <s v="162518 EDUCACION PROGRAMA TELEBACHILLERATO COMUNITARIO"/>
        <s v="1927088 PLAN DE APOYO A LA CALIDAD EDUCATIVA Y LA TRANSFORM DE LA ESC PACTEN"/>
        <s v="2027088 PROGRAMA S300 FORTALECIMIENTO A LA EXCELECIA EDUCATIVA 2020 FEDERAL"/>
        <s v="1827062 SEGURO PECUARIO CATASTROFICO 2018 FOLIO ELECTRONICO 301514 FEDERAL"/>
        <s v="1927124 SEGURO AGRICOLA, ACUICOLA Y PESQUERO CATASTROFICO 2019 Y FOLIO 301553 F"/>
        <s v="1922301 FONREGION"/>
        <s v="142556 PROGRAMA DE FORTALECIMIENTO DE LA CALIDAD EN EDUCACION BASICA"/>
        <s v="2027170 PROGRAMAS DE APOYOS A LA CULTURA S268. REHABILITACION DE MERCADO GONZAL"/>
        <s v="162588 PROYECTO MI TIENDITA SEZAC"/>
        <s v="152107 FAM INFRAESTRUCTURA BASICA 2015"/>
        <s v="142107 FAM INFRAESTRUCTURA BASICA 2014"/>
        <s v="162107 FAM INFRAESTRUCTURA BASICA 2016"/>
        <s v="152108 FAM INFRAESTRUCTURA SUPERIOR 2015"/>
        <s v="2027041 PROGRAMA TELEBACHILLERATO COMUNITARIO 2020 FEDERAL"/>
        <s v="2023312 FAFEF"/>
        <s v="1822319 FONDO PARA EL FORTALECIMIENTO FINANCIERO PARA LA INVERSIÓN 2018 C FED"/>
        <s v="1822303 FONDO PARA LA ACCESIBILIDAD EN EL TRANSPORTE PUBLICO"/>
        <s v="2022301 FONREGION"/>
        <s v="172535 EDUCACION PROG DE FORTALECIMIENTO DE LA CALIDAD EDUCATIVA 2017"/>
        <s v="2023313 FONE OTROS GASTO CORRIENTE"/>
        <s v="2023301 FONE"/>
        <s v="172532 EDUCACION PROGRAMA NACIONAL DE CONVIVENCIA ESCOLAR 2017"/>
        <s v="1822313 FONDO PARA EL FORTALECIMIENTO FINANCIERO PARA INVERSION A 2018"/>
        <s v="2023303 FISE"/>
        <s v="2023305 FORTAMUN"/>
        <s v="2023304 FISM"/>
        <s v="2023302 FASSA"/>
        <s v="2027081 APOYO PARA SOLV GASTO INHER A LA OPER Y PRES DE SERV DE EDUC EN EL ED 6"/>
        <s v="2027129 APOYO PARA SOLV GASTO INHER A LA OPER Y PRES DE SERV DE EDUC EN EL ED 5"/>
        <s v="2027021 PROGRAMA ESCUELAS DE TIEMPO COMPLETO 2020"/>
        <s v="2027087 PROGRAMA EXPANSION DE LA EDUCACION INICIAL PARA EL EJERCICIO FISCAL 20"/>
        <s v="2027132 INSABI PRESTACION GRATUITA DE SERVICIOS DE SALUD, MEDICAMEN Y DEMAS INS"/>
        <s v="2027003 APARURAL"/>
        <s v="2023311 FASP"/>
        <s v="2027092 PROGRAMA DE AGUA POTABLE, DRENAJE Y TRATAMIENTO PRODI 2020 FEDERAL"/>
        <s v="1823305-FORTAMUN - ."/>
        <s v="2027036 PROGRAMA NACIONAL DE INGLES 2020"/>
        <s v="2023310 FAETA INEA"/>
        <s v="1923304 FISM"/>
        <s v="2027150 PROGRAMA FORTALECIMIENTO DE LOS SERVICIOS DE EDUCACIÓN ESPECIAL 2020"/>
        <s v="2027056 PROGRAMA NACIONAL DE CONVIVENCIA ESCOLAR 2020"/>
        <s v="2027157 PROG DESARROLLO DE APRENDIZAJES SIGNIFICATIVOS DE EDUCACION BASICA  FED"/>
        <s v="2027151 PROGRAMA ATENCIÓN EDUCATIVA DE LA POBLACIÓN ESCOLAR MIGRANTE 2020"/>
        <s v="2027123 CONV DE ADHESION Y COLAB DE SUBS FEDERAL EN COPARTICIP EN ACC DE BUSQ"/>
        <s v="1827055 RECURSOS REMANENTES DEL FAM"/>
        <s v="2023306 FAM ASISTENCIA"/>
        <s v="2027050 INSTITUTO DE CAPACITACION PARA EL"/>
        <s v="2027169 PROGRAMA DE BECAS ELISA ACUÑA 2020 FEDERAL"/>
        <s v="2023307 FAM INFRAESTRUCTURA BASICA"/>
        <s v="2027158 CENTROS DE CONCILIACION Y DE TRIBUNALES LABORALES DE PADRON DE BENEFIC"/>
        <s v="2023315 FAM INFRAESTRUCTURA MEDIA SUPERIO"/>
        <s v="2027028 FORTASEG 2020"/>
        <s v="2027039 PROGRAMA PARA EL DESARROLLO PROFESIONAL DOCENTE PRODEP 2020 FEDERAL"/>
        <s v="2023308 FAM INFRAESTRUCTURA SUPERIOR"/>
        <s v="2027126 APOYO PARA SOLV GASTO INHER A LA OPER Y PRES DE SER DE EDUC EN EL ED 4"/>
        <s v="2027090 APOYO PARA SOLV GASTO INHER A LA OPER Y PRES DE SERV DE EDUC EN EL ED 7"/>
        <s v="2027171 PROGRAMA E068 PROYECTO INTEGRAL DE ALFABETIZACION FISICA DE EXCELENCIA"/>
      </sharedItems>
    </cacheField>
    <cacheField name="Rend" numFmtId="0">
      <sharedItems count="80">
        <s v="2143305 FORTAMUN"/>
        <s v="1847061 SEGURO AGRICOLA CATASTROFICO 2018 FOLIO ELECTRONICO 301511 FEDERAL"/>
        <s v="174305 FONDO DE FINANCIAMIENTO AL CAMPO DE ZACATECAS 13278"/>
        <s v="2047002 APAUR"/>
        <s v="1842316 FONDO PARA EL FORTALECIMIENTO FINANCIERO PARA INVERSION 2018 B"/>
        <s v="2042303 FONDO PARA LA ACCESIBILIDAD EN EL TRANSP PUBLICO PARA PER FOTRADIS 2020"/>
        <s v="174155 RENDIMIENTOS PROGRAMA TELEBACHILLERATO COMUNITARIO 2017 FEDERAL"/>
        <s v="164105 EDUCACION RENDIMIENTOS PROGRAMA DE TELEBACHILLERATO COMUNITARIO 2016"/>
        <s v="1947088 PLAN DE APOYO A LA CALIDAD EDUCATIVA Y LA TRANSFORM DE LA ESC PACTEN"/>
        <s v="2047088 PROGRAMA S300 FORTALECIMIENTO A LA EXCELECIA EDUCATIVA 2020 FEDERAL"/>
        <s v="1847062 SEGURO PECUARIO CATASTROFICO 2018 FOLIO ELECTRONICO 301514 FEDERAL"/>
        <s v="1947124 SEGURO AGRICOLA, ACUICOLA Y PESQUERO CATASTROFICO 2019 Y FOLIO 301553 F"/>
        <s v="1942301 FONREGION"/>
        <s v="174117 EDU PLAN DE APOYO A LA CAL EDUC Y LA TRANSFOR DE LA ESC NOR PACTEN 2017"/>
        <s v="164416 RENDIMIENTOS  UN DOS TRES TODOS A EMPRENDER EN EL SECTOR TURISMO 2016"/>
        <s v="144172 RENDIMIENTOS EDUCACION PROG DE FORT DE LA CAL EN EDUC BASICA"/>
        <s v="2047170 PROGRAMAS DE APOYOS A LA CULTURA S268. REHABILITACION DE MERCADO GONZAL"/>
        <s v="164412 RENDIMIENTOS  MI TIENDITA 2016 FEDERAL"/>
        <s v="154171 RENDIMIENTOS FAM INFRAESTRUCTURA BASICA 2015"/>
        <s v="144111 RENDIMIENTOS  FAM INFRAESTRUCTURA BASICA 2014"/>
        <s v="164501 RENDIMIENTOS  FAM BASICO 2016"/>
        <s v="154172 RENDIMIENTOS FAM INFRAESTRUCTURA SUPERIOR 2015"/>
        <s v="2047041 PROGRAMA TELEBACHILLERATO COMUNITARIO 2020 FEDERAL"/>
        <s v="2043312 FAFEF"/>
        <s v="1842319 FONDO PARA EL FORTALECIMIENTO FINANCIERO PARA LA INVERSIÓN 2018 C FED"/>
        <s v="1842303 FONDO PARA LA ACCESIBILIDAD EN EL TRANSPORTE PUBLICO"/>
        <s v="2042301 FONREGION"/>
        <s v="174109 REND EDUCACION PROG DE FORTALECIMIENTO DE LA CALIDAD EDUCATIVA 2017"/>
        <s v="2043313 FONE OTROS GASTO CORRIENTE"/>
        <s v="2043301 FONE"/>
        <s v="Sin Identificar"/>
        <s v="1842313 FONDO PARA EL FORTALECIMIENTO FINANCIERO PARA INVERSION A 2018"/>
        <s v="2043304-FISM - Gasto Federalizado"/>
        <s v="2043303 FISE"/>
        <s v="2043305 FORTAMUN"/>
        <s v="2043304 FISM"/>
        <s v="2043302 FASSA"/>
        <s v="2047081 APOYO PARA SOLV GASTO INHER A LA OPER Y PRES DE SERV DE EDUC EN EL ED 6"/>
        <s v="2047129 APOYO PARA SOLV GASTO INHER A LA OPER Y PRES DE SERV DE EDUC EN EL ED 5"/>
        <s v="2047021 PROGRAMA ESCUELAS DE TIEMPO COMPL"/>
        <s v="2047087 PROGRAMA EXPANSION DE LA EDUCACION INICIAL PARA EL EJERCICIO FISCAL 19"/>
        <s v="2047132 INSABI PRESTACION GRATUITA DE SERVICIOS DE SALUD, MEDICAMEN Y DEMAS INS"/>
        <s v="2047003 APARURAL"/>
        <s v="2043311 FASP"/>
        <s v="2047092 PROGRAMA DE AGUA POTABLE, DRENAJE Y TRATAMIENTO PRODI 2020 FEDERAL"/>
        <s v="2047036 PROGRAMA NACIONAL DE INGLES 2020"/>
        <s v="2043310 FAETA INEA"/>
        <s v="2049008 SEDUVOT PROGRAMA MEJORAMIENTO DE VIVIENDA MUNICIPAL"/>
        <s v="1943304 FISM"/>
        <s v="2047150 PROGRAMA FORTALECIMIENTO DE LOS SERVICIOS DE EDUCACIÓN ESPECIAL 2020"/>
        <s v="2047056 PROGRAMA NACIONAL DE CONVIVENCIA ESCOLAR 2020"/>
        <s v="2047157 PROG DESARROLLO DE APRENDIZAJES SIGNIFICATIVOS DE EDUCACION BASICA  FED"/>
        <s v="2047151 PROGRAMA ATENCIÓN EDUCATIVA DE LA POBLACIÓN ESCOLAR MIGRANTE 2020"/>
        <s v="164119 RENDIMIENTOS EDUCACION PROG FORTALECIMIENTO A LA CALIDAD EDUCATIVA"/>
        <s v="104119-EDUCACION PROGRAMA NACIONAL DE LECTURA - Gasto Ged"/>
        <s v="2047123 CONV DE ADHESION Y COLAB DE SUBS FEDERAL EN COPARTICIP EN ACC DE BUSQ"/>
        <s v="1847055 RECURSOS REMANENTES DEL FAM"/>
        <s v="2043306 FAM ASISTENCIA"/>
        <s v="144123 RENDIMIENTOS EDUCACION PROG ESCUELAS DE TIEMPO COMPLETO"/>
        <s v="124339 EDUCACION CEVIC INOVEC"/>
        <s v="124313 RENDIMIENTOS PROGRAMA EDUCACION BASICA PARA NIÑOS Y NIÑAS DE FAMILIAS J"/>
        <s v="164114 RENDIMIENTOS EDUCACION PROGRAMA NACIONAL DE INGLES"/>
        <s v="124319 RENDIMIENTOS SISTEMA NACIONAL DE FORMACION CONTINUA Y SUPERACION PROFES"/>
        <s v="124311 RENDIMIENTOS ESCUELAS DE TIEMPO COMPLETO"/>
        <s v="124309 RENDIMIENTOS APOYO A LA IMPLEMENTACION DE LA REFORMA DE LA EDUCACION TE"/>
        <s v="124340 RENDIMIENTOS EDUCACION PLAN ESTATAL DE FORTALECIMIENTO EDUCACION NORMAL"/>
        <s v="124323 RENDIMIENTOS FORTALECIMIENTO A LA EDUCACION ESPECIAL Y LA INTEGRACION E"/>
        <s v="124317 RENDIMIENTOS PROGRAMA NACIONAL DE INGLES EN EDUCACION BASICA"/>
        <s v="104119 EDUCACION PROGRAMA NACIONAL DE LECTURA"/>
        <s v="2047050 INSTITUTO DE CAPACITACION PARA EL"/>
        <s v="2047169 PROGRAMA DE BECAS ELISA ACUÑA 2020 FEDERAL"/>
        <s v="2043307 FAM INFRAESTRUCTURA BASICA"/>
        <s v="2047158 CENTROS DE CONCILIACION Y DE TRIBUNALES LABORALES DE PADRON DE BENEFIC"/>
        <s v="2043315 FAM INFRAESTRUCTURA MEDIA SUPERIO"/>
        <s v="2047028 FORTASEG 2020"/>
        <s v="2047039 PROGRAMA PARA EL DESARROLLO PROFESIONAL DOCENTE PRODEP 2020 FEDERAL"/>
        <s v="2043308 FAM INFRAESTRUCTURA SUPERIOR"/>
        <s v="2047126 APOYO PARA SOLV GASTO INHER A LA OPER Y PRES DE SER DE EDUC EN EL ED 4"/>
        <s v="2047090 APOYO PARA SOLV GASTO INHER A LA OPER Y PRES DE SERV DE EDUC EN EL ED 7"/>
        <s v="2047171 PROGRAMA E068 PROYECTO INTEGRAL DE ALFABETIZACION FISICA DE EXCELENCIA"/>
      </sharedItems>
    </cacheField>
    <cacheField name="Validación" numFmtId="0">
      <sharedItems/>
    </cacheField>
    <cacheField name="Consecutivo" numFmtId="0">
      <sharedItems/>
    </cacheField>
    <cacheField name="Dependencia" numFmtId="0">
      <sharedItems containsSemiMixedTypes="0" containsString="0" containsNumber="1" containsInteger="1" minValue="2" maxValue="357" count="37">
        <n v="337"/>
        <n v="3"/>
        <n v="357"/>
        <n v="316"/>
        <n v="308"/>
        <n v="351"/>
        <n v="309"/>
        <n v="304"/>
        <n v="336"/>
        <n v="322"/>
        <n v="301"/>
        <n v="356"/>
        <n v="306"/>
        <n v="355"/>
        <n v="329"/>
        <n v="305"/>
        <n v="354"/>
        <n v="325"/>
        <n v="353"/>
        <n v="349"/>
        <n v="324"/>
        <n v="11"/>
        <n v="14"/>
        <n v="347"/>
        <n v="340"/>
        <n v="314"/>
        <n v="9"/>
        <n v="61"/>
        <n v="10"/>
        <n v="15"/>
        <n v="7"/>
        <n v="2"/>
        <n v="72"/>
        <n v="13"/>
        <n v="80"/>
        <n v="73"/>
        <n v="64"/>
      </sharedItems>
    </cacheField>
    <cacheField name="Partida" numFmtId="0">
      <sharedItems/>
    </cacheField>
    <cacheField name="Fuente" numFmtId="0">
      <sharedItems/>
    </cacheField>
    <cacheField name="Tipo de Pago" numFmtId="0">
      <sharedItems containsSemiMixedTypes="0" containsString="0" containsNumber="1" containsInteger="1" minValue="2" maxValue="2"/>
    </cacheField>
    <cacheField name="Total" numFmtId="164">
      <sharedItems containsSemiMixedTypes="0" containsString="0" containsNumber="1" minValue="0.01" maxValue="15509488"/>
    </cacheField>
    <cacheField name="Retención 2" numFmtId="164">
      <sharedItems containsSemiMixedTypes="0" containsString="0" containsNumber="1" containsInteger="1" minValue="0" maxValue="0"/>
    </cacheField>
    <cacheField name="Retención 3" numFmtId="0">
      <sharedItems containsSemiMixedTypes="0" containsString="0" containsNumber="1" containsInteger="1" minValue="0" maxValue="0"/>
    </cacheField>
    <cacheField name="Retención 4" numFmtId="0">
      <sharedItems containsSemiMixedTypes="0" containsString="0" containsNumber="1" containsInteger="1" minValue="0" maxValue="0"/>
    </cacheField>
    <cacheField name="Retención ISR" numFmtId="0">
      <sharedItems containsSemiMixedTypes="0" containsString="0" containsNumber="1" containsInteger="1" minValue="0" maxValue="0"/>
    </cacheField>
    <cacheField name="Ret. Incump. Obra" numFmtId="0">
      <sharedItems containsSemiMixedTypes="0" containsString="0" containsNumber="1" containsInteger="1" minValue="0" maxValue="0"/>
    </cacheField>
    <cacheField name="Anticipo Obra" numFmtId="0">
      <sharedItems containsSemiMixedTypes="0" containsString="0" containsNumber="1" containsInteger="1" minValue="0" maxValue="0"/>
    </cacheField>
    <cacheField name="Neto" numFmtId="0">
      <sharedItems containsSemiMixedTypes="0" containsString="0" containsNumber="1" minValue="0.01" maxValue="15509488"/>
    </cacheField>
    <cacheField name="Cta" numFmtId="0">
      <sharedItems containsSemiMixedTypes="0" containsString="0" containsNumber="1" containsInteger="1" minValue="1123" maxValue="2199" count="8">
        <n v="2117"/>
        <n v="2199"/>
        <n v="1126"/>
        <n v="2179"/>
        <n v="2115"/>
        <n v="1134"/>
        <n v="1123"/>
        <n v="21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3">
  <r>
    <d v="2021-11-30T00:00:00"/>
    <n v="42980"/>
    <s v="TESORERIA DE LA FEDERACION"/>
    <n v="11003601"/>
    <x v="0"/>
    <x v="0"/>
    <x v="0"/>
    <s v="                  "/>
    <s v="                  "/>
    <x v="0"/>
    <s v="      "/>
    <s v="           "/>
    <n v="2"/>
    <n v="52690"/>
    <n v="0"/>
    <n v="0"/>
    <n v="0"/>
    <n v="0"/>
    <n v="0"/>
    <n v="0"/>
    <n v="52690"/>
    <x v="0"/>
  </r>
  <r>
    <d v="2021-11-30T00:00:00"/>
    <n v="43023"/>
    <s v="TESORERIA DE LA FEDERACION"/>
    <n v="11003611"/>
    <x v="0"/>
    <x v="0"/>
    <x v="0"/>
    <s v="                  "/>
    <s v="                  "/>
    <x v="1"/>
    <s v="      "/>
    <s v="           "/>
    <n v="2"/>
    <n v="28162.12"/>
    <n v="0"/>
    <n v="0"/>
    <n v="0"/>
    <n v="0"/>
    <n v="0"/>
    <n v="0"/>
    <n v="28162.12"/>
    <x v="0"/>
  </r>
  <r>
    <d v="2021-11-30T00:00:00"/>
    <n v="43023"/>
    <s v="TESORERIA DE LA FEDERACION"/>
    <n v="11003611"/>
    <x v="0"/>
    <x v="0"/>
    <x v="0"/>
    <s v="                  "/>
    <s v="                  "/>
    <x v="1"/>
    <s v="      "/>
    <s v="           "/>
    <n v="2"/>
    <n v="33059.879999999997"/>
    <n v="0"/>
    <n v="0"/>
    <n v="0"/>
    <n v="0"/>
    <n v="0"/>
    <n v="0"/>
    <n v="33059.879999999997"/>
    <x v="0"/>
  </r>
  <r>
    <d v="2021-11-30T00:00:00"/>
    <n v="43011"/>
    <s v="TESORERIA DE LA FEDERACION"/>
    <n v="11003609"/>
    <x v="0"/>
    <x v="0"/>
    <x v="0"/>
    <s v="                  "/>
    <s v="                  "/>
    <x v="1"/>
    <s v="      "/>
    <s v="           "/>
    <n v="2"/>
    <n v="1737159.64"/>
    <n v="0"/>
    <n v="0"/>
    <n v="0"/>
    <n v="0"/>
    <n v="0"/>
    <n v="0"/>
    <n v="1737159.64"/>
    <x v="0"/>
  </r>
  <r>
    <d v="2021-11-30T00:00:00"/>
    <n v="43011"/>
    <s v="TESORERIA DE LA FEDERACION"/>
    <n v="11003609"/>
    <x v="0"/>
    <x v="0"/>
    <x v="0"/>
    <s v="                  "/>
    <s v="                  "/>
    <x v="1"/>
    <s v="      "/>
    <s v="           "/>
    <n v="2"/>
    <n v="2039274.36"/>
    <n v="0"/>
    <n v="0"/>
    <n v="0"/>
    <n v="0"/>
    <n v="0"/>
    <n v="0"/>
    <n v="2039274.36"/>
    <x v="0"/>
  </r>
  <r>
    <d v="2021-11-30T00:00:00"/>
    <n v="43163"/>
    <s v="TESORERIA DE LA FEDERACION"/>
    <n v="11003613"/>
    <x v="0"/>
    <x v="0"/>
    <x v="0"/>
    <s v="                  "/>
    <s v="                  "/>
    <x v="2"/>
    <s v="      "/>
    <s v="           "/>
    <n v="2"/>
    <n v="81086"/>
    <n v="0"/>
    <n v="0"/>
    <n v="0"/>
    <n v="0"/>
    <n v="0"/>
    <n v="0"/>
    <n v="81086"/>
    <x v="0"/>
  </r>
  <r>
    <d v="2021-11-30T00:00:00"/>
    <n v="42888"/>
    <s v="TESORERIA DE LA FEDERACION"/>
    <n v="11003592"/>
    <x v="0"/>
    <x v="0"/>
    <x v="0"/>
    <s v="                  "/>
    <s v="                  "/>
    <x v="3"/>
    <s v="      "/>
    <s v="           "/>
    <n v="2"/>
    <n v="133586"/>
    <n v="0"/>
    <n v="0"/>
    <n v="0"/>
    <n v="0"/>
    <n v="0"/>
    <n v="0"/>
    <n v="133586"/>
    <x v="0"/>
  </r>
  <r>
    <d v="2021-11-30T00:00:00"/>
    <n v="42817"/>
    <s v="TESORERIA DE LA FEDERACION"/>
    <n v="11003589"/>
    <x v="0"/>
    <x v="0"/>
    <x v="0"/>
    <s v="                  "/>
    <s v="                  "/>
    <x v="4"/>
    <s v="      "/>
    <s v="           "/>
    <n v="2"/>
    <n v="60626"/>
    <n v="0"/>
    <n v="0"/>
    <n v="0"/>
    <n v="0"/>
    <n v="0"/>
    <n v="0"/>
    <n v="60626"/>
    <x v="0"/>
  </r>
  <r>
    <d v="2021-11-30T00:00:00"/>
    <n v="43160"/>
    <s v="TESORERIA DE LA FEDERACION"/>
    <n v="11003612"/>
    <x v="0"/>
    <x v="0"/>
    <x v="0"/>
    <s v="                  "/>
    <s v="                  "/>
    <x v="5"/>
    <s v="      "/>
    <s v="           "/>
    <n v="2"/>
    <n v="146233"/>
    <n v="0"/>
    <n v="0"/>
    <n v="0"/>
    <n v="0"/>
    <n v="0"/>
    <n v="0"/>
    <n v="146233"/>
    <x v="0"/>
  </r>
  <r>
    <d v="2021-11-30T00:00:00"/>
    <n v="42829"/>
    <s v="TESORERIA DE LA FEDERACION"/>
    <n v="11003590"/>
    <x v="0"/>
    <x v="0"/>
    <x v="0"/>
    <s v="                  "/>
    <s v="                  "/>
    <x v="6"/>
    <s v="      "/>
    <s v="           "/>
    <n v="2"/>
    <n v="18175"/>
    <n v="0"/>
    <n v="0"/>
    <n v="0"/>
    <n v="0"/>
    <n v="0"/>
    <n v="0"/>
    <n v="18175"/>
    <x v="0"/>
  </r>
  <r>
    <d v="2021-11-10T00:00:00"/>
    <n v="39789"/>
    <s v="TESORERIA DE LA FEDERACION"/>
    <n v="11000869"/>
    <x v="1"/>
    <x v="1"/>
    <x v="1"/>
    <s v="                  "/>
    <s v="                  "/>
    <x v="1"/>
    <s v="      "/>
    <s v="           "/>
    <n v="2"/>
    <n v="52091"/>
    <n v="0"/>
    <n v="0"/>
    <n v="0"/>
    <n v="0"/>
    <n v="0"/>
    <n v="0"/>
    <n v="52091"/>
    <x v="1"/>
  </r>
  <r>
    <d v="2021-11-30T00:00:00"/>
    <n v="42747"/>
    <s v="TESORERIA DE LA FEDERACION"/>
    <n v="11003585"/>
    <x v="0"/>
    <x v="0"/>
    <x v="0"/>
    <s v="                  "/>
    <s v="                  "/>
    <x v="7"/>
    <s v="      "/>
    <s v="           "/>
    <n v="2"/>
    <n v="5494"/>
    <n v="0"/>
    <n v="0"/>
    <n v="0"/>
    <n v="0"/>
    <n v="0"/>
    <n v="0"/>
    <n v="5494"/>
    <x v="0"/>
  </r>
  <r>
    <d v="2021-11-30T00:00:00"/>
    <n v="42975"/>
    <s v="TESORERIA DE LA FEDERACION"/>
    <n v="11003600"/>
    <x v="0"/>
    <x v="0"/>
    <x v="0"/>
    <s v="                  "/>
    <s v="                  "/>
    <x v="8"/>
    <s v="      "/>
    <s v="           "/>
    <n v="2"/>
    <n v="197337"/>
    <n v="0"/>
    <n v="0"/>
    <n v="0"/>
    <n v="0"/>
    <n v="0"/>
    <n v="0"/>
    <n v="197337"/>
    <x v="0"/>
  </r>
  <r>
    <d v="2021-11-30T00:00:00"/>
    <n v="42969"/>
    <s v="TESORERIA DE LA FEDERACION"/>
    <n v="11003599"/>
    <x v="0"/>
    <x v="0"/>
    <x v="0"/>
    <s v="                  "/>
    <s v="                  "/>
    <x v="8"/>
    <s v="      "/>
    <s v="           "/>
    <n v="2"/>
    <n v="146926"/>
    <n v="0"/>
    <n v="0"/>
    <n v="0"/>
    <n v="0"/>
    <n v="0"/>
    <n v="0"/>
    <n v="146926"/>
    <x v="0"/>
  </r>
  <r>
    <d v="2021-11-30T00:00:00"/>
    <n v="42913"/>
    <s v="TESORERIA DE LA FEDERACION"/>
    <n v="11003594"/>
    <x v="0"/>
    <x v="0"/>
    <x v="0"/>
    <s v="                  "/>
    <s v="                  "/>
    <x v="9"/>
    <s v="      "/>
    <s v="           "/>
    <n v="2"/>
    <n v="95504"/>
    <n v="0"/>
    <n v="0"/>
    <n v="0"/>
    <n v="0"/>
    <n v="0"/>
    <n v="0"/>
    <n v="95504"/>
    <x v="0"/>
  </r>
  <r>
    <d v="2021-11-30T00:00:00"/>
    <n v="42893"/>
    <s v="TESORERIA DE LA FEDERACION"/>
    <n v="11003593"/>
    <x v="0"/>
    <x v="0"/>
    <x v="0"/>
    <s v="                  "/>
    <s v="                  "/>
    <x v="9"/>
    <s v="      "/>
    <s v="           "/>
    <n v="2"/>
    <n v="304086"/>
    <n v="0"/>
    <n v="0"/>
    <n v="0"/>
    <n v="0"/>
    <n v="0"/>
    <n v="0"/>
    <n v="304086"/>
    <x v="0"/>
  </r>
  <r>
    <d v="2021-11-30T00:00:00"/>
    <n v="43017"/>
    <s v="TESORERIA DE LA FEDERACION"/>
    <n v="11003610"/>
    <x v="0"/>
    <x v="0"/>
    <x v="0"/>
    <s v="                  "/>
    <s v="                  "/>
    <x v="1"/>
    <s v="      "/>
    <s v="           "/>
    <n v="2"/>
    <n v="40099.58"/>
    <n v="0"/>
    <n v="0"/>
    <n v="0"/>
    <n v="0"/>
    <n v="0"/>
    <n v="0"/>
    <n v="40099.58"/>
    <x v="0"/>
  </r>
  <r>
    <d v="2021-11-30T00:00:00"/>
    <n v="43017"/>
    <s v="TESORERIA DE LA FEDERACION"/>
    <n v="11003610"/>
    <x v="0"/>
    <x v="0"/>
    <x v="0"/>
    <s v="                  "/>
    <s v="                  "/>
    <x v="1"/>
    <s v="      "/>
    <s v="           "/>
    <n v="2"/>
    <n v="47073.42"/>
    <n v="0"/>
    <n v="0"/>
    <n v="0"/>
    <n v="0"/>
    <n v="0"/>
    <n v="0"/>
    <n v="47073.42"/>
    <x v="0"/>
  </r>
  <r>
    <d v="2021-10-29T00:00:00"/>
    <n v="39053"/>
    <s v="TESORERIA DE LA FEDERACION"/>
    <n v="10001534"/>
    <x v="2"/>
    <x v="1"/>
    <x v="2"/>
    <s v="                  "/>
    <s v="                  "/>
    <x v="1"/>
    <s v="      "/>
    <s v="           "/>
    <n v="2"/>
    <n v="255032"/>
    <n v="0"/>
    <n v="0"/>
    <n v="0"/>
    <n v="0"/>
    <n v="0"/>
    <n v="0"/>
    <n v="255032"/>
    <x v="2"/>
  </r>
  <r>
    <d v="2021-11-30T00:00:00"/>
    <n v="42733"/>
    <s v="TESORERIA DE LA FEDERACION"/>
    <n v="11003584"/>
    <x v="0"/>
    <x v="0"/>
    <x v="0"/>
    <s v="                  "/>
    <s v="                  "/>
    <x v="10"/>
    <s v="      "/>
    <s v="           "/>
    <n v="2"/>
    <n v="12490"/>
    <n v="0"/>
    <n v="0"/>
    <n v="0"/>
    <n v="0"/>
    <n v="0"/>
    <n v="0"/>
    <n v="12490"/>
    <x v="0"/>
  </r>
  <r>
    <d v="2021-11-30T00:00:00"/>
    <n v="43007"/>
    <s v="TESORERIA DE LA FEDERACION"/>
    <n v="11003608"/>
    <x v="0"/>
    <x v="0"/>
    <x v="0"/>
    <s v="                  "/>
    <s v="                  "/>
    <x v="11"/>
    <s v="      "/>
    <s v="           "/>
    <n v="2"/>
    <n v="33495"/>
    <n v="0"/>
    <n v="0"/>
    <n v="0"/>
    <n v="0"/>
    <n v="0"/>
    <n v="0"/>
    <n v="33495"/>
    <x v="0"/>
  </r>
  <r>
    <d v="2021-11-30T00:00:00"/>
    <n v="42808"/>
    <s v="TESORERIA DE LA FEDERACION"/>
    <n v="11003588"/>
    <x v="0"/>
    <x v="0"/>
    <x v="0"/>
    <s v="                  "/>
    <s v="                  "/>
    <x v="12"/>
    <s v="      "/>
    <s v="           "/>
    <n v="2"/>
    <n v="63102"/>
    <n v="0"/>
    <n v="0"/>
    <n v="0"/>
    <n v="0"/>
    <n v="0"/>
    <n v="0"/>
    <n v="63102"/>
    <x v="0"/>
  </r>
  <r>
    <d v="2021-10-12T00:00:00"/>
    <n v="36552"/>
    <s v="TESORERIA DE LA FEDERACION"/>
    <n v="10000601"/>
    <x v="1"/>
    <x v="1"/>
    <x v="1"/>
    <s v="                  "/>
    <s v="                  "/>
    <x v="1"/>
    <s v="      "/>
    <s v="           "/>
    <n v="2"/>
    <n v="7919"/>
    <n v="0"/>
    <n v="0"/>
    <n v="0"/>
    <n v="0"/>
    <n v="0"/>
    <n v="0"/>
    <n v="7919"/>
    <x v="1"/>
  </r>
  <r>
    <d v="2021-11-30T00:00:00"/>
    <n v="43005"/>
    <s v="TESORERIA DE LA FEDERACION"/>
    <n v="11003607"/>
    <x v="0"/>
    <x v="0"/>
    <x v="0"/>
    <s v="                  "/>
    <s v="                  "/>
    <x v="13"/>
    <s v="      "/>
    <s v="           "/>
    <n v="2"/>
    <n v="88669"/>
    <n v="0"/>
    <n v="0"/>
    <n v="0"/>
    <n v="0"/>
    <n v="0"/>
    <n v="0"/>
    <n v="88669"/>
    <x v="0"/>
  </r>
  <r>
    <d v="2021-11-30T00:00:00"/>
    <n v="42955"/>
    <s v="TESORERIA DE LA FEDERACION"/>
    <n v="11003598"/>
    <x v="0"/>
    <x v="0"/>
    <x v="0"/>
    <s v="                  "/>
    <s v="                  "/>
    <x v="14"/>
    <s v="      "/>
    <s v="           "/>
    <n v="2"/>
    <n v="329427"/>
    <n v="0"/>
    <n v="0"/>
    <n v="0"/>
    <n v="0"/>
    <n v="0"/>
    <n v="0"/>
    <n v="329427"/>
    <x v="0"/>
  </r>
  <r>
    <d v="2021-11-30T00:00:00"/>
    <n v="42950"/>
    <s v="TESORERIA DE LA FEDERACION"/>
    <n v="11003597"/>
    <x v="0"/>
    <x v="0"/>
    <x v="0"/>
    <s v="                  "/>
    <s v="                  "/>
    <x v="14"/>
    <s v="      "/>
    <s v="           "/>
    <n v="2"/>
    <n v="64281"/>
    <n v="0"/>
    <n v="0"/>
    <n v="0"/>
    <n v="0"/>
    <n v="0"/>
    <n v="0"/>
    <n v="64281"/>
    <x v="0"/>
  </r>
  <r>
    <d v="2021-10-28T00:00:00"/>
    <n v="37795"/>
    <s v="TESORERIA DE LA FEDERACION"/>
    <n v="10001292"/>
    <x v="1"/>
    <x v="1"/>
    <x v="1"/>
    <s v="                  "/>
    <s v="                  "/>
    <x v="1"/>
    <s v="      "/>
    <s v="           "/>
    <n v="2"/>
    <n v="552"/>
    <n v="0"/>
    <n v="0"/>
    <n v="0"/>
    <n v="0"/>
    <n v="0"/>
    <n v="0"/>
    <n v="552"/>
    <x v="1"/>
  </r>
  <r>
    <d v="2021-11-30T00:00:00"/>
    <n v="42804"/>
    <s v="TESORERIA DE LA FEDERACION"/>
    <n v="11003587"/>
    <x v="0"/>
    <x v="0"/>
    <x v="0"/>
    <s v="                  "/>
    <s v="                  "/>
    <x v="15"/>
    <s v="      "/>
    <s v="           "/>
    <n v="2"/>
    <n v="22795"/>
    <n v="0"/>
    <n v="0"/>
    <n v="0"/>
    <n v="0"/>
    <n v="0"/>
    <n v="0"/>
    <n v="22795"/>
    <x v="0"/>
  </r>
  <r>
    <d v="2021-11-30T00:00:00"/>
    <n v="42801"/>
    <s v="TESORERIA DE LA FEDERACION"/>
    <n v="11003586"/>
    <x v="0"/>
    <x v="0"/>
    <x v="0"/>
    <s v="                  "/>
    <s v="                  "/>
    <x v="15"/>
    <s v="      "/>
    <s v="           "/>
    <n v="2"/>
    <n v="238987"/>
    <n v="0"/>
    <n v="0"/>
    <n v="0"/>
    <n v="0"/>
    <n v="0"/>
    <n v="0"/>
    <n v="238987"/>
    <x v="0"/>
  </r>
  <r>
    <d v="2021-10-28T00:00:00"/>
    <n v="37793"/>
    <s v="TESORERIA DE LA FEDERACION"/>
    <n v="10001291"/>
    <x v="1"/>
    <x v="1"/>
    <x v="1"/>
    <s v="                  "/>
    <s v="                  "/>
    <x v="1"/>
    <s v="      "/>
    <s v="           "/>
    <n v="2"/>
    <n v="527"/>
    <n v="0"/>
    <n v="0"/>
    <n v="0"/>
    <n v="0"/>
    <n v="0"/>
    <n v="0"/>
    <n v="527"/>
    <x v="1"/>
  </r>
  <r>
    <d v="2021-11-30T00:00:00"/>
    <n v="43001"/>
    <s v="TESORERIA DE LA FEDERACION"/>
    <n v="11003606"/>
    <x v="0"/>
    <x v="0"/>
    <x v="0"/>
    <s v="                  "/>
    <s v="                  "/>
    <x v="16"/>
    <s v="      "/>
    <s v="           "/>
    <n v="2"/>
    <n v="21172"/>
    <n v="0"/>
    <n v="0"/>
    <n v="0"/>
    <n v="0"/>
    <n v="0"/>
    <n v="0"/>
    <n v="21172"/>
    <x v="0"/>
  </r>
  <r>
    <d v="2021-11-30T00:00:00"/>
    <n v="42944"/>
    <s v="TESORERIA DE LA FEDERACION"/>
    <n v="11003596"/>
    <x v="0"/>
    <x v="0"/>
    <x v="0"/>
    <s v="                  "/>
    <s v="                  "/>
    <x v="17"/>
    <s v="      "/>
    <s v="           "/>
    <n v="2"/>
    <n v="46181"/>
    <n v="0"/>
    <n v="0"/>
    <n v="0"/>
    <n v="0"/>
    <n v="0"/>
    <n v="0"/>
    <n v="46181"/>
    <x v="0"/>
  </r>
  <r>
    <d v="2021-11-30T00:00:00"/>
    <n v="42999"/>
    <s v="TESORERIA DE LA FEDERACION"/>
    <n v="11003605"/>
    <x v="0"/>
    <x v="0"/>
    <x v="0"/>
    <s v="                  "/>
    <s v="                  "/>
    <x v="18"/>
    <s v="      "/>
    <s v="           "/>
    <n v="2"/>
    <n v="101087"/>
    <n v="0"/>
    <n v="0"/>
    <n v="0"/>
    <n v="0"/>
    <n v="0"/>
    <n v="0"/>
    <n v="101087"/>
    <x v="0"/>
  </r>
  <r>
    <d v="2021-11-30T00:00:00"/>
    <n v="42996"/>
    <s v="TESORERIA DE LA FEDERACION"/>
    <n v="11003604"/>
    <x v="0"/>
    <x v="0"/>
    <x v="0"/>
    <s v="                  "/>
    <s v="                  "/>
    <x v="19"/>
    <s v="      "/>
    <s v="           "/>
    <n v="2"/>
    <n v="193071"/>
    <n v="0"/>
    <n v="0"/>
    <n v="0"/>
    <n v="0"/>
    <n v="0"/>
    <n v="0"/>
    <n v="193071"/>
    <x v="0"/>
  </r>
  <r>
    <d v="2021-11-30T00:00:00"/>
    <n v="42930"/>
    <s v="TESORERIA DE LA FEDERACION"/>
    <n v="11003595"/>
    <x v="0"/>
    <x v="0"/>
    <x v="0"/>
    <s v="                  "/>
    <s v="                  "/>
    <x v="20"/>
    <s v="      "/>
    <s v="           "/>
    <n v="2"/>
    <n v="180958"/>
    <n v="0"/>
    <n v="0"/>
    <n v="0"/>
    <n v="0"/>
    <n v="0"/>
    <n v="0"/>
    <n v="180958"/>
    <x v="0"/>
  </r>
  <r>
    <d v="2021-12-03T00:00:00"/>
    <n v="42936"/>
    <s v="TESORERIA DE LA FEDERACION"/>
    <n v="12000570"/>
    <x v="0"/>
    <x v="0"/>
    <x v="0"/>
    <s v="                  "/>
    <s v="                  "/>
    <x v="20"/>
    <s v="      "/>
    <s v="           "/>
    <n v="2"/>
    <n v="176233"/>
    <n v="0"/>
    <n v="0"/>
    <n v="0"/>
    <n v="0"/>
    <n v="0"/>
    <n v="0"/>
    <n v="176233"/>
    <x v="0"/>
  </r>
  <r>
    <d v="2021-10-26T00:00:00"/>
    <n v="37249"/>
    <s v="TESORERIA DE LA FEDERACION"/>
    <n v="10001189"/>
    <x v="1"/>
    <x v="1"/>
    <x v="1"/>
    <s v="                  "/>
    <s v="                  "/>
    <x v="21"/>
    <s v="      "/>
    <s v="           "/>
    <n v="2"/>
    <n v="135"/>
    <n v="0"/>
    <n v="0"/>
    <n v="0"/>
    <n v="0"/>
    <n v="0"/>
    <n v="0"/>
    <n v="135"/>
    <x v="1"/>
  </r>
  <r>
    <d v="2021-10-15T00:00:00"/>
    <n v="37120"/>
    <s v="TESORERIA DE LA FEDERACION"/>
    <n v="10000814"/>
    <x v="3"/>
    <x v="2"/>
    <x v="3"/>
    <s v="                  "/>
    <s v="                  "/>
    <x v="22"/>
    <s v="      "/>
    <s v="           "/>
    <n v="2"/>
    <n v="792496.94"/>
    <n v="0"/>
    <n v="0"/>
    <n v="0"/>
    <n v="0"/>
    <n v="0"/>
    <n v="0"/>
    <n v="792496.94"/>
    <x v="1"/>
  </r>
  <r>
    <d v="2021-11-30T00:00:00"/>
    <n v="42990"/>
    <s v="TESORERIA DE LA FEDERACION"/>
    <n v="11003603"/>
    <x v="0"/>
    <x v="0"/>
    <x v="0"/>
    <s v="                  "/>
    <s v="                  "/>
    <x v="23"/>
    <s v="      "/>
    <s v="           "/>
    <n v="2"/>
    <n v="10667"/>
    <n v="0"/>
    <n v="0"/>
    <n v="0"/>
    <n v="0"/>
    <n v="0"/>
    <n v="0"/>
    <n v="10667"/>
    <x v="0"/>
  </r>
  <r>
    <d v="2021-10-12T00:00:00"/>
    <n v="36565"/>
    <s v="TESORERIA DE LA FEDERACION"/>
    <n v="10000604"/>
    <x v="1"/>
    <x v="1"/>
    <x v="1"/>
    <s v="                  "/>
    <s v="                  "/>
    <x v="1"/>
    <s v="      "/>
    <s v="           "/>
    <n v="2"/>
    <n v="1324"/>
    <n v="0"/>
    <n v="0"/>
    <n v="0"/>
    <n v="0"/>
    <n v="0"/>
    <n v="0"/>
    <n v="1324"/>
    <x v="1"/>
  </r>
  <r>
    <d v="2021-10-12T00:00:00"/>
    <n v="36561"/>
    <s v="TESORERIA DE LA FEDERACION"/>
    <n v="10000603"/>
    <x v="1"/>
    <x v="1"/>
    <x v="1"/>
    <s v="                  "/>
    <s v="                  "/>
    <x v="1"/>
    <s v="      "/>
    <s v="           "/>
    <n v="2"/>
    <n v="8619"/>
    <n v="0"/>
    <n v="0"/>
    <n v="0"/>
    <n v="0"/>
    <n v="0"/>
    <n v="0"/>
    <n v="8619"/>
    <x v="1"/>
  </r>
  <r>
    <d v="2021-10-12T00:00:00"/>
    <n v="36557"/>
    <s v="TESORERIA DE LA FEDERACION"/>
    <n v="10000602"/>
    <x v="1"/>
    <x v="1"/>
    <x v="1"/>
    <s v="                  "/>
    <s v="                  "/>
    <x v="1"/>
    <s v="      "/>
    <s v="           "/>
    <n v="2"/>
    <n v="4000"/>
    <n v="0"/>
    <n v="0"/>
    <n v="0"/>
    <n v="0"/>
    <n v="0"/>
    <n v="0"/>
    <n v="4000"/>
    <x v="1"/>
  </r>
  <r>
    <d v="2021-11-30T00:00:00"/>
    <n v="42985"/>
    <s v="TESORERIA DE LA FEDERACION"/>
    <n v="11003602"/>
    <x v="0"/>
    <x v="0"/>
    <x v="0"/>
    <s v="                  "/>
    <s v="                  "/>
    <x v="24"/>
    <s v="      "/>
    <s v="           "/>
    <n v="2"/>
    <n v="24315"/>
    <n v="0"/>
    <n v="0"/>
    <n v="0"/>
    <n v="0"/>
    <n v="0"/>
    <n v="0"/>
    <n v="24315"/>
    <x v="0"/>
  </r>
  <r>
    <d v="2021-11-30T00:00:00"/>
    <n v="42841"/>
    <s v="TESORERIA DE LA FEDERACION"/>
    <n v="11003591"/>
    <x v="0"/>
    <x v="0"/>
    <x v="0"/>
    <s v="                  "/>
    <s v="                  "/>
    <x v="25"/>
    <s v="      "/>
    <s v="           "/>
    <n v="2"/>
    <n v="25234"/>
    <n v="0"/>
    <n v="0"/>
    <n v="0"/>
    <n v="0"/>
    <n v="0"/>
    <n v="0"/>
    <n v="25234"/>
    <x v="0"/>
  </r>
  <r>
    <d v="2021-08-31T00:00:00"/>
    <n v="33651"/>
    <s v="TESORERIA DE LA FEDERACION"/>
    <n v="8004257"/>
    <x v="0"/>
    <x v="0"/>
    <x v="0"/>
    <s v="                  "/>
    <s v="                  "/>
    <x v="1"/>
    <s v="      "/>
    <s v="           "/>
    <n v="2"/>
    <n v="18070"/>
    <n v="0"/>
    <n v="0"/>
    <n v="0"/>
    <n v="0"/>
    <n v="0"/>
    <n v="0"/>
    <n v="18070"/>
    <x v="0"/>
  </r>
  <r>
    <d v="2021-08-31T00:00:00"/>
    <n v="33647"/>
    <s v="TESORERIA DE LA FEDERACION"/>
    <n v="8004256"/>
    <x v="0"/>
    <x v="0"/>
    <x v="0"/>
    <s v="                  "/>
    <s v="                  "/>
    <x v="1"/>
    <s v="      "/>
    <s v="           "/>
    <n v="2"/>
    <n v="60276"/>
    <n v="0"/>
    <n v="0"/>
    <n v="0"/>
    <n v="0"/>
    <n v="0"/>
    <n v="0"/>
    <n v="60276"/>
    <x v="0"/>
  </r>
  <r>
    <d v="2021-08-31T00:00:00"/>
    <n v="33642"/>
    <s v="TESORERIA DE LA FEDERACION"/>
    <n v="8004255"/>
    <x v="0"/>
    <x v="0"/>
    <x v="0"/>
    <s v="                  "/>
    <s v="                  "/>
    <x v="1"/>
    <s v="      "/>
    <s v="           "/>
    <n v="2"/>
    <n v="62739"/>
    <n v="0"/>
    <n v="0"/>
    <n v="0"/>
    <n v="0"/>
    <n v="0"/>
    <n v="0"/>
    <n v="62739"/>
    <x v="0"/>
  </r>
  <r>
    <d v="2021-08-27T00:00:00"/>
    <n v="33737"/>
    <s v="TESORERIA DE LA FEDERACION"/>
    <n v="8003528"/>
    <x v="4"/>
    <x v="3"/>
    <x v="4"/>
    <s v="                  "/>
    <s v="                  "/>
    <x v="26"/>
    <s v="      "/>
    <s v="           "/>
    <n v="2"/>
    <n v="176286"/>
    <n v="0"/>
    <n v="0"/>
    <n v="0"/>
    <n v="0"/>
    <n v="0"/>
    <n v="0"/>
    <n v="176286"/>
    <x v="1"/>
  </r>
  <r>
    <d v="2021-08-31T00:00:00"/>
    <n v="33772"/>
    <s v="TESORERIA DE LA FEDERACION"/>
    <n v="8004270"/>
    <x v="0"/>
    <x v="0"/>
    <x v="0"/>
    <s v="                  "/>
    <s v="                  "/>
    <x v="1"/>
    <s v="      "/>
    <s v="           "/>
    <n v="2"/>
    <n v="21050"/>
    <n v="0"/>
    <n v="0"/>
    <n v="0"/>
    <n v="0"/>
    <n v="0"/>
    <n v="0"/>
    <n v="21050"/>
    <x v="0"/>
  </r>
  <r>
    <d v="2021-08-31T00:00:00"/>
    <n v="33770"/>
    <s v="TESORERIA DE LA FEDERACION"/>
    <n v="8004269"/>
    <x v="0"/>
    <x v="0"/>
    <x v="0"/>
    <s v="                  "/>
    <s v="                  "/>
    <x v="1"/>
    <s v="      "/>
    <s v="           "/>
    <n v="2"/>
    <n v="100503"/>
    <n v="0"/>
    <n v="0"/>
    <n v="0"/>
    <n v="0"/>
    <n v="0"/>
    <n v="0"/>
    <n v="100503"/>
    <x v="0"/>
  </r>
  <r>
    <d v="2021-08-31T00:00:00"/>
    <n v="33767"/>
    <s v="TESORERIA DE LA FEDERACION"/>
    <n v="8004268"/>
    <x v="0"/>
    <x v="0"/>
    <x v="0"/>
    <s v="                  "/>
    <s v="                  "/>
    <x v="1"/>
    <s v="      "/>
    <s v="           "/>
    <n v="2"/>
    <n v="191956"/>
    <n v="0"/>
    <n v="0"/>
    <n v="0"/>
    <n v="0"/>
    <n v="0"/>
    <n v="0"/>
    <n v="191956"/>
    <x v="0"/>
  </r>
  <r>
    <d v="2021-08-31T00:00:00"/>
    <n v="33764"/>
    <s v="TESORERIA DE LA FEDERACION"/>
    <n v="8004267"/>
    <x v="0"/>
    <x v="0"/>
    <x v="0"/>
    <s v="                  "/>
    <s v="                  "/>
    <x v="1"/>
    <s v="      "/>
    <s v="           "/>
    <n v="2"/>
    <n v="10606"/>
    <n v="0"/>
    <n v="0"/>
    <n v="0"/>
    <n v="0"/>
    <n v="0"/>
    <n v="0"/>
    <n v="10606"/>
    <x v="0"/>
  </r>
  <r>
    <d v="2021-08-31T00:00:00"/>
    <n v="33791"/>
    <s v="TESORERIA DE LA FEDERACION"/>
    <n v="8004276"/>
    <x v="0"/>
    <x v="0"/>
    <x v="0"/>
    <s v="                  "/>
    <s v="                  "/>
    <x v="1"/>
    <s v="      "/>
    <s v="           "/>
    <n v="2"/>
    <n v="32869"/>
    <n v="0"/>
    <n v="0"/>
    <n v="0"/>
    <n v="0"/>
    <n v="0"/>
    <n v="0"/>
    <n v="32869"/>
    <x v="0"/>
  </r>
  <r>
    <d v="2021-08-31T00:00:00"/>
    <n v="33791"/>
    <s v="TESORERIA DE LA FEDERACION"/>
    <n v="8004276"/>
    <x v="0"/>
    <x v="0"/>
    <x v="0"/>
    <s v="                  "/>
    <s v="                  "/>
    <x v="1"/>
    <s v="      "/>
    <s v="           "/>
    <n v="2"/>
    <n v="28000"/>
    <n v="0"/>
    <n v="0"/>
    <n v="0"/>
    <n v="0"/>
    <n v="0"/>
    <n v="0"/>
    <n v="28000"/>
    <x v="0"/>
  </r>
  <r>
    <d v="2021-08-31T00:00:00"/>
    <n v="33785"/>
    <s v="TESORERIA DE LA FEDERACION"/>
    <n v="8004275"/>
    <x v="0"/>
    <x v="0"/>
    <x v="0"/>
    <s v="                  "/>
    <s v="                  "/>
    <x v="1"/>
    <s v="      "/>
    <s v="           "/>
    <n v="2"/>
    <n v="32409"/>
    <n v="0"/>
    <n v="0"/>
    <n v="0"/>
    <n v="0"/>
    <n v="0"/>
    <n v="0"/>
    <n v="32409"/>
    <x v="0"/>
  </r>
  <r>
    <d v="2021-08-31T00:00:00"/>
    <n v="33785"/>
    <s v="TESORERIA DE LA FEDERACION"/>
    <n v="8004275"/>
    <x v="0"/>
    <x v="0"/>
    <x v="0"/>
    <s v="                  "/>
    <s v="                  "/>
    <x v="1"/>
    <s v="      "/>
    <s v="           "/>
    <n v="2"/>
    <n v="27608"/>
    <n v="0"/>
    <n v="0"/>
    <n v="0"/>
    <n v="0"/>
    <n v="0"/>
    <n v="0"/>
    <n v="27608"/>
    <x v="0"/>
  </r>
  <r>
    <d v="2021-08-31T00:00:00"/>
    <n v="33759"/>
    <s v="TESORERIA DE LA FEDERACION"/>
    <n v="8004266"/>
    <x v="0"/>
    <x v="0"/>
    <x v="0"/>
    <s v="                  "/>
    <s v="                  "/>
    <x v="1"/>
    <s v="      "/>
    <s v="           "/>
    <n v="2"/>
    <n v="24176"/>
    <n v="0"/>
    <n v="0"/>
    <n v="0"/>
    <n v="0"/>
    <n v="0"/>
    <n v="0"/>
    <n v="24176"/>
    <x v="0"/>
  </r>
  <r>
    <d v="2021-08-31T00:00:00"/>
    <n v="33705"/>
    <s v="TESORERIA DE LA FEDERACION"/>
    <n v="8004265"/>
    <x v="0"/>
    <x v="0"/>
    <x v="0"/>
    <s v="                  "/>
    <s v="                  "/>
    <x v="1"/>
    <s v="      "/>
    <s v="           "/>
    <n v="2"/>
    <n v="52386"/>
    <n v="0"/>
    <n v="0"/>
    <n v="0"/>
    <n v="0"/>
    <n v="0"/>
    <n v="0"/>
    <n v="52386"/>
    <x v="0"/>
  </r>
  <r>
    <d v="2021-08-31T00:00:00"/>
    <n v="33674"/>
    <s v="TESORERIA DE LA FEDERACION"/>
    <n v="8004264"/>
    <x v="0"/>
    <x v="0"/>
    <x v="0"/>
    <s v="                  "/>
    <s v="                  "/>
    <x v="1"/>
    <s v="      "/>
    <s v="           "/>
    <n v="2"/>
    <n v="196199"/>
    <n v="0"/>
    <n v="0"/>
    <n v="0"/>
    <n v="0"/>
    <n v="0"/>
    <n v="0"/>
    <n v="196199"/>
    <x v="0"/>
  </r>
  <r>
    <d v="2021-08-31T00:00:00"/>
    <n v="33674"/>
    <s v="TESORERIA DE LA FEDERACION"/>
    <n v="8004264"/>
    <x v="0"/>
    <x v="0"/>
    <x v="0"/>
    <s v="                  "/>
    <s v="                  "/>
    <x v="1"/>
    <s v="      "/>
    <s v="           "/>
    <n v="2"/>
    <n v="146078"/>
    <n v="0"/>
    <n v="0"/>
    <n v="0"/>
    <n v="0"/>
    <n v="0"/>
    <n v="0"/>
    <n v="146078"/>
    <x v="0"/>
  </r>
  <r>
    <d v="2021-08-31T00:00:00"/>
    <n v="33671"/>
    <s v="TESORERIA DE LA FEDERACION"/>
    <n v="8004263"/>
    <x v="0"/>
    <x v="0"/>
    <x v="0"/>
    <s v="                  "/>
    <s v="                  "/>
    <x v="1"/>
    <s v="      "/>
    <s v="           "/>
    <n v="2"/>
    <n v="327526"/>
    <n v="0"/>
    <n v="0"/>
    <n v="0"/>
    <n v="0"/>
    <n v="0"/>
    <n v="0"/>
    <n v="327526"/>
    <x v="0"/>
  </r>
  <r>
    <d v="2021-08-31T00:00:00"/>
    <n v="33671"/>
    <s v="TESORERIA DE LA FEDERACION"/>
    <n v="8004263"/>
    <x v="0"/>
    <x v="0"/>
    <x v="0"/>
    <s v="                  "/>
    <s v="                  "/>
    <x v="1"/>
    <s v="      "/>
    <s v="           "/>
    <n v="2"/>
    <n v="63910"/>
    <n v="0"/>
    <n v="0"/>
    <n v="0"/>
    <n v="0"/>
    <n v="0"/>
    <n v="0"/>
    <n v="63910"/>
    <x v="0"/>
  </r>
  <r>
    <d v="2021-08-31T00:00:00"/>
    <n v="33667"/>
    <s v="TESORERIA DE LA FEDERACION"/>
    <n v="8004262"/>
    <x v="0"/>
    <x v="0"/>
    <x v="0"/>
    <s v="                  "/>
    <s v="                  "/>
    <x v="1"/>
    <s v="      "/>
    <s v="           "/>
    <n v="2"/>
    <n v="45914"/>
    <n v="0"/>
    <n v="0"/>
    <n v="0"/>
    <n v="0"/>
    <n v="0"/>
    <n v="0"/>
    <n v="45914"/>
    <x v="0"/>
  </r>
  <r>
    <d v="2021-08-31T00:00:00"/>
    <n v="33664"/>
    <s v="TESORERIA DE LA FEDERACION"/>
    <n v="8004261"/>
    <x v="0"/>
    <x v="0"/>
    <x v="0"/>
    <s v="                  "/>
    <s v="                  "/>
    <x v="1"/>
    <s v="      "/>
    <s v="           "/>
    <n v="2"/>
    <n v="179914"/>
    <n v="0"/>
    <n v="0"/>
    <n v="0"/>
    <n v="0"/>
    <n v="0"/>
    <n v="0"/>
    <n v="179914"/>
    <x v="0"/>
  </r>
  <r>
    <d v="2021-08-31T00:00:00"/>
    <n v="33664"/>
    <s v="TESORERIA DE LA FEDERACION"/>
    <n v="8004261"/>
    <x v="0"/>
    <x v="0"/>
    <x v="0"/>
    <s v="                  "/>
    <s v="                  "/>
    <x v="1"/>
    <s v="      "/>
    <s v="           "/>
    <n v="2"/>
    <n v="175216"/>
    <n v="0"/>
    <n v="0"/>
    <n v="0"/>
    <n v="0"/>
    <n v="0"/>
    <n v="0"/>
    <n v="175216"/>
    <x v="0"/>
  </r>
  <r>
    <d v="2021-08-31T00:00:00"/>
    <n v="33660"/>
    <s v="TESORERIA DE LA FEDERACION"/>
    <n v="8004260"/>
    <x v="0"/>
    <x v="0"/>
    <x v="0"/>
    <s v="                  "/>
    <s v="                  "/>
    <x v="1"/>
    <s v="      "/>
    <s v="           "/>
    <n v="2"/>
    <n v="94952"/>
    <n v="0"/>
    <n v="0"/>
    <n v="0"/>
    <n v="0"/>
    <n v="0"/>
    <n v="0"/>
    <n v="94952"/>
    <x v="0"/>
  </r>
  <r>
    <d v="2021-08-31T00:00:00"/>
    <n v="33660"/>
    <s v="TESORERIA DE LA FEDERACION"/>
    <n v="8004260"/>
    <x v="0"/>
    <x v="0"/>
    <x v="0"/>
    <s v="                  "/>
    <s v="                  "/>
    <x v="1"/>
    <s v="      "/>
    <s v="           "/>
    <n v="2"/>
    <n v="302332"/>
    <n v="0"/>
    <n v="0"/>
    <n v="0"/>
    <n v="0"/>
    <n v="0"/>
    <n v="0"/>
    <n v="302332"/>
    <x v="0"/>
  </r>
  <r>
    <d v="2021-08-31T00:00:00"/>
    <n v="33658"/>
    <s v="TESORERIA DE LA FEDERACION"/>
    <n v="8004259"/>
    <x v="0"/>
    <x v="0"/>
    <x v="0"/>
    <s v="                  "/>
    <s v="                  "/>
    <x v="1"/>
    <s v="      "/>
    <s v="           "/>
    <n v="2"/>
    <n v="133351"/>
    <n v="0"/>
    <n v="0"/>
    <n v="0"/>
    <n v="0"/>
    <n v="0"/>
    <n v="0"/>
    <n v="133351"/>
    <x v="0"/>
  </r>
  <r>
    <d v="2021-08-31T00:00:00"/>
    <n v="33654"/>
    <s v="TESORERIA DE LA FEDERACION"/>
    <n v="8004258"/>
    <x v="0"/>
    <x v="0"/>
    <x v="0"/>
    <s v="                  "/>
    <s v="                  "/>
    <x v="1"/>
    <s v="      "/>
    <s v="           "/>
    <n v="2"/>
    <n v="25089"/>
    <n v="0"/>
    <n v="0"/>
    <n v="0"/>
    <n v="0"/>
    <n v="0"/>
    <n v="0"/>
    <n v="25089"/>
    <x v="0"/>
  </r>
  <r>
    <d v="2021-08-31T00:00:00"/>
    <n v="33783"/>
    <s v="TESORERIA DE LA FEDERACION"/>
    <n v="8004274"/>
    <x v="0"/>
    <x v="0"/>
    <x v="0"/>
    <s v="                  "/>
    <s v="                  "/>
    <x v="1"/>
    <s v="      "/>
    <s v="           "/>
    <n v="2"/>
    <n v="797703"/>
    <n v="0"/>
    <n v="0"/>
    <n v="0"/>
    <n v="0"/>
    <n v="0"/>
    <n v="0"/>
    <n v="797703"/>
    <x v="0"/>
  </r>
  <r>
    <d v="2021-08-31T00:00:00"/>
    <n v="33783"/>
    <s v="TESORERIA DE LA FEDERACION"/>
    <n v="8004274"/>
    <x v="0"/>
    <x v="0"/>
    <x v="0"/>
    <s v="                  "/>
    <s v="                  "/>
    <x v="1"/>
    <s v="      "/>
    <s v="           "/>
    <n v="2"/>
    <n v="679525"/>
    <n v="0"/>
    <n v="0"/>
    <n v="0"/>
    <n v="0"/>
    <n v="0"/>
    <n v="0"/>
    <n v="679525"/>
    <x v="0"/>
  </r>
  <r>
    <d v="2021-08-31T00:00:00"/>
    <n v="33781"/>
    <s v="TESORERIA DE LA FEDERACION"/>
    <n v="8004273"/>
    <x v="0"/>
    <x v="0"/>
    <x v="0"/>
    <s v="                  "/>
    <s v="                  "/>
    <x v="1"/>
    <s v="      "/>
    <s v="           "/>
    <n v="2"/>
    <n v="1951299"/>
    <n v="0"/>
    <n v="0"/>
    <n v="0"/>
    <n v="0"/>
    <n v="0"/>
    <n v="0"/>
    <n v="1951299"/>
    <x v="0"/>
  </r>
  <r>
    <d v="2021-08-31T00:00:00"/>
    <n v="33781"/>
    <s v="TESORERIA DE LA FEDERACION"/>
    <n v="8004273"/>
    <x v="0"/>
    <x v="0"/>
    <x v="0"/>
    <s v="                  "/>
    <s v="                  "/>
    <x v="1"/>
    <s v="      "/>
    <s v="           "/>
    <n v="2"/>
    <n v="1662217"/>
    <n v="0"/>
    <n v="0"/>
    <n v="0"/>
    <n v="0"/>
    <n v="0"/>
    <n v="0"/>
    <n v="1662217"/>
    <x v="0"/>
  </r>
  <r>
    <d v="2021-08-31T00:00:00"/>
    <n v="33778"/>
    <s v="TESORERIA DE LA FEDERACION"/>
    <n v="8004272"/>
    <x v="0"/>
    <x v="0"/>
    <x v="0"/>
    <s v="                  "/>
    <s v="                  "/>
    <x v="1"/>
    <s v="      "/>
    <s v="           "/>
    <n v="2"/>
    <n v="33302"/>
    <n v="0"/>
    <n v="0"/>
    <n v="0"/>
    <n v="0"/>
    <n v="0"/>
    <n v="0"/>
    <n v="33302"/>
    <x v="0"/>
  </r>
  <r>
    <d v="2021-08-31T00:00:00"/>
    <n v="33774"/>
    <s v="TESORERIA DE LA FEDERACION"/>
    <n v="8004271"/>
    <x v="0"/>
    <x v="0"/>
    <x v="0"/>
    <s v="                  "/>
    <s v="                  "/>
    <x v="1"/>
    <s v="      "/>
    <s v="           "/>
    <n v="2"/>
    <n v="88158"/>
    <n v="0"/>
    <n v="0"/>
    <n v="0"/>
    <n v="0"/>
    <n v="0"/>
    <n v="0"/>
    <n v="88158"/>
    <x v="0"/>
  </r>
  <r>
    <d v="2021-08-31T00:00:00"/>
    <n v="33639"/>
    <s v="TESORERIA DE LA FEDERACION"/>
    <n v="8004254"/>
    <x v="0"/>
    <x v="0"/>
    <x v="0"/>
    <s v="                  "/>
    <s v="                  "/>
    <x v="1"/>
    <s v="      "/>
    <s v="           "/>
    <n v="2"/>
    <n v="237607"/>
    <n v="0"/>
    <n v="0"/>
    <n v="0"/>
    <n v="0"/>
    <n v="0"/>
    <n v="0"/>
    <n v="237607"/>
    <x v="0"/>
  </r>
  <r>
    <d v="2021-08-31T00:00:00"/>
    <n v="33639"/>
    <s v="TESORERIA DE LA FEDERACION"/>
    <n v="8004254"/>
    <x v="0"/>
    <x v="0"/>
    <x v="0"/>
    <s v="                  "/>
    <s v="                  "/>
    <x v="1"/>
    <s v="      "/>
    <s v="           "/>
    <n v="2"/>
    <n v="22664"/>
    <n v="0"/>
    <n v="0"/>
    <n v="0"/>
    <n v="0"/>
    <n v="0"/>
    <n v="0"/>
    <n v="22664"/>
    <x v="0"/>
  </r>
  <r>
    <d v="2021-08-31T00:00:00"/>
    <n v="33636"/>
    <s v="TESORERIA DE LA FEDERACION"/>
    <n v="8004253"/>
    <x v="0"/>
    <x v="0"/>
    <x v="0"/>
    <s v="                  "/>
    <s v="                  "/>
    <x v="1"/>
    <s v="      "/>
    <s v="           "/>
    <n v="2"/>
    <n v="5462"/>
    <n v="0"/>
    <n v="0"/>
    <n v="0"/>
    <n v="0"/>
    <n v="0"/>
    <n v="0"/>
    <n v="5462"/>
    <x v="0"/>
  </r>
  <r>
    <d v="2021-08-31T00:00:00"/>
    <n v="33632"/>
    <s v="TESORERIA DE LA FEDERACION"/>
    <n v="8004252"/>
    <x v="0"/>
    <x v="0"/>
    <x v="0"/>
    <s v="                  "/>
    <s v="                  "/>
    <x v="1"/>
    <s v="      "/>
    <s v="           "/>
    <n v="2"/>
    <n v="12417"/>
    <n v="0"/>
    <n v="0"/>
    <n v="0"/>
    <n v="0"/>
    <n v="0"/>
    <n v="0"/>
    <n v="12417"/>
    <x v="0"/>
  </r>
  <r>
    <d v="2021-08-05T00:00:00"/>
    <n v="30118"/>
    <s v="TESORERIA DE LA FEDERACION"/>
    <n v="8000722"/>
    <x v="1"/>
    <x v="1"/>
    <x v="1"/>
    <s v="                  "/>
    <s v="                  "/>
    <x v="1"/>
    <s v="      "/>
    <s v="           "/>
    <n v="2"/>
    <n v="7019"/>
    <n v="0"/>
    <n v="0"/>
    <n v="0"/>
    <n v="0"/>
    <n v="0"/>
    <n v="0"/>
    <n v="7019"/>
    <x v="1"/>
  </r>
  <r>
    <d v="2021-08-11T00:00:00"/>
    <n v="31501"/>
    <s v="TESORERIA DE LA FEDERACION"/>
    <n v="8001368"/>
    <x v="5"/>
    <x v="4"/>
    <x v="5"/>
    <s v="                  "/>
    <s v="                  "/>
    <x v="27"/>
    <s v="      "/>
    <s v="           "/>
    <n v="2"/>
    <n v="48629"/>
    <n v="0"/>
    <n v="0"/>
    <n v="0"/>
    <n v="0"/>
    <n v="0"/>
    <n v="0"/>
    <n v="48629"/>
    <x v="1"/>
  </r>
  <r>
    <d v="2021-07-29T00:00:00"/>
    <n v="29077"/>
    <s v="TESORERIA DE LA FEDERACION"/>
    <n v="7003419"/>
    <x v="6"/>
    <x v="5"/>
    <x v="6"/>
    <s v="                  "/>
    <s v="                  "/>
    <x v="28"/>
    <s v="      "/>
    <s v="           "/>
    <n v="2"/>
    <n v="481631.46"/>
    <n v="0"/>
    <n v="0"/>
    <n v="0"/>
    <n v="0"/>
    <n v="0"/>
    <n v="0"/>
    <n v="481631.46"/>
    <x v="1"/>
  </r>
  <r>
    <d v="2021-07-29T00:00:00"/>
    <n v="29077"/>
    <s v="TESORERIA DE LA FEDERACION"/>
    <n v="7003419"/>
    <x v="6"/>
    <x v="5"/>
    <x v="6"/>
    <s v="                  "/>
    <s v="                  "/>
    <x v="28"/>
    <s v="      "/>
    <s v="           "/>
    <n v="2"/>
    <n v="133876.63"/>
    <n v="0"/>
    <n v="0"/>
    <n v="0"/>
    <n v="0"/>
    <n v="0"/>
    <n v="0"/>
    <n v="133876.63"/>
    <x v="3"/>
  </r>
  <r>
    <d v="2021-07-29T00:00:00"/>
    <n v="29078"/>
    <s v="TESORERIA DE LA FEDERACION"/>
    <n v="7003420"/>
    <x v="7"/>
    <x v="6"/>
    <x v="7"/>
    <s v="                  "/>
    <s v="                  "/>
    <x v="28"/>
    <s v="      "/>
    <s v="           "/>
    <n v="2"/>
    <n v="107123.1"/>
    <n v="0"/>
    <n v="0"/>
    <n v="0"/>
    <n v="0"/>
    <n v="0"/>
    <n v="0"/>
    <n v="107123.1"/>
    <x v="3"/>
  </r>
  <r>
    <d v="2021-08-02T00:00:00"/>
    <n v="28984"/>
    <s v="TESORERIA DE LA FEDERACION"/>
    <n v="8000366"/>
    <x v="8"/>
    <x v="7"/>
    <x v="8"/>
    <s v="                  "/>
    <s v="                  "/>
    <x v="28"/>
    <s v="      "/>
    <s v="           "/>
    <n v="2"/>
    <n v="4731.3999999999996"/>
    <n v="0"/>
    <n v="0"/>
    <n v="0"/>
    <n v="0"/>
    <n v="0"/>
    <n v="0"/>
    <n v="4731.3999999999996"/>
    <x v="1"/>
  </r>
  <r>
    <d v="2021-08-02T00:00:00"/>
    <n v="28984"/>
    <s v="TESORERIA DE LA FEDERACION"/>
    <n v="8000366"/>
    <x v="8"/>
    <x v="7"/>
    <x v="8"/>
    <s v="                  "/>
    <s v="                  "/>
    <x v="28"/>
    <s v="      "/>
    <s v="           "/>
    <n v="2"/>
    <n v="2468.89"/>
    <n v="0"/>
    <n v="0"/>
    <n v="0"/>
    <n v="0"/>
    <n v="0"/>
    <n v="0"/>
    <n v="2468.89"/>
    <x v="4"/>
  </r>
  <r>
    <d v="2021-07-21T00:00:00"/>
    <n v="28719"/>
    <s v="TESORERIA DE LA FEDERACION"/>
    <n v="7002794"/>
    <x v="4"/>
    <x v="3"/>
    <x v="4"/>
    <s v="                  "/>
    <s v="                  "/>
    <x v="1"/>
    <s v="      "/>
    <s v="           "/>
    <n v="2"/>
    <n v="29638.35"/>
    <n v="0"/>
    <n v="0"/>
    <n v="0"/>
    <n v="0"/>
    <n v="0"/>
    <n v="0"/>
    <n v="29638.35"/>
    <x v="3"/>
  </r>
  <r>
    <d v="2021-07-21T00:00:00"/>
    <n v="28719"/>
    <s v="TESORERIA DE LA FEDERACION"/>
    <n v="7002794"/>
    <x v="4"/>
    <x v="3"/>
    <x v="4"/>
    <s v="                  "/>
    <s v="                  "/>
    <x v="1"/>
    <s v="      "/>
    <s v="           "/>
    <n v="2"/>
    <n v="22698.65"/>
    <n v="0"/>
    <n v="0"/>
    <n v="0"/>
    <n v="0"/>
    <n v="0"/>
    <n v="0"/>
    <n v="22698.65"/>
    <x v="3"/>
  </r>
  <r>
    <d v="2021-08-11T00:00:00"/>
    <n v="31125"/>
    <s v="TESORERIA DE LA FEDERACION"/>
    <n v="8001369"/>
    <x v="5"/>
    <x v="4"/>
    <x v="5"/>
    <s v="                  "/>
    <s v="                  "/>
    <x v="27"/>
    <s v="      "/>
    <s v="           "/>
    <n v="2"/>
    <n v="27129"/>
    <n v="0"/>
    <n v="0"/>
    <n v="0"/>
    <n v="0"/>
    <n v="0"/>
    <n v="0"/>
    <n v="27129"/>
    <x v="1"/>
  </r>
  <r>
    <d v="2021-07-19T00:00:00"/>
    <n v="28231"/>
    <s v="TESORERIA DE LA FEDERACION"/>
    <n v="7002479"/>
    <x v="9"/>
    <x v="8"/>
    <x v="9"/>
    <s v="                  "/>
    <s v="                  "/>
    <x v="28"/>
    <s v="      "/>
    <s v="           "/>
    <n v="2"/>
    <n v="6714"/>
    <n v="0"/>
    <n v="0"/>
    <n v="0"/>
    <n v="0"/>
    <n v="0"/>
    <n v="0"/>
    <n v="6714"/>
    <x v="4"/>
  </r>
  <r>
    <d v="2021-07-19T00:00:00"/>
    <n v="28230"/>
    <s v="TESORERIA DE LA FEDERACION"/>
    <n v="7002478"/>
    <x v="9"/>
    <x v="8"/>
    <x v="9"/>
    <s v="                  "/>
    <s v="                  "/>
    <x v="28"/>
    <s v="      "/>
    <s v="           "/>
    <n v="2"/>
    <n v="7411"/>
    <n v="0"/>
    <n v="0"/>
    <n v="0"/>
    <n v="0"/>
    <n v="0"/>
    <n v="0"/>
    <n v="7411"/>
    <x v="4"/>
  </r>
  <r>
    <d v="2021-07-19T00:00:00"/>
    <n v="28228"/>
    <s v="TESORERIA DE LA FEDERACION"/>
    <n v="7002477"/>
    <x v="9"/>
    <x v="8"/>
    <x v="9"/>
    <s v="                  "/>
    <s v="                  "/>
    <x v="28"/>
    <s v="      "/>
    <s v="           "/>
    <n v="2"/>
    <n v="33528"/>
    <n v="0"/>
    <n v="0"/>
    <n v="0"/>
    <n v="0"/>
    <n v="0"/>
    <n v="0"/>
    <n v="33528"/>
    <x v="4"/>
  </r>
  <r>
    <d v="2021-07-19T00:00:00"/>
    <n v="28225"/>
    <s v="TESORERIA DE LA FEDERACION"/>
    <n v="7002476"/>
    <x v="9"/>
    <x v="8"/>
    <x v="9"/>
    <s v="                  "/>
    <s v="                  "/>
    <x v="28"/>
    <s v="      "/>
    <s v="           "/>
    <n v="2"/>
    <n v="5794"/>
    <n v="0"/>
    <n v="0"/>
    <n v="0"/>
    <n v="0"/>
    <n v="0"/>
    <n v="0"/>
    <n v="5794"/>
    <x v="4"/>
  </r>
  <r>
    <d v="2021-07-02T00:00:00"/>
    <n v="25583"/>
    <s v="TESORERIA DE LA FEDERACION"/>
    <n v="7000415"/>
    <x v="10"/>
    <x v="9"/>
    <x v="10"/>
    <s v="                  "/>
    <s v="                  "/>
    <x v="29"/>
    <s v="      "/>
    <s v="           "/>
    <n v="2"/>
    <n v="6826.49"/>
    <n v="0"/>
    <n v="0"/>
    <n v="0"/>
    <n v="0"/>
    <n v="0"/>
    <n v="0"/>
    <n v="6826.49"/>
    <x v="3"/>
  </r>
  <r>
    <d v="2021-07-02T00:00:00"/>
    <n v="25583"/>
    <s v="TESORERIA DE LA FEDERACION"/>
    <n v="7000415"/>
    <x v="10"/>
    <x v="9"/>
    <x v="10"/>
    <s v="                  "/>
    <s v="                  "/>
    <x v="29"/>
    <s v="      "/>
    <s v="           "/>
    <n v="2"/>
    <n v="135666"/>
    <n v="0"/>
    <n v="0"/>
    <n v="0"/>
    <n v="0"/>
    <n v="0"/>
    <n v="0"/>
    <n v="135666"/>
    <x v="3"/>
  </r>
  <r>
    <d v="2021-07-02T00:00:00"/>
    <n v="25580"/>
    <s v="TESORERIA DE LA FEDERACION"/>
    <n v="7000527"/>
    <x v="11"/>
    <x v="10"/>
    <x v="11"/>
    <s v="                  "/>
    <s v="                  "/>
    <x v="29"/>
    <s v="      "/>
    <s v="           "/>
    <n v="2"/>
    <n v="95405"/>
    <n v="0"/>
    <n v="0"/>
    <n v="0"/>
    <n v="0"/>
    <n v="0"/>
    <n v="0"/>
    <n v="95405"/>
    <x v="3"/>
  </r>
  <r>
    <d v="2021-07-12T00:00:00"/>
    <n v="27333"/>
    <s v="TESORERIA DE LA FEDERACION"/>
    <n v="7001479"/>
    <x v="12"/>
    <x v="11"/>
    <x v="12"/>
    <s v="                  "/>
    <s v="                  "/>
    <x v="26"/>
    <s v="      "/>
    <s v="           "/>
    <n v="2"/>
    <n v="15509488"/>
    <n v="0"/>
    <n v="0"/>
    <n v="0"/>
    <n v="0"/>
    <n v="0"/>
    <n v="0"/>
    <n v="15509488"/>
    <x v="3"/>
  </r>
  <r>
    <d v="2021-07-07T00:00:00"/>
    <n v="26234"/>
    <s v="TESORERIA DE LA FEDERACION"/>
    <n v="7001150"/>
    <x v="13"/>
    <x v="1"/>
    <x v="13"/>
    <s v="                  "/>
    <s v="                  "/>
    <x v="28"/>
    <s v="      "/>
    <s v="           "/>
    <n v="2"/>
    <n v="7709"/>
    <n v="0"/>
    <n v="0"/>
    <n v="0"/>
    <n v="0"/>
    <n v="0"/>
    <n v="0"/>
    <n v="7709"/>
    <x v="3"/>
  </r>
  <r>
    <d v="2021-07-07T00:00:00"/>
    <n v="26251"/>
    <s v="TESORERIA DE LA FEDERACION"/>
    <n v="7001156"/>
    <x v="13"/>
    <x v="1"/>
    <x v="13"/>
    <s v="                  "/>
    <s v="                  "/>
    <x v="28"/>
    <s v="      "/>
    <s v="           "/>
    <n v="2"/>
    <n v="77797"/>
    <n v="0"/>
    <n v="0"/>
    <n v="0"/>
    <n v="0"/>
    <n v="0"/>
    <n v="0"/>
    <n v="77797"/>
    <x v="3"/>
  </r>
  <r>
    <d v="2021-07-07T00:00:00"/>
    <n v="26250"/>
    <s v="TESORERIA DE LA FEDERACION"/>
    <n v="7001155"/>
    <x v="13"/>
    <x v="1"/>
    <x v="13"/>
    <s v="                  "/>
    <s v="                  "/>
    <x v="28"/>
    <s v="      "/>
    <s v="           "/>
    <n v="2"/>
    <n v="78974"/>
    <n v="0"/>
    <n v="0"/>
    <n v="0"/>
    <n v="0"/>
    <n v="0"/>
    <n v="0"/>
    <n v="78974"/>
    <x v="3"/>
  </r>
  <r>
    <d v="2021-07-07T00:00:00"/>
    <n v="26247"/>
    <s v="TESORERIA DE LA FEDERACION"/>
    <n v="7001154"/>
    <x v="13"/>
    <x v="1"/>
    <x v="13"/>
    <s v="                  "/>
    <s v="                  "/>
    <x v="28"/>
    <s v="      "/>
    <s v="           "/>
    <n v="2"/>
    <n v="80325"/>
    <n v="0"/>
    <n v="0"/>
    <n v="0"/>
    <n v="0"/>
    <n v="0"/>
    <n v="0"/>
    <n v="80325"/>
    <x v="3"/>
  </r>
  <r>
    <d v="2021-07-07T00:00:00"/>
    <n v="26244"/>
    <s v="TESORERIA DE LA FEDERACION"/>
    <n v="7001153"/>
    <x v="13"/>
    <x v="1"/>
    <x v="13"/>
    <s v="                  "/>
    <s v="                  "/>
    <x v="28"/>
    <s v="      "/>
    <s v="           "/>
    <n v="2"/>
    <n v="83789"/>
    <n v="0"/>
    <n v="0"/>
    <n v="0"/>
    <n v="0"/>
    <n v="0"/>
    <n v="0"/>
    <n v="83789"/>
    <x v="3"/>
  </r>
  <r>
    <d v="2021-07-07T00:00:00"/>
    <n v="26241"/>
    <s v="TESORERIA DE LA FEDERACION"/>
    <n v="7001152"/>
    <x v="13"/>
    <x v="1"/>
    <x v="13"/>
    <s v="                  "/>
    <s v="                  "/>
    <x v="28"/>
    <s v="      "/>
    <s v="           "/>
    <n v="2"/>
    <n v="75533"/>
    <n v="0"/>
    <n v="0"/>
    <n v="0"/>
    <n v="0"/>
    <n v="0"/>
    <n v="0"/>
    <n v="75533"/>
    <x v="3"/>
  </r>
  <r>
    <d v="2021-07-07T00:00:00"/>
    <n v="26239"/>
    <s v="TESORERIA DE LA FEDERACION"/>
    <n v="7001151"/>
    <x v="13"/>
    <x v="1"/>
    <x v="13"/>
    <s v="                  "/>
    <s v="                  "/>
    <x v="28"/>
    <s v="      "/>
    <s v="           "/>
    <n v="2"/>
    <n v="79892"/>
    <n v="0"/>
    <n v="0"/>
    <n v="0"/>
    <n v="0"/>
    <n v="0"/>
    <n v="0"/>
    <n v="79892"/>
    <x v="3"/>
  </r>
  <r>
    <d v="2021-06-21T00:00:00"/>
    <n v="23791"/>
    <s v="TESORERIA DE LA FEDERACION"/>
    <n v="6002646"/>
    <x v="14"/>
    <x v="1"/>
    <x v="14"/>
    <s v="                  "/>
    <s v="                  "/>
    <x v="30"/>
    <s v="      "/>
    <s v="           "/>
    <n v="2"/>
    <n v="9463.23"/>
    <n v="0"/>
    <n v="0"/>
    <n v="0"/>
    <n v="0"/>
    <n v="0"/>
    <n v="0"/>
    <n v="9463.23"/>
    <x v="3"/>
  </r>
  <r>
    <d v="2021-06-30T00:00:00"/>
    <n v="24601"/>
    <s v="TESORERIA DE LA FEDERACION"/>
    <n v="6004106"/>
    <x v="0"/>
    <x v="0"/>
    <x v="0"/>
    <s v="                  "/>
    <s v="                  "/>
    <x v="1"/>
    <s v="      "/>
    <s v="           "/>
    <n v="2"/>
    <n v="781606"/>
    <n v="0"/>
    <n v="0"/>
    <n v="0"/>
    <n v="0"/>
    <n v="0"/>
    <n v="0"/>
    <n v="781606"/>
    <x v="0"/>
  </r>
  <r>
    <d v="2021-06-30T00:00:00"/>
    <n v="24601"/>
    <s v="TESORERIA DE LA FEDERACION"/>
    <n v="6004106"/>
    <x v="0"/>
    <x v="0"/>
    <x v="0"/>
    <s v="                  "/>
    <s v="                  "/>
    <x v="1"/>
    <s v="      "/>
    <s v="           "/>
    <n v="2"/>
    <n v="917537"/>
    <n v="0"/>
    <n v="0"/>
    <n v="0"/>
    <n v="0"/>
    <n v="0"/>
    <n v="0"/>
    <n v="917537"/>
    <x v="0"/>
  </r>
  <r>
    <d v="2021-06-11T00:00:00"/>
    <n v="21090"/>
    <s v="TESORERIA DE LA FEDERACION"/>
    <n v="6001470"/>
    <x v="8"/>
    <x v="7"/>
    <x v="8"/>
    <s v="                  "/>
    <s v="                  "/>
    <x v="28"/>
    <s v="      "/>
    <s v="           "/>
    <n v="2"/>
    <n v="1457"/>
    <n v="0"/>
    <n v="0"/>
    <n v="0"/>
    <n v="0"/>
    <n v="0"/>
    <n v="0"/>
    <n v="1457"/>
    <x v="4"/>
  </r>
  <r>
    <d v="2021-06-11T00:00:00"/>
    <n v="21087"/>
    <s v="TESORERIA DE LA FEDERACION"/>
    <n v="6001469"/>
    <x v="8"/>
    <x v="7"/>
    <x v="8"/>
    <s v="                  "/>
    <s v="                  "/>
    <x v="28"/>
    <s v="      "/>
    <s v="           "/>
    <n v="2"/>
    <n v="2761"/>
    <n v="0"/>
    <n v="0"/>
    <n v="0"/>
    <n v="0"/>
    <n v="0"/>
    <n v="0"/>
    <n v="2761"/>
    <x v="4"/>
  </r>
  <r>
    <d v="2021-06-11T00:00:00"/>
    <n v="21147"/>
    <s v="TESORERIA DE LA FEDERACION"/>
    <n v="6001468"/>
    <x v="13"/>
    <x v="1"/>
    <x v="13"/>
    <s v="                  "/>
    <s v="                  "/>
    <x v="28"/>
    <s v="      "/>
    <s v="           "/>
    <n v="2"/>
    <n v="2522"/>
    <n v="0"/>
    <n v="0"/>
    <n v="0"/>
    <n v="0"/>
    <n v="0"/>
    <n v="0"/>
    <n v="2522"/>
    <x v="4"/>
  </r>
  <r>
    <d v="2021-06-11T00:00:00"/>
    <n v="21143"/>
    <s v="TESORERIA DE LA FEDERACION"/>
    <n v="6001467"/>
    <x v="13"/>
    <x v="1"/>
    <x v="13"/>
    <s v="                  "/>
    <s v="                  "/>
    <x v="28"/>
    <s v="      "/>
    <s v="           "/>
    <n v="2"/>
    <n v="2432"/>
    <n v="0"/>
    <n v="0"/>
    <n v="0"/>
    <n v="0"/>
    <n v="0"/>
    <n v="0"/>
    <n v="2432"/>
    <x v="4"/>
  </r>
  <r>
    <d v="2021-06-11T00:00:00"/>
    <n v="21127"/>
    <s v="TESORERIA DE LA FEDERACION"/>
    <n v="6001461"/>
    <x v="13"/>
    <x v="1"/>
    <x v="13"/>
    <s v="                  "/>
    <s v="                  "/>
    <x v="28"/>
    <s v="      "/>
    <s v="           "/>
    <n v="2"/>
    <n v="2858"/>
    <n v="0"/>
    <n v="0"/>
    <n v="0"/>
    <n v="0"/>
    <n v="0"/>
    <n v="0"/>
    <n v="2858"/>
    <x v="4"/>
  </r>
  <r>
    <d v="2021-07-13T00:00:00"/>
    <n v="27359"/>
    <s v="TESORERIA DE LA FEDERACION"/>
    <n v="7001849"/>
    <x v="15"/>
    <x v="12"/>
    <x v="15"/>
    <s v="                  "/>
    <s v="                  "/>
    <x v="28"/>
    <s v="      "/>
    <s v="           "/>
    <n v="2"/>
    <n v="181916.53"/>
    <n v="0"/>
    <n v="0"/>
    <n v="0"/>
    <n v="0"/>
    <n v="0"/>
    <n v="0"/>
    <n v="181916.53"/>
    <x v="1"/>
  </r>
  <r>
    <d v="2021-07-14T00:00:00"/>
    <n v="27836"/>
    <s v="TESORERIA DE LA FEDERACION"/>
    <n v="7001866"/>
    <x v="12"/>
    <x v="11"/>
    <x v="12"/>
    <s v="                  "/>
    <s v="                  "/>
    <x v="26"/>
    <s v="      "/>
    <s v="           "/>
    <n v="2"/>
    <n v="59361"/>
    <n v="0"/>
    <n v="0"/>
    <n v="0"/>
    <n v="0"/>
    <n v="0"/>
    <n v="0"/>
    <n v="59361"/>
    <x v="1"/>
  </r>
  <r>
    <d v="2021-07-14T00:00:00"/>
    <n v="27836"/>
    <s v="TESORERIA DE LA FEDERACION"/>
    <n v="7001866"/>
    <x v="12"/>
    <x v="11"/>
    <x v="12"/>
    <s v="                  "/>
    <s v="                  "/>
    <x v="26"/>
    <s v="      "/>
    <s v="           "/>
    <n v="2"/>
    <n v="65869"/>
    <n v="0"/>
    <n v="0"/>
    <n v="0"/>
    <n v="0"/>
    <n v="0"/>
    <n v="0"/>
    <n v="65869"/>
    <x v="1"/>
  </r>
  <r>
    <d v="2021-09-06T00:00:00"/>
    <n v="34506"/>
    <s v="TESORERIA DE LA FEDERACION"/>
    <n v="9000338"/>
    <x v="1"/>
    <x v="1"/>
    <x v="1"/>
    <s v="                  "/>
    <s v="                  "/>
    <x v="1"/>
    <s v="      "/>
    <s v="           "/>
    <n v="2"/>
    <n v="212511"/>
    <n v="0"/>
    <n v="0"/>
    <n v="0"/>
    <n v="0"/>
    <n v="0"/>
    <n v="0"/>
    <n v="212511"/>
    <x v="1"/>
  </r>
  <r>
    <d v="2021-07-06T00:00:00"/>
    <n v="26458"/>
    <s v="TESORERIA DE LA FEDERACION"/>
    <n v="7000879"/>
    <x v="1"/>
    <x v="1"/>
    <x v="1"/>
    <s v="                  "/>
    <s v="                  "/>
    <x v="29"/>
    <s v="      "/>
    <s v="           "/>
    <n v="2"/>
    <n v="23368.06"/>
    <n v="0"/>
    <n v="0"/>
    <n v="0"/>
    <n v="0"/>
    <n v="0"/>
    <n v="0"/>
    <n v="23368.06"/>
    <x v="3"/>
  </r>
  <r>
    <d v="2021-07-06T00:00:00"/>
    <n v="26458"/>
    <s v="TESORERIA DE LA FEDERACION"/>
    <n v="7000879"/>
    <x v="1"/>
    <x v="1"/>
    <x v="1"/>
    <s v="                  "/>
    <s v="                  "/>
    <x v="29"/>
    <s v="      "/>
    <s v="           "/>
    <n v="2"/>
    <n v="430629.94"/>
    <n v="0"/>
    <n v="0"/>
    <n v="0"/>
    <n v="0"/>
    <n v="0"/>
    <n v="0"/>
    <n v="430629.94"/>
    <x v="3"/>
  </r>
  <r>
    <d v="2021-06-09T00:00:00"/>
    <n v="21072"/>
    <s v="TESORERIA DE LA FEDERACION"/>
    <n v="6001145"/>
    <x v="0"/>
    <x v="0"/>
    <x v="0"/>
    <s v="                  "/>
    <s v="                  "/>
    <x v="1"/>
    <s v="      "/>
    <s v="           "/>
    <n v="2"/>
    <n v="172780"/>
    <n v="0"/>
    <n v="0"/>
    <n v="0"/>
    <n v="0"/>
    <n v="0"/>
    <n v="0"/>
    <n v="172780"/>
    <x v="0"/>
  </r>
  <r>
    <d v="2021-07-09T00:00:00"/>
    <n v="26883"/>
    <s v="TESORERIA DE LA FEDERACION"/>
    <n v="7001262"/>
    <x v="16"/>
    <x v="13"/>
    <x v="16"/>
    <s v="                  "/>
    <s v="                  "/>
    <x v="1"/>
    <s v="      "/>
    <s v="           "/>
    <n v="2"/>
    <n v="116"/>
    <n v="0"/>
    <n v="0"/>
    <n v="0"/>
    <n v="0"/>
    <n v="0"/>
    <n v="0"/>
    <n v="116"/>
    <x v="1"/>
  </r>
  <r>
    <d v="2021-06-09T00:00:00"/>
    <n v="20907"/>
    <s v="TESORERIA DE LA FEDERACION"/>
    <n v="6001141"/>
    <x v="0"/>
    <x v="0"/>
    <x v="0"/>
    <s v="                  "/>
    <s v="                  "/>
    <x v="1"/>
    <s v="      "/>
    <s v="           "/>
    <n v="2"/>
    <n v="20610"/>
    <n v="0"/>
    <n v="0"/>
    <n v="0"/>
    <n v="0"/>
    <n v="0"/>
    <n v="0"/>
    <n v="20610"/>
    <x v="0"/>
  </r>
  <r>
    <d v="2021-06-09T00:00:00"/>
    <n v="20896"/>
    <s v="TESORERIA DE LA FEDERACION"/>
    <n v="6001137"/>
    <x v="0"/>
    <x v="0"/>
    <x v="0"/>
    <s v="                  "/>
    <s v="                  "/>
    <x v="1"/>
    <s v="      "/>
    <s v="           "/>
    <n v="2"/>
    <n v="44875"/>
    <n v="0"/>
    <n v="0"/>
    <n v="0"/>
    <n v="0"/>
    <n v="0"/>
    <n v="0"/>
    <n v="44875"/>
    <x v="0"/>
  </r>
  <r>
    <d v="2021-06-09T00:00:00"/>
    <n v="20894"/>
    <s v="TESORERIA DE LA FEDERACION"/>
    <n v="6001136"/>
    <x v="0"/>
    <x v="0"/>
    <x v="0"/>
    <s v="                  "/>
    <s v="                  "/>
    <x v="1"/>
    <s v="      "/>
    <s v="           "/>
    <n v="2"/>
    <n v="175844"/>
    <n v="0"/>
    <n v="0"/>
    <n v="0"/>
    <n v="0"/>
    <n v="0"/>
    <n v="0"/>
    <n v="175844"/>
    <x v="0"/>
  </r>
  <r>
    <d v="2021-06-09T00:00:00"/>
    <n v="20894"/>
    <s v="TESORERIA DE LA FEDERACION"/>
    <n v="6001136"/>
    <x v="0"/>
    <x v="0"/>
    <x v="0"/>
    <s v="                  "/>
    <s v="                  "/>
    <x v="1"/>
    <s v="      "/>
    <s v="           "/>
    <n v="2"/>
    <n v="157712"/>
    <n v="0"/>
    <n v="0"/>
    <n v="0"/>
    <n v="0"/>
    <n v="0"/>
    <n v="0"/>
    <n v="157712"/>
    <x v="0"/>
  </r>
  <r>
    <d v="2021-06-09T00:00:00"/>
    <n v="20897"/>
    <s v="TESORERIA DE LA FEDERACION"/>
    <n v="6001138"/>
    <x v="0"/>
    <x v="0"/>
    <x v="0"/>
    <s v="                  "/>
    <s v="                  "/>
    <x v="1"/>
    <s v="      "/>
    <s v="           "/>
    <n v="2"/>
    <n v="294807"/>
    <n v="0"/>
    <n v="0"/>
    <n v="0"/>
    <n v="0"/>
    <n v="0"/>
    <n v="0"/>
    <n v="294807"/>
    <x v="0"/>
  </r>
  <r>
    <d v="2021-06-09T00:00:00"/>
    <n v="20897"/>
    <s v="TESORERIA DE LA FEDERACION"/>
    <n v="6001138"/>
    <x v="0"/>
    <x v="0"/>
    <x v="0"/>
    <s v="                  "/>
    <s v="                  "/>
    <x v="1"/>
    <s v="      "/>
    <s v="           "/>
    <n v="2"/>
    <n v="35211"/>
    <n v="0"/>
    <n v="0"/>
    <n v="0"/>
    <n v="0"/>
    <n v="0"/>
    <n v="0"/>
    <n v="35211"/>
    <x v="0"/>
  </r>
  <r>
    <d v="2021-06-21T00:00:00"/>
    <n v="23811"/>
    <s v="TESORERIA DE LA FEDERACION"/>
    <n v="6002629"/>
    <x v="17"/>
    <x v="14"/>
    <x v="17"/>
    <s v="                  "/>
    <s v="                  "/>
    <x v="30"/>
    <s v="      "/>
    <s v="           "/>
    <n v="2"/>
    <n v="1336.27"/>
    <n v="0"/>
    <n v="0"/>
    <n v="0"/>
    <n v="0"/>
    <n v="0"/>
    <n v="0"/>
    <n v="1336.27"/>
    <x v="3"/>
  </r>
  <r>
    <d v="2021-06-09T00:00:00"/>
    <n v="20943"/>
    <s v="TESORERIA DE LA FEDERACION"/>
    <n v="6001144"/>
    <x v="0"/>
    <x v="0"/>
    <x v="0"/>
    <s v="                  "/>
    <s v="                  "/>
    <x v="1"/>
    <s v="      "/>
    <s v="           "/>
    <n v="2"/>
    <n v="1630826.84"/>
    <n v="0"/>
    <n v="0"/>
    <n v="0"/>
    <n v="0"/>
    <n v="0"/>
    <n v="0"/>
    <n v="1630826.84"/>
    <x v="0"/>
  </r>
  <r>
    <d v="2021-06-09T00:00:00"/>
    <n v="20943"/>
    <s v="TESORERIA DE LA FEDERACION"/>
    <n v="6001144"/>
    <x v="0"/>
    <x v="0"/>
    <x v="0"/>
    <s v="                  "/>
    <s v="                  "/>
    <x v="1"/>
    <s v="      "/>
    <s v="           "/>
    <n v="2"/>
    <n v="1914448.16"/>
    <n v="0"/>
    <n v="0"/>
    <n v="0"/>
    <n v="0"/>
    <n v="0"/>
    <n v="0"/>
    <n v="1914448.16"/>
    <x v="0"/>
  </r>
  <r>
    <d v="2021-07-09T00:00:00"/>
    <n v="26966"/>
    <s v="TESORERIA DE LA FEDERACION"/>
    <n v="7001266"/>
    <x v="1"/>
    <x v="1"/>
    <x v="1"/>
    <s v="                  "/>
    <s v="                  "/>
    <x v="28"/>
    <s v="      "/>
    <s v="           "/>
    <n v="2"/>
    <n v="3947"/>
    <n v="0"/>
    <n v="0"/>
    <n v="0"/>
    <n v="0"/>
    <n v="0"/>
    <n v="0"/>
    <n v="3947"/>
    <x v="1"/>
  </r>
  <r>
    <d v="2021-06-09T00:00:00"/>
    <n v="20880"/>
    <s v="TESORERIA DE LA FEDERACION"/>
    <n v="6001134"/>
    <x v="0"/>
    <x v="0"/>
    <x v="0"/>
    <s v="                  "/>
    <s v="                  "/>
    <x v="1"/>
    <s v="      "/>
    <s v="           "/>
    <n v="2"/>
    <n v="98231"/>
    <n v="0"/>
    <n v="0"/>
    <n v="0"/>
    <n v="0"/>
    <n v="0"/>
    <n v="0"/>
    <n v="98231"/>
    <x v="0"/>
  </r>
  <r>
    <d v="2021-06-09T00:00:00"/>
    <n v="20877"/>
    <s v="TESORERIA DE LA FEDERACION"/>
    <n v="6001132"/>
    <x v="0"/>
    <x v="0"/>
    <x v="0"/>
    <s v="                  "/>
    <s v="                  "/>
    <x v="1"/>
    <s v="      "/>
    <s v="           "/>
    <n v="2"/>
    <n v="20573"/>
    <n v="0"/>
    <n v="0"/>
    <n v="0"/>
    <n v="0"/>
    <n v="0"/>
    <n v="0"/>
    <n v="20573"/>
    <x v="0"/>
  </r>
  <r>
    <d v="2021-06-09T00:00:00"/>
    <n v="20868"/>
    <s v="TESORERIA DE LA FEDERACION"/>
    <n v="6001127"/>
    <x v="0"/>
    <x v="0"/>
    <x v="0"/>
    <s v="                  "/>
    <s v="                  "/>
    <x v="1"/>
    <s v="      "/>
    <s v="           "/>
    <n v="2"/>
    <n v="86163"/>
    <n v="0"/>
    <n v="0"/>
    <n v="0"/>
    <n v="0"/>
    <n v="0"/>
    <n v="0"/>
    <n v="86163"/>
    <x v="0"/>
  </r>
  <r>
    <d v="2021-06-09T00:00:00"/>
    <n v="20862"/>
    <s v="TESORERIA DE LA FEDERACION"/>
    <n v="6001125"/>
    <x v="0"/>
    <x v="0"/>
    <x v="0"/>
    <s v="                  "/>
    <s v="                  "/>
    <x v="1"/>
    <s v="      "/>
    <s v="           "/>
    <n v="2"/>
    <n v="32549"/>
    <n v="0"/>
    <n v="0"/>
    <n v="0"/>
    <n v="0"/>
    <n v="0"/>
    <n v="0"/>
    <n v="32549"/>
    <x v="0"/>
  </r>
  <r>
    <d v="2021-06-11T00:00:00"/>
    <n v="21113"/>
    <s v="TESORERIA DE LA FEDERACION"/>
    <n v="6001366"/>
    <x v="8"/>
    <x v="7"/>
    <x v="8"/>
    <s v="                  "/>
    <s v="                  "/>
    <x v="28"/>
    <s v="      "/>
    <s v="           "/>
    <n v="2"/>
    <n v="422.81"/>
    <n v="0"/>
    <n v="0"/>
    <n v="0"/>
    <n v="0"/>
    <n v="0"/>
    <n v="0"/>
    <n v="422.81"/>
    <x v="4"/>
  </r>
  <r>
    <d v="2021-06-09T00:00:00"/>
    <n v="20865"/>
    <s v="TESORERIA DE LA FEDERACION"/>
    <n v="6001126"/>
    <x v="0"/>
    <x v="0"/>
    <x v="0"/>
    <s v="                  "/>
    <s v="                  "/>
    <x v="1"/>
    <s v="      "/>
    <s v="           "/>
    <n v="2"/>
    <n v="61319"/>
    <n v="0"/>
    <n v="0"/>
    <n v="0"/>
    <n v="0"/>
    <n v="0"/>
    <n v="0"/>
    <n v="61319"/>
    <x v="0"/>
  </r>
  <r>
    <d v="2021-06-09T00:00:00"/>
    <n v="20859"/>
    <s v="TESORERIA DE LA FEDERACION"/>
    <n v="6001124"/>
    <x v="0"/>
    <x v="0"/>
    <x v="0"/>
    <s v="                  "/>
    <s v="                  "/>
    <x v="1"/>
    <s v="      "/>
    <s v="           "/>
    <n v="2"/>
    <n v="22151"/>
    <n v="0"/>
    <n v="0"/>
    <n v="0"/>
    <n v="0"/>
    <n v="0"/>
    <n v="0"/>
    <n v="22151"/>
    <x v="0"/>
  </r>
  <r>
    <d v="2021-06-09T00:00:00"/>
    <n v="20859"/>
    <s v="TESORERIA DE LA FEDERACION"/>
    <n v="6001124"/>
    <x v="0"/>
    <x v="0"/>
    <x v="0"/>
    <s v="                  "/>
    <s v="                  "/>
    <x v="1"/>
    <s v="      "/>
    <s v="           "/>
    <n v="2"/>
    <n v="232234"/>
    <n v="0"/>
    <n v="0"/>
    <n v="0"/>
    <n v="0"/>
    <n v="0"/>
    <n v="0"/>
    <n v="232234"/>
    <x v="0"/>
  </r>
  <r>
    <d v="2021-06-09T00:00:00"/>
    <n v="20852"/>
    <s v="TESORERIA DE LA FEDERACION"/>
    <n v="6001123"/>
    <x v="0"/>
    <x v="0"/>
    <x v="0"/>
    <s v="                  "/>
    <s v="                  "/>
    <x v="1"/>
    <s v="      "/>
    <s v="           "/>
    <n v="2"/>
    <n v="5340"/>
    <n v="0"/>
    <n v="0"/>
    <n v="0"/>
    <n v="0"/>
    <n v="0"/>
    <n v="0"/>
    <n v="5340"/>
    <x v="0"/>
  </r>
  <r>
    <d v="2021-06-14T00:00:00"/>
    <n v="21799"/>
    <s v="TESORERIA DE LA FEDERACION"/>
    <n v="6001669"/>
    <x v="18"/>
    <x v="15"/>
    <x v="18"/>
    <s v="                  "/>
    <s v="                  "/>
    <x v="26"/>
    <s v="      "/>
    <s v="           "/>
    <n v="2"/>
    <n v="218131.65"/>
    <n v="0"/>
    <n v="0"/>
    <n v="0"/>
    <n v="0"/>
    <n v="0"/>
    <n v="0"/>
    <n v="218131.65"/>
    <x v="3"/>
  </r>
  <r>
    <d v="2021-06-14T00:00:00"/>
    <n v="21799"/>
    <s v="TESORERIA DE LA FEDERACION"/>
    <n v="6001669"/>
    <x v="18"/>
    <x v="15"/>
    <x v="18"/>
    <s v="                  "/>
    <s v="                  "/>
    <x v="26"/>
    <s v="      "/>
    <s v="           "/>
    <n v="2"/>
    <n v="89566.35"/>
    <n v="0"/>
    <n v="0"/>
    <n v="0"/>
    <n v="0"/>
    <n v="0"/>
    <n v="0"/>
    <n v="89566.35"/>
    <x v="3"/>
  </r>
  <r>
    <d v="2021-06-14T00:00:00"/>
    <n v="21799"/>
    <s v="TESORERIA DE LA FEDERACION"/>
    <n v="6001669"/>
    <x v="18"/>
    <x v="15"/>
    <x v="18"/>
    <s v="                  "/>
    <s v="                  "/>
    <x v="26"/>
    <s v="      "/>
    <s v="           "/>
    <n v="2"/>
    <n v="302697.07"/>
    <n v="0"/>
    <n v="0"/>
    <n v="0"/>
    <n v="0"/>
    <n v="0"/>
    <n v="0"/>
    <n v="302697.07"/>
    <x v="3"/>
  </r>
  <r>
    <d v="2021-06-14T00:00:00"/>
    <n v="21799"/>
    <s v="TESORERIA DE LA FEDERACION"/>
    <n v="6001669"/>
    <x v="18"/>
    <x v="15"/>
    <x v="18"/>
    <s v="                  "/>
    <s v="                  "/>
    <x v="26"/>
    <s v="      "/>
    <s v="           "/>
    <n v="2"/>
    <n v="3479.93"/>
    <n v="0"/>
    <n v="0"/>
    <n v="0"/>
    <n v="0"/>
    <n v="0"/>
    <n v="0"/>
    <n v="3479.93"/>
    <x v="3"/>
  </r>
  <r>
    <d v="2021-06-14T00:00:00"/>
    <n v="21786"/>
    <s v="TESORERIA DE LA FEDERACION"/>
    <n v="6001636"/>
    <x v="19"/>
    <x v="16"/>
    <x v="19"/>
    <s v="                  "/>
    <s v="                  "/>
    <x v="26"/>
    <s v="      "/>
    <s v="           "/>
    <n v="2"/>
    <n v="168780.54"/>
    <n v="0"/>
    <n v="0"/>
    <n v="0"/>
    <n v="0"/>
    <n v="0"/>
    <n v="0"/>
    <n v="168780.54"/>
    <x v="3"/>
  </r>
  <r>
    <d v="2021-06-14T00:00:00"/>
    <n v="21786"/>
    <s v="TESORERIA DE LA FEDERACION"/>
    <n v="6001636"/>
    <x v="19"/>
    <x v="16"/>
    <x v="19"/>
    <s v="                  "/>
    <s v="                  "/>
    <x v="26"/>
    <s v="      "/>
    <s v="           "/>
    <n v="2"/>
    <n v="111065.8"/>
    <n v="0"/>
    <n v="0"/>
    <n v="0"/>
    <n v="0"/>
    <n v="0"/>
    <n v="0"/>
    <n v="111065.8"/>
    <x v="3"/>
  </r>
  <r>
    <d v="2021-06-14T00:00:00"/>
    <n v="21786"/>
    <s v="TESORERIA DE LA FEDERACION"/>
    <n v="6001636"/>
    <x v="19"/>
    <x v="16"/>
    <x v="19"/>
    <s v="                  "/>
    <s v="                  "/>
    <x v="26"/>
    <s v="      "/>
    <s v="           "/>
    <n v="2"/>
    <n v="28545.97"/>
    <n v="0"/>
    <n v="0"/>
    <n v="0"/>
    <n v="0"/>
    <n v="0"/>
    <n v="0"/>
    <n v="28545.97"/>
    <x v="3"/>
  </r>
  <r>
    <d v="2021-06-14T00:00:00"/>
    <n v="21818"/>
    <s v="TESORERIA DE LA FEDERACION"/>
    <n v="6001638"/>
    <x v="20"/>
    <x v="17"/>
    <x v="20"/>
    <s v="                  "/>
    <s v="                  "/>
    <x v="26"/>
    <s v="      "/>
    <s v="           "/>
    <n v="2"/>
    <n v="206963.34"/>
    <n v="0"/>
    <n v="0"/>
    <n v="0"/>
    <n v="0"/>
    <n v="0"/>
    <n v="0"/>
    <n v="206963.34"/>
    <x v="3"/>
  </r>
  <r>
    <d v="2021-06-14T00:00:00"/>
    <n v="21818"/>
    <s v="TESORERIA DE LA FEDERACION"/>
    <n v="6001638"/>
    <x v="20"/>
    <x v="17"/>
    <x v="20"/>
    <s v="                  "/>
    <s v="                  "/>
    <x v="26"/>
    <s v="      "/>
    <s v="           "/>
    <n v="2"/>
    <n v="50399.71"/>
    <n v="0"/>
    <n v="0"/>
    <n v="0"/>
    <n v="0"/>
    <n v="0"/>
    <n v="0"/>
    <n v="50399.71"/>
    <x v="3"/>
  </r>
  <r>
    <d v="2021-06-14T00:00:00"/>
    <n v="21818"/>
    <s v="TESORERIA DE LA FEDERACION"/>
    <n v="6001638"/>
    <x v="20"/>
    <x v="17"/>
    <x v="20"/>
    <s v="                  "/>
    <s v="                  "/>
    <x v="26"/>
    <s v="      "/>
    <s v="           "/>
    <n v="2"/>
    <n v="15478.89"/>
    <n v="0"/>
    <n v="0"/>
    <n v="0"/>
    <n v="0"/>
    <n v="0"/>
    <n v="0"/>
    <n v="15478.89"/>
    <x v="3"/>
  </r>
  <r>
    <d v="2021-06-14T00:00:00"/>
    <n v="21818"/>
    <s v="TESORERIA DE LA FEDERACION"/>
    <n v="6001638"/>
    <x v="20"/>
    <x v="17"/>
    <x v="20"/>
    <s v="                  "/>
    <s v="                  "/>
    <x v="26"/>
    <s v="      "/>
    <s v="           "/>
    <n v="2"/>
    <n v="330299.17"/>
    <n v="0"/>
    <n v="0"/>
    <n v="0"/>
    <n v="0"/>
    <n v="0"/>
    <n v="0"/>
    <n v="330299.17"/>
    <x v="3"/>
  </r>
  <r>
    <d v="2021-06-14T00:00:00"/>
    <n v="21808"/>
    <s v="TESORERIA DE LA FEDERACION"/>
    <n v="6001495"/>
    <x v="21"/>
    <x v="18"/>
    <x v="21"/>
    <s v="                  "/>
    <s v="                  "/>
    <x v="26"/>
    <s v="      "/>
    <s v="           "/>
    <n v="2"/>
    <n v="358379.3"/>
    <n v="0"/>
    <n v="0"/>
    <n v="0"/>
    <n v="0"/>
    <n v="0"/>
    <n v="0"/>
    <n v="358379.3"/>
    <x v="3"/>
  </r>
  <r>
    <d v="2021-06-11T00:00:00"/>
    <n v="21153"/>
    <s v="TESORERIA DE LA FEDERACION"/>
    <n v="6001479"/>
    <x v="8"/>
    <x v="7"/>
    <x v="8"/>
    <s v="                  "/>
    <s v="                  "/>
    <x v="28"/>
    <s v="      "/>
    <s v="           "/>
    <n v="2"/>
    <n v="1165"/>
    <n v="0"/>
    <n v="0"/>
    <n v="0"/>
    <n v="0"/>
    <n v="0"/>
    <n v="0"/>
    <n v="1165"/>
    <x v="4"/>
  </r>
  <r>
    <d v="2021-06-11T00:00:00"/>
    <n v="21125"/>
    <s v="TESORERIA DE LA FEDERACION"/>
    <n v="6001478"/>
    <x v="8"/>
    <x v="7"/>
    <x v="8"/>
    <s v="                  "/>
    <s v="                  "/>
    <x v="28"/>
    <s v="      "/>
    <s v="           "/>
    <n v="2"/>
    <n v="3"/>
    <n v="0"/>
    <n v="0"/>
    <n v="0"/>
    <n v="0"/>
    <n v="0"/>
    <n v="0"/>
    <n v="3"/>
    <x v="4"/>
  </r>
  <r>
    <d v="2021-06-11T00:00:00"/>
    <n v="21114"/>
    <s v="TESORERIA DE LA FEDERACION"/>
    <n v="6001477"/>
    <x v="8"/>
    <x v="7"/>
    <x v="8"/>
    <s v="                  "/>
    <s v="                  "/>
    <x v="28"/>
    <s v="      "/>
    <s v="           "/>
    <n v="2"/>
    <n v="3028"/>
    <n v="0"/>
    <n v="0"/>
    <n v="0"/>
    <n v="0"/>
    <n v="0"/>
    <n v="0"/>
    <n v="3028"/>
    <x v="4"/>
  </r>
  <r>
    <d v="2021-06-11T00:00:00"/>
    <n v="21110"/>
    <s v="TESORERIA DE LA FEDERACION"/>
    <n v="6001476"/>
    <x v="8"/>
    <x v="7"/>
    <x v="8"/>
    <s v="                  "/>
    <s v="                  "/>
    <x v="28"/>
    <s v="      "/>
    <s v="           "/>
    <n v="2"/>
    <n v="2450"/>
    <n v="0"/>
    <n v="0"/>
    <n v="0"/>
    <n v="0"/>
    <n v="0"/>
    <n v="0"/>
    <n v="2450"/>
    <x v="4"/>
  </r>
  <r>
    <d v="2021-06-11T00:00:00"/>
    <n v="21141"/>
    <s v="TESORERIA DE LA FEDERACION"/>
    <n v="6001466"/>
    <x v="13"/>
    <x v="1"/>
    <x v="13"/>
    <s v="                  "/>
    <s v="                  "/>
    <x v="28"/>
    <s v="      "/>
    <s v="           "/>
    <n v="2"/>
    <n v="2244"/>
    <n v="0"/>
    <n v="0"/>
    <n v="0"/>
    <n v="0"/>
    <n v="0"/>
    <n v="0"/>
    <n v="2244"/>
    <x v="4"/>
  </r>
  <r>
    <d v="2021-06-11T00:00:00"/>
    <n v="21138"/>
    <s v="TESORERIA DE LA FEDERACION"/>
    <n v="6001465"/>
    <x v="13"/>
    <x v="1"/>
    <x v="13"/>
    <s v="                  "/>
    <s v="                  "/>
    <x v="28"/>
    <s v="      "/>
    <s v="           "/>
    <n v="2"/>
    <n v="2120"/>
    <n v="0"/>
    <n v="0"/>
    <n v="0"/>
    <n v="0"/>
    <n v="0"/>
    <n v="0"/>
    <n v="2120"/>
    <x v="4"/>
  </r>
  <r>
    <d v="2021-06-11T00:00:00"/>
    <n v="21136"/>
    <s v="TESORERIA DE LA FEDERACION"/>
    <n v="6001464"/>
    <x v="13"/>
    <x v="1"/>
    <x v="13"/>
    <s v="                  "/>
    <s v="                  "/>
    <x v="28"/>
    <s v="      "/>
    <s v="           "/>
    <n v="2"/>
    <n v="1936"/>
    <n v="0"/>
    <n v="0"/>
    <n v="0"/>
    <n v="0"/>
    <n v="0"/>
    <n v="0"/>
    <n v="1936"/>
    <x v="4"/>
  </r>
  <r>
    <d v="2021-06-11T00:00:00"/>
    <n v="21132"/>
    <s v="TESORERIA DE LA FEDERACION"/>
    <n v="6001463"/>
    <x v="13"/>
    <x v="1"/>
    <x v="13"/>
    <s v="                  "/>
    <s v="                  "/>
    <x v="28"/>
    <s v="      "/>
    <s v="           "/>
    <n v="2"/>
    <n v="1901"/>
    <n v="0"/>
    <n v="0"/>
    <n v="0"/>
    <n v="0"/>
    <n v="0"/>
    <n v="0"/>
    <n v="1901"/>
    <x v="4"/>
  </r>
  <r>
    <d v="2021-06-11T00:00:00"/>
    <n v="21130"/>
    <s v="TESORERIA DE LA FEDERACION"/>
    <n v="6001462"/>
    <x v="13"/>
    <x v="1"/>
    <x v="13"/>
    <s v="                  "/>
    <s v="                  "/>
    <x v="28"/>
    <s v="      "/>
    <s v="           "/>
    <n v="2"/>
    <n v="1972"/>
    <n v="0"/>
    <n v="0"/>
    <n v="0"/>
    <n v="0"/>
    <n v="0"/>
    <n v="0"/>
    <n v="1972"/>
    <x v="4"/>
  </r>
  <r>
    <d v="2021-06-09T00:00:00"/>
    <n v="20848"/>
    <s v="TESORERIA DE LA FEDERACION"/>
    <n v="6001122"/>
    <x v="0"/>
    <x v="0"/>
    <x v="0"/>
    <s v="                  "/>
    <s v="                  "/>
    <x v="1"/>
    <s v="      "/>
    <s v="           "/>
    <n v="2"/>
    <n v="12136"/>
    <n v="0"/>
    <n v="0"/>
    <n v="0"/>
    <n v="0"/>
    <n v="0"/>
    <n v="0"/>
    <n v="12136"/>
    <x v="0"/>
  </r>
  <r>
    <d v="2021-06-11T00:00:00"/>
    <n v="21109"/>
    <s v="TESORERIA DE LA FEDERACION"/>
    <n v="6001475"/>
    <x v="8"/>
    <x v="7"/>
    <x v="8"/>
    <s v="                  "/>
    <s v="                  "/>
    <x v="28"/>
    <s v="      "/>
    <s v="           "/>
    <n v="2"/>
    <n v="2395"/>
    <n v="0"/>
    <n v="0"/>
    <n v="0"/>
    <n v="0"/>
    <n v="0"/>
    <n v="0"/>
    <n v="2395"/>
    <x v="4"/>
  </r>
  <r>
    <d v="2021-06-11T00:00:00"/>
    <n v="21105"/>
    <s v="TESORERIA DE LA FEDERACION"/>
    <n v="6001474"/>
    <x v="8"/>
    <x v="7"/>
    <x v="8"/>
    <s v="                  "/>
    <s v="                  "/>
    <x v="28"/>
    <s v="      "/>
    <s v="           "/>
    <n v="2"/>
    <n v="2085"/>
    <n v="0"/>
    <n v="0"/>
    <n v="0"/>
    <n v="0"/>
    <n v="0"/>
    <n v="0"/>
    <n v="2085"/>
    <x v="4"/>
  </r>
  <r>
    <d v="2021-06-11T00:00:00"/>
    <n v="21126"/>
    <s v="TESORERIA DE LA FEDERACION"/>
    <n v="6001460"/>
    <x v="13"/>
    <x v="1"/>
    <x v="13"/>
    <s v="                  "/>
    <s v="                  "/>
    <x v="28"/>
    <s v="      "/>
    <s v="           "/>
    <n v="2"/>
    <n v="3112"/>
    <n v="0"/>
    <n v="0"/>
    <n v="0"/>
    <n v="0"/>
    <n v="0"/>
    <n v="0"/>
    <n v="3112"/>
    <x v="4"/>
  </r>
  <r>
    <d v="2021-06-11T00:00:00"/>
    <n v="21123"/>
    <s v="TESORERIA DE LA FEDERACION"/>
    <n v="6001459"/>
    <x v="13"/>
    <x v="1"/>
    <x v="13"/>
    <s v="                  "/>
    <s v="                  "/>
    <x v="28"/>
    <s v="      "/>
    <s v="           "/>
    <n v="2"/>
    <n v="3220"/>
    <n v="0"/>
    <n v="0"/>
    <n v="0"/>
    <n v="0"/>
    <n v="0"/>
    <n v="0"/>
    <n v="3220"/>
    <x v="4"/>
  </r>
  <r>
    <d v="2021-06-11T00:00:00"/>
    <n v="21119"/>
    <s v="TESORERIA DE LA FEDERACION"/>
    <n v="6001458"/>
    <x v="13"/>
    <x v="1"/>
    <x v="13"/>
    <s v="                  "/>
    <s v="                  "/>
    <x v="28"/>
    <s v="      "/>
    <s v="           "/>
    <n v="2"/>
    <n v="2793"/>
    <n v="0"/>
    <n v="0"/>
    <n v="0"/>
    <n v="0"/>
    <n v="0"/>
    <n v="0"/>
    <n v="2793"/>
    <x v="4"/>
  </r>
  <r>
    <d v="2021-06-24T00:00:00"/>
    <n v="22417"/>
    <s v="TESORERIA DE LA FEDERACION"/>
    <n v="6003258"/>
    <x v="22"/>
    <x v="19"/>
    <x v="22"/>
    <s v="                  "/>
    <s v="                  "/>
    <x v="28"/>
    <s v="      "/>
    <s v="           "/>
    <n v="2"/>
    <n v="181.16"/>
    <n v="0"/>
    <n v="0"/>
    <n v="0"/>
    <n v="0"/>
    <n v="0"/>
    <n v="0"/>
    <n v="181.16"/>
    <x v="1"/>
  </r>
  <r>
    <d v="2021-06-11T00:00:00"/>
    <n v="21097"/>
    <s v="TESORERIA DE LA FEDERACION"/>
    <n v="6001367"/>
    <x v="13"/>
    <x v="1"/>
    <x v="13"/>
    <s v="                  "/>
    <s v="                  "/>
    <x v="28"/>
    <s v="      "/>
    <s v="           "/>
    <n v="2"/>
    <n v="1754.76"/>
    <n v="0"/>
    <n v="0"/>
    <n v="0"/>
    <n v="0"/>
    <n v="0"/>
    <n v="0"/>
    <n v="1754.76"/>
    <x v="4"/>
  </r>
  <r>
    <d v="2021-06-04T00:00:00"/>
    <n v="20195"/>
    <s v="TESORERIA DE LA FEDERACION"/>
    <n v="6000633"/>
    <x v="1"/>
    <x v="1"/>
    <x v="1"/>
    <s v="                  "/>
    <s v="                  "/>
    <x v="28"/>
    <s v="      "/>
    <s v="           "/>
    <n v="2"/>
    <n v="3530.95"/>
    <n v="0"/>
    <n v="0"/>
    <n v="0"/>
    <n v="0"/>
    <n v="0"/>
    <n v="0"/>
    <n v="3530.95"/>
    <x v="1"/>
  </r>
  <r>
    <d v="2021-06-03T00:00:00"/>
    <n v="20187"/>
    <s v="TESORERIA DE LA FEDERACION"/>
    <n v="6000443"/>
    <x v="23"/>
    <x v="20"/>
    <x v="23"/>
    <s v="                  "/>
    <s v="                  "/>
    <x v="1"/>
    <s v="      "/>
    <s v="           "/>
    <n v="2"/>
    <n v="256"/>
    <n v="0"/>
    <n v="0"/>
    <n v="0"/>
    <n v="0"/>
    <n v="0"/>
    <n v="0"/>
    <n v="256"/>
    <x v="1"/>
  </r>
  <r>
    <d v="2021-06-03T00:00:00"/>
    <n v="20185"/>
    <s v="TESORERIA DE LA FEDERACION"/>
    <n v="6000365"/>
    <x v="16"/>
    <x v="13"/>
    <x v="16"/>
    <s v="                  "/>
    <s v="                  "/>
    <x v="1"/>
    <s v="      "/>
    <s v="           "/>
    <n v="2"/>
    <n v="1425.81"/>
    <n v="0"/>
    <n v="0"/>
    <n v="0"/>
    <n v="0"/>
    <n v="0"/>
    <n v="0"/>
    <n v="1425.81"/>
    <x v="1"/>
  </r>
  <r>
    <d v="2021-06-03T00:00:00"/>
    <n v="20185"/>
    <s v="TESORERIA DE LA FEDERACION"/>
    <n v="6000365"/>
    <x v="16"/>
    <x v="13"/>
    <x v="16"/>
    <s v="                  "/>
    <s v="                  "/>
    <x v="1"/>
    <s v="      "/>
    <s v="           "/>
    <n v="2"/>
    <n v="5274.28"/>
    <n v="0"/>
    <n v="0"/>
    <n v="0"/>
    <n v="0"/>
    <n v="0"/>
    <n v="0"/>
    <n v="5274.28"/>
    <x v="1"/>
  </r>
  <r>
    <d v="2021-06-02T00:00:00"/>
    <n v="19940"/>
    <s v="TESORERIA DE LA FEDERACION"/>
    <n v="6000144"/>
    <x v="24"/>
    <x v="21"/>
    <x v="24"/>
    <s v="                  "/>
    <s v="                  "/>
    <x v="1"/>
    <s v="      "/>
    <s v="           "/>
    <n v="2"/>
    <n v="3673"/>
    <n v="0"/>
    <n v="0"/>
    <n v="0"/>
    <n v="0"/>
    <n v="0"/>
    <n v="0"/>
    <n v="3673"/>
    <x v="1"/>
  </r>
  <r>
    <d v="2021-06-07T00:00:00"/>
    <n v="20138"/>
    <s v="TESORERIA DE LA FEDERACION"/>
    <n v="6000766"/>
    <x v="25"/>
    <x v="22"/>
    <x v="25"/>
    <s v="                  "/>
    <s v="                  "/>
    <x v="26"/>
    <s v="      "/>
    <s v="           "/>
    <n v="2"/>
    <n v="36244.449999999997"/>
    <n v="0"/>
    <n v="0"/>
    <n v="0"/>
    <n v="0"/>
    <n v="0"/>
    <n v="0"/>
    <n v="36244.449999999997"/>
    <x v="1"/>
  </r>
  <r>
    <d v="2021-06-07T00:00:00"/>
    <n v="20138"/>
    <s v="TESORERIA DE LA FEDERACION"/>
    <n v="6000766"/>
    <x v="25"/>
    <x v="22"/>
    <x v="25"/>
    <s v="                  "/>
    <s v="                  "/>
    <x v="26"/>
    <s v="      "/>
    <s v="           "/>
    <n v="2"/>
    <n v="7595.67"/>
    <n v="0"/>
    <n v="0"/>
    <n v="0"/>
    <n v="0"/>
    <n v="0"/>
    <n v="0"/>
    <n v="7595.67"/>
    <x v="1"/>
  </r>
  <r>
    <d v="2021-06-11T00:00:00"/>
    <n v="21517"/>
    <s v="TESORERIA DE LA FEDERACION"/>
    <n v="6001357"/>
    <x v="26"/>
    <x v="23"/>
    <x v="26"/>
    <s v="                  "/>
    <s v="                  "/>
    <x v="22"/>
    <s v="      "/>
    <s v="           "/>
    <n v="2"/>
    <n v="29"/>
    <n v="0"/>
    <n v="0"/>
    <n v="0"/>
    <n v="0"/>
    <n v="0"/>
    <n v="0"/>
    <n v="29"/>
    <x v="3"/>
  </r>
  <r>
    <d v="2021-06-11T00:00:00"/>
    <n v="21103"/>
    <s v="TESORERIA DE LA FEDERACION"/>
    <n v="6001473"/>
    <x v="8"/>
    <x v="7"/>
    <x v="8"/>
    <s v="                  "/>
    <s v="                  "/>
    <x v="28"/>
    <s v="      "/>
    <s v="           "/>
    <n v="2"/>
    <n v="2162"/>
    <n v="0"/>
    <n v="0"/>
    <n v="0"/>
    <n v="0"/>
    <n v="0"/>
    <n v="0"/>
    <n v="2162"/>
    <x v="4"/>
  </r>
  <r>
    <d v="2021-06-11T00:00:00"/>
    <n v="21098"/>
    <s v="TESORERIA DE LA FEDERACION"/>
    <n v="6001472"/>
    <x v="8"/>
    <x v="7"/>
    <x v="8"/>
    <s v="                  "/>
    <s v="                  "/>
    <x v="28"/>
    <s v="      "/>
    <s v="           "/>
    <n v="2"/>
    <n v="1923"/>
    <n v="0"/>
    <n v="0"/>
    <n v="0"/>
    <n v="0"/>
    <n v="0"/>
    <n v="0"/>
    <n v="1923"/>
    <x v="4"/>
  </r>
  <r>
    <d v="2021-06-11T00:00:00"/>
    <n v="21094"/>
    <s v="TESORERIA DE LA FEDERACION"/>
    <n v="6001471"/>
    <x v="8"/>
    <x v="7"/>
    <x v="8"/>
    <s v="                  "/>
    <s v="                  "/>
    <x v="28"/>
    <s v="      "/>
    <s v="           "/>
    <n v="2"/>
    <n v="1713"/>
    <n v="0"/>
    <n v="0"/>
    <n v="0"/>
    <n v="0"/>
    <n v="0"/>
    <n v="0"/>
    <n v="1713"/>
    <x v="4"/>
  </r>
  <r>
    <d v="2021-05-18T00:00:00"/>
    <n v="17475"/>
    <s v="TESORERIA DE LA FEDERACION"/>
    <n v="5001379"/>
    <x v="4"/>
    <x v="3"/>
    <x v="4"/>
    <s v="                  "/>
    <s v="                  "/>
    <x v="1"/>
    <s v="      "/>
    <s v="           "/>
    <n v="2"/>
    <n v="580"/>
    <n v="0"/>
    <n v="0"/>
    <n v="0"/>
    <n v="0"/>
    <n v="0"/>
    <n v="0"/>
    <n v="580"/>
    <x v="1"/>
  </r>
  <r>
    <d v="2021-07-19T00:00:00"/>
    <n v="27866"/>
    <s v="TESORERIA DE LA FEDERACION"/>
    <n v="7002420"/>
    <x v="27"/>
    <x v="24"/>
    <x v="27"/>
    <s v="                  "/>
    <s v="                  "/>
    <x v="28"/>
    <s v="      "/>
    <s v="           "/>
    <n v="2"/>
    <n v="29727.7"/>
    <n v="0"/>
    <n v="0"/>
    <n v="0"/>
    <n v="0"/>
    <n v="0"/>
    <n v="0"/>
    <n v="29727.7"/>
    <x v="3"/>
  </r>
  <r>
    <d v="2021-06-09T00:00:00"/>
    <n v="20873"/>
    <s v="TESORERIA DE LA FEDERACION"/>
    <n v="6001131"/>
    <x v="0"/>
    <x v="0"/>
    <x v="0"/>
    <s v="                  "/>
    <s v="                  "/>
    <x v="1"/>
    <s v="      "/>
    <s v="           "/>
    <n v="2"/>
    <n v="133207"/>
    <n v="0"/>
    <n v="0"/>
    <n v="0"/>
    <n v="0"/>
    <n v="0"/>
    <n v="0"/>
    <n v="133207"/>
    <x v="0"/>
  </r>
  <r>
    <d v="2021-06-09T00:00:00"/>
    <n v="20872"/>
    <s v="TESORERIA DE LA FEDERACION"/>
    <n v="6001130"/>
    <x v="0"/>
    <x v="0"/>
    <x v="0"/>
    <s v="                  "/>
    <s v="                  "/>
    <x v="1"/>
    <s v="      "/>
    <s v="           "/>
    <n v="2"/>
    <n v="24522"/>
    <n v="0"/>
    <n v="0"/>
    <n v="0"/>
    <n v="0"/>
    <n v="0"/>
    <n v="0"/>
    <n v="24522"/>
    <x v="0"/>
  </r>
  <r>
    <d v="2021-06-09T00:00:00"/>
    <n v="20871"/>
    <s v="TESORERIA DE LA FEDERACION"/>
    <n v="6001129"/>
    <x v="0"/>
    <x v="0"/>
    <x v="0"/>
    <s v="                  "/>
    <s v="                  "/>
    <x v="1"/>
    <s v="      "/>
    <s v="           "/>
    <n v="2"/>
    <n v="17662"/>
    <n v="0"/>
    <n v="0"/>
    <n v="0"/>
    <n v="0"/>
    <n v="0"/>
    <n v="0"/>
    <n v="17662"/>
    <x v="0"/>
  </r>
  <r>
    <d v="2021-06-09T00:00:00"/>
    <n v="20869"/>
    <s v="TESORERIA DE LA FEDERACION"/>
    <n v="6001128"/>
    <x v="0"/>
    <x v="0"/>
    <x v="0"/>
    <s v="                  "/>
    <s v="                  "/>
    <x v="1"/>
    <s v="      "/>
    <s v="           "/>
    <n v="2"/>
    <n v="58913"/>
    <n v="0"/>
    <n v="0"/>
    <n v="0"/>
    <n v="0"/>
    <n v="0"/>
    <n v="0"/>
    <n v="58913"/>
    <x v="0"/>
  </r>
  <r>
    <d v="2021-05-24T00:00:00"/>
    <n v="18046"/>
    <s v="TESORERIA DE LA FEDERACION"/>
    <n v="5002141"/>
    <x v="4"/>
    <x v="3"/>
    <x v="4"/>
    <s v="                  "/>
    <s v="                  "/>
    <x v="1"/>
    <s v="      "/>
    <s v="           "/>
    <n v="2"/>
    <n v="12440"/>
    <n v="0"/>
    <n v="0"/>
    <n v="0"/>
    <n v="0"/>
    <n v="0"/>
    <n v="0"/>
    <n v="12440"/>
    <x v="1"/>
  </r>
  <r>
    <d v="2021-05-24T00:00:00"/>
    <n v="18052"/>
    <s v="TESORERIA DE LA FEDERACION"/>
    <n v="5002140"/>
    <x v="4"/>
    <x v="3"/>
    <x v="4"/>
    <s v="                  "/>
    <s v="                  "/>
    <x v="1"/>
    <s v="      "/>
    <s v="           "/>
    <n v="2"/>
    <n v="1890"/>
    <n v="0"/>
    <n v="0"/>
    <n v="0"/>
    <n v="0"/>
    <n v="0"/>
    <n v="0"/>
    <n v="1890"/>
    <x v="1"/>
  </r>
  <r>
    <d v="2021-05-18T00:00:00"/>
    <n v="17468"/>
    <s v="TESORERIA DE LA FEDERACION"/>
    <n v="5001378"/>
    <x v="4"/>
    <x v="3"/>
    <x v="4"/>
    <s v="                  "/>
    <s v="                  "/>
    <x v="1"/>
    <s v="      "/>
    <s v="           "/>
    <n v="2"/>
    <n v="4543"/>
    <n v="0"/>
    <n v="0"/>
    <n v="0"/>
    <n v="0"/>
    <n v="0"/>
    <n v="0"/>
    <n v="4543"/>
    <x v="1"/>
  </r>
  <r>
    <d v="2021-05-21T00:00:00"/>
    <n v="17954"/>
    <s v="TESORERIA DE LA FEDERACION"/>
    <n v="5002000"/>
    <x v="28"/>
    <x v="25"/>
    <x v="28"/>
    <s v="                  "/>
    <s v="                  "/>
    <x v="28"/>
    <s v="      "/>
    <s v="           "/>
    <n v="2"/>
    <n v="351851"/>
    <n v="0"/>
    <n v="0"/>
    <n v="0"/>
    <n v="0"/>
    <n v="0"/>
    <n v="0"/>
    <n v="351851"/>
    <x v="1"/>
  </r>
  <r>
    <d v="2021-05-24T00:00:00"/>
    <n v="17940"/>
    <s v="TESORERIA DE LA FEDERACION"/>
    <n v="5002142"/>
    <x v="1"/>
    <x v="1"/>
    <x v="1"/>
    <s v="                  "/>
    <s v="                  "/>
    <x v="1"/>
    <s v="      "/>
    <s v="           "/>
    <n v="2"/>
    <n v="428"/>
    <n v="0"/>
    <n v="0"/>
    <n v="0"/>
    <n v="0"/>
    <n v="0"/>
    <n v="0"/>
    <n v="428"/>
    <x v="1"/>
  </r>
  <r>
    <d v="2021-06-09T00:00:00"/>
    <n v="20881"/>
    <s v="TESORERIA DE LA FEDERACION"/>
    <n v="6001135"/>
    <x v="0"/>
    <x v="0"/>
    <x v="0"/>
    <s v="                  "/>
    <s v="                  "/>
    <x v="1"/>
    <s v="      "/>
    <s v="           "/>
    <n v="2"/>
    <n v="52313"/>
    <n v="0"/>
    <n v="0"/>
    <n v="0"/>
    <n v="0"/>
    <n v="0"/>
    <n v="0"/>
    <n v="52313"/>
    <x v="0"/>
  </r>
  <r>
    <d v="2021-06-09T00:00:00"/>
    <n v="20881"/>
    <s v="TESORERIA DE LA FEDERACION"/>
    <n v="6001135"/>
    <x v="0"/>
    <x v="0"/>
    <x v="0"/>
    <s v="                  "/>
    <s v="                  "/>
    <x v="1"/>
    <s v="      "/>
    <s v="           "/>
    <n v="2"/>
    <n v="272130"/>
    <n v="0"/>
    <n v="0"/>
    <n v="0"/>
    <n v="0"/>
    <n v="0"/>
    <n v="0"/>
    <n v="272130"/>
    <x v="0"/>
  </r>
  <r>
    <d v="2021-06-09T00:00:00"/>
    <n v="20878"/>
    <s v="TESORERIA DE LA FEDERACION"/>
    <n v="6001133"/>
    <x v="0"/>
    <x v="0"/>
    <x v="0"/>
    <s v="                  "/>
    <s v="                  "/>
    <x v="1"/>
    <s v="      "/>
    <s v="           "/>
    <n v="2"/>
    <n v="52414"/>
    <n v="0"/>
    <n v="0"/>
    <n v="0"/>
    <n v="0"/>
    <n v="0"/>
    <n v="0"/>
    <n v="52414"/>
    <x v="0"/>
  </r>
  <r>
    <d v="2021-06-09T00:00:00"/>
    <n v="20900"/>
    <s v="TESORERIA DE LA FEDERACION"/>
    <n v="6001139"/>
    <x v="0"/>
    <x v="0"/>
    <x v="0"/>
    <s v="                  "/>
    <s v="                  "/>
    <x v="1"/>
    <s v="      "/>
    <s v="           "/>
    <n v="2"/>
    <n v="191760"/>
    <n v="0"/>
    <n v="0"/>
    <n v="0"/>
    <n v="0"/>
    <n v="0"/>
    <n v="0"/>
    <n v="191760"/>
    <x v="0"/>
  </r>
  <r>
    <d v="2021-06-09T00:00:00"/>
    <n v="20900"/>
    <s v="TESORERIA DE LA FEDERACION"/>
    <n v="6001139"/>
    <x v="0"/>
    <x v="0"/>
    <x v="0"/>
    <s v="                  "/>
    <s v="                  "/>
    <x v="1"/>
    <s v="      "/>
    <s v="           "/>
    <n v="2"/>
    <n v="131485"/>
    <n v="0"/>
    <n v="0"/>
    <n v="0"/>
    <n v="0"/>
    <n v="0"/>
    <n v="0"/>
    <n v="131485"/>
    <x v="0"/>
  </r>
  <r>
    <d v="2021-05-18T00:00:00"/>
    <n v="17459"/>
    <s v="TESORERIA DE LA FEDERACION"/>
    <n v="5001377"/>
    <x v="4"/>
    <x v="3"/>
    <x v="4"/>
    <s v="                  "/>
    <s v="                  "/>
    <x v="1"/>
    <s v="      "/>
    <s v="           "/>
    <n v="2"/>
    <n v="26788"/>
    <n v="0"/>
    <n v="0"/>
    <n v="0"/>
    <n v="0"/>
    <n v="0"/>
    <n v="0"/>
    <n v="26788"/>
    <x v="1"/>
  </r>
  <r>
    <d v="2021-05-24T00:00:00"/>
    <n v="18506"/>
    <s v="TESORERIA DE LA FEDERACION"/>
    <n v="5002143"/>
    <x v="24"/>
    <x v="21"/>
    <x v="24"/>
    <s v="                  "/>
    <s v="                  "/>
    <x v="1"/>
    <s v="      "/>
    <s v="           "/>
    <n v="2"/>
    <n v="397"/>
    <n v="0"/>
    <n v="0"/>
    <n v="0"/>
    <n v="0"/>
    <n v="0"/>
    <n v="0"/>
    <n v="397"/>
    <x v="1"/>
  </r>
  <r>
    <d v="2021-05-25T00:00:00"/>
    <n v="18498"/>
    <s v="TESORERIA DE LA FEDERACION"/>
    <n v="5002183"/>
    <x v="29"/>
    <x v="26"/>
    <x v="29"/>
    <s v="                  "/>
    <s v="                  "/>
    <x v="28"/>
    <s v="      "/>
    <s v="           "/>
    <n v="2"/>
    <n v="4418"/>
    <n v="0"/>
    <n v="0"/>
    <n v="0"/>
    <n v="0"/>
    <n v="0"/>
    <n v="0"/>
    <n v="4418"/>
    <x v="1"/>
  </r>
  <r>
    <d v="2021-05-25T00:00:00"/>
    <n v="18498"/>
    <s v="TESORERIA DE LA FEDERACION"/>
    <n v="5002183"/>
    <x v="29"/>
    <x v="26"/>
    <x v="29"/>
    <s v="                  "/>
    <s v="                  "/>
    <x v="28"/>
    <s v="      "/>
    <s v="           "/>
    <n v="2"/>
    <n v="58000"/>
    <n v="0"/>
    <n v="0"/>
    <n v="0"/>
    <n v="0"/>
    <n v="0"/>
    <n v="0"/>
    <n v="58000"/>
    <x v="1"/>
  </r>
  <r>
    <d v="2021-05-21T00:00:00"/>
    <n v="17320"/>
    <s v="TESORERIA DE LA FEDERACION"/>
    <n v="5001993"/>
    <x v="30"/>
    <x v="27"/>
    <x v="30"/>
    <s v="                  "/>
    <s v="                  "/>
    <x v="28"/>
    <s v="      "/>
    <s v="           "/>
    <n v="2"/>
    <n v="46.61"/>
    <n v="0"/>
    <n v="0"/>
    <n v="0"/>
    <n v="0"/>
    <n v="0"/>
    <n v="0"/>
    <n v="46.61"/>
    <x v="3"/>
  </r>
  <r>
    <d v="2021-05-21T00:00:00"/>
    <n v="17320"/>
    <s v="TESORERIA DE LA FEDERACION"/>
    <n v="5001993"/>
    <x v="30"/>
    <x v="27"/>
    <x v="30"/>
    <s v="                  "/>
    <s v="                  "/>
    <x v="28"/>
    <s v="      "/>
    <s v="           "/>
    <n v="2"/>
    <n v="5603.39"/>
    <n v="0"/>
    <n v="0"/>
    <n v="0"/>
    <n v="0"/>
    <n v="0"/>
    <n v="0"/>
    <n v="5603.39"/>
    <x v="1"/>
  </r>
  <r>
    <d v="2021-05-14T00:00:00"/>
    <n v="17254"/>
    <s v="TESORERIA DE LA FEDERACION"/>
    <n v="5001024"/>
    <x v="24"/>
    <x v="21"/>
    <x v="24"/>
    <s v="                  "/>
    <s v="                  "/>
    <x v="1"/>
    <s v="      "/>
    <s v="           "/>
    <n v="2"/>
    <n v="21276"/>
    <n v="0"/>
    <n v="0"/>
    <n v="0"/>
    <n v="0"/>
    <n v="0"/>
    <n v="0"/>
    <n v="21276"/>
    <x v="1"/>
  </r>
  <r>
    <d v="2021-06-09T00:00:00"/>
    <n v="20919"/>
    <s v="TESORERIA DE LA FEDERACION"/>
    <n v="6001143"/>
    <x v="0"/>
    <x v="0"/>
    <x v="0"/>
    <s v="                  "/>
    <s v="                  "/>
    <x v="1"/>
    <s v="      "/>
    <s v="           "/>
    <n v="2"/>
    <n v="10366"/>
    <n v="0"/>
    <n v="0"/>
    <n v="0"/>
    <n v="0"/>
    <n v="0"/>
    <n v="0"/>
    <n v="10366"/>
    <x v="0"/>
  </r>
  <r>
    <d v="2021-05-04T00:00:00"/>
    <n v="15579"/>
    <s v="TESORERIA DE LA FEDERACION"/>
    <n v="5000273"/>
    <x v="24"/>
    <x v="21"/>
    <x v="24"/>
    <s v="                  "/>
    <s v="                  "/>
    <x v="1"/>
    <s v="      "/>
    <s v="           "/>
    <n v="2"/>
    <n v="90675"/>
    <n v="0"/>
    <n v="0"/>
    <n v="0"/>
    <n v="0"/>
    <n v="0"/>
    <n v="0"/>
    <n v="90675"/>
    <x v="5"/>
  </r>
  <r>
    <d v="2021-05-04T00:00:00"/>
    <n v="15516"/>
    <s v="TESORERIA DE LA FEDERACION"/>
    <n v="5000159"/>
    <x v="4"/>
    <x v="3"/>
    <x v="4"/>
    <s v="                  "/>
    <s v="                  "/>
    <x v="1"/>
    <s v="      "/>
    <s v="           "/>
    <n v="2"/>
    <n v="42515"/>
    <n v="0"/>
    <n v="0"/>
    <n v="0"/>
    <n v="0"/>
    <n v="0"/>
    <n v="0"/>
    <n v="42515"/>
    <x v="1"/>
  </r>
  <r>
    <d v="2021-05-04T00:00:00"/>
    <n v="15502"/>
    <s v="TESORERIA DE LA FEDERACION"/>
    <n v="5000158"/>
    <x v="4"/>
    <x v="3"/>
    <x v="4"/>
    <s v="                  "/>
    <s v="                  "/>
    <x v="1"/>
    <s v="      "/>
    <s v="           "/>
    <n v="2"/>
    <n v="28000"/>
    <n v="0"/>
    <n v="0"/>
    <n v="0"/>
    <n v="0"/>
    <n v="0"/>
    <n v="0"/>
    <n v="28000"/>
    <x v="5"/>
  </r>
  <r>
    <d v="2021-05-04T00:00:00"/>
    <n v="15497"/>
    <s v="TESORERIA DE LA FEDERACION"/>
    <n v="5000157"/>
    <x v="4"/>
    <x v="3"/>
    <x v="4"/>
    <s v="                  "/>
    <s v="                  "/>
    <x v="1"/>
    <s v="      "/>
    <s v="           "/>
    <n v="2"/>
    <n v="260415"/>
    <n v="0"/>
    <n v="0"/>
    <n v="0"/>
    <n v="0"/>
    <n v="0"/>
    <n v="0"/>
    <n v="260415"/>
    <x v="5"/>
  </r>
  <r>
    <d v="2021-05-04T00:00:00"/>
    <n v="15489"/>
    <s v="TESORERIA DE LA FEDERACION"/>
    <n v="5000156"/>
    <x v="4"/>
    <x v="3"/>
    <x v="4"/>
    <s v="                  "/>
    <s v="                  "/>
    <x v="1"/>
    <s v="      "/>
    <s v="           "/>
    <n v="2"/>
    <n v="20805"/>
    <n v="0"/>
    <n v="0"/>
    <n v="0"/>
    <n v="0"/>
    <n v="0"/>
    <n v="0"/>
    <n v="20805"/>
    <x v="5"/>
  </r>
  <r>
    <d v="2021-06-09T00:00:00"/>
    <n v="20913"/>
    <s v="TESORERIA DE LA FEDERACION"/>
    <n v="6001142"/>
    <x v="0"/>
    <x v="0"/>
    <x v="0"/>
    <s v="                  "/>
    <s v="                  "/>
    <x v="1"/>
    <s v="      "/>
    <s v="           "/>
    <n v="2"/>
    <n v="15370"/>
    <n v="0"/>
    <n v="0"/>
    <n v="0"/>
    <n v="0"/>
    <n v="0"/>
    <n v="0"/>
    <n v="15370"/>
    <x v="0"/>
  </r>
  <r>
    <d v="2021-05-04T00:00:00"/>
    <n v="15732"/>
    <s v="TESORERIA DE LA FEDERACION"/>
    <n v="5000213"/>
    <x v="1"/>
    <x v="1"/>
    <x v="1"/>
    <s v="                  "/>
    <s v="                  "/>
    <x v="1"/>
    <s v="      "/>
    <s v="           "/>
    <n v="2"/>
    <n v="3330"/>
    <n v="0"/>
    <n v="0"/>
    <n v="0"/>
    <n v="0"/>
    <n v="0"/>
    <n v="0"/>
    <n v="3330"/>
    <x v="1"/>
  </r>
  <r>
    <d v="2021-05-04T00:00:00"/>
    <n v="15351"/>
    <s v="TESORERIA DE LA FEDERACION"/>
    <n v="5000155"/>
    <x v="4"/>
    <x v="3"/>
    <x v="4"/>
    <s v="                  "/>
    <s v="                  "/>
    <x v="1"/>
    <s v="      "/>
    <s v="           "/>
    <n v="2"/>
    <n v="72302"/>
    <n v="0"/>
    <n v="0"/>
    <n v="0"/>
    <n v="0"/>
    <n v="0"/>
    <n v="0"/>
    <n v="72302"/>
    <x v="5"/>
  </r>
  <r>
    <d v="2021-05-04T00:00:00"/>
    <n v="15291"/>
    <s v="TESORERIA DE LA FEDERACION"/>
    <n v="5000214"/>
    <x v="31"/>
    <x v="28"/>
    <x v="31"/>
    <s v="                  "/>
    <s v="                  "/>
    <x v="1"/>
    <s v="      "/>
    <s v="           "/>
    <n v="2"/>
    <n v="19295"/>
    <n v="0"/>
    <n v="0"/>
    <n v="0"/>
    <n v="0"/>
    <n v="0"/>
    <n v="0"/>
    <n v="19295"/>
    <x v="1"/>
  </r>
  <r>
    <d v="2021-01-13T00:00:00"/>
    <n v="504"/>
    <s v="TESORERIA DE LA FEDERACION"/>
    <n v="1000316"/>
    <x v="3"/>
    <x v="2"/>
    <x v="3"/>
    <s v="                  "/>
    <s v="                  "/>
    <x v="22"/>
    <s v="      "/>
    <s v="           "/>
    <n v="2"/>
    <n v="134142.44"/>
    <n v="0"/>
    <n v="0"/>
    <n v="0"/>
    <n v="0"/>
    <n v="0"/>
    <n v="0"/>
    <n v="134142.44"/>
    <x v="3"/>
  </r>
  <r>
    <d v="2021-05-05T00:00:00"/>
    <n v="15267"/>
    <s v="TESORERIA DE LA FEDERACION"/>
    <n v="5000349"/>
    <x v="32"/>
    <x v="1"/>
    <x v="32"/>
    <s v="                  "/>
    <s v="                  "/>
    <x v="1"/>
    <s v="      "/>
    <s v="           "/>
    <n v="2"/>
    <n v="5"/>
    <n v="0"/>
    <n v="0"/>
    <n v="0"/>
    <n v="0"/>
    <n v="0"/>
    <n v="0"/>
    <n v="5"/>
    <x v="1"/>
  </r>
  <r>
    <d v="2021-04-30T00:00:00"/>
    <n v="15197"/>
    <s v="TESORERIA DE LA FEDERACION"/>
    <n v="4003471"/>
    <x v="33"/>
    <x v="29"/>
    <x v="33"/>
    <s v="                  "/>
    <s v="                  "/>
    <x v="21"/>
    <s v="      "/>
    <s v="           "/>
    <n v="2"/>
    <n v="516"/>
    <n v="0"/>
    <n v="0"/>
    <n v="0"/>
    <n v="0"/>
    <n v="0"/>
    <n v="0"/>
    <n v="516"/>
    <x v="1"/>
  </r>
  <r>
    <d v="2021-05-04T00:00:00"/>
    <n v="15724"/>
    <s v="TESORERIA DE LA FEDERACION"/>
    <n v="5000212"/>
    <x v="34"/>
    <x v="30"/>
    <x v="34"/>
    <s v="                  "/>
    <s v="                  "/>
    <x v="1"/>
    <s v="      "/>
    <s v="           "/>
    <n v="2"/>
    <n v="351"/>
    <n v="0"/>
    <n v="0"/>
    <n v="0"/>
    <n v="0"/>
    <n v="0"/>
    <n v="0"/>
    <n v="351"/>
    <x v="1"/>
  </r>
  <r>
    <d v="2021-04-29T00:00:00"/>
    <n v="15085"/>
    <s v="TESORERIA DE LA FEDERACION"/>
    <n v="4003095"/>
    <x v="35"/>
    <x v="31"/>
    <x v="35"/>
    <s v="                  "/>
    <s v="                  "/>
    <x v="1"/>
    <s v="      "/>
    <s v="           "/>
    <n v="2"/>
    <n v="7637"/>
    <n v="0"/>
    <n v="0"/>
    <n v="0"/>
    <n v="0"/>
    <n v="0"/>
    <n v="0"/>
    <n v="7637"/>
    <x v="1"/>
  </r>
  <r>
    <d v="2021-04-29T00:00:00"/>
    <n v="15080"/>
    <s v="TESORERIA DE LA FEDERACION"/>
    <n v="4003094"/>
    <x v="35"/>
    <x v="31"/>
    <x v="35"/>
    <s v="                  "/>
    <s v="                  "/>
    <x v="1"/>
    <s v="      "/>
    <s v="           "/>
    <n v="2"/>
    <n v="72884"/>
    <n v="0"/>
    <n v="0"/>
    <n v="0"/>
    <n v="0"/>
    <n v="0"/>
    <n v="0"/>
    <n v="72884"/>
    <x v="1"/>
  </r>
  <r>
    <d v="2021-04-27T00:00:00"/>
    <n v="14549"/>
    <s v="TESORERIA DE LA FEDERACION"/>
    <n v="4002762"/>
    <x v="35"/>
    <x v="31"/>
    <x v="35"/>
    <s v="                  "/>
    <s v="                  "/>
    <x v="1"/>
    <s v="      "/>
    <s v="           "/>
    <n v="2"/>
    <n v="3538"/>
    <n v="0"/>
    <n v="0"/>
    <n v="0"/>
    <n v="0"/>
    <n v="0"/>
    <n v="0"/>
    <n v="3538"/>
    <x v="1"/>
  </r>
  <r>
    <d v="2021-05-17T00:00:00"/>
    <n v="16669"/>
    <s v="TESORERIA DE LA FEDERACION"/>
    <n v="5001157"/>
    <x v="1"/>
    <x v="1"/>
    <x v="1"/>
    <s v="                  "/>
    <s v="                  "/>
    <x v="21"/>
    <s v="      "/>
    <s v="           "/>
    <n v="2"/>
    <n v="12816"/>
    <n v="0"/>
    <n v="0"/>
    <n v="0"/>
    <n v="0"/>
    <n v="0"/>
    <n v="0"/>
    <n v="12816"/>
    <x v="1"/>
  </r>
  <r>
    <d v="2021-05-03T00:00:00"/>
    <n v="14813"/>
    <s v="TESORERIA DE LA FEDERACION"/>
    <n v="5000030"/>
    <x v="1"/>
    <x v="1"/>
    <x v="1"/>
    <s v="                  "/>
    <s v="                  "/>
    <x v="31"/>
    <s v="      "/>
    <s v="           "/>
    <n v="2"/>
    <n v="29650"/>
    <n v="0"/>
    <n v="0"/>
    <n v="0"/>
    <n v="0"/>
    <n v="0"/>
    <n v="0"/>
    <n v="29650"/>
    <x v="1"/>
  </r>
  <r>
    <d v="2021-05-03T00:00:00"/>
    <n v="14813"/>
    <s v="TESORERIA DE LA FEDERACION"/>
    <n v="5000030"/>
    <x v="1"/>
    <x v="1"/>
    <x v="1"/>
    <s v="                  "/>
    <s v="                  "/>
    <x v="31"/>
    <s v="      "/>
    <s v="           "/>
    <n v="2"/>
    <n v="46000"/>
    <n v="0"/>
    <n v="0"/>
    <n v="0"/>
    <n v="0"/>
    <n v="0"/>
    <n v="0"/>
    <n v="46000"/>
    <x v="1"/>
  </r>
  <r>
    <d v="2021-05-03T00:00:00"/>
    <n v="14813"/>
    <s v="TESORERIA DE LA FEDERACION"/>
    <n v="5000030"/>
    <x v="1"/>
    <x v="1"/>
    <x v="1"/>
    <s v="                  "/>
    <s v="                  "/>
    <x v="31"/>
    <s v="      "/>
    <s v="           "/>
    <n v="2"/>
    <n v="22800"/>
    <n v="0"/>
    <n v="0"/>
    <n v="0"/>
    <n v="0"/>
    <n v="0"/>
    <n v="0"/>
    <n v="22800"/>
    <x v="1"/>
  </r>
  <r>
    <d v="2021-06-09T00:00:00"/>
    <n v="20904"/>
    <s v="TESORERIA DE LA FEDERACION"/>
    <n v="6001140"/>
    <x v="0"/>
    <x v="0"/>
    <x v="0"/>
    <s v="                  "/>
    <s v="                  "/>
    <x v="1"/>
    <s v="      "/>
    <s v="           "/>
    <n v="2"/>
    <n v="51201"/>
    <n v="0"/>
    <n v="0"/>
    <n v="0"/>
    <n v="0"/>
    <n v="0"/>
    <n v="0"/>
    <n v="51201"/>
    <x v="0"/>
  </r>
  <r>
    <d v="2021-05-04T00:00:00"/>
    <n v="15575"/>
    <s v="TESORERIA DE LA FEDERACION"/>
    <n v="5000160"/>
    <x v="4"/>
    <x v="3"/>
    <x v="4"/>
    <s v="                  "/>
    <s v="                  "/>
    <x v="1"/>
    <s v="      "/>
    <s v="           "/>
    <n v="2"/>
    <n v="39862"/>
    <n v="0"/>
    <n v="0"/>
    <n v="0"/>
    <n v="0"/>
    <n v="0"/>
    <n v="0"/>
    <n v="39862"/>
    <x v="5"/>
  </r>
  <r>
    <d v="2021-04-16T00:00:00"/>
    <n v="13454"/>
    <s v="TESORERIA DE LA FEDERACION"/>
    <n v="4001607"/>
    <x v="36"/>
    <x v="32"/>
    <x v="36"/>
    <s v="                  "/>
    <s v="                  "/>
    <x v="1"/>
    <s v="      "/>
    <s v="           "/>
    <n v="2"/>
    <n v="1332513"/>
    <n v="0"/>
    <n v="0"/>
    <n v="0"/>
    <n v="0"/>
    <n v="0"/>
    <n v="0"/>
    <n v="1332513"/>
    <x v="1"/>
  </r>
  <r>
    <d v="2021-04-19T00:00:00"/>
    <n v="13482"/>
    <s v="TESORERIA DE LA FEDERACION"/>
    <n v="4001903"/>
    <x v="1"/>
    <x v="1"/>
    <x v="1"/>
    <s v="                  "/>
    <s v="                  "/>
    <x v="28"/>
    <s v="      "/>
    <s v="           "/>
    <n v="2"/>
    <n v="3270.49"/>
    <n v="0"/>
    <n v="0"/>
    <n v="0"/>
    <n v="0"/>
    <n v="0"/>
    <n v="0"/>
    <n v="3270.49"/>
    <x v="1"/>
  </r>
  <r>
    <d v="2021-04-19T00:00:00"/>
    <n v="13480"/>
    <s v="TESORERIA DE LA FEDERACION"/>
    <n v="4001906"/>
    <x v="37"/>
    <x v="33"/>
    <x v="37"/>
    <s v="                  "/>
    <s v="                  "/>
    <x v="28"/>
    <s v="      "/>
    <s v="           "/>
    <n v="2"/>
    <n v="175550.56"/>
    <n v="0"/>
    <n v="0"/>
    <n v="0"/>
    <n v="0"/>
    <n v="0"/>
    <n v="0"/>
    <n v="175550.56"/>
    <x v="1"/>
  </r>
  <r>
    <d v="2021-04-19T00:00:00"/>
    <n v="13481"/>
    <s v="TESORERIA DE LA FEDERACION"/>
    <n v="4001904"/>
    <x v="38"/>
    <x v="34"/>
    <x v="38"/>
    <s v="                  "/>
    <s v="                  "/>
    <x v="28"/>
    <s v="      "/>
    <s v="           "/>
    <n v="2"/>
    <n v="213159.84"/>
    <n v="0"/>
    <n v="0"/>
    <n v="0"/>
    <n v="0"/>
    <n v="0"/>
    <n v="0"/>
    <n v="213159.84"/>
    <x v="1"/>
  </r>
  <r>
    <d v="2021-04-15T00:00:00"/>
    <n v="13337"/>
    <s v="TESORERIA DE LA FEDERACION"/>
    <n v="4001542"/>
    <x v="39"/>
    <x v="35"/>
    <x v="39"/>
    <s v="                  "/>
    <s v="                  "/>
    <x v="28"/>
    <s v="      "/>
    <s v="           "/>
    <n v="2"/>
    <n v="362133.61"/>
    <n v="0"/>
    <n v="0"/>
    <n v="0"/>
    <n v="0"/>
    <n v="0"/>
    <n v="0"/>
    <n v="362133.61"/>
    <x v="1"/>
  </r>
  <r>
    <d v="2021-04-15T00:00:00"/>
    <n v="13337"/>
    <s v="TESORERIA DE LA FEDERACION"/>
    <n v="4001542"/>
    <x v="39"/>
    <x v="35"/>
    <x v="39"/>
    <s v="                  "/>
    <s v="                  "/>
    <x v="28"/>
    <s v="      "/>
    <s v="           "/>
    <n v="2"/>
    <n v="10367"/>
    <n v="0"/>
    <n v="0"/>
    <n v="0"/>
    <n v="0"/>
    <n v="0"/>
    <n v="0"/>
    <n v="10367"/>
    <x v="1"/>
  </r>
  <r>
    <d v="2021-04-15T00:00:00"/>
    <n v="13255"/>
    <s v="TESORERIA DE LA FEDERACION"/>
    <n v="4001567"/>
    <x v="40"/>
    <x v="36"/>
    <x v="40"/>
    <s v="                  "/>
    <s v="                  "/>
    <x v="28"/>
    <s v="      "/>
    <s v="           "/>
    <n v="2"/>
    <n v="127359.65"/>
    <n v="0"/>
    <n v="0"/>
    <n v="0"/>
    <n v="0"/>
    <n v="0"/>
    <n v="0"/>
    <n v="127359.65"/>
    <x v="1"/>
  </r>
  <r>
    <d v="2021-04-16T00:00:00"/>
    <n v="13183"/>
    <s v="TESORERIA DE LA FEDERACION"/>
    <n v="4001606"/>
    <x v="36"/>
    <x v="32"/>
    <x v="36"/>
    <s v="                  "/>
    <s v="                  "/>
    <x v="1"/>
    <s v="      "/>
    <s v="           "/>
    <n v="2"/>
    <n v="1095"/>
    <n v="0"/>
    <n v="0"/>
    <n v="0"/>
    <n v="0"/>
    <n v="0"/>
    <n v="0"/>
    <n v="1095"/>
    <x v="1"/>
  </r>
  <r>
    <d v="2021-04-16T00:00:00"/>
    <n v="13178"/>
    <s v="TESORERIA DE LA FEDERACION"/>
    <n v="4001605"/>
    <x v="36"/>
    <x v="32"/>
    <x v="36"/>
    <s v="                  "/>
    <s v="                  "/>
    <x v="1"/>
    <s v="      "/>
    <s v="           "/>
    <n v="2"/>
    <n v="231023"/>
    <n v="0"/>
    <n v="0"/>
    <n v="0"/>
    <n v="0"/>
    <n v="0"/>
    <n v="0"/>
    <n v="231023"/>
    <x v="1"/>
  </r>
  <r>
    <d v="2021-04-15T00:00:00"/>
    <n v="13152"/>
    <s v="TESORERIA DE LA FEDERACION"/>
    <n v="4001572"/>
    <x v="41"/>
    <x v="37"/>
    <x v="41"/>
    <s v="                  "/>
    <s v="                  "/>
    <x v="1"/>
    <s v="      "/>
    <s v="           "/>
    <n v="2"/>
    <n v="430527"/>
    <n v="0"/>
    <n v="0"/>
    <n v="0"/>
    <n v="0"/>
    <n v="0"/>
    <n v="0"/>
    <n v="430527"/>
    <x v="1"/>
  </r>
  <r>
    <d v="2021-04-14T00:00:00"/>
    <n v="13040"/>
    <s v="TESORERIA DE LA FEDERACION"/>
    <n v="4001350"/>
    <x v="1"/>
    <x v="1"/>
    <x v="1"/>
    <s v="                  "/>
    <s v="                  "/>
    <x v="1"/>
    <s v="      "/>
    <s v="           "/>
    <n v="2"/>
    <n v="380"/>
    <n v="0"/>
    <n v="0"/>
    <n v="0"/>
    <n v="0"/>
    <n v="0"/>
    <n v="0"/>
    <n v="380"/>
    <x v="1"/>
  </r>
  <r>
    <d v="2021-04-14T00:00:00"/>
    <n v="13038"/>
    <s v="TESORERIA DE LA FEDERACION"/>
    <n v="4001349"/>
    <x v="1"/>
    <x v="1"/>
    <x v="1"/>
    <s v="                  "/>
    <s v="                  "/>
    <x v="1"/>
    <s v="      "/>
    <s v="           "/>
    <n v="2"/>
    <n v="1035"/>
    <n v="0"/>
    <n v="0"/>
    <n v="0"/>
    <n v="0"/>
    <n v="0"/>
    <n v="0"/>
    <n v="1035"/>
    <x v="1"/>
  </r>
  <r>
    <d v="2021-04-14T00:00:00"/>
    <n v="13055"/>
    <s v="TESORERIA DE LA FEDERACION"/>
    <n v="4001351"/>
    <x v="1"/>
    <x v="1"/>
    <x v="1"/>
    <s v="                  "/>
    <s v="                  "/>
    <x v="1"/>
    <s v="      "/>
    <s v="           "/>
    <n v="2"/>
    <n v="4052"/>
    <n v="0"/>
    <n v="0"/>
    <n v="0"/>
    <n v="0"/>
    <n v="0"/>
    <n v="0"/>
    <n v="4052"/>
    <x v="1"/>
  </r>
  <r>
    <d v="2021-04-14T00:00:00"/>
    <n v="12937"/>
    <s v="TESORERIA DE LA FEDERACION"/>
    <n v="4001435"/>
    <x v="23"/>
    <x v="20"/>
    <x v="23"/>
    <s v="                  "/>
    <s v="                  "/>
    <x v="1"/>
    <s v="      "/>
    <s v="           "/>
    <n v="2"/>
    <n v="61203"/>
    <n v="0"/>
    <n v="0"/>
    <n v="0"/>
    <n v="0"/>
    <n v="0"/>
    <n v="0"/>
    <n v="61203"/>
    <x v="1"/>
  </r>
  <r>
    <d v="2021-04-14T00:00:00"/>
    <n v="13037"/>
    <s v="TESORERIA DE LA FEDERACION"/>
    <n v="4001348"/>
    <x v="1"/>
    <x v="1"/>
    <x v="1"/>
    <s v="                  "/>
    <s v="                  "/>
    <x v="1"/>
    <s v="      "/>
    <s v="           "/>
    <n v="2"/>
    <n v="8929"/>
    <n v="0"/>
    <n v="0"/>
    <n v="0"/>
    <n v="0"/>
    <n v="0"/>
    <n v="0"/>
    <n v="8929"/>
    <x v="1"/>
  </r>
  <r>
    <d v="2021-04-15T00:00:00"/>
    <n v="13150"/>
    <s v="TESORERIA DE LA FEDERACION"/>
    <n v="4001571"/>
    <x v="41"/>
    <x v="37"/>
    <x v="41"/>
    <s v="                  "/>
    <s v="                  "/>
    <x v="1"/>
    <s v="      "/>
    <s v="           "/>
    <n v="2"/>
    <n v="57391"/>
    <n v="0"/>
    <n v="0"/>
    <n v="0"/>
    <n v="0"/>
    <n v="0"/>
    <n v="0"/>
    <n v="57391"/>
    <x v="1"/>
  </r>
  <r>
    <d v="2021-04-14T00:00:00"/>
    <n v="13034"/>
    <s v="TESORERIA DE LA FEDERACION"/>
    <n v="4001347"/>
    <x v="1"/>
    <x v="1"/>
    <x v="1"/>
    <s v="                  "/>
    <s v="                  "/>
    <x v="1"/>
    <s v="      "/>
    <s v="           "/>
    <n v="2"/>
    <n v="2505"/>
    <n v="0"/>
    <n v="0"/>
    <n v="0"/>
    <n v="0"/>
    <n v="0"/>
    <n v="0"/>
    <n v="2505"/>
    <x v="1"/>
  </r>
  <r>
    <d v="2021-04-14T00:00:00"/>
    <n v="13031"/>
    <s v="TESORERIA DE LA FEDERACION"/>
    <n v="4001346"/>
    <x v="1"/>
    <x v="1"/>
    <x v="1"/>
    <s v="                  "/>
    <s v="                  "/>
    <x v="1"/>
    <s v="      "/>
    <s v="           "/>
    <n v="2"/>
    <n v="5177"/>
    <n v="0"/>
    <n v="0"/>
    <n v="0"/>
    <n v="0"/>
    <n v="0"/>
    <n v="0"/>
    <n v="5177"/>
    <x v="1"/>
  </r>
  <r>
    <d v="2021-04-14T00:00:00"/>
    <n v="13028"/>
    <s v="TESORERIA DE LA FEDERACION"/>
    <n v="4001345"/>
    <x v="1"/>
    <x v="1"/>
    <x v="1"/>
    <s v="                  "/>
    <s v="                  "/>
    <x v="1"/>
    <s v="      "/>
    <s v="           "/>
    <n v="2"/>
    <n v="504"/>
    <n v="0"/>
    <n v="0"/>
    <n v="0"/>
    <n v="0"/>
    <n v="0"/>
    <n v="0"/>
    <n v="504"/>
    <x v="1"/>
  </r>
  <r>
    <d v="2021-04-14T00:00:00"/>
    <n v="13027"/>
    <s v="TESORERIA DE LA FEDERACION"/>
    <n v="4001344"/>
    <x v="1"/>
    <x v="1"/>
    <x v="1"/>
    <s v="                  "/>
    <s v="                  "/>
    <x v="1"/>
    <s v="      "/>
    <s v="           "/>
    <n v="2"/>
    <n v="64067"/>
    <n v="0"/>
    <n v="0"/>
    <n v="0"/>
    <n v="0"/>
    <n v="0"/>
    <n v="0"/>
    <n v="64067"/>
    <x v="1"/>
  </r>
  <r>
    <d v="2021-04-14T00:00:00"/>
    <n v="13025"/>
    <s v="TESORERIA DE LA FEDERACION"/>
    <n v="4001343"/>
    <x v="1"/>
    <x v="1"/>
    <x v="1"/>
    <s v="                  "/>
    <s v="                  "/>
    <x v="1"/>
    <s v="      "/>
    <s v="           "/>
    <n v="2"/>
    <n v="9415"/>
    <n v="0"/>
    <n v="0"/>
    <n v="0"/>
    <n v="0"/>
    <n v="0"/>
    <n v="0"/>
    <n v="9415"/>
    <x v="1"/>
  </r>
  <r>
    <d v="2021-04-14T00:00:00"/>
    <n v="13022"/>
    <s v="TESORERIA DE LA FEDERACION"/>
    <n v="4001342"/>
    <x v="1"/>
    <x v="1"/>
    <x v="1"/>
    <s v="                  "/>
    <s v="                  "/>
    <x v="1"/>
    <s v="      "/>
    <s v="           "/>
    <n v="2"/>
    <n v="128430"/>
    <n v="0"/>
    <n v="0"/>
    <n v="0"/>
    <n v="0"/>
    <n v="0"/>
    <n v="0"/>
    <n v="128430"/>
    <x v="1"/>
  </r>
  <r>
    <d v="2021-04-15T00:00:00"/>
    <n v="12998"/>
    <s v="TESORERIA DE LA FEDERACION"/>
    <n v="4001561"/>
    <x v="42"/>
    <x v="38"/>
    <x v="42"/>
    <s v="                  "/>
    <s v="                  "/>
    <x v="22"/>
    <s v="      "/>
    <s v="           "/>
    <n v="2"/>
    <n v="2950"/>
    <n v="0"/>
    <n v="0"/>
    <n v="0"/>
    <n v="0"/>
    <n v="0"/>
    <n v="0"/>
    <n v="2950"/>
    <x v="1"/>
  </r>
  <r>
    <d v="2021-04-14T00:00:00"/>
    <n v="12901"/>
    <s v="TESORERIA DE LA FEDERACION"/>
    <n v="4001434"/>
    <x v="23"/>
    <x v="20"/>
    <x v="23"/>
    <s v="                  "/>
    <s v="                  "/>
    <x v="1"/>
    <s v="      "/>
    <s v="           "/>
    <n v="2"/>
    <n v="4250635"/>
    <n v="0"/>
    <n v="0"/>
    <n v="0"/>
    <n v="0"/>
    <n v="0"/>
    <n v="0"/>
    <n v="4250635"/>
    <x v="1"/>
  </r>
  <r>
    <d v="2021-04-27T00:00:00"/>
    <n v="14539"/>
    <s v="TESORERIA DE LA FEDERACION"/>
    <n v="4002761"/>
    <x v="35"/>
    <x v="31"/>
    <x v="35"/>
    <s v="                  "/>
    <s v="                  "/>
    <x v="1"/>
    <s v="      "/>
    <s v="           "/>
    <n v="2"/>
    <n v="115366"/>
    <n v="0"/>
    <n v="0"/>
    <n v="0"/>
    <n v="0"/>
    <n v="0"/>
    <n v="0"/>
    <n v="115366"/>
    <x v="1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0.1"/>
    <n v="0"/>
    <n v="0"/>
    <n v="0"/>
    <n v="0"/>
    <n v="0"/>
    <n v="0"/>
    <n v="0.1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0.01"/>
    <n v="0"/>
    <n v="0"/>
    <n v="0"/>
    <n v="0"/>
    <n v="0"/>
    <n v="0"/>
    <n v="0.01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7026.63"/>
    <n v="0"/>
    <n v="0"/>
    <n v="0"/>
    <n v="0"/>
    <n v="0"/>
    <n v="0"/>
    <n v="7026.63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7711.2"/>
    <n v="0"/>
    <n v="0"/>
    <n v="0"/>
    <n v="0"/>
    <n v="0"/>
    <n v="0"/>
    <n v="7711.2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0.01"/>
    <n v="0"/>
    <n v="0"/>
    <n v="0"/>
    <n v="0"/>
    <n v="0"/>
    <n v="0"/>
    <n v="0.01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0.01"/>
    <n v="0"/>
    <n v="0"/>
    <n v="0"/>
    <n v="0"/>
    <n v="0"/>
    <n v="0"/>
    <n v="0.01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0.01"/>
    <n v="0"/>
    <n v="0"/>
    <n v="0"/>
    <n v="0"/>
    <n v="0"/>
    <n v="0"/>
    <n v="0.01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6679277.5999999996"/>
    <n v="0"/>
    <n v="0"/>
    <n v="0"/>
    <n v="0"/>
    <n v="0"/>
    <n v="0"/>
    <n v="6679277.5999999996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13736.42"/>
    <n v="0"/>
    <n v="0"/>
    <n v="0"/>
    <n v="0"/>
    <n v="0"/>
    <n v="0"/>
    <n v="13736.42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0.01"/>
    <n v="0"/>
    <n v="0"/>
    <n v="0"/>
    <n v="0"/>
    <n v="0"/>
    <n v="0"/>
    <n v="0.01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860000"/>
    <n v="0"/>
    <n v="0"/>
    <n v="0"/>
    <n v="0"/>
    <n v="0"/>
    <n v="0"/>
    <n v="860000"/>
    <x v="3"/>
  </r>
  <r>
    <d v="2021-04-14T00:00:00"/>
    <n v="12760"/>
    <s v="TESORERIA DE LA FEDERACION"/>
    <n v="4001333"/>
    <x v="43"/>
    <x v="39"/>
    <x v="43"/>
    <s v="                  "/>
    <s v="                  "/>
    <x v="31"/>
    <s v="      "/>
    <s v="           "/>
    <n v="2"/>
    <n v="385236"/>
    <n v="0"/>
    <n v="0"/>
    <n v="0"/>
    <n v="0"/>
    <n v="0"/>
    <n v="0"/>
    <n v="385236"/>
    <x v="3"/>
  </r>
  <r>
    <d v="2021-04-14T00:00:00"/>
    <n v="12708"/>
    <s v="TESORERIA DE LA FEDERACION"/>
    <n v="4001352"/>
    <x v="44"/>
    <x v="40"/>
    <x v="44"/>
    <s v="                  "/>
    <s v="                  "/>
    <x v="22"/>
    <s v="      "/>
    <s v="           "/>
    <n v="2"/>
    <n v="231"/>
    <n v="0"/>
    <n v="0"/>
    <n v="0"/>
    <n v="0"/>
    <n v="0"/>
    <n v="0"/>
    <n v="231"/>
    <x v="1"/>
  </r>
  <r>
    <d v="2021-04-14T00:00:00"/>
    <n v="12616"/>
    <s v="TESORERIA DE LA FEDERACION"/>
    <n v="4001432"/>
    <x v="35"/>
    <x v="31"/>
    <x v="35"/>
    <s v="                  "/>
    <s v="                  "/>
    <x v="1"/>
    <s v="      "/>
    <s v="           "/>
    <n v="2"/>
    <n v="12771"/>
    <n v="0"/>
    <n v="0"/>
    <n v="0"/>
    <n v="0"/>
    <n v="0"/>
    <n v="0"/>
    <n v="12771"/>
    <x v="1"/>
  </r>
  <r>
    <d v="2021-04-14T00:00:00"/>
    <n v="12614"/>
    <s v="TESORERIA DE LA FEDERACION"/>
    <n v="4001431"/>
    <x v="35"/>
    <x v="31"/>
    <x v="35"/>
    <s v="                  "/>
    <s v="                  "/>
    <x v="1"/>
    <s v="      "/>
    <s v="           "/>
    <n v="2"/>
    <n v="45270"/>
    <n v="0"/>
    <n v="0"/>
    <n v="0"/>
    <n v="0"/>
    <n v="0"/>
    <n v="0"/>
    <n v="45270"/>
    <x v="1"/>
  </r>
  <r>
    <d v="2021-04-27T00:00:00"/>
    <n v="14229"/>
    <s v="TESORERIA DE LA FEDERACION"/>
    <n v="4002786"/>
    <x v="45"/>
    <x v="41"/>
    <x v="30"/>
    <s v="                  "/>
    <s v="                  "/>
    <x v="1"/>
    <s v="      "/>
    <s v="           "/>
    <n v="2"/>
    <n v="25520"/>
    <n v="0"/>
    <n v="0"/>
    <n v="0"/>
    <n v="0"/>
    <n v="0"/>
    <n v="0"/>
    <n v="25520"/>
    <x v="1"/>
  </r>
  <r>
    <d v="2021-04-22T00:00:00"/>
    <n v="13990"/>
    <s v="TESORERIA DE LA FEDERACION"/>
    <n v="4002451"/>
    <x v="46"/>
    <x v="42"/>
    <x v="45"/>
    <s v="                  "/>
    <s v="                  "/>
    <x v="28"/>
    <s v="      "/>
    <s v="           "/>
    <n v="2"/>
    <n v="13992"/>
    <n v="0"/>
    <n v="0"/>
    <n v="0"/>
    <n v="0"/>
    <n v="0"/>
    <n v="0"/>
    <n v="13992"/>
    <x v="1"/>
  </r>
  <r>
    <d v="2021-04-22T00:00:00"/>
    <n v="13989"/>
    <s v="TESORERIA DE LA FEDERACION"/>
    <n v="4002452"/>
    <x v="22"/>
    <x v="19"/>
    <x v="22"/>
    <s v="                  "/>
    <s v="                  "/>
    <x v="28"/>
    <s v="      "/>
    <s v="           "/>
    <n v="2"/>
    <n v="39895.15"/>
    <n v="0"/>
    <n v="0"/>
    <n v="0"/>
    <n v="0"/>
    <n v="0"/>
    <n v="0"/>
    <n v="39895.15"/>
    <x v="1"/>
  </r>
  <r>
    <d v="2021-04-22T00:00:00"/>
    <n v="13989"/>
    <s v="TESORERIA DE LA FEDERACION"/>
    <n v="4002452"/>
    <x v="22"/>
    <x v="19"/>
    <x v="22"/>
    <s v="                  "/>
    <s v="                  "/>
    <x v="28"/>
    <s v="      "/>
    <s v="           "/>
    <n v="2"/>
    <n v="183873.08"/>
    <n v="0"/>
    <n v="0"/>
    <n v="0"/>
    <n v="0"/>
    <n v="0"/>
    <n v="0"/>
    <n v="183873.08"/>
    <x v="4"/>
  </r>
  <r>
    <d v="2021-05-03T00:00:00"/>
    <n v="15685"/>
    <s v="TESORERIA DE LA FEDERACION"/>
    <n v="5000042"/>
    <x v="2"/>
    <x v="1"/>
    <x v="2"/>
    <s v="                  "/>
    <s v="                  "/>
    <x v="1"/>
    <s v="      "/>
    <s v="           "/>
    <n v="2"/>
    <n v="55611"/>
    <n v="0"/>
    <n v="0"/>
    <n v="0"/>
    <n v="0"/>
    <n v="0"/>
    <n v="0"/>
    <n v="55611"/>
    <x v="0"/>
  </r>
  <r>
    <d v="2021-05-03T00:00:00"/>
    <n v="15685"/>
    <s v="TESORERIA DE LA FEDERACION"/>
    <n v="5000042"/>
    <x v="2"/>
    <x v="1"/>
    <x v="2"/>
    <s v="                  "/>
    <s v="                  "/>
    <x v="1"/>
    <s v="      "/>
    <s v="           "/>
    <n v="2"/>
    <n v="149021"/>
    <n v="0"/>
    <n v="0"/>
    <n v="0"/>
    <n v="0"/>
    <n v="0"/>
    <n v="0"/>
    <n v="149021"/>
    <x v="6"/>
  </r>
  <r>
    <d v="2021-05-03T00:00:00"/>
    <n v="15685"/>
    <s v="TESORERIA DE LA FEDERACION"/>
    <n v="5000042"/>
    <x v="2"/>
    <x v="1"/>
    <x v="2"/>
    <s v="                  "/>
    <s v="                  "/>
    <x v="1"/>
    <s v="      "/>
    <s v="           "/>
    <n v="2"/>
    <n v="632775"/>
    <n v="0"/>
    <n v="0"/>
    <n v="0"/>
    <n v="0"/>
    <n v="0"/>
    <n v="0"/>
    <n v="632775"/>
    <x v="6"/>
  </r>
  <r>
    <d v="2021-05-03T00:00:00"/>
    <n v="15685"/>
    <s v="TESORERIA DE LA FEDERACION"/>
    <n v="5000042"/>
    <x v="2"/>
    <x v="1"/>
    <x v="2"/>
    <s v="                  "/>
    <s v="                  "/>
    <x v="1"/>
    <s v="      "/>
    <s v="           "/>
    <n v="2"/>
    <n v="31557"/>
    <n v="0"/>
    <n v="0"/>
    <n v="0"/>
    <n v="0"/>
    <n v="0"/>
    <n v="0"/>
    <n v="31557"/>
    <x v="0"/>
  </r>
  <r>
    <d v="2021-05-03T00:00:00"/>
    <n v="15685"/>
    <s v="TESORERIA DE LA FEDERACION"/>
    <n v="5000042"/>
    <x v="2"/>
    <x v="1"/>
    <x v="2"/>
    <s v="                  "/>
    <s v="                  "/>
    <x v="1"/>
    <s v="      "/>
    <s v="           "/>
    <n v="2"/>
    <n v="1812800"/>
    <n v="0"/>
    <n v="0"/>
    <n v="0"/>
    <n v="0"/>
    <n v="0"/>
    <n v="0"/>
    <n v="1812800"/>
    <x v="0"/>
  </r>
  <r>
    <d v="2021-05-03T00:00:00"/>
    <n v="15685"/>
    <s v="TESORERIA DE LA FEDERACION"/>
    <n v="5000042"/>
    <x v="2"/>
    <x v="1"/>
    <x v="2"/>
    <s v="                  "/>
    <s v="                  "/>
    <x v="1"/>
    <s v="      "/>
    <s v="           "/>
    <n v="2"/>
    <n v="816"/>
    <n v="0"/>
    <n v="0"/>
    <n v="0"/>
    <n v="0"/>
    <n v="0"/>
    <n v="0"/>
    <n v="816"/>
    <x v="0"/>
  </r>
  <r>
    <d v="2021-04-13T00:00:00"/>
    <n v="11920"/>
    <s v="TESORERIA DE LA FEDERACION"/>
    <n v="4001208"/>
    <x v="44"/>
    <x v="40"/>
    <x v="44"/>
    <s v="                  "/>
    <s v="                  "/>
    <x v="22"/>
    <s v="      "/>
    <s v="           "/>
    <n v="2"/>
    <n v="32641.56"/>
    <n v="0"/>
    <n v="0"/>
    <n v="0"/>
    <n v="0"/>
    <n v="0"/>
    <n v="0"/>
    <n v="32641.56"/>
    <x v="1"/>
  </r>
  <r>
    <d v="2021-04-06T00:00:00"/>
    <n v="11685"/>
    <s v="TESORERIA DE LA FEDERACION"/>
    <n v="4000459"/>
    <x v="1"/>
    <x v="1"/>
    <x v="1"/>
    <s v="                  "/>
    <s v="                  "/>
    <x v="1"/>
    <s v="      "/>
    <s v="           "/>
    <n v="2"/>
    <n v="111"/>
    <n v="0"/>
    <n v="0"/>
    <n v="0"/>
    <n v="0"/>
    <n v="0"/>
    <n v="0"/>
    <n v="111"/>
    <x v="1"/>
  </r>
  <r>
    <d v="2021-04-05T00:00:00"/>
    <n v="11642"/>
    <s v="TESORERIA DE LA FEDERACION"/>
    <n v="4000024"/>
    <x v="47"/>
    <x v="43"/>
    <x v="46"/>
    <s v="                  "/>
    <s v="                  "/>
    <x v="32"/>
    <s v="      "/>
    <s v="           "/>
    <n v="2"/>
    <n v="91620"/>
    <n v="0"/>
    <n v="0"/>
    <n v="0"/>
    <n v="0"/>
    <n v="0"/>
    <n v="0"/>
    <n v="91620"/>
    <x v="1"/>
  </r>
  <r>
    <d v="2021-03-29T00:00:00"/>
    <n v="10864"/>
    <s v="TESORERIA DE LA FEDERACION"/>
    <n v="3003264"/>
    <x v="34"/>
    <x v="30"/>
    <x v="34"/>
    <s v="                  "/>
    <s v="                  "/>
    <x v="1"/>
    <s v="      "/>
    <s v="           "/>
    <n v="2"/>
    <n v="1729"/>
    <n v="0"/>
    <n v="0"/>
    <n v="0"/>
    <n v="0"/>
    <n v="0"/>
    <n v="0"/>
    <n v="1729"/>
    <x v="1"/>
  </r>
  <r>
    <d v="2021-03-30T00:00:00"/>
    <n v="9939"/>
    <s v="TESORERIA DE LA FEDERACION"/>
    <n v="3003428"/>
    <x v="48"/>
    <x v="1"/>
    <x v="47"/>
    <s v="                  "/>
    <s v="                  "/>
    <x v="33"/>
    <s v="      "/>
    <s v="           "/>
    <n v="2"/>
    <n v="144796"/>
    <n v="0"/>
    <n v="0"/>
    <n v="0"/>
    <n v="0"/>
    <n v="0"/>
    <n v="0"/>
    <n v="144796"/>
    <x v="7"/>
  </r>
  <r>
    <d v="2021-03-18T00:00:00"/>
    <n v="7874"/>
    <s v="TESORERIA DE LA FEDERACION"/>
    <n v="3001989"/>
    <x v="49"/>
    <x v="44"/>
    <x v="48"/>
    <s v="                  "/>
    <s v="                  "/>
    <x v="1"/>
    <s v="      "/>
    <s v="           "/>
    <n v="2"/>
    <n v="1031"/>
    <n v="0"/>
    <n v="0"/>
    <n v="0"/>
    <n v="0"/>
    <n v="0"/>
    <n v="0"/>
    <n v="1031"/>
    <x v="1"/>
  </r>
  <r>
    <d v="2021-03-22T00:00:00"/>
    <n v="9378"/>
    <s v="TESORERIA DE LA FEDERACION"/>
    <n v="3002649"/>
    <x v="1"/>
    <x v="1"/>
    <x v="1"/>
    <s v="                  "/>
    <s v="                  "/>
    <x v="34"/>
    <s v="      "/>
    <s v="           "/>
    <n v="2"/>
    <n v="8849"/>
    <n v="0"/>
    <n v="0"/>
    <n v="0"/>
    <n v="0"/>
    <n v="0"/>
    <n v="0"/>
    <n v="8849"/>
    <x v="1"/>
  </r>
  <r>
    <d v="2021-03-22T00:00:00"/>
    <n v="9374"/>
    <s v="TESORERIA DE LA FEDERACION"/>
    <n v="3002648"/>
    <x v="1"/>
    <x v="1"/>
    <x v="1"/>
    <s v="                  "/>
    <s v="                  "/>
    <x v="34"/>
    <s v="      "/>
    <s v="           "/>
    <n v="2"/>
    <n v="7132"/>
    <n v="0"/>
    <n v="0"/>
    <n v="0"/>
    <n v="0"/>
    <n v="0"/>
    <n v="0"/>
    <n v="7132"/>
    <x v="1"/>
  </r>
  <r>
    <d v="2021-03-01T00:00:00"/>
    <n v="6517"/>
    <s v="TESORERIA DE LA FEDERACION"/>
    <n v="3000031"/>
    <x v="0"/>
    <x v="0"/>
    <x v="0"/>
    <s v="                  "/>
    <s v="                  "/>
    <x v="1"/>
    <s v="      "/>
    <s v="           "/>
    <n v="2"/>
    <n v="190379"/>
    <n v="0"/>
    <n v="0"/>
    <n v="0"/>
    <n v="0"/>
    <n v="0"/>
    <n v="0"/>
    <n v="190379"/>
    <x v="0"/>
  </r>
  <r>
    <d v="2021-03-01T00:00:00"/>
    <n v="6517"/>
    <s v="TESORERIA DE LA FEDERACION"/>
    <n v="3000031"/>
    <x v="0"/>
    <x v="0"/>
    <x v="0"/>
    <s v="                  "/>
    <s v="                  "/>
    <x v="1"/>
    <s v="      "/>
    <s v="           "/>
    <n v="2"/>
    <n v="130537"/>
    <n v="0"/>
    <n v="0"/>
    <n v="0"/>
    <n v="0"/>
    <n v="0"/>
    <n v="0"/>
    <n v="130537"/>
    <x v="0"/>
  </r>
  <r>
    <d v="2021-03-01T00:00:00"/>
    <n v="6514"/>
    <s v="TESORERIA DE LA FEDERACION"/>
    <n v="3000029"/>
    <x v="0"/>
    <x v="0"/>
    <x v="0"/>
    <s v="                  "/>
    <s v="                  "/>
    <x v="1"/>
    <s v="      "/>
    <s v="           "/>
    <n v="2"/>
    <n v="50832"/>
    <n v="0"/>
    <n v="0"/>
    <n v="0"/>
    <n v="0"/>
    <n v="0"/>
    <n v="0"/>
    <n v="50832"/>
    <x v="0"/>
  </r>
  <r>
    <d v="2021-03-01T00:00:00"/>
    <n v="6511"/>
    <s v="TESORERIA DE LA FEDERACION"/>
    <n v="3000028"/>
    <x v="0"/>
    <x v="0"/>
    <x v="0"/>
    <s v="                  "/>
    <s v="                  "/>
    <x v="1"/>
    <s v="      "/>
    <s v="           "/>
    <n v="2"/>
    <n v="4600"/>
    <n v="0"/>
    <n v="0"/>
    <n v="0"/>
    <n v="0"/>
    <n v="0"/>
    <n v="0"/>
    <n v="4600"/>
    <x v="0"/>
  </r>
  <r>
    <d v="2021-03-01T00:00:00"/>
    <n v="6509"/>
    <s v="TESORERIA DE LA FEDERACION"/>
    <n v="3000027"/>
    <x v="0"/>
    <x v="0"/>
    <x v="0"/>
    <s v="                  "/>
    <s v="                  "/>
    <x v="1"/>
    <s v="      "/>
    <s v="           "/>
    <n v="2"/>
    <n v="15259"/>
    <n v="0"/>
    <n v="0"/>
    <n v="0"/>
    <n v="0"/>
    <n v="0"/>
    <n v="0"/>
    <n v="15259"/>
    <x v="0"/>
  </r>
  <r>
    <d v="2021-03-01T00:00:00"/>
    <n v="6506"/>
    <s v="TESORERIA DE LA FEDERACION"/>
    <n v="3000025"/>
    <x v="0"/>
    <x v="0"/>
    <x v="0"/>
    <s v="                  "/>
    <s v="                  "/>
    <x v="1"/>
    <s v="      "/>
    <s v="           "/>
    <n v="2"/>
    <n v="100713"/>
    <n v="0"/>
    <n v="0"/>
    <n v="0"/>
    <n v="0"/>
    <n v="0"/>
    <n v="0"/>
    <n v="100713"/>
    <x v="0"/>
  </r>
  <r>
    <d v="2021-03-01T00:00:00"/>
    <n v="6503"/>
    <s v="TESORERIA DE LA FEDERACION"/>
    <n v="3000023"/>
    <x v="0"/>
    <x v="0"/>
    <x v="0"/>
    <s v="                  "/>
    <s v="                  "/>
    <x v="1"/>
    <s v="      "/>
    <s v="           "/>
    <n v="2"/>
    <n v="10290"/>
    <n v="0"/>
    <n v="0"/>
    <n v="0"/>
    <n v="0"/>
    <n v="0"/>
    <n v="0"/>
    <n v="10290"/>
    <x v="0"/>
  </r>
  <r>
    <d v="2021-03-01T00:00:00"/>
    <n v="6492"/>
    <s v="TESORERIA DE LA FEDERACION"/>
    <n v="3000017"/>
    <x v="0"/>
    <x v="0"/>
    <x v="0"/>
    <s v="                  "/>
    <s v="                  "/>
    <x v="1"/>
    <s v="      "/>
    <s v="           "/>
    <n v="2"/>
    <n v="24345"/>
    <n v="0"/>
    <n v="0"/>
    <n v="0"/>
    <n v="0"/>
    <n v="0"/>
    <n v="0"/>
    <n v="24345"/>
    <x v="0"/>
  </r>
  <r>
    <d v="2021-03-01T00:00:00"/>
    <n v="6505"/>
    <s v="TESORERIA DE LA FEDERACION"/>
    <n v="3000024"/>
    <x v="0"/>
    <x v="0"/>
    <x v="0"/>
    <s v="                  "/>
    <s v="                  "/>
    <x v="1"/>
    <s v="      "/>
    <s v="           "/>
    <n v="2"/>
    <n v="156575"/>
    <n v="0"/>
    <n v="0"/>
    <n v="0"/>
    <n v="0"/>
    <n v="0"/>
    <n v="0"/>
    <n v="156575"/>
    <x v="0"/>
  </r>
  <r>
    <d v="2021-03-01T00:00:00"/>
    <n v="6505"/>
    <s v="TESORERIA DE LA FEDERACION"/>
    <n v="3000024"/>
    <x v="0"/>
    <x v="0"/>
    <x v="0"/>
    <s v="                  "/>
    <s v="                  "/>
    <x v="1"/>
    <s v="      "/>
    <s v="           "/>
    <n v="2"/>
    <n v="174577"/>
    <n v="0"/>
    <n v="0"/>
    <n v="0"/>
    <n v="0"/>
    <n v="0"/>
    <n v="0"/>
    <n v="174577"/>
    <x v="0"/>
  </r>
  <r>
    <d v="2021-03-01T00:00:00"/>
    <n v="6484"/>
    <s v="TESORERIA DE LA FEDERACION"/>
    <n v="3000013"/>
    <x v="0"/>
    <x v="0"/>
    <x v="0"/>
    <s v="                  "/>
    <s v="                  "/>
    <x v="1"/>
    <s v="      "/>
    <s v="           "/>
    <n v="2"/>
    <n v="58488"/>
    <n v="0"/>
    <n v="0"/>
    <n v="0"/>
    <n v="0"/>
    <n v="0"/>
    <n v="0"/>
    <n v="58488"/>
    <x v="0"/>
  </r>
  <r>
    <d v="2021-03-01T00:00:00"/>
    <n v="6482"/>
    <s v="TESORERIA DE LA FEDERACION"/>
    <n v="3000012"/>
    <x v="0"/>
    <x v="0"/>
    <x v="0"/>
    <s v="                  "/>
    <s v="                  "/>
    <x v="1"/>
    <s v="      "/>
    <s v="           "/>
    <n v="2"/>
    <n v="60878"/>
    <n v="0"/>
    <n v="0"/>
    <n v="0"/>
    <n v="0"/>
    <n v="0"/>
    <n v="0"/>
    <n v="60878"/>
    <x v="0"/>
  </r>
  <r>
    <d v="2021-03-17T00:00:00"/>
    <n v="8342"/>
    <s v="TESORERIA DE LA FEDERACION"/>
    <n v="3001954"/>
    <x v="33"/>
    <x v="29"/>
    <x v="33"/>
    <s v="                  "/>
    <s v="                  "/>
    <x v="21"/>
    <s v="      "/>
    <s v="           "/>
    <n v="2"/>
    <n v="8040"/>
    <n v="0"/>
    <n v="0"/>
    <n v="0"/>
    <n v="0"/>
    <n v="0"/>
    <n v="0"/>
    <n v="8040"/>
    <x v="3"/>
  </r>
  <r>
    <d v="2021-04-06T00:00:00"/>
    <n v="11682"/>
    <s v="TESORERIA DE LA FEDERACION"/>
    <n v="4000458"/>
    <x v="1"/>
    <x v="1"/>
    <x v="1"/>
    <s v="                  "/>
    <s v="                  "/>
    <x v="1"/>
    <s v="      "/>
    <s v="           "/>
    <n v="2"/>
    <n v="19902"/>
    <n v="0"/>
    <n v="0"/>
    <n v="0"/>
    <n v="0"/>
    <n v="0"/>
    <n v="0"/>
    <n v="19902"/>
    <x v="1"/>
  </r>
  <r>
    <d v="2021-03-25T00:00:00"/>
    <n v="8129"/>
    <s v="TESORERIA DE LA FEDERACION"/>
    <n v="3002968"/>
    <x v="50"/>
    <x v="45"/>
    <x v="49"/>
    <s v="                  "/>
    <s v="                  "/>
    <x v="28"/>
    <s v="      "/>
    <s v="           "/>
    <n v="2"/>
    <n v="30044.5"/>
    <n v="0"/>
    <n v="0"/>
    <n v="0"/>
    <n v="0"/>
    <n v="0"/>
    <n v="0"/>
    <n v="30044.5"/>
    <x v="4"/>
  </r>
  <r>
    <d v="2021-03-18T00:00:00"/>
    <n v="7872"/>
    <s v="TESORERIA DE LA FEDERACION"/>
    <n v="3001988"/>
    <x v="49"/>
    <x v="44"/>
    <x v="48"/>
    <s v="                  "/>
    <s v="                  "/>
    <x v="1"/>
    <s v="      "/>
    <s v="           "/>
    <n v="2"/>
    <n v="1200"/>
    <n v="0"/>
    <n v="0"/>
    <n v="0"/>
    <n v="0"/>
    <n v="0"/>
    <n v="0"/>
    <n v="1200"/>
    <x v="1"/>
  </r>
  <r>
    <d v="2021-03-18T00:00:00"/>
    <n v="7871"/>
    <s v="TESORERIA DE LA FEDERACION"/>
    <n v="3001987"/>
    <x v="49"/>
    <x v="44"/>
    <x v="48"/>
    <s v="                  "/>
    <s v="                  "/>
    <x v="1"/>
    <s v="      "/>
    <s v="           "/>
    <n v="2"/>
    <n v="324"/>
    <n v="0"/>
    <n v="0"/>
    <n v="0"/>
    <n v="0"/>
    <n v="0"/>
    <n v="0"/>
    <n v="324"/>
    <x v="1"/>
  </r>
  <r>
    <d v="2021-03-18T00:00:00"/>
    <n v="7864"/>
    <s v="TESORERIA DE LA FEDERACION"/>
    <n v="3002002"/>
    <x v="1"/>
    <x v="1"/>
    <x v="1"/>
    <s v="                  "/>
    <s v="                  "/>
    <x v="1"/>
    <s v="      "/>
    <s v="           "/>
    <n v="2"/>
    <n v="49137"/>
    <n v="0"/>
    <n v="0"/>
    <n v="0"/>
    <n v="0"/>
    <n v="0"/>
    <n v="0"/>
    <n v="49137"/>
    <x v="1"/>
  </r>
  <r>
    <d v="2021-01-15T00:00:00"/>
    <n v="1052"/>
    <s v="TESORERIA DE LA FEDERACION"/>
    <n v="1000715"/>
    <x v="39"/>
    <x v="35"/>
    <x v="39"/>
    <s v="                  "/>
    <s v="                  "/>
    <x v="28"/>
    <s v="      "/>
    <s v="           "/>
    <n v="2"/>
    <n v="32650"/>
    <n v="0"/>
    <n v="0"/>
    <n v="0"/>
    <n v="0"/>
    <n v="0"/>
    <n v="0"/>
    <n v="32650"/>
    <x v="4"/>
  </r>
  <r>
    <d v="2021-03-01T00:00:00"/>
    <n v="6502"/>
    <s v="TESORERIA DE LA FEDERACION"/>
    <n v="3000022"/>
    <x v="0"/>
    <x v="0"/>
    <x v="0"/>
    <s v="                  "/>
    <s v="                  "/>
    <x v="1"/>
    <s v="      "/>
    <s v="           "/>
    <n v="2"/>
    <n v="171535"/>
    <n v="0"/>
    <n v="0"/>
    <n v="0"/>
    <n v="0"/>
    <n v="0"/>
    <n v="0"/>
    <n v="171535"/>
    <x v="0"/>
  </r>
  <r>
    <d v="2021-01-15T00:00:00"/>
    <n v="909"/>
    <s v="TESORERIA DE LA FEDERACION"/>
    <n v="1000732"/>
    <x v="38"/>
    <x v="34"/>
    <x v="38"/>
    <s v="                  "/>
    <s v="                  "/>
    <x v="28"/>
    <s v="      "/>
    <s v="           "/>
    <n v="2"/>
    <n v="209136"/>
    <n v="0"/>
    <n v="0"/>
    <n v="0"/>
    <n v="0"/>
    <n v="0"/>
    <n v="0"/>
    <n v="209136"/>
    <x v="4"/>
  </r>
  <r>
    <d v="2021-03-01T00:00:00"/>
    <n v="6489"/>
    <s v="TESORERIA DE LA FEDERACION"/>
    <n v="3000015"/>
    <x v="0"/>
    <x v="0"/>
    <x v="0"/>
    <s v="                  "/>
    <s v="                  "/>
    <x v="1"/>
    <s v="      "/>
    <s v="           "/>
    <n v="2"/>
    <n v="17535"/>
    <n v="0"/>
    <n v="0"/>
    <n v="0"/>
    <n v="0"/>
    <n v="0"/>
    <n v="0"/>
    <n v="17535"/>
    <x v="0"/>
  </r>
  <r>
    <d v="2021-03-01T00:00:00"/>
    <n v="6456"/>
    <s v="TESORERIA DE LA FEDERACION"/>
    <n v="3000009"/>
    <x v="0"/>
    <x v="0"/>
    <x v="0"/>
    <s v="                  "/>
    <s v="                  "/>
    <x v="1"/>
    <s v="      "/>
    <s v="           "/>
    <n v="2"/>
    <n v="5301"/>
    <n v="0"/>
    <n v="0"/>
    <n v="0"/>
    <n v="0"/>
    <n v="0"/>
    <n v="0"/>
    <n v="5301"/>
    <x v="0"/>
  </r>
  <r>
    <d v="2021-05-04T00:00:00"/>
    <n v="15590"/>
    <s v="TESORERIA DE LA FEDERACION"/>
    <n v="5000274"/>
    <x v="24"/>
    <x v="21"/>
    <x v="24"/>
    <s v="                  "/>
    <s v="                  "/>
    <x v="1"/>
    <s v="      "/>
    <s v="           "/>
    <n v="2"/>
    <n v="1269"/>
    <n v="0"/>
    <n v="0"/>
    <n v="0"/>
    <n v="0"/>
    <n v="0"/>
    <n v="0"/>
    <n v="1269"/>
    <x v="1"/>
  </r>
  <r>
    <d v="2021-03-01T00:00:00"/>
    <n v="6515"/>
    <s v="TESORERIA DE LA FEDERACION"/>
    <n v="3000030"/>
    <x v="0"/>
    <x v="0"/>
    <x v="0"/>
    <s v="                  "/>
    <s v="                  "/>
    <x v="1"/>
    <s v="      "/>
    <s v="           "/>
    <n v="2"/>
    <n v="292682"/>
    <n v="0"/>
    <n v="0"/>
    <n v="0"/>
    <n v="0"/>
    <n v="0"/>
    <n v="0"/>
    <n v="292682"/>
    <x v="0"/>
  </r>
  <r>
    <d v="2021-03-01T00:00:00"/>
    <n v="6515"/>
    <s v="TESORERIA DE LA FEDERACION"/>
    <n v="3000030"/>
    <x v="0"/>
    <x v="0"/>
    <x v="0"/>
    <s v="                  "/>
    <s v="                  "/>
    <x v="1"/>
    <s v="      "/>
    <s v="           "/>
    <n v="2"/>
    <n v="34957"/>
    <n v="0"/>
    <n v="0"/>
    <n v="0"/>
    <n v="0"/>
    <n v="0"/>
    <n v="0"/>
    <n v="34957"/>
    <x v="0"/>
  </r>
  <r>
    <d v="2021-03-01T00:00:00"/>
    <n v="6508"/>
    <s v="TESORERIA DE LA FEDERACION"/>
    <n v="3000026"/>
    <x v="0"/>
    <x v="0"/>
    <x v="0"/>
    <s v="                  "/>
    <s v="                  "/>
    <x v="1"/>
    <s v="      "/>
    <s v="           "/>
    <n v="2"/>
    <n v="44552"/>
    <n v="0"/>
    <n v="0"/>
    <n v="0"/>
    <n v="0"/>
    <n v="0"/>
    <n v="0"/>
    <n v="44552"/>
    <x v="0"/>
  </r>
  <r>
    <d v="2021-01-18T00:00:00"/>
    <n v="1153"/>
    <s v="TESORERIA DE LA FEDERACION"/>
    <n v="1000807"/>
    <x v="40"/>
    <x v="36"/>
    <x v="40"/>
    <s v="                  "/>
    <s v="                  "/>
    <x v="28"/>
    <s v="      "/>
    <s v="           "/>
    <n v="2"/>
    <n v="105853"/>
    <n v="0"/>
    <n v="0"/>
    <n v="0"/>
    <n v="0"/>
    <n v="0"/>
    <n v="0"/>
    <n v="105853"/>
    <x v="4"/>
  </r>
  <r>
    <d v="2021-03-01T00:00:00"/>
    <n v="6499"/>
    <s v="TESORERIA DE LA FEDERACION"/>
    <n v="3000020"/>
    <x v="0"/>
    <x v="0"/>
    <x v="0"/>
    <s v="                  "/>
    <s v="                  "/>
    <x v="1"/>
    <s v="      "/>
    <s v="           "/>
    <n v="2"/>
    <n v="97523"/>
    <n v="0"/>
    <n v="0"/>
    <n v="0"/>
    <n v="0"/>
    <n v="0"/>
    <n v="0"/>
    <n v="97523"/>
    <x v="0"/>
  </r>
  <r>
    <d v="2021-02-23T00:00:00"/>
    <n v="5490"/>
    <s v="TESORERIA DE LA FEDERACION"/>
    <n v="2001849"/>
    <x v="40"/>
    <x v="36"/>
    <x v="40"/>
    <s v="                  "/>
    <s v="                  "/>
    <x v="28"/>
    <s v="      "/>
    <s v="           "/>
    <n v="2"/>
    <n v="12991368.529999999"/>
    <n v="0"/>
    <n v="0"/>
    <n v="0"/>
    <n v="0"/>
    <n v="0"/>
    <n v="0"/>
    <n v="12991368.529999999"/>
    <x v="4"/>
  </r>
  <r>
    <d v="2021-02-23T00:00:00"/>
    <n v="5799"/>
    <s v="TESORERIA DE LA FEDERACION"/>
    <n v="2001854"/>
    <x v="47"/>
    <x v="43"/>
    <x v="46"/>
    <s v="                  "/>
    <s v="                  "/>
    <x v="32"/>
    <s v="      "/>
    <s v="           "/>
    <n v="2"/>
    <n v="89"/>
    <n v="0"/>
    <n v="0"/>
    <n v="0"/>
    <n v="0"/>
    <n v="0"/>
    <n v="0"/>
    <n v="89"/>
    <x v="1"/>
  </r>
  <r>
    <d v="2021-03-01T00:00:00"/>
    <n v="6500"/>
    <s v="TESORERIA DE LA FEDERACION"/>
    <n v="3000021"/>
    <x v="0"/>
    <x v="0"/>
    <x v="0"/>
    <s v="                  "/>
    <s v="                  "/>
    <x v="1"/>
    <s v="      "/>
    <s v="           "/>
    <n v="2"/>
    <n v="51936"/>
    <n v="0"/>
    <n v="0"/>
    <n v="0"/>
    <n v="0"/>
    <n v="0"/>
    <n v="0"/>
    <n v="51936"/>
    <x v="0"/>
  </r>
  <r>
    <d v="2021-03-01T00:00:00"/>
    <n v="6500"/>
    <s v="TESORERIA DE LA FEDERACION"/>
    <n v="3000021"/>
    <x v="0"/>
    <x v="0"/>
    <x v="0"/>
    <s v="                  "/>
    <s v="                  "/>
    <x v="1"/>
    <s v="      "/>
    <s v="           "/>
    <n v="2"/>
    <n v="270168"/>
    <n v="0"/>
    <n v="0"/>
    <n v="0"/>
    <n v="0"/>
    <n v="0"/>
    <n v="0"/>
    <n v="270168"/>
    <x v="0"/>
  </r>
  <r>
    <d v="2021-03-01T00:00:00"/>
    <n v="6495"/>
    <s v="TESORERIA DE LA FEDERACION"/>
    <n v="3000019"/>
    <x v="0"/>
    <x v="0"/>
    <x v="0"/>
    <s v="                  "/>
    <s v="                  "/>
    <x v="1"/>
    <s v="      "/>
    <s v="           "/>
    <n v="2"/>
    <n v="132246"/>
    <n v="0"/>
    <n v="0"/>
    <n v="0"/>
    <n v="0"/>
    <n v="0"/>
    <n v="0"/>
    <n v="132246"/>
    <x v="0"/>
  </r>
  <r>
    <d v="2021-03-01T00:00:00"/>
    <n v="6494"/>
    <s v="TESORERIA DE LA FEDERACION"/>
    <n v="3000018"/>
    <x v="0"/>
    <x v="0"/>
    <x v="0"/>
    <s v="                  "/>
    <s v="                  "/>
    <x v="1"/>
    <s v="      "/>
    <s v="           "/>
    <n v="2"/>
    <n v="20424"/>
    <n v="0"/>
    <n v="0"/>
    <n v="0"/>
    <n v="0"/>
    <n v="0"/>
    <n v="0"/>
    <n v="20424"/>
    <x v="0"/>
  </r>
  <r>
    <d v="2021-03-01T00:00:00"/>
    <n v="6490"/>
    <s v="TESORERIA DE LA FEDERACION"/>
    <n v="3000016"/>
    <x v="0"/>
    <x v="0"/>
    <x v="0"/>
    <s v="                  "/>
    <s v="                  "/>
    <x v="1"/>
    <s v="      "/>
    <s v="           "/>
    <n v="2"/>
    <n v="85543"/>
    <n v="0"/>
    <n v="0"/>
    <n v="0"/>
    <n v="0"/>
    <n v="0"/>
    <n v="0"/>
    <n v="85543"/>
    <x v="0"/>
  </r>
  <r>
    <d v="2021-03-01T00:00:00"/>
    <n v="6487"/>
    <s v="TESORERIA DE LA FEDERACION"/>
    <n v="3000014"/>
    <x v="0"/>
    <x v="0"/>
    <x v="0"/>
    <s v="                  "/>
    <s v="                  "/>
    <x v="1"/>
    <s v="      "/>
    <s v="           "/>
    <n v="2"/>
    <n v="32315"/>
    <n v="0"/>
    <n v="0"/>
    <n v="0"/>
    <n v="0"/>
    <n v="0"/>
    <n v="0"/>
    <n v="32315"/>
    <x v="0"/>
  </r>
  <r>
    <d v="2021-03-01T00:00:00"/>
    <n v="6481"/>
    <s v="TESORERIA DE LA FEDERACION"/>
    <n v="3000011"/>
    <x v="0"/>
    <x v="0"/>
    <x v="0"/>
    <s v="                  "/>
    <s v="                  "/>
    <x v="1"/>
    <s v="      "/>
    <s v="           "/>
    <n v="2"/>
    <n v="1619072.12"/>
    <n v="0"/>
    <n v="0"/>
    <n v="0"/>
    <n v="0"/>
    <n v="0"/>
    <n v="0"/>
    <n v="1619072.12"/>
    <x v="0"/>
  </r>
  <r>
    <d v="2021-03-01T00:00:00"/>
    <n v="6481"/>
    <s v="TESORERIA DE LA FEDERACION"/>
    <n v="3000011"/>
    <x v="0"/>
    <x v="0"/>
    <x v="0"/>
    <s v="                  "/>
    <s v="                  "/>
    <x v="1"/>
    <s v="      "/>
    <s v="           "/>
    <n v="2"/>
    <n v="1900649.88"/>
    <n v="0"/>
    <n v="0"/>
    <n v="0"/>
    <n v="0"/>
    <n v="0"/>
    <n v="0"/>
    <n v="1900649.88"/>
    <x v="0"/>
  </r>
  <r>
    <d v="2021-02-23T00:00:00"/>
    <n v="5296"/>
    <s v="TESORERIA DE LA FEDERACION"/>
    <n v="2001850"/>
    <x v="50"/>
    <x v="45"/>
    <x v="49"/>
    <s v="                  "/>
    <s v="                  "/>
    <x v="28"/>
    <s v="      "/>
    <s v="           "/>
    <n v="2"/>
    <n v="3"/>
    <n v="0"/>
    <n v="0"/>
    <n v="0"/>
    <n v="0"/>
    <n v="0"/>
    <n v="0"/>
    <n v="3"/>
    <x v="4"/>
  </r>
  <r>
    <d v="2021-03-01T00:00:00"/>
    <n v="6474"/>
    <s v="TESORERIA DE LA FEDERACION"/>
    <n v="3000010"/>
    <x v="0"/>
    <x v="0"/>
    <x v="0"/>
    <s v="                  "/>
    <s v="                  "/>
    <x v="1"/>
    <s v="      "/>
    <s v="           "/>
    <n v="2"/>
    <n v="21991"/>
    <n v="0"/>
    <n v="0"/>
    <n v="0"/>
    <n v="0"/>
    <n v="0"/>
    <n v="0"/>
    <n v="21991"/>
    <x v="0"/>
  </r>
  <r>
    <d v="2021-03-01T00:00:00"/>
    <n v="6474"/>
    <s v="TESORERIA DE LA FEDERACION"/>
    <n v="3000010"/>
    <x v="0"/>
    <x v="0"/>
    <x v="0"/>
    <s v="                  "/>
    <s v="                  "/>
    <x v="1"/>
    <s v="      "/>
    <s v="           "/>
    <n v="2"/>
    <n v="230560"/>
    <n v="0"/>
    <n v="0"/>
    <n v="0"/>
    <n v="0"/>
    <n v="0"/>
    <n v="0"/>
    <n v="230560"/>
    <x v="0"/>
  </r>
  <r>
    <d v="2021-01-15T00:00:00"/>
    <n v="884"/>
    <s v="TESORERIA DE LA FEDERACION"/>
    <n v="1000710"/>
    <x v="51"/>
    <x v="46"/>
    <x v="50"/>
    <s v="                  "/>
    <s v="                  "/>
    <x v="28"/>
    <s v="      "/>
    <s v="           "/>
    <n v="2"/>
    <n v="2140"/>
    <n v="0"/>
    <n v="0"/>
    <n v="0"/>
    <n v="0"/>
    <n v="0"/>
    <n v="0"/>
    <n v="2140"/>
    <x v="4"/>
  </r>
  <r>
    <d v="2021-01-15T00:00:00"/>
    <n v="878"/>
    <s v="TESORERIA DE LA FEDERACION"/>
    <n v="1000709"/>
    <x v="51"/>
    <x v="46"/>
    <x v="50"/>
    <s v="                  "/>
    <s v="                  "/>
    <x v="28"/>
    <s v="      "/>
    <s v="           "/>
    <n v="2"/>
    <n v="1524"/>
    <n v="0"/>
    <n v="0"/>
    <n v="0"/>
    <n v="0"/>
    <n v="0"/>
    <n v="0"/>
    <n v="1524"/>
    <x v="4"/>
  </r>
  <r>
    <d v="2021-01-20T00:00:00"/>
    <n v="1330"/>
    <s v="TESORERIA DE LA FEDERACION"/>
    <n v="1001385"/>
    <x v="52"/>
    <x v="47"/>
    <x v="51"/>
    <s v="                  "/>
    <s v="                  "/>
    <x v="28"/>
    <s v="      "/>
    <s v="           "/>
    <n v="2"/>
    <n v="176511.74"/>
    <n v="0"/>
    <n v="0"/>
    <n v="0"/>
    <n v="0"/>
    <n v="0"/>
    <n v="0"/>
    <n v="176511.74"/>
    <x v="4"/>
  </r>
  <r>
    <d v="2021-01-15T00:00:00"/>
    <n v="873"/>
    <s v="TESORERIA DE LA FEDERACION"/>
    <n v="1000720"/>
    <x v="51"/>
    <x v="46"/>
    <x v="50"/>
    <s v="                  "/>
    <s v="                  "/>
    <x v="28"/>
    <s v="      "/>
    <s v="           "/>
    <n v="2"/>
    <n v="11"/>
    <n v="0"/>
    <n v="0"/>
    <n v="0"/>
    <n v="0"/>
    <n v="0"/>
    <n v="0"/>
    <n v="11"/>
    <x v="4"/>
  </r>
  <r>
    <d v="2021-01-28T00:00:00"/>
    <n v="1998"/>
    <s v="TESORERIA DE LA FEDERACION"/>
    <n v="1001961"/>
    <x v="53"/>
    <x v="48"/>
    <x v="52"/>
    <s v="                  "/>
    <s v="                  "/>
    <x v="28"/>
    <s v="      "/>
    <s v="           "/>
    <n v="2"/>
    <n v="5563"/>
    <n v="0"/>
    <n v="0"/>
    <n v="0"/>
    <n v="0"/>
    <n v="0"/>
    <n v="0"/>
    <n v="5563"/>
    <x v="4"/>
  </r>
  <r>
    <d v="2021-01-28T00:00:00"/>
    <n v="1997"/>
    <s v="TESORERIA DE LA FEDERACION"/>
    <n v="1001960"/>
    <x v="53"/>
    <x v="48"/>
    <x v="52"/>
    <s v="                  "/>
    <s v="                  "/>
    <x v="28"/>
    <s v="      "/>
    <s v="           "/>
    <n v="2"/>
    <n v="6449"/>
    <n v="0"/>
    <n v="0"/>
    <n v="0"/>
    <n v="0"/>
    <n v="0"/>
    <n v="0"/>
    <n v="6449"/>
    <x v="4"/>
  </r>
  <r>
    <d v="2021-01-28T00:00:00"/>
    <n v="1986"/>
    <s v="TESORERIA DE LA FEDERACION"/>
    <n v="1001956"/>
    <x v="53"/>
    <x v="48"/>
    <x v="52"/>
    <s v="                  "/>
    <s v="                  "/>
    <x v="28"/>
    <s v="      "/>
    <s v="           "/>
    <n v="2"/>
    <n v="4228"/>
    <n v="0"/>
    <n v="0"/>
    <n v="0"/>
    <n v="0"/>
    <n v="0"/>
    <n v="0"/>
    <n v="4228"/>
    <x v="4"/>
  </r>
  <r>
    <d v="2021-01-28T00:00:00"/>
    <n v="1985"/>
    <s v="TESORERIA DE LA FEDERACION"/>
    <n v="1001955"/>
    <x v="53"/>
    <x v="48"/>
    <x v="52"/>
    <s v="                  "/>
    <s v="                  "/>
    <x v="28"/>
    <s v="      "/>
    <s v="           "/>
    <n v="2"/>
    <n v="4076"/>
    <n v="0"/>
    <n v="0"/>
    <n v="0"/>
    <n v="0"/>
    <n v="0"/>
    <n v="0"/>
    <n v="4076"/>
    <x v="4"/>
  </r>
  <r>
    <d v="2021-02-02T00:00:00"/>
    <n v="2124"/>
    <s v="TESORERIA DE LA FEDERACION"/>
    <n v="2000128"/>
    <x v="54"/>
    <x v="1"/>
    <x v="53"/>
    <s v="                  "/>
    <s v="                  "/>
    <x v="28"/>
    <s v="      "/>
    <s v="           "/>
    <n v="2"/>
    <n v="14501"/>
    <n v="0"/>
    <n v="0"/>
    <n v="0"/>
    <n v="0"/>
    <n v="0"/>
    <n v="0"/>
    <n v="14501"/>
    <x v="4"/>
  </r>
  <r>
    <d v="2021-01-29T00:00:00"/>
    <n v="2221"/>
    <s v="TESORERIA DE LA FEDERACION"/>
    <n v="1002096"/>
    <x v="55"/>
    <x v="1"/>
    <x v="54"/>
    <s v="                  "/>
    <s v="                  "/>
    <x v="28"/>
    <s v="      "/>
    <s v="           "/>
    <n v="2"/>
    <n v="4097"/>
    <n v="0"/>
    <n v="0"/>
    <n v="0"/>
    <n v="0"/>
    <n v="0"/>
    <n v="0"/>
    <n v="4097"/>
    <x v="4"/>
  </r>
  <r>
    <d v="2021-01-12T00:00:00"/>
    <n v="386"/>
    <s v="TESORERIA DE LA FEDERACION"/>
    <n v="1000313"/>
    <x v="56"/>
    <x v="49"/>
    <x v="55"/>
    <s v="                  "/>
    <s v="                  "/>
    <x v="31"/>
    <s v="      "/>
    <s v="           "/>
    <n v="2"/>
    <n v="332423"/>
    <n v="0"/>
    <n v="0"/>
    <n v="0"/>
    <n v="0"/>
    <n v="0"/>
    <n v="0"/>
    <n v="332423"/>
    <x v="3"/>
  </r>
  <r>
    <d v="2021-02-18T00:00:00"/>
    <n v="3703"/>
    <s v="TESORERIA DE LA FEDERACION"/>
    <n v="2001440"/>
    <x v="45"/>
    <x v="41"/>
    <x v="30"/>
    <s v="                  "/>
    <s v="                  "/>
    <x v="22"/>
    <s v="      "/>
    <s v="           "/>
    <n v="2"/>
    <n v="4600"/>
    <n v="0"/>
    <n v="0"/>
    <n v="0"/>
    <n v="0"/>
    <n v="0"/>
    <n v="0"/>
    <n v="4600"/>
    <x v="1"/>
  </r>
  <r>
    <d v="2021-01-15T00:00:00"/>
    <n v="1272"/>
    <s v="TESORERIA DE LA FEDERACION"/>
    <n v="1000796"/>
    <x v="57"/>
    <x v="50"/>
    <x v="56"/>
    <s v="                  "/>
    <s v="                  "/>
    <x v="1"/>
    <s v="      "/>
    <s v="           "/>
    <n v="2"/>
    <n v="2193"/>
    <n v="0"/>
    <n v="0"/>
    <n v="0"/>
    <n v="0"/>
    <n v="0"/>
    <n v="0"/>
    <n v="2193"/>
    <x v="1"/>
  </r>
  <r>
    <d v="2021-02-12T00:00:00"/>
    <n v="3938"/>
    <s v="TESORERIA DE LA FEDERACION"/>
    <n v="2000947"/>
    <x v="58"/>
    <x v="51"/>
    <x v="57"/>
    <s v="                  "/>
    <s v="                  "/>
    <x v="27"/>
    <s v="      "/>
    <s v="           "/>
    <n v="2"/>
    <n v="2514"/>
    <n v="0"/>
    <n v="0"/>
    <n v="0"/>
    <n v="0"/>
    <n v="0"/>
    <n v="0"/>
    <n v="2514"/>
    <x v="1"/>
  </r>
  <r>
    <d v="2021-02-05T00:00:00"/>
    <n v="3610"/>
    <s v="TESORERIA DE LA FEDERACION"/>
    <n v="2000403"/>
    <x v="16"/>
    <x v="13"/>
    <x v="16"/>
    <s v="                  "/>
    <s v="                  "/>
    <x v="1"/>
    <s v="      "/>
    <s v="           "/>
    <n v="2"/>
    <n v="189002"/>
    <n v="0"/>
    <n v="0"/>
    <n v="0"/>
    <n v="0"/>
    <n v="0"/>
    <n v="0"/>
    <n v="189002"/>
    <x v="1"/>
  </r>
  <r>
    <d v="2021-01-26T00:00:00"/>
    <n v="2158"/>
    <s v="TESORERIA DE LA FEDERACION"/>
    <n v="1001640"/>
    <x v="34"/>
    <x v="30"/>
    <x v="34"/>
    <s v="                  "/>
    <s v="                  "/>
    <x v="1"/>
    <s v="      "/>
    <s v="           "/>
    <n v="2"/>
    <n v="736"/>
    <n v="0"/>
    <n v="0"/>
    <n v="0"/>
    <n v="0"/>
    <n v="0"/>
    <n v="0"/>
    <n v="736"/>
    <x v="1"/>
  </r>
  <r>
    <d v="2021-01-26T00:00:00"/>
    <n v="2170"/>
    <s v="TESORERIA DE LA FEDERACION"/>
    <n v="1001626"/>
    <x v="35"/>
    <x v="31"/>
    <x v="35"/>
    <s v="                  "/>
    <s v="                  "/>
    <x v="1"/>
    <s v="      "/>
    <s v="           "/>
    <n v="2"/>
    <n v="826"/>
    <n v="0"/>
    <n v="0"/>
    <n v="0"/>
    <n v="0"/>
    <n v="0"/>
    <n v="0"/>
    <n v="826"/>
    <x v="1"/>
  </r>
  <r>
    <d v="2021-03-01T00:00:00"/>
    <n v="6447"/>
    <s v="TESORERIA DE LA FEDERACION"/>
    <n v="3000008"/>
    <x v="0"/>
    <x v="0"/>
    <x v="0"/>
    <s v="                  "/>
    <s v="                  "/>
    <x v="1"/>
    <s v="      "/>
    <s v="           "/>
    <n v="2"/>
    <n v="12048"/>
    <n v="0"/>
    <n v="0"/>
    <n v="0"/>
    <n v="0"/>
    <n v="0"/>
    <n v="0"/>
    <n v="12048"/>
    <x v="0"/>
  </r>
  <r>
    <d v="2021-01-29T00:00:00"/>
    <n v="2113"/>
    <s v="TESORERIA DE LA FEDERACION"/>
    <n v="1002101"/>
    <x v="59"/>
    <x v="1"/>
    <x v="58"/>
    <s v="                  "/>
    <s v="                  "/>
    <x v="28"/>
    <s v="      "/>
    <s v="           "/>
    <n v="2"/>
    <n v="340"/>
    <n v="0"/>
    <n v="0"/>
    <n v="0"/>
    <n v="0"/>
    <n v="0"/>
    <n v="0"/>
    <n v="340"/>
    <x v="4"/>
  </r>
  <r>
    <d v="2021-01-29T00:00:00"/>
    <n v="2095"/>
    <s v="TESORERIA DE LA FEDERACION"/>
    <n v="1002097"/>
    <x v="60"/>
    <x v="1"/>
    <x v="59"/>
    <s v="                  "/>
    <s v="                  "/>
    <x v="28"/>
    <s v="      "/>
    <s v="           "/>
    <n v="2"/>
    <n v="2290"/>
    <n v="0"/>
    <n v="0"/>
    <n v="0"/>
    <n v="0"/>
    <n v="0"/>
    <n v="0"/>
    <n v="2290"/>
    <x v="4"/>
  </r>
  <r>
    <d v="2021-01-29T00:00:00"/>
    <n v="2082"/>
    <s v="TESORERIA DE LA FEDERACION"/>
    <n v="1002092"/>
    <x v="61"/>
    <x v="1"/>
    <x v="60"/>
    <s v="                  "/>
    <s v="                  "/>
    <x v="28"/>
    <s v="      "/>
    <s v="           "/>
    <n v="2"/>
    <n v="2298"/>
    <n v="0"/>
    <n v="0"/>
    <n v="0"/>
    <n v="0"/>
    <n v="0"/>
    <n v="0"/>
    <n v="2298"/>
    <x v="4"/>
  </r>
  <r>
    <d v="2021-01-29T00:00:00"/>
    <n v="2222"/>
    <s v="TESORERIA DE LA FEDERACION"/>
    <n v="1002099"/>
    <x v="62"/>
    <x v="1"/>
    <x v="54"/>
    <s v="                  "/>
    <s v="                  "/>
    <x v="28"/>
    <s v="      "/>
    <s v="           "/>
    <n v="2"/>
    <n v="1482"/>
    <n v="0"/>
    <n v="0"/>
    <n v="0"/>
    <n v="0"/>
    <n v="0"/>
    <n v="0"/>
    <n v="1482"/>
    <x v="4"/>
  </r>
  <r>
    <d v="2021-02-02T00:00:00"/>
    <n v="2121"/>
    <s v="TESORERIA DE LA FEDERACION"/>
    <n v="2000005"/>
    <x v="63"/>
    <x v="1"/>
    <x v="61"/>
    <s v="                  "/>
    <s v="                  "/>
    <x v="28"/>
    <s v="      "/>
    <s v="           "/>
    <n v="2"/>
    <n v="366"/>
    <n v="0"/>
    <n v="0"/>
    <n v="0"/>
    <n v="0"/>
    <n v="0"/>
    <n v="0"/>
    <n v="366"/>
    <x v="4"/>
  </r>
  <r>
    <d v="2021-02-11T00:00:00"/>
    <n v="3216"/>
    <s v="TESORERIA DE LA FEDERACION"/>
    <n v="2000773"/>
    <x v="53"/>
    <x v="48"/>
    <x v="52"/>
    <s v="                  "/>
    <s v="                  "/>
    <x v="28"/>
    <s v="      "/>
    <s v="           "/>
    <n v="2"/>
    <n v="738871.2"/>
    <n v="0"/>
    <n v="0"/>
    <n v="0"/>
    <n v="0"/>
    <n v="0"/>
    <n v="0"/>
    <n v="738871.2"/>
    <x v="4"/>
  </r>
  <r>
    <d v="2021-02-02T00:00:00"/>
    <n v="3152"/>
    <s v="TESORERIA DE LA FEDERACION"/>
    <n v="2000135"/>
    <x v="35"/>
    <x v="31"/>
    <x v="35"/>
    <s v="                  "/>
    <s v="                  "/>
    <x v="1"/>
    <s v="      "/>
    <s v="           "/>
    <n v="2"/>
    <n v="85"/>
    <n v="0"/>
    <n v="0"/>
    <n v="0"/>
    <n v="0"/>
    <n v="0"/>
    <n v="0"/>
    <n v="85"/>
    <x v="1"/>
  </r>
  <r>
    <d v="2021-02-02T00:00:00"/>
    <n v="3150"/>
    <s v="TESORERIA DE LA FEDERACION"/>
    <n v="2000008"/>
    <x v="34"/>
    <x v="30"/>
    <x v="34"/>
    <s v="                  "/>
    <s v="                  "/>
    <x v="1"/>
    <s v="      "/>
    <s v="           "/>
    <n v="2"/>
    <n v="3"/>
    <n v="0"/>
    <n v="0"/>
    <n v="0"/>
    <n v="0"/>
    <n v="0"/>
    <n v="0"/>
    <n v="3"/>
    <x v="1"/>
  </r>
  <r>
    <d v="2021-02-02T00:00:00"/>
    <n v="3165"/>
    <s v="TESORERIA DE LA FEDERACION"/>
    <n v="2000133"/>
    <x v="49"/>
    <x v="44"/>
    <x v="48"/>
    <s v="                  "/>
    <s v="                  "/>
    <x v="1"/>
    <s v="      "/>
    <s v="           "/>
    <n v="2"/>
    <n v="7001"/>
    <n v="0"/>
    <n v="0"/>
    <n v="0"/>
    <n v="0"/>
    <n v="0"/>
    <n v="0"/>
    <n v="7001"/>
    <x v="1"/>
  </r>
  <r>
    <d v="2021-02-02T00:00:00"/>
    <n v="3165"/>
    <s v="TESORERIA DE LA FEDERACION"/>
    <n v="2000133"/>
    <x v="49"/>
    <x v="44"/>
    <x v="48"/>
    <s v="                  "/>
    <s v="                  "/>
    <x v="1"/>
    <s v="      "/>
    <s v="           "/>
    <n v="2"/>
    <n v="826"/>
    <n v="0"/>
    <n v="0"/>
    <n v="0"/>
    <n v="0"/>
    <n v="0"/>
    <n v="0"/>
    <n v="826"/>
    <x v="1"/>
  </r>
  <r>
    <d v="2021-02-02T00:00:00"/>
    <n v="3136"/>
    <s v="TESORERIA DE LA FEDERACION"/>
    <n v="2000134"/>
    <x v="35"/>
    <x v="31"/>
    <x v="35"/>
    <s v="                  "/>
    <s v="                  "/>
    <x v="1"/>
    <s v="      "/>
    <s v="           "/>
    <n v="2"/>
    <n v="73734"/>
    <n v="0"/>
    <n v="0"/>
    <n v="0"/>
    <n v="0"/>
    <n v="0"/>
    <n v="0"/>
    <n v="73734"/>
    <x v="1"/>
  </r>
  <r>
    <d v="2021-02-02T00:00:00"/>
    <n v="2116"/>
    <s v="TESORERIA DE LA FEDERACION"/>
    <n v="2000130"/>
    <x v="15"/>
    <x v="12"/>
    <x v="15"/>
    <s v="                  "/>
    <s v="                  "/>
    <x v="28"/>
    <s v="      "/>
    <s v="           "/>
    <n v="2"/>
    <n v="2651"/>
    <n v="0"/>
    <n v="0"/>
    <n v="0"/>
    <n v="0"/>
    <n v="0"/>
    <n v="0"/>
    <n v="2651"/>
    <x v="4"/>
  </r>
  <r>
    <d v="2021-02-02T00:00:00"/>
    <n v="3161"/>
    <s v="TESORERIA DE LA FEDERACION"/>
    <n v="2000132"/>
    <x v="49"/>
    <x v="44"/>
    <x v="48"/>
    <s v="                  "/>
    <s v="                  "/>
    <x v="1"/>
    <s v="      "/>
    <s v="           "/>
    <n v="2"/>
    <n v="1522"/>
    <n v="0"/>
    <n v="0"/>
    <n v="0"/>
    <n v="0"/>
    <n v="0"/>
    <n v="0"/>
    <n v="1522"/>
    <x v="1"/>
  </r>
  <r>
    <d v="2021-02-02T00:00:00"/>
    <n v="2875"/>
    <s v="TESORERIA DE LA FEDERACION"/>
    <n v="2000129"/>
    <x v="53"/>
    <x v="48"/>
    <x v="52"/>
    <s v="                  "/>
    <s v="                  "/>
    <x v="28"/>
    <s v="      "/>
    <s v="           "/>
    <n v="2"/>
    <n v="3553"/>
    <n v="0"/>
    <n v="0"/>
    <n v="0"/>
    <n v="0"/>
    <n v="0"/>
    <n v="0"/>
    <n v="3553"/>
    <x v="4"/>
  </r>
  <r>
    <d v="2021-03-05T00:00:00"/>
    <n v="6441"/>
    <s v="TESORERIA DE LA FEDERACION"/>
    <n v="3000972"/>
    <x v="46"/>
    <x v="42"/>
    <x v="45"/>
    <s v="                  "/>
    <s v="                  "/>
    <x v="28"/>
    <s v="      "/>
    <s v="           "/>
    <n v="2"/>
    <n v="25357"/>
    <n v="0"/>
    <n v="0"/>
    <n v="0"/>
    <n v="0"/>
    <n v="0"/>
    <n v="0"/>
    <n v="25357"/>
    <x v="4"/>
  </r>
  <r>
    <d v="2021-02-03T00:00:00"/>
    <n v="3106"/>
    <s v="TESORERIA DE LA FEDERACION"/>
    <n v="2000238"/>
    <x v="33"/>
    <x v="29"/>
    <x v="33"/>
    <s v="                  "/>
    <s v="                  "/>
    <x v="21"/>
    <s v="      "/>
    <s v="           "/>
    <n v="2"/>
    <n v="29397"/>
    <n v="0"/>
    <n v="0"/>
    <n v="0"/>
    <n v="0"/>
    <n v="0"/>
    <n v="0"/>
    <n v="29397"/>
    <x v="1"/>
  </r>
  <r>
    <d v="2021-01-29T00:00:00"/>
    <n v="2219"/>
    <s v="TESORERIA DE LA FEDERACION"/>
    <n v="1002095"/>
    <x v="64"/>
    <x v="1"/>
    <x v="54"/>
    <s v="                  "/>
    <s v="                  "/>
    <x v="28"/>
    <s v="      "/>
    <s v="           "/>
    <n v="2"/>
    <n v="24055"/>
    <n v="0"/>
    <n v="0"/>
    <n v="0"/>
    <n v="0"/>
    <n v="0"/>
    <n v="0"/>
    <n v="24055"/>
    <x v="4"/>
  </r>
  <r>
    <d v="2021-01-26T00:00:00"/>
    <n v="2255"/>
    <s v="TESORERIA DE LA FEDERACION"/>
    <n v="1001628"/>
    <x v="35"/>
    <x v="31"/>
    <x v="35"/>
    <s v="                  "/>
    <s v="                  "/>
    <x v="1"/>
    <s v="      "/>
    <s v="           "/>
    <n v="2"/>
    <n v="3015"/>
    <n v="0"/>
    <n v="0"/>
    <n v="0"/>
    <n v="0"/>
    <n v="0"/>
    <n v="0"/>
    <n v="3015"/>
    <x v="1"/>
  </r>
  <r>
    <d v="2021-01-28T00:00:00"/>
    <n v="1847"/>
    <s v="TESORERIA DE LA FEDERACION"/>
    <n v="1001953"/>
    <x v="22"/>
    <x v="19"/>
    <x v="22"/>
    <s v="                  "/>
    <s v="                  "/>
    <x v="28"/>
    <s v="      "/>
    <s v="           "/>
    <n v="2"/>
    <n v="20282"/>
    <n v="0"/>
    <n v="0"/>
    <n v="0"/>
    <n v="0"/>
    <n v="0"/>
    <n v="0"/>
    <n v="20282"/>
    <x v="4"/>
  </r>
  <r>
    <d v="2021-01-29T00:00:00"/>
    <n v="2090"/>
    <s v="TESORERIA DE LA FEDERACION"/>
    <n v="1002098"/>
    <x v="65"/>
    <x v="1"/>
    <x v="62"/>
    <s v="                  "/>
    <s v="                  "/>
    <x v="28"/>
    <s v="      "/>
    <s v="           "/>
    <n v="2"/>
    <n v="46544"/>
    <n v="0"/>
    <n v="0"/>
    <n v="0"/>
    <n v="0"/>
    <n v="0"/>
    <n v="0"/>
    <n v="46544"/>
    <x v="4"/>
  </r>
  <r>
    <d v="2021-01-29T00:00:00"/>
    <n v="2131"/>
    <s v="TESORERIA DE LA FEDERACION"/>
    <n v="1002100"/>
    <x v="6"/>
    <x v="5"/>
    <x v="6"/>
    <s v="                  "/>
    <s v="                  "/>
    <x v="28"/>
    <s v="      "/>
    <s v="           "/>
    <n v="2"/>
    <n v="22378"/>
    <n v="0"/>
    <n v="0"/>
    <n v="0"/>
    <n v="0"/>
    <n v="0"/>
    <n v="0"/>
    <n v="22378"/>
    <x v="4"/>
  </r>
  <r>
    <d v="2021-01-29T00:00:00"/>
    <n v="2080"/>
    <s v="TESORERIA DE LA FEDERACION"/>
    <n v="1002093"/>
    <x v="66"/>
    <x v="1"/>
    <x v="63"/>
    <s v="                  "/>
    <s v="                  "/>
    <x v="28"/>
    <s v="      "/>
    <s v="           "/>
    <n v="2"/>
    <n v="537"/>
    <n v="0"/>
    <n v="0"/>
    <n v="0"/>
    <n v="0"/>
    <n v="0"/>
    <n v="0"/>
    <n v="537"/>
    <x v="4"/>
  </r>
  <r>
    <d v="2021-01-29T00:00:00"/>
    <n v="2078"/>
    <s v="TESORERIA DE LA FEDERACION"/>
    <n v="1002094"/>
    <x v="67"/>
    <x v="1"/>
    <x v="64"/>
    <s v="                  "/>
    <s v="                  "/>
    <x v="28"/>
    <s v="      "/>
    <s v="           "/>
    <n v="2"/>
    <n v="2266"/>
    <n v="0"/>
    <n v="0"/>
    <n v="0"/>
    <n v="0"/>
    <n v="0"/>
    <n v="0"/>
    <n v="2266"/>
    <x v="4"/>
  </r>
  <r>
    <d v="2021-02-02T00:00:00"/>
    <n v="2127"/>
    <s v="TESORERIA DE LA FEDERACION"/>
    <n v="2000125"/>
    <x v="13"/>
    <x v="1"/>
    <x v="13"/>
    <s v="                  "/>
    <s v="                  "/>
    <x v="28"/>
    <s v="      "/>
    <s v="           "/>
    <n v="2"/>
    <n v="28864"/>
    <n v="0"/>
    <n v="0"/>
    <n v="0"/>
    <n v="0"/>
    <n v="0"/>
    <n v="0"/>
    <n v="28864"/>
    <x v="4"/>
  </r>
  <r>
    <d v="2021-02-02T00:00:00"/>
    <n v="2100"/>
    <s v="TESORERIA DE LA FEDERACION"/>
    <n v="2000126"/>
    <x v="68"/>
    <x v="1"/>
    <x v="65"/>
    <s v="                  "/>
    <s v="                  "/>
    <x v="28"/>
    <s v="      "/>
    <s v="           "/>
    <n v="2"/>
    <n v="640"/>
    <n v="0"/>
    <n v="0"/>
    <n v="0"/>
    <n v="0"/>
    <n v="0"/>
    <n v="0"/>
    <n v="640"/>
    <x v="4"/>
  </r>
  <r>
    <d v="2021-02-02T00:00:00"/>
    <n v="2117"/>
    <s v="TESORERIA DE LA FEDERACION"/>
    <n v="2000127"/>
    <x v="7"/>
    <x v="6"/>
    <x v="7"/>
    <s v="                  "/>
    <s v="                  "/>
    <x v="28"/>
    <s v="      "/>
    <s v="           "/>
    <n v="2"/>
    <n v="730"/>
    <n v="0"/>
    <n v="0"/>
    <n v="0"/>
    <n v="0"/>
    <n v="0"/>
    <n v="0"/>
    <n v="730"/>
    <x v="4"/>
  </r>
  <r>
    <d v="2021-02-09T00:00:00"/>
    <n v="2092"/>
    <s v="TESORERIA DE LA FEDERACION"/>
    <n v="2000551"/>
    <x v="69"/>
    <x v="1"/>
    <x v="66"/>
    <s v="                  "/>
    <s v="                  "/>
    <x v="28"/>
    <s v="      "/>
    <s v="           "/>
    <n v="2"/>
    <n v="45304"/>
    <n v="0"/>
    <n v="0"/>
    <n v="0"/>
    <n v="0"/>
    <n v="0"/>
    <n v="0"/>
    <n v="45304"/>
    <x v="4"/>
  </r>
  <r>
    <d v="2021-02-02T00:00:00"/>
    <n v="2087"/>
    <s v="TESORERIA DE LA FEDERACION"/>
    <n v="2000131"/>
    <x v="70"/>
    <x v="1"/>
    <x v="67"/>
    <s v="                  "/>
    <s v="                  "/>
    <x v="28"/>
    <s v="      "/>
    <s v="           "/>
    <n v="2"/>
    <n v="7995"/>
    <n v="0"/>
    <n v="0"/>
    <n v="0"/>
    <n v="0"/>
    <n v="0"/>
    <n v="0"/>
    <n v="7995"/>
    <x v="4"/>
  </r>
  <r>
    <d v="2021-01-20T00:00:00"/>
    <n v="1292"/>
    <s v="TESORERIA DE LA FEDERACION"/>
    <n v="1001384"/>
    <x v="50"/>
    <x v="45"/>
    <x v="49"/>
    <s v="                  "/>
    <s v="                  "/>
    <x v="28"/>
    <s v="      "/>
    <s v="           "/>
    <n v="2"/>
    <n v="3658"/>
    <n v="0"/>
    <n v="0"/>
    <n v="0"/>
    <n v="0"/>
    <n v="0"/>
    <n v="0"/>
    <n v="3658"/>
    <x v="4"/>
  </r>
  <r>
    <d v="2021-01-28T00:00:00"/>
    <n v="1845"/>
    <s v="TESORERIA DE LA FEDERACION"/>
    <n v="1001952"/>
    <x v="22"/>
    <x v="19"/>
    <x v="22"/>
    <s v="                  "/>
    <s v="                  "/>
    <x v="28"/>
    <s v="      "/>
    <s v="           "/>
    <n v="2"/>
    <n v="35420"/>
    <n v="0"/>
    <n v="0"/>
    <n v="0"/>
    <n v="0"/>
    <n v="0"/>
    <n v="0"/>
    <n v="35420"/>
    <x v="4"/>
  </r>
  <r>
    <d v="2021-01-28T00:00:00"/>
    <n v="1843"/>
    <s v="TESORERIA DE LA FEDERACION"/>
    <n v="1001951"/>
    <x v="22"/>
    <x v="19"/>
    <x v="22"/>
    <s v="                  "/>
    <s v="                  "/>
    <x v="28"/>
    <s v="      "/>
    <s v="           "/>
    <n v="2"/>
    <n v="30671"/>
    <n v="0"/>
    <n v="0"/>
    <n v="0"/>
    <n v="0"/>
    <n v="0"/>
    <n v="0"/>
    <n v="30671"/>
    <x v="4"/>
  </r>
  <r>
    <d v="2021-01-28T00:00:00"/>
    <n v="1996"/>
    <s v="TESORERIA DE LA FEDERACION"/>
    <n v="1001959"/>
    <x v="53"/>
    <x v="48"/>
    <x v="52"/>
    <s v="                  "/>
    <s v="                  "/>
    <x v="28"/>
    <s v="      "/>
    <s v="           "/>
    <n v="2"/>
    <n v="6159"/>
    <n v="0"/>
    <n v="0"/>
    <n v="0"/>
    <n v="0"/>
    <n v="0"/>
    <n v="0"/>
    <n v="6159"/>
    <x v="4"/>
  </r>
  <r>
    <d v="2021-02-02T00:00:00"/>
    <n v="2215"/>
    <s v="TESORERIA DE LA FEDERACION"/>
    <n v="2000153"/>
    <x v="71"/>
    <x v="1"/>
    <x v="68"/>
    <s v="                  "/>
    <s v="                  "/>
    <x v="28"/>
    <s v="      "/>
    <s v="           "/>
    <n v="2"/>
    <n v="874"/>
    <n v="0"/>
    <n v="0"/>
    <n v="0"/>
    <n v="0"/>
    <n v="0"/>
    <n v="0"/>
    <n v="874"/>
    <x v="4"/>
  </r>
  <r>
    <d v="2021-01-15T00:00:00"/>
    <n v="889"/>
    <s v="TESORERIA DE LA FEDERACION"/>
    <n v="1000711"/>
    <x v="51"/>
    <x v="46"/>
    <x v="50"/>
    <s v="                  "/>
    <s v="                  "/>
    <x v="28"/>
    <s v="      "/>
    <s v="           "/>
    <n v="2"/>
    <n v="2973"/>
    <n v="0"/>
    <n v="0"/>
    <n v="0"/>
    <n v="0"/>
    <n v="0"/>
    <n v="0"/>
    <n v="2973"/>
    <x v="4"/>
  </r>
  <r>
    <d v="2021-01-15T00:00:00"/>
    <n v="1017"/>
    <s v="TESORERIA DE LA FEDERACION"/>
    <n v="1000725"/>
    <x v="72"/>
    <x v="52"/>
    <x v="69"/>
    <s v="                  "/>
    <s v="                  "/>
    <x v="35"/>
    <s v="      "/>
    <s v="           "/>
    <n v="2"/>
    <n v="228656.76"/>
    <n v="0"/>
    <n v="0"/>
    <n v="0"/>
    <n v="0"/>
    <n v="0"/>
    <n v="0"/>
    <n v="228656.76"/>
    <x v="1"/>
  </r>
  <r>
    <d v="2021-01-20T00:00:00"/>
    <n v="1301"/>
    <s v="TESORERIA DE LA FEDERACION"/>
    <n v="1001234"/>
    <x v="73"/>
    <x v="53"/>
    <x v="70"/>
    <s v="                  "/>
    <s v="                  "/>
    <x v="28"/>
    <s v="      "/>
    <s v="           "/>
    <n v="2"/>
    <n v="2398"/>
    <n v="0"/>
    <n v="0"/>
    <n v="0"/>
    <n v="0"/>
    <n v="0"/>
    <n v="0"/>
    <n v="2398"/>
    <x v="4"/>
  </r>
  <r>
    <d v="2021-01-18T00:00:00"/>
    <n v="1155"/>
    <s v="TESORERIA DE LA FEDERACION"/>
    <n v="1000808"/>
    <x v="40"/>
    <x v="36"/>
    <x v="40"/>
    <s v="                  "/>
    <s v="                  "/>
    <x v="28"/>
    <s v="      "/>
    <s v="           "/>
    <n v="2"/>
    <n v="62320"/>
    <n v="0"/>
    <n v="0"/>
    <n v="0"/>
    <n v="0"/>
    <n v="0"/>
    <n v="0"/>
    <n v="62320"/>
    <x v="4"/>
  </r>
  <r>
    <d v="2021-01-18T00:00:00"/>
    <n v="1252"/>
    <s v="TESORERIA DE LA FEDERACION"/>
    <n v="1000800"/>
    <x v="74"/>
    <x v="54"/>
    <x v="71"/>
    <s v="                  "/>
    <s v="                  "/>
    <x v="1"/>
    <s v="      "/>
    <s v="           "/>
    <n v="2"/>
    <n v="6903.61"/>
    <n v="0"/>
    <n v="0"/>
    <n v="0"/>
    <n v="0"/>
    <n v="0"/>
    <n v="0"/>
    <n v="6903.61"/>
    <x v="1"/>
  </r>
  <r>
    <d v="2021-01-18T00:00:00"/>
    <n v="1252"/>
    <s v="TESORERIA DE LA FEDERACION"/>
    <n v="1000800"/>
    <x v="74"/>
    <x v="54"/>
    <x v="71"/>
    <s v="                  "/>
    <s v="                  "/>
    <x v="1"/>
    <s v="      "/>
    <s v="           "/>
    <n v="2"/>
    <n v="60144.12"/>
    <n v="0"/>
    <n v="0"/>
    <n v="0"/>
    <n v="0"/>
    <n v="0"/>
    <n v="0"/>
    <n v="60144.12"/>
    <x v="1"/>
  </r>
  <r>
    <d v="2021-01-15T00:00:00"/>
    <n v="1048"/>
    <s v="TESORERIA DE LA FEDERACION"/>
    <n v="1000729"/>
    <x v="1"/>
    <x v="1"/>
    <x v="1"/>
    <s v="                  "/>
    <s v="                  "/>
    <x v="1"/>
    <s v="      "/>
    <s v="           "/>
    <n v="2"/>
    <n v="38494"/>
    <n v="0"/>
    <n v="0"/>
    <n v="0"/>
    <n v="0"/>
    <n v="0"/>
    <n v="0"/>
    <n v="38494"/>
    <x v="1"/>
  </r>
  <r>
    <d v="2021-01-18T00:00:00"/>
    <n v="1239"/>
    <s v="TESORERIA DE LA FEDERACION"/>
    <n v="1000805"/>
    <x v="75"/>
    <x v="55"/>
    <x v="72"/>
    <s v="                  "/>
    <s v="                  "/>
    <x v="30"/>
    <s v="      "/>
    <s v="           "/>
    <n v="2"/>
    <n v="19651.16"/>
    <n v="0"/>
    <n v="0"/>
    <n v="0"/>
    <n v="0"/>
    <n v="0"/>
    <n v="0"/>
    <n v="19651.16"/>
    <x v="1"/>
  </r>
  <r>
    <d v="2021-01-18T00:00:00"/>
    <n v="1239"/>
    <s v="TESORERIA DE LA FEDERACION"/>
    <n v="1000805"/>
    <x v="75"/>
    <x v="55"/>
    <x v="72"/>
    <s v="                  "/>
    <s v="                  "/>
    <x v="30"/>
    <s v="      "/>
    <s v="           "/>
    <n v="2"/>
    <n v="0.08"/>
    <n v="0"/>
    <n v="0"/>
    <n v="0"/>
    <n v="0"/>
    <n v="0"/>
    <n v="0"/>
    <n v="0.08"/>
    <x v="3"/>
  </r>
  <r>
    <d v="2021-01-18T00:00:00"/>
    <n v="1239"/>
    <s v="TESORERIA DE LA FEDERACION"/>
    <n v="1000805"/>
    <x v="75"/>
    <x v="55"/>
    <x v="72"/>
    <s v="                  "/>
    <s v="                  "/>
    <x v="30"/>
    <s v="      "/>
    <s v="           "/>
    <n v="2"/>
    <n v="354224.76"/>
    <n v="0"/>
    <n v="0"/>
    <n v="0"/>
    <n v="0"/>
    <n v="0"/>
    <n v="0"/>
    <n v="354224.76"/>
    <x v="3"/>
  </r>
  <r>
    <d v="2021-01-20T00:00:00"/>
    <n v="1291"/>
    <s v="TESORERIA DE LA FEDERACION"/>
    <n v="1001383"/>
    <x v="50"/>
    <x v="45"/>
    <x v="49"/>
    <s v="                  "/>
    <s v="                  "/>
    <x v="28"/>
    <s v="      "/>
    <s v="           "/>
    <n v="2"/>
    <n v="4296"/>
    <n v="0"/>
    <n v="0"/>
    <n v="0"/>
    <n v="0"/>
    <n v="0"/>
    <n v="0"/>
    <n v="4296"/>
    <x v="4"/>
  </r>
  <r>
    <d v="2021-01-28T00:00:00"/>
    <n v="1991"/>
    <s v="TESORERIA DE LA FEDERACION"/>
    <n v="1001958"/>
    <x v="53"/>
    <x v="48"/>
    <x v="52"/>
    <s v="                  "/>
    <s v="                  "/>
    <x v="28"/>
    <s v="      "/>
    <s v="           "/>
    <n v="2"/>
    <n v="6424"/>
    <n v="0"/>
    <n v="0"/>
    <n v="0"/>
    <n v="0"/>
    <n v="0"/>
    <n v="0"/>
    <n v="6424"/>
    <x v="4"/>
  </r>
  <r>
    <d v="2021-01-28T00:00:00"/>
    <n v="1988"/>
    <s v="TESORERIA DE LA FEDERACION"/>
    <n v="1001957"/>
    <x v="53"/>
    <x v="48"/>
    <x v="52"/>
    <s v="                  "/>
    <s v="                  "/>
    <x v="28"/>
    <s v="      "/>
    <s v="           "/>
    <n v="2"/>
    <n v="3760"/>
    <n v="0"/>
    <n v="0"/>
    <n v="0"/>
    <n v="0"/>
    <n v="0"/>
    <n v="0"/>
    <n v="3760"/>
    <x v="4"/>
  </r>
  <r>
    <d v="2021-01-15T00:00:00"/>
    <n v="1270"/>
    <s v="TESORERIA DE LA FEDERACION"/>
    <n v="1000795"/>
    <x v="57"/>
    <x v="50"/>
    <x v="56"/>
    <s v="                  "/>
    <s v="                  "/>
    <x v="1"/>
    <s v="      "/>
    <s v="           "/>
    <n v="2"/>
    <n v="1569"/>
    <n v="0"/>
    <n v="0"/>
    <n v="0"/>
    <n v="0"/>
    <n v="0"/>
    <n v="0"/>
    <n v="1569"/>
    <x v="1"/>
  </r>
  <r>
    <d v="2021-01-15T00:00:00"/>
    <n v="1273"/>
    <s v="TESORERIA DE LA FEDERACION"/>
    <n v="1000792"/>
    <x v="76"/>
    <x v="56"/>
    <x v="73"/>
    <s v="                  "/>
    <s v="                  "/>
    <x v="1"/>
    <s v="      "/>
    <s v="           "/>
    <n v="2"/>
    <n v="843"/>
    <n v="0"/>
    <n v="0"/>
    <n v="0"/>
    <n v="0"/>
    <n v="0"/>
    <n v="0"/>
    <n v="843"/>
    <x v="1"/>
  </r>
  <r>
    <d v="2021-01-25T00:00:00"/>
    <n v="1232"/>
    <s v="TESORERIA DE LA FEDERACION"/>
    <n v="1001604"/>
    <x v="77"/>
    <x v="57"/>
    <x v="74"/>
    <s v="                  "/>
    <s v="                  "/>
    <x v="1"/>
    <s v="      "/>
    <s v="           "/>
    <n v="2"/>
    <n v="2538"/>
    <n v="0"/>
    <n v="0"/>
    <n v="0"/>
    <n v="0"/>
    <n v="0"/>
    <n v="0"/>
    <n v="2538"/>
    <x v="1"/>
  </r>
  <r>
    <d v="2021-01-22T00:00:00"/>
    <n v="1370"/>
    <s v="TESORERIA DE LA FEDERACION"/>
    <n v="1001563"/>
    <x v="73"/>
    <x v="53"/>
    <x v="70"/>
    <s v="                  "/>
    <s v="                  "/>
    <x v="28"/>
    <s v="      "/>
    <s v="           "/>
    <n v="2"/>
    <n v="306124.46999999997"/>
    <n v="0"/>
    <n v="0"/>
    <n v="0"/>
    <n v="0"/>
    <n v="0"/>
    <n v="0"/>
    <n v="306124.46999999997"/>
    <x v="4"/>
  </r>
  <r>
    <d v="2021-02-03T00:00:00"/>
    <n v="1362"/>
    <s v="TESORERIA DE LA FEDERACION"/>
    <n v="2000335"/>
    <x v="35"/>
    <x v="31"/>
    <x v="35"/>
    <s v="                  "/>
    <s v="                  "/>
    <x v="1"/>
    <s v="      "/>
    <s v="           "/>
    <n v="2"/>
    <n v="154.5"/>
    <n v="0"/>
    <n v="0"/>
    <n v="0"/>
    <n v="0"/>
    <n v="0"/>
    <n v="0"/>
    <n v="154.5"/>
    <x v="1"/>
  </r>
  <r>
    <d v="2021-01-18T00:00:00"/>
    <n v="1290"/>
    <s v="TESORERIA DE LA FEDERACION"/>
    <n v="1000804"/>
    <x v="72"/>
    <x v="52"/>
    <x v="69"/>
    <s v="                  "/>
    <s v="                  "/>
    <x v="35"/>
    <s v="      "/>
    <s v="           "/>
    <n v="2"/>
    <n v="3916.75"/>
    <n v="0"/>
    <n v="0"/>
    <n v="0"/>
    <n v="0"/>
    <n v="0"/>
    <n v="0"/>
    <n v="3916.75"/>
    <x v="1"/>
  </r>
  <r>
    <d v="2021-01-15T00:00:00"/>
    <n v="1275"/>
    <s v="TESORERIA DE LA FEDERACION"/>
    <n v="1000798"/>
    <x v="57"/>
    <x v="50"/>
    <x v="56"/>
    <s v="                  "/>
    <s v="                  "/>
    <x v="1"/>
    <s v="      "/>
    <s v="           "/>
    <n v="2"/>
    <n v="51707"/>
    <n v="0"/>
    <n v="0"/>
    <n v="0"/>
    <n v="0"/>
    <n v="0"/>
    <n v="0"/>
    <n v="51707"/>
    <x v="1"/>
  </r>
  <r>
    <d v="2021-01-15T00:00:00"/>
    <n v="1274"/>
    <s v="TESORERIA DE LA FEDERACION"/>
    <n v="1000797"/>
    <x v="57"/>
    <x v="50"/>
    <x v="56"/>
    <s v="                  "/>
    <s v="                  "/>
    <x v="1"/>
    <s v="      "/>
    <s v="           "/>
    <n v="2"/>
    <n v="560"/>
    <n v="0"/>
    <n v="0"/>
    <n v="0"/>
    <n v="0"/>
    <n v="0"/>
    <n v="0"/>
    <n v="560"/>
    <x v="1"/>
  </r>
  <r>
    <d v="2021-01-15T00:00:00"/>
    <n v="1269"/>
    <s v="TESORERIA DE LA FEDERACION"/>
    <n v="1000794"/>
    <x v="57"/>
    <x v="50"/>
    <x v="56"/>
    <s v="                  "/>
    <s v="                  "/>
    <x v="1"/>
    <s v="      "/>
    <s v="           "/>
    <n v="2"/>
    <n v="4090"/>
    <n v="0"/>
    <n v="0"/>
    <n v="0"/>
    <n v="0"/>
    <n v="0"/>
    <n v="0"/>
    <n v="4090"/>
    <x v="1"/>
  </r>
  <r>
    <d v="2021-01-18T00:00:00"/>
    <n v="1271"/>
    <s v="TESORERIA DE LA FEDERACION"/>
    <n v="1000801"/>
    <x v="74"/>
    <x v="54"/>
    <x v="71"/>
    <s v="                  "/>
    <s v="                  "/>
    <x v="1"/>
    <s v="      "/>
    <s v="           "/>
    <n v="2"/>
    <n v="17591"/>
    <n v="0"/>
    <n v="0"/>
    <n v="0"/>
    <n v="0"/>
    <n v="0"/>
    <n v="0"/>
    <n v="17591"/>
    <x v="1"/>
  </r>
  <r>
    <d v="2021-01-28T00:00:00"/>
    <n v="1983"/>
    <s v="TESORERIA DE LA FEDERACION"/>
    <n v="1001954"/>
    <x v="53"/>
    <x v="48"/>
    <x v="52"/>
    <s v="                  "/>
    <s v="                  "/>
    <x v="28"/>
    <s v="      "/>
    <s v="           "/>
    <n v="2"/>
    <n v="1030"/>
    <n v="0"/>
    <n v="0"/>
    <n v="0"/>
    <n v="0"/>
    <n v="0"/>
    <n v="0"/>
    <n v="1030"/>
    <x v="4"/>
  </r>
  <r>
    <d v="2021-01-15T00:00:00"/>
    <n v="1282"/>
    <s v="TESORERIA DE LA FEDERACION"/>
    <n v="1000790"/>
    <x v="29"/>
    <x v="26"/>
    <x v="29"/>
    <s v="                  "/>
    <s v="                  "/>
    <x v="28"/>
    <s v="      "/>
    <s v="           "/>
    <n v="2"/>
    <n v="2377345"/>
    <n v="0"/>
    <n v="0"/>
    <n v="0"/>
    <n v="0"/>
    <n v="0"/>
    <n v="0"/>
    <n v="2377345"/>
    <x v="4"/>
  </r>
  <r>
    <d v="2021-01-18T00:00:00"/>
    <n v="1307"/>
    <s v="TESORERIA DE LA FEDERACION"/>
    <n v="1000799"/>
    <x v="12"/>
    <x v="11"/>
    <x v="12"/>
    <s v="                  "/>
    <s v="                  "/>
    <x v="36"/>
    <s v="      "/>
    <s v="           "/>
    <n v="2"/>
    <n v="106333"/>
    <n v="0"/>
    <n v="0"/>
    <n v="0"/>
    <n v="0"/>
    <n v="0"/>
    <n v="0"/>
    <n v="106333"/>
    <x v="1"/>
  </r>
  <r>
    <d v="2021-01-20T00:00:00"/>
    <n v="1266"/>
    <s v="TESORERIA DE LA FEDERACION"/>
    <n v="1001382"/>
    <x v="28"/>
    <x v="25"/>
    <x v="28"/>
    <s v="                  "/>
    <s v="                  "/>
    <x v="28"/>
    <s v="      "/>
    <s v="           "/>
    <n v="2"/>
    <n v="88383.11"/>
    <n v="0"/>
    <n v="0"/>
    <n v="0"/>
    <n v="0"/>
    <n v="0"/>
    <n v="0"/>
    <n v="88383.11"/>
    <x v="4"/>
  </r>
  <r>
    <d v="2021-01-18T00:00:00"/>
    <n v="1151"/>
    <s v="TESORERIA DE LA FEDERACION"/>
    <n v="1000806"/>
    <x v="40"/>
    <x v="36"/>
    <x v="40"/>
    <s v="                  "/>
    <s v="                  "/>
    <x v="28"/>
    <s v="      "/>
    <s v="           "/>
    <n v="2"/>
    <n v="127403"/>
    <n v="0"/>
    <n v="0"/>
    <n v="0"/>
    <n v="0"/>
    <n v="0"/>
    <n v="0"/>
    <n v="127403"/>
    <x v="4"/>
  </r>
  <r>
    <d v="2021-01-15T00:00:00"/>
    <n v="892"/>
    <s v="TESORERIA DE LA FEDERACION"/>
    <n v="1000712"/>
    <x v="51"/>
    <x v="46"/>
    <x v="50"/>
    <s v="                  "/>
    <s v="                  "/>
    <x v="28"/>
    <s v="      "/>
    <s v="           "/>
    <n v="2"/>
    <n v="2308"/>
    <n v="0"/>
    <n v="0"/>
    <n v="0"/>
    <n v="0"/>
    <n v="0"/>
    <n v="0"/>
    <n v="2308"/>
    <x v="4"/>
  </r>
  <r>
    <d v="2021-01-15T00:00:00"/>
    <n v="965"/>
    <s v="TESORERIA DE LA FEDERACION"/>
    <n v="1000726"/>
    <x v="38"/>
    <x v="34"/>
    <x v="38"/>
    <s v="                  "/>
    <s v="                  "/>
    <x v="28"/>
    <s v="      "/>
    <s v="           "/>
    <n v="2"/>
    <n v="236175.29"/>
    <n v="0"/>
    <n v="0"/>
    <n v="0"/>
    <n v="0"/>
    <n v="0"/>
    <n v="0"/>
    <n v="236175.29"/>
    <x v="4"/>
  </r>
  <r>
    <d v="2021-01-15T00:00:00"/>
    <n v="1057"/>
    <s v="TESORERIA DE LA FEDERACION"/>
    <n v="1000718"/>
    <x v="78"/>
    <x v="58"/>
    <x v="75"/>
    <s v="                  "/>
    <s v="                  "/>
    <x v="28"/>
    <s v="      "/>
    <s v="           "/>
    <n v="2"/>
    <n v="1399.05"/>
    <n v="0"/>
    <n v="0"/>
    <n v="0"/>
    <n v="0"/>
    <n v="0"/>
    <n v="0"/>
    <n v="1399.05"/>
    <x v="4"/>
  </r>
  <r>
    <d v="2021-01-15T00:00:00"/>
    <n v="1015"/>
    <s v="TESORERIA DE LA FEDERACION"/>
    <n v="1000724"/>
    <x v="72"/>
    <x v="52"/>
    <x v="69"/>
    <s v="                  "/>
    <s v="                  "/>
    <x v="35"/>
    <s v="      "/>
    <s v="           "/>
    <n v="2"/>
    <n v="48578.34"/>
    <n v="0"/>
    <n v="0"/>
    <n v="0"/>
    <n v="0"/>
    <n v="0"/>
    <n v="0"/>
    <n v="48578.34"/>
    <x v="1"/>
  </r>
  <r>
    <d v="2021-01-15T00:00:00"/>
    <n v="1046"/>
    <s v="TESORERIA DE LA FEDERACION"/>
    <n v="1000728"/>
    <x v="1"/>
    <x v="1"/>
    <x v="1"/>
    <s v="                  "/>
    <s v="                  "/>
    <x v="1"/>
    <s v="      "/>
    <s v="           "/>
    <n v="2"/>
    <n v="6132"/>
    <n v="0"/>
    <n v="0"/>
    <n v="0"/>
    <n v="0"/>
    <n v="0"/>
    <n v="0"/>
    <n v="6132"/>
    <x v="1"/>
  </r>
  <r>
    <d v="2021-01-15T00:00:00"/>
    <n v="1268"/>
    <s v="TESORERIA DE LA FEDERACION"/>
    <n v="1000793"/>
    <x v="57"/>
    <x v="50"/>
    <x v="56"/>
    <s v="                  "/>
    <s v="                  "/>
    <x v="1"/>
    <s v="      "/>
    <s v="           "/>
    <n v="2"/>
    <n v="217049"/>
    <n v="0"/>
    <n v="0"/>
    <n v="0"/>
    <n v="0"/>
    <n v="0"/>
    <n v="0"/>
    <n v="217049"/>
    <x v="1"/>
  </r>
  <r>
    <d v="2021-03-22T00:00:00"/>
    <n v="8380"/>
    <s v="TESORERIA DE LA FEDERACION"/>
    <n v="3002563"/>
    <x v="46"/>
    <x v="42"/>
    <x v="45"/>
    <s v="                  "/>
    <s v="                  "/>
    <x v="28"/>
    <s v="      "/>
    <s v="           "/>
    <n v="2"/>
    <n v="24708"/>
    <n v="0"/>
    <n v="0"/>
    <n v="0"/>
    <n v="0"/>
    <n v="0"/>
    <n v="0"/>
    <n v="24708"/>
    <x v="4"/>
  </r>
  <r>
    <d v="2021-01-15T00:00:00"/>
    <n v="1040"/>
    <s v="TESORERIA DE LA FEDERACION"/>
    <n v="1000723"/>
    <x v="26"/>
    <x v="23"/>
    <x v="26"/>
    <s v="                  "/>
    <s v="                  "/>
    <x v="22"/>
    <s v="      "/>
    <s v="           "/>
    <n v="2"/>
    <n v="518793"/>
    <n v="0"/>
    <n v="0"/>
    <n v="0"/>
    <n v="0"/>
    <n v="0"/>
    <n v="0"/>
    <n v="518793"/>
    <x v="3"/>
  </r>
  <r>
    <d v="2021-01-15T00:00:00"/>
    <n v="1267"/>
    <s v="TESORERIA DE LA FEDERACION"/>
    <n v="1000791"/>
    <x v="79"/>
    <x v="59"/>
    <x v="76"/>
    <s v="                  "/>
    <s v="                  "/>
    <x v="1"/>
    <s v="      "/>
    <s v="           "/>
    <n v="2"/>
    <n v="3274"/>
    <n v="0"/>
    <n v="0"/>
    <n v="0"/>
    <n v="0"/>
    <n v="0"/>
    <n v="0"/>
    <n v="3274"/>
    <x v="1"/>
  </r>
  <r>
    <d v="2021-01-15T00:00:00"/>
    <n v="971"/>
    <s v="TESORERIA DE LA FEDERACION"/>
    <n v="1000721"/>
    <x v="80"/>
    <x v="60"/>
    <x v="77"/>
    <s v="                  "/>
    <s v="                  "/>
    <x v="28"/>
    <s v="      "/>
    <s v="           "/>
    <n v="2"/>
    <n v="77772.850000000006"/>
    <n v="0"/>
    <n v="0"/>
    <n v="0"/>
    <n v="0"/>
    <n v="0"/>
    <n v="0"/>
    <n v="77772.850000000006"/>
    <x v="4"/>
  </r>
  <r>
    <d v="2021-01-15T00:00:00"/>
    <n v="1002"/>
    <s v="TESORERIA DE LA FEDERACION"/>
    <n v="1000722"/>
    <x v="5"/>
    <x v="4"/>
    <x v="5"/>
    <s v="                  "/>
    <s v="                  "/>
    <x v="27"/>
    <s v="      "/>
    <s v="           "/>
    <n v="2"/>
    <n v="549944"/>
    <n v="0"/>
    <n v="0"/>
    <n v="0"/>
    <n v="0"/>
    <n v="0"/>
    <n v="0"/>
    <n v="549944"/>
    <x v="1"/>
  </r>
  <r>
    <d v="2021-01-15T00:00:00"/>
    <n v="991"/>
    <s v="TESORERIA DE LA FEDERACION"/>
    <n v="1000713"/>
    <x v="58"/>
    <x v="51"/>
    <x v="57"/>
    <s v="                  "/>
    <s v="                  "/>
    <x v="27"/>
    <s v="      "/>
    <s v="           "/>
    <n v="2"/>
    <n v="5070.59"/>
    <n v="0"/>
    <n v="0"/>
    <n v="0"/>
    <n v="0"/>
    <n v="0"/>
    <n v="0"/>
    <n v="5070.59"/>
    <x v="1"/>
  </r>
  <r>
    <d v="2021-01-15T00:00:00"/>
    <n v="1004"/>
    <s v="TESORERIA DE LA FEDERACION"/>
    <n v="1000714"/>
    <x v="23"/>
    <x v="20"/>
    <x v="23"/>
    <s v="                  "/>
    <s v="                  "/>
    <x v="1"/>
    <s v="      "/>
    <s v="           "/>
    <n v="2"/>
    <n v="42421.62"/>
    <n v="0"/>
    <n v="0"/>
    <n v="0"/>
    <n v="0"/>
    <n v="0"/>
    <n v="0"/>
    <n v="42421.62"/>
    <x v="1"/>
  </r>
  <r>
    <d v="2021-01-22T00:00:00"/>
    <n v="1251"/>
    <s v="TESORERIA DE LA FEDERACION"/>
    <n v="1001570"/>
    <x v="33"/>
    <x v="29"/>
    <x v="33"/>
    <s v="                  "/>
    <s v="                  "/>
    <x v="21"/>
    <s v="      "/>
    <s v="           "/>
    <n v="2"/>
    <n v="4847.2700000000004"/>
    <n v="0"/>
    <n v="0"/>
    <n v="0"/>
    <n v="0"/>
    <n v="0"/>
    <n v="0"/>
    <n v="4847.2700000000004"/>
    <x v="1"/>
  </r>
  <r>
    <d v="2021-01-28T00:00:00"/>
    <n v="228"/>
    <s v="TESORERIA DE LA FEDERACION"/>
    <n v="1001971"/>
    <x v="23"/>
    <x v="20"/>
    <x v="23"/>
    <s v="                  "/>
    <s v="                  "/>
    <x v="1"/>
    <s v="      "/>
    <s v="           "/>
    <n v="2"/>
    <n v="113049"/>
    <n v="0"/>
    <n v="0"/>
    <n v="0"/>
    <n v="0"/>
    <n v="0"/>
    <n v="0"/>
    <n v="113049"/>
    <x v="1"/>
  </r>
  <r>
    <d v="2021-01-15T00:00:00"/>
    <n v="978"/>
    <s v="TESORERIA DE LA FEDERACION"/>
    <n v="1000717"/>
    <x v="39"/>
    <x v="35"/>
    <x v="39"/>
    <s v="                  "/>
    <s v="                  "/>
    <x v="28"/>
    <s v="      "/>
    <s v="           "/>
    <n v="2"/>
    <n v="1543599.01"/>
    <n v="0"/>
    <n v="0"/>
    <n v="0"/>
    <n v="0"/>
    <n v="0"/>
    <n v="0"/>
    <n v="1543599.01"/>
    <x v="4"/>
  </r>
  <r>
    <d v="2021-01-14T00:00:00"/>
    <n v="858"/>
    <s v="TESORERIA DE LA FEDERACION"/>
    <n v="1000688"/>
    <x v="81"/>
    <x v="61"/>
    <x v="78"/>
    <s v="                  "/>
    <s v="                  "/>
    <x v="28"/>
    <s v="      "/>
    <s v="           "/>
    <n v="2"/>
    <n v="72425"/>
    <n v="0"/>
    <n v="0"/>
    <n v="0"/>
    <n v="0"/>
    <n v="0"/>
    <n v="0"/>
    <n v="72425"/>
    <x v="4"/>
  </r>
  <r>
    <d v="2021-01-15T00:00:00"/>
    <n v="906"/>
    <s v="TESORERIA DE LA FEDERACION"/>
    <n v="1000731"/>
    <x v="38"/>
    <x v="34"/>
    <x v="38"/>
    <s v="                  "/>
    <s v="                  "/>
    <x v="28"/>
    <s v="      "/>
    <s v="           "/>
    <n v="2"/>
    <n v="125832"/>
    <n v="0"/>
    <n v="0"/>
    <n v="0"/>
    <n v="0"/>
    <n v="0"/>
    <n v="0"/>
    <n v="125832"/>
    <x v="4"/>
  </r>
  <r>
    <d v="2021-01-15T00:00:00"/>
    <n v="902"/>
    <s v="TESORERIA DE LA FEDERACION"/>
    <n v="1000730"/>
    <x v="38"/>
    <x v="34"/>
    <x v="38"/>
    <s v="                  "/>
    <s v="                  "/>
    <x v="28"/>
    <s v="      "/>
    <s v="           "/>
    <n v="2"/>
    <n v="24124"/>
    <n v="0"/>
    <n v="0"/>
    <n v="0"/>
    <n v="0"/>
    <n v="0"/>
    <n v="0"/>
    <n v="24124"/>
    <x v="4"/>
  </r>
  <r>
    <d v="2021-01-14T00:00:00"/>
    <n v="845"/>
    <s v="TESORERIA DE LA FEDERACION"/>
    <n v="1000690"/>
    <x v="28"/>
    <x v="25"/>
    <x v="28"/>
    <s v="                  "/>
    <s v="                  "/>
    <x v="28"/>
    <s v="      "/>
    <s v="           "/>
    <n v="2"/>
    <n v="166421"/>
    <n v="0"/>
    <n v="0"/>
    <n v="0"/>
    <n v="0"/>
    <n v="0"/>
    <n v="0"/>
    <n v="166421"/>
    <x v="4"/>
  </r>
  <r>
    <d v="2021-01-14T00:00:00"/>
    <n v="888"/>
    <s v="TESORERIA DE LA FEDERACION"/>
    <n v="1000691"/>
    <x v="37"/>
    <x v="33"/>
    <x v="37"/>
    <s v="                  "/>
    <s v="                  "/>
    <x v="28"/>
    <s v="      "/>
    <s v="           "/>
    <n v="2"/>
    <n v="129686"/>
    <n v="0"/>
    <n v="0"/>
    <n v="0"/>
    <n v="0"/>
    <n v="0"/>
    <n v="0"/>
    <n v="129686"/>
    <x v="4"/>
  </r>
  <r>
    <d v="2021-01-15T00:00:00"/>
    <n v="875"/>
    <s v="TESORERIA DE LA FEDERACION"/>
    <n v="1000708"/>
    <x v="51"/>
    <x v="46"/>
    <x v="50"/>
    <s v="                  "/>
    <s v="                  "/>
    <x v="28"/>
    <s v="      "/>
    <s v="           "/>
    <n v="2"/>
    <n v="375"/>
    <n v="0"/>
    <n v="0"/>
    <n v="0"/>
    <n v="0"/>
    <n v="0"/>
    <n v="0"/>
    <n v="375"/>
    <x v="4"/>
  </r>
  <r>
    <d v="2021-01-13T00:00:00"/>
    <n v="477"/>
    <s v="TESORERIA DE LA FEDERACION"/>
    <n v="1000320"/>
    <x v="44"/>
    <x v="40"/>
    <x v="44"/>
    <s v="                  "/>
    <s v="                  "/>
    <x v="22"/>
    <s v="      "/>
    <s v="           "/>
    <n v="2"/>
    <n v="1854351.63"/>
    <n v="0"/>
    <n v="0"/>
    <n v="0"/>
    <n v="0"/>
    <n v="0"/>
    <n v="0"/>
    <n v="1854351.63"/>
    <x v="3"/>
  </r>
  <r>
    <d v="2021-01-15T00:00:00"/>
    <n v="787"/>
    <s v="TESORERIA DE LA FEDERACION"/>
    <n v="1000727"/>
    <x v="78"/>
    <x v="58"/>
    <x v="75"/>
    <s v="                  "/>
    <s v="                  "/>
    <x v="28"/>
    <s v="      "/>
    <s v="           "/>
    <n v="2"/>
    <n v="7818"/>
    <n v="0"/>
    <n v="0"/>
    <n v="0"/>
    <n v="0"/>
    <n v="0"/>
    <n v="0"/>
    <n v="7818"/>
    <x v="4"/>
  </r>
  <r>
    <d v="2021-01-13T00:00:00"/>
    <n v="570"/>
    <s v="TESORERIA DE LA FEDERACION"/>
    <n v="1000315"/>
    <x v="42"/>
    <x v="38"/>
    <x v="42"/>
    <s v="                  "/>
    <s v="                  "/>
    <x v="22"/>
    <s v="      "/>
    <s v="           "/>
    <n v="2"/>
    <n v="1551997.43"/>
    <n v="0"/>
    <n v="0"/>
    <n v="0"/>
    <n v="0"/>
    <n v="0"/>
    <n v="0"/>
    <n v="1551997.43"/>
    <x v="3"/>
  </r>
  <r>
    <d v="2021-01-13T00:00:00"/>
    <n v="577"/>
    <s v="TESORERIA DE LA FEDERACION"/>
    <n v="1000317"/>
    <x v="58"/>
    <x v="51"/>
    <x v="57"/>
    <s v="                  "/>
    <s v="                  "/>
    <x v="27"/>
    <s v="      "/>
    <s v="           "/>
    <n v="2"/>
    <n v="4158"/>
    <n v="0"/>
    <n v="0"/>
    <n v="0"/>
    <n v="0"/>
    <n v="0"/>
    <n v="0"/>
    <n v="4158"/>
    <x v="1"/>
  </r>
  <r>
    <d v="2021-01-13T00:00:00"/>
    <n v="576"/>
    <s v="TESORERIA DE LA FEDERACION"/>
    <n v="1000318"/>
    <x v="5"/>
    <x v="4"/>
    <x v="5"/>
    <s v="                  "/>
    <s v="                  "/>
    <x v="27"/>
    <s v="      "/>
    <s v="           "/>
    <n v="2"/>
    <n v="52296"/>
    <n v="0"/>
    <n v="0"/>
    <n v="0"/>
    <n v="0"/>
    <n v="0"/>
    <n v="0"/>
    <n v="52296"/>
    <x v="1"/>
  </r>
  <r>
    <d v="2021-01-15T00:00:00"/>
    <n v="944"/>
    <s v="TESORERIA DE LA FEDERACION"/>
    <n v="1000719"/>
    <x v="51"/>
    <x v="46"/>
    <x v="50"/>
    <s v="                  "/>
    <s v="                  "/>
    <x v="28"/>
    <s v="      "/>
    <s v="           "/>
    <n v="2"/>
    <n v="85298.85"/>
    <n v="0"/>
    <n v="0"/>
    <n v="0"/>
    <n v="0"/>
    <n v="0"/>
    <n v="0"/>
    <n v="85298.85"/>
    <x v="4"/>
  </r>
  <r>
    <d v="2021-01-14T00:00:00"/>
    <n v="489"/>
    <s v="TESORERIA DE LA FEDERACION"/>
    <n v="1000664"/>
    <x v="82"/>
    <x v="62"/>
    <x v="79"/>
    <s v="                  "/>
    <s v="                  "/>
    <x v="28"/>
    <s v="      "/>
    <s v="           "/>
    <n v="2"/>
    <n v="483"/>
    <n v="0"/>
    <n v="0"/>
    <n v="0"/>
    <n v="0"/>
    <n v="0"/>
    <n v="0"/>
    <n v="483"/>
    <x v="4"/>
  </r>
  <r>
    <d v="2021-01-15T00:00:00"/>
    <n v="1278"/>
    <s v="TESORERIA DE LA FEDERACION"/>
    <n v="1000789"/>
    <x v="29"/>
    <x v="26"/>
    <x v="29"/>
    <s v="                  "/>
    <s v="                  "/>
    <x v="28"/>
    <s v="      "/>
    <s v="           "/>
    <n v="2"/>
    <n v="13517018.220000001"/>
    <n v="0"/>
    <n v="0"/>
    <n v="0"/>
    <n v="0"/>
    <n v="0"/>
    <n v="0"/>
    <n v="13517018.220000001"/>
    <x v="4"/>
  </r>
  <r>
    <d v="2021-01-15T00:00:00"/>
    <n v="411"/>
    <s v="TESORERIA DE LA FEDERACION"/>
    <n v="1000716"/>
    <x v="52"/>
    <x v="47"/>
    <x v="51"/>
    <s v="                  "/>
    <s v="                  "/>
    <x v="28"/>
    <s v="      "/>
    <s v="           "/>
    <n v="2"/>
    <n v="9668"/>
    <n v="0"/>
    <n v="0"/>
    <n v="0"/>
    <n v="0"/>
    <n v="0"/>
    <n v="0"/>
    <n v="9668"/>
    <x v="4"/>
  </r>
  <r>
    <d v="2021-01-14T00:00:00"/>
    <n v="417"/>
    <s v="TESORERIA DE LA FEDERACION"/>
    <n v="1000666"/>
    <x v="47"/>
    <x v="43"/>
    <x v="46"/>
    <s v="                  "/>
    <s v="                  "/>
    <x v="32"/>
    <s v="      "/>
    <s v="           "/>
    <n v="2"/>
    <n v="25666"/>
    <n v="0"/>
    <n v="0"/>
    <n v="0"/>
    <n v="0"/>
    <n v="0"/>
    <n v="0"/>
    <n v="25666"/>
    <x v="1"/>
  </r>
  <r>
    <d v="2021-01-15T00:00:00"/>
    <n v="402"/>
    <s v="TESORERIA DE LA FEDERACION"/>
    <n v="1000779"/>
    <x v="35"/>
    <x v="31"/>
    <x v="35"/>
    <s v="                  "/>
    <s v="                  "/>
    <x v="1"/>
    <s v="      "/>
    <s v="           "/>
    <n v="2"/>
    <n v="4"/>
    <n v="0"/>
    <n v="0"/>
    <n v="0"/>
    <n v="0"/>
    <n v="0"/>
    <n v="0"/>
    <n v="4"/>
    <x v="1"/>
  </r>
  <r>
    <d v="2021-01-15T00:00:00"/>
    <n v="402"/>
    <s v="TESORERIA DE LA FEDERACION"/>
    <n v="1000779"/>
    <x v="35"/>
    <x v="31"/>
    <x v="35"/>
    <s v="                  "/>
    <s v="                  "/>
    <x v="1"/>
    <s v="      "/>
    <s v="           "/>
    <n v="2"/>
    <n v="183"/>
    <n v="0"/>
    <n v="0"/>
    <n v="0"/>
    <n v="0"/>
    <n v="0"/>
    <n v="0"/>
    <n v="183"/>
    <x v="1"/>
  </r>
  <r>
    <d v="2021-01-13T00:00:00"/>
    <n v="400"/>
    <s v="TESORERIA DE LA FEDERACION"/>
    <n v="1000319"/>
    <x v="34"/>
    <x v="30"/>
    <x v="34"/>
    <s v="                  "/>
    <s v="                  "/>
    <x v="1"/>
    <s v="      "/>
    <s v="           "/>
    <n v="2"/>
    <n v="355"/>
    <n v="0"/>
    <n v="0"/>
    <n v="0"/>
    <n v="0"/>
    <n v="0"/>
    <n v="0"/>
    <n v="355"/>
    <x v="1"/>
  </r>
  <r>
    <d v="2021-01-18T00:00:00"/>
    <n v="1257"/>
    <s v="TESORERIA DE LA FEDERACION"/>
    <n v="1000802"/>
    <x v="79"/>
    <x v="59"/>
    <x v="76"/>
    <s v="                  "/>
    <s v="                  "/>
    <x v="1"/>
    <s v="      "/>
    <s v="           "/>
    <n v="2"/>
    <n v="52440.72"/>
    <n v="0"/>
    <n v="0"/>
    <n v="0"/>
    <n v="0"/>
    <n v="0"/>
    <n v="0"/>
    <n v="52440.72"/>
    <x v="1"/>
  </r>
  <r>
    <d v="2021-01-18T00:00:00"/>
    <n v="1254"/>
    <s v="TESORERIA DE LA FEDERACION"/>
    <n v="1000803"/>
    <x v="76"/>
    <x v="56"/>
    <x v="73"/>
    <s v="                  "/>
    <s v="                  "/>
    <x v="1"/>
    <s v="      "/>
    <s v="           "/>
    <n v="2"/>
    <n v="8959.08"/>
    <n v="0"/>
    <n v="0"/>
    <n v="0"/>
    <n v="0"/>
    <n v="0"/>
    <n v="0"/>
    <n v="8959.08"/>
    <x v="1"/>
  </r>
  <r>
    <d v="2021-01-28T00:00:00"/>
    <n v="229"/>
    <s v="TESORERIA DE LA FEDERACION"/>
    <n v="1001972"/>
    <x v="23"/>
    <x v="20"/>
    <x v="23"/>
    <s v="                  "/>
    <s v="                  "/>
    <x v="1"/>
    <s v="      "/>
    <s v="           "/>
    <n v="2"/>
    <n v="25631"/>
    <n v="0"/>
    <n v="0"/>
    <n v="0"/>
    <n v="0"/>
    <n v="0"/>
    <n v="0"/>
    <n v="25631"/>
    <x v="1"/>
  </r>
  <r>
    <d v="2021-02-16T00:00:00"/>
    <n v="3875"/>
    <s v="TESORERIA DE LA FEDERACION"/>
    <n v="2001036"/>
    <x v="46"/>
    <x v="42"/>
    <x v="45"/>
    <s v="                  "/>
    <s v="                  "/>
    <x v="28"/>
    <s v="      "/>
    <s v="           "/>
    <n v="2"/>
    <n v="327174.49"/>
    <n v="0"/>
    <n v="0"/>
    <n v="0"/>
    <n v="0"/>
    <n v="0"/>
    <n v="0"/>
    <n v="327174.49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F144" firstHeaderRow="1" firstDataRow="1" firstDataCol="5"/>
  <pivotFields count="22"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3">
        <item x="11"/>
        <item x="1"/>
        <item x="75"/>
        <item x="68"/>
        <item x="29"/>
        <item x="66"/>
        <item x="9"/>
        <item x="76"/>
        <item x="41"/>
        <item x="14"/>
        <item x="2"/>
        <item x="39"/>
        <item x="24"/>
        <item x="10"/>
        <item x="37"/>
        <item x="5"/>
        <item x="74"/>
        <item x="72"/>
        <item x="35"/>
        <item x="55"/>
        <item x="13"/>
        <item x="25"/>
        <item x="82"/>
        <item x="15"/>
        <item x="56"/>
        <item x="64"/>
        <item x="23"/>
        <item x="58"/>
        <item x="73"/>
        <item x="31"/>
        <item x="21"/>
        <item x="77"/>
        <item x="17"/>
        <item x="78"/>
        <item x="62"/>
        <item x="69"/>
        <item x="65"/>
        <item x="36"/>
        <item x="57"/>
        <item x="70"/>
        <item x="47"/>
        <item x="20"/>
        <item x="67"/>
        <item x="28"/>
        <item x="16"/>
        <item x="71"/>
        <item x="8"/>
        <item x="12"/>
        <item x="61"/>
        <item x="59"/>
        <item x="26"/>
        <item x="40"/>
        <item x="38"/>
        <item x="3"/>
        <item x="44"/>
        <item x="7"/>
        <item x="80"/>
        <item x="53"/>
        <item x="81"/>
        <item x="6"/>
        <item x="22"/>
        <item x="49"/>
        <item x="46"/>
        <item x="45"/>
        <item x="48"/>
        <item x="32"/>
        <item x="63"/>
        <item x="42"/>
        <item x="51"/>
        <item x="54"/>
        <item x="79"/>
        <item x="34"/>
        <item x="60"/>
        <item x="0"/>
        <item x="4"/>
        <item x="18"/>
        <item x="33"/>
        <item x="52"/>
        <item x="19"/>
        <item x="27"/>
        <item x="30"/>
        <item x="50"/>
        <item x="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3">
        <item x="16"/>
        <item x="12"/>
        <item x="15"/>
        <item x="18"/>
        <item x="17"/>
        <item x="6"/>
        <item x="14"/>
        <item x="27"/>
        <item x="24"/>
        <item x="5"/>
        <item x="22"/>
        <item x="28"/>
        <item x="3"/>
        <item x="21"/>
        <item x="41"/>
        <item x="50"/>
        <item x="9"/>
        <item x="11"/>
        <item x="44"/>
        <item x="7"/>
        <item x="10"/>
        <item x="23"/>
        <item x="4"/>
        <item x="26"/>
        <item x="32"/>
        <item x="29"/>
        <item x="31"/>
        <item x="30"/>
        <item x="51"/>
        <item x="54"/>
        <item x="59"/>
        <item x="43"/>
        <item x="39"/>
        <item x="20"/>
        <item x="25"/>
        <item x="56"/>
        <item x="2"/>
        <item x="38"/>
        <item x="35"/>
        <item x="57"/>
        <item x="42"/>
        <item x="58"/>
        <item x="19"/>
        <item x="52"/>
        <item x="46"/>
        <item x="33"/>
        <item x="36"/>
        <item x="8"/>
        <item x="61"/>
        <item x="40"/>
        <item x="49"/>
        <item x="60"/>
        <item x="34"/>
        <item x="37"/>
        <item x="45"/>
        <item x="48"/>
        <item x="47"/>
        <item x="55"/>
        <item x="53"/>
        <item x="13"/>
        <item x="6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0">
        <item x="68"/>
        <item x="54"/>
        <item x="64"/>
        <item x="63"/>
        <item x="60"/>
        <item x="67"/>
        <item x="62"/>
        <item x="66"/>
        <item x="59"/>
        <item x="65"/>
        <item x="19"/>
        <item x="58"/>
        <item x="15"/>
        <item x="18"/>
        <item x="21"/>
        <item x="7"/>
        <item x="61"/>
        <item x="53"/>
        <item x="17"/>
        <item x="14"/>
        <item x="20"/>
        <item x="27"/>
        <item x="13"/>
        <item x="6"/>
        <item x="2"/>
        <item x="25"/>
        <item x="31"/>
        <item x="4"/>
        <item x="24"/>
        <item x="56"/>
        <item x="1"/>
        <item x="10"/>
        <item x="12"/>
        <item x="48"/>
        <item x="8"/>
        <item x="11"/>
        <item x="26"/>
        <item x="5"/>
        <item x="29"/>
        <item x="36"/>
        <item x="33"/>
        <item x="35"/>
        <item x="32"/>
        <item x="34"/>
        <item x="57"/>
        <item x="71"/>
        <item x="76"/>
        <item x="46"/>
        <item x="43"/>
        <item x="23"/>
        <item x="28"/>
        <item x="73"/>
        <item x="3"/>
        <item x="42"/>
        <item x="39"/>
        <item x="74"/>
        <item x="45"/>
        <item x="75"/>
        <item x="22"/>
        <item x="69"/>
        <item x="50"/>
        <item x="37"/>
        <item x="40"/>
        <item x="9"/>
        <item x="78"/>
        <item x="44"/>
        <item x="55"/>
        <item x="77"/>
        <item x="38"/>
        <item x="41"/>
        <item x="49"/>
        <item x="52"/>
        <item x="51"/>
        <item x="72"/>
        <item x="70"/>
        <item x="16"/>
        <item x="79"/>
        <item x="47"/>
        <item x="0"/>
        <item x="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31"/>
        <item x="1"/>
        <item x="30"/>
        <item x="26"/>
        <item x="28"/>
        <item x="21"/>
        <item x="33"/>
        <item x="22"/>
        <item x="29"/>
        <item x="27"/>
        <item x="36"/>
        <item x="32"/>
        <item x="35"/>
        <item x="34"/>
        <item x="10"/>
        <item x="7"/>
        <item x="15"/>
        <item x="12"/>
        <item x="4"/>
        <item x="6"/>
        <item x="25"/>
        <item x="3"/>
        <item x="9"/>
        <item x="20"/>
        <item x="17"/>
        <item x="14"/>
        <item x="8"/>
        <item x="0"/>
        <item x="24"/>
        <item x="23"/>
        <item x="19"/>
        <item x="5"/>
        <item x="18"/>
        <item x="16"/>
        <item x="13"/>
        <item x="1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6"/>
        <item x="2"/>
        <item x="5"/>
        <item x="4"/>
        <item x="0"/>
        <item x="7"/>
        <item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5"/>
    <field x="4"/>
    <field x="6"/>
    <field x="21"/>
    <field x="9"/>
  </rowFields>
  <rowItems count="141">
    <i>
      <x/>
      <x v="78"/>
      <x v="10"/>
      <x v="6"/>
      <x v="3"/>
    </i>
    <i>
      <x v="1"/>
      <x v="23"/>
      <x v="12"/>
      <x v="3"/>
      <x v="4"/>
    </i>
    <i r="3">
      <x v="7"/>
      <x v="4"/>
    </i>
    <i>
      <x v="2"/>
      <x v="75"/>
      <x v="13"/>
      <x v="6"/>
      <x v="3"/>
    </i>
    <i>
      <x v="3"/>
      <x v="30"/>
      <x v="14"/>
      <x v="6"/>
      <x v="3"/>
    </i>
    <i>
      <x v="4"/>
      <x v="41"/>
      <x v="20"/>
      <x v="6"/>
      <x v="3"/>
    </i>
    <i>
      <x v="5"/>
      <x v="55"/>
      <x v="15"/>
      <x v="3"/>
      <x v="4"/>
    </i>
    <i r="3">
      <x v="6"/>
      <x v="4"/>
    </i>
    <i>
      <x v="6"/>
      <x v="32"/>
      <x v="18"/>
      <x v="6"/>
      <x v="2"/>
    </i>
    <i>
      <x v="7"/>
      <x v="80"/>
      <x v="79"/>
      <x v="6"/>
      <x v="4"/>
    </i>
    <i r="3">
      <x v="7"/>
      <x v="4"/>
    </i>
    <i>
      <x v="8"/>
      <x v="79"/>
      <x v="21"/>
      <x v="6"/>
      <x v="4"/>
    </i>
    <i>
      <x v="9"/>
      <x v="59"/>
      <x v="23"/>
      <x v="3"/>
      <x v="4"/>
    </i>
    <i r="3">
      <x v="6"/>
      <x v="4"/>
    </i>
    <i r="3">
      <x v="7"/>
      <x v="4"/>
    </i>
    <i>
      <x v="10"/>
      <x v="21"/>
      <x v="25"/>
      <x v="7"/>
      <x v="3"/>
    </i>
    <i>
      <x v="11"/>
      <x v="29"/>
      <x v="26"/>
      <x v="7"/>
      <x v="1"/>
    </i>
    <i>
      <x v="12"/>
      <x v="74"/>
      <x v="27"/>
      <x v="2"/>
      <x v="1"/>
    </i>
    <i r="3">
      <x v="6"/>
      <x v="1"/>
    </i>
    <i r="3">
      <x v="7"/>
      <x v="1"/>
    </i>
    <i r="4">
      <x v="3"/>
    </i>
    <i>
      <x v="13"/>
      <x v="12"/>
      <x v="28"/>
      <x v="2"/>
      <x v="1"/>
    </i>
    <i r="3">
      <x v="7"/>
      <x v="1"/>
    </i>
    <i>
      <x v="14"/>
      <x v="63"/>
      <x v="79"/>
      <x v="7"/>
      <x v="1"/>
    </i>
    <i r="4">
      <x v="7"/>
    </i>
    <i>
      <x v="15"/>
      <x v="38"/>
      <x v="29"/>
      <x v="7"/>
      <x v="1"/>
    </i>
    <i>
      <x v="16"/>
      <x v="13"/>
      <x v="31"/>
      <x v="6"/>
      <x v="8"/>
    </i>
    <i>
      <x v="17"/>
      <x v="47"/>
      <x v="32"/>
      <x v="6"/>
      <x v="3"/>
    </i>
    <i r="3">
      <x v="7"/>
      <x v="3"/>
    </i>
    <i r="4">
      <x v="10"/>
    </i>
    <i>
      <x v="18"/>
      <x v="61"/>
      <x v="33"/>
      <x v="7"/>
      <x v="1"/>
    </i>
    <i>
      <x v="19"/>
      <x v="46"/>
      <x v="34"/>
      <x v="3"/>
      <x v="4"/>
    </i>
    <i r="3">
      <x v="7"/>
      <x v="4"/>
    </i>
    <i>
      <x v="20"/>
      <x/>
      <x v="35"/>
      <x v="6"/>
      <x v="8"/>
    </i>
    <i>
      <x v="21"/>
      <x v="50"/>
      <x v="36"/>
      <x v="6"/>
      <x v="7"/>
    </i>
    <i>
      <x v="22"/>
      <x v="15"/>
      <x v="37"/>
      <x v="7"/>
      <x v="9"/>
    </i>
    <i>
      <x v="23"/>
      <x v="4"/>
      <x v="38"/>
      <x v="3"/>
      <x v="4"/>
    </i>
    <i r="3">
      <x v="7"/>
      <x v="4"/>
    </i>
    <i>
      <x v="24"/>
      <x v="37"/>
      <x v="39"/>
      <x v="7"/>
      <x v="1"/>
    </i>
    <i>
      <x v="25"/>
      <x v="76"/>
      <x v="40"/>
      <x v="6"/>
      <x v="5"/>
    </i>
    <i r="3">
      <x v="7"/>
      <x v="5"/>
    </i>
    <i>
      <x v="26"/>
      <x v="18"/>
      <x v="41"/>
      <x v="7"/>
      <x v="1"/>
    </i>
    <i>
      <x v="27"/>
      <x v="71"/>
      <x v="43"/>
      <x v="7"/>
      <x v="1"/>
    </i>
    <i>
      <x v="28"/>
      <x v="27"/>
      <x v="44"/>
      <x v="7"/>
      <x v="9"/>
    </i>
    <i>
      <x v="29"/>
      <x v="16"/>
      <x v="45"/>
      <x v="7"/>
      <x v="1"/>
    </i>
    <i>
      <x v="30"/>
      <x v="70"/>
      <x v="46"/>
      <x v="7"/>
      <x v="1"/>
    </i>
    <i>
      <x v="31"/>
      <x v="40"/>
      <x v="47"/>
      <x v="7"/>
      <x v="11"/>
    </i>
    <i>
      <x v="32"/>
      <x v="82"/>
      <x v="48"/>
      <x v="6"/>
      <x/>
    </i>
    <i>
      <x v="33"/>
      <x v="26"/>
      <x v="49"/>
      <x v="7"/>
      <x v="1"/>
    </i>
    <i>
      <x v="34"/>
      <x v="43"/>
      <x v="50"/>
      <x v="3"/>
      <x v="4"/>
    </i>
    <i r="3">
      <x v="7"/>
      <x v="4"/>
    </i>
    <i>
      <x v="35"/>
      <x v="7"/>
      <x v="51"/>
      <x v="7"/>
      <x v="1"/>
    </i>
    <i>
      <x v="36"/>
      <x v="53"/>
      <x v="52"/>
      <x v="6"/>
      <x v="7"/>
    </i>
    <i r="3">
      <x v="7"/>
      <x v="7"/>
    </i>
    <i>
      <x v="37"/>
      <x v="67"/>
      <x v="53"/>
      <x v="6"/>
      <x v="7"/>
    </i>
    <i r="3">
      <x v="7"/>
      <x v="7"/>
    </i>
    <i>
      <x v="38"/>
      <x v="11"/>
      <x v="54"/>
      <x v="3"/>
      <x v="4"/>
    </i>
    <i r="3">
      <x v="7"/>
      <x v="4"/>
    </i>
    <i>
      <x v="39"/>
      <x v="31"/>
      <x v="55"/>
      <x v="7"/>
      <x v="1"/>
    </i>
    <i>
      <x v="40"/>
      <x v="62"/>
      <x v="56"/>
      <x v="3"/>
      <x v="4"/>
    </i>
    <i r="3">
      <x v="7"/>
      <x v="4"/>
    </i>
    <i>
      <x v="41"/>
      <x v="33"/>
      <x v="57"/>
      <x v="3"/>
      <x v="4"/>
    </i>
    <i>
      <x v="42"/>
      <x v="60"/>
      <x v="58"/>
      <x v="3"/>
      <x v="4"/>
    </i>
    <i r="3">
      <x v="7"/>
      <x v="4"/>
    </i>
    <i>
      <x v="43"/>
      <x v="17"/>
      <x v="59"/>
      <x v="7"/>
      <x v="12"/>
    </i>
    <i>
      <x v="44"/>
      <x v="68"/>
      <x v="60"/>
      <x v="3"/>
      <x v="4"/>
    </i>
    <i>
      <x v="45"/>
      <x v="14"/>
      <x v="61"/>
      <x v="3"/>
      <x v="4"/>
    </i>
    <i r="3">
      <x v="7"/>
      <x v="4"/>
    </i>
    <i>
      <x v="46"/>
      <x v="51"/>
      <x v="62"/>
      <x v="3"/>
      <x v="4"/>
    </i>
    <i r="3">
      <x v="7"/>
      <x v="4"/>
    </i>
    <i>
      <x v="47"/>
      <x v="6"/>
      <x v="63"/>
      <x v="3"/>
      <x v="4"/>
    </i>
    <i>
      <x v="48"/>
      <x v="58"/>
      <x v="64"/>
      <x v="3"/>
      <x v="4"/>
    </i>
    <i>
      <x v="49"/>
      <x v="54"/>
      <x v="65"/>
      <x v="6"/>
      <x v="7"/>
    </i>
    <i r="3">
      <x v="7"/>
      <x v="7"/>
    </i>
    <i>
      <x v="50"/>
      <x v="24"/>
      <x v="66"/>
      <x v="6"/>
      <x/>
    </i>
    <i>
      <x v="51"/>
      <x v="56"/>
      <x v="67"/>
      <x v="3"/>
      <x v="4"/>
    </i>
    <i>
      <x v="52"/>
      <x v="52"/>
      <x v="68"/>
      <x v="3"/>
      <x v="4"/>
    </i>
    <i r="3">
      <x v="7"/>
      <x v="4"/>
    </i>
    <i>
      <x v="53"/>
      <x v="8"/>
      <x v="69"/>
      <x v="7"/>
      <x v="1"/>
    </i>
    <i>
      <x v="54"/>
      <x v="81"/>
      <x v="70"/>
      <x v="3"/>
      <x v="4"/>
    </i>
    <i>
      <x v="55"/>
      <x v="57"/>
      <x v="71"/>
      <x v="3"/>
      <x v="4"/>
    </i>
    <i>
      <x v="56"/>
      <x v="77"/>
      <x v="72"/>
      <x v="3"/>
      <x v="4"/>
    </i>
    <i>
      <x v="57"/>
      <x v="2"/>
      <x v="73"/>
      <x v="6"/>
      <x v="2"/>
    </i>
    <i r="3">
      <x v="7"/>
      <x v="2"/>
    </i>
    <i>
      <x v="58"/>
      <x v="28"/>
      <x v="74"/>
      <x v="3"/>
      <x v="4"/>
    </i>
    <i>
      <x v="59"/>
      <x v="44"/>
      <x v="75"/>
      <x v="7"/>
      <x v="1"/>
    </i>
    <i>
      <x v="60"/>
      <x v="22"/>
      <x v="76"/>
      <x v="3"/>
      <x v="4"/>
    </i>
    <i>
      <x v="61"/>
      <x v="73"/>
      <x v="78"/>
      <x v="4"/>
      <x v="1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  <i r="4">
      <x v="30"/>
    </i>
    <i r="4">
      <x v="31"/>
    </i>
    <i r="4">
      <x v="32"/>
    </i>
    <i r="4">
      <x v="33"/>
    </i>
    <i r="4">
      <x v="34"/>
    </i>
    <i r="4">
      <x v="35"/>
    </i>
    <i r="4">
      <x v="36"/>
    </i>
    <i>
      <x v="62"/>
      <x v="1"/>
      <x v="30"/>
      <x v="6"/>
      <x v="8"/>
    </i>
    <i r="3">
      <x v="7"/>
      <x/>
    </i>
    <i r="4">
      <x v="1"/>
    </i>
    <i r="4">
      <x v="4"/>
    </i>
    <i r="4">
      <x v="5"/>
    </i>
    <i r="4">
      <x v="13"/>
    </i>
    <i r="1">
      <x v="3"/>
      <x v="9"/>
      <x v="3"/>
      <x v="4"/>
    </i>
    <i r="1">
      <x v="5"/>
      <x v="3"/>
      <x v="3"/>
      <x v="4"/>
    </i>
    <i r="1">
      <x v="9"/>
      <x v="19"/>
      <x v="6"/>
      <x v="2"/>
    </i>
    <i r="1">
      <x v="10"/>
      <x v="24"/>
      <x/>
      <x v="1"/>
    </i>
    <i r="3">
      <x v="1"/>
      <x v="1"/>
    </i>
    <i r="3">
      <x v="4"/>
      <x v="1"/>
    </i>
    <i r="1">
      <x v="19"/>
      <x v="1"/>
      <x v="3"/>
      <x v="4"/>
    </i>
    <i r="1">
      <x v="20"/>
      <x v="22"/>
      <x v="3"/>
      <x v="4"/>
    </i>
    <i r="3">
      <x v="6"/>
      <x v="4"/>
    </i>
    <i r="1">
      <x v="25"/>
      <x v="1"/>
      <x v="3"/>
      <x v="4"/>
    </i>
    <i r="1">
      <x v="34"/>
      <x v="1"/>
      <x v="3"/>
      <x v="4"/>
    </i>
    <i r="1">
      <x v="35"/>
      <x v="7"/>
      <x v="3"/>
      <x v="4"/>
    </i>
    <i r="1">
      <x v="36"/>
      <x v="6"/>
      <x v="3"/>
      <x v="4"/>
    </i>
    <i r="1">
      <x v="39"/>
      <x v="5"/>
      <x v="3"/>
      <x v="4"/>
    </i>
    <i r="1">
      <x v="42"/>
      <x v="2"/>
      <x v="3"/>
      <x v="4"/>
    </i>
    <i r="1">
      <x v="45"/>
      <x/>
      <x v="3"/>
      <x v="4"/>
    </i>
    <i r="1">
      <x v="48"/>
      <x v="4"/>
      <x v="3"/>
      <x v="4"/>
    </i>
    <i r="1">
      <x v="49"/>
      <x v="11"/>
      <x v="3"/>
      <x v="4"/>
    </i>
    <i r="1">
      <x v="64"/>
      <x v="77"/>
      <x v="5"/>
      <x v="6"/>
    </i>
    <i r="1">
      <x v="65"/>
      <x v="42"/>
      <x v="7"/>
      <x v="1"/>
    </i>
    <i r="1">
      <x v="66"/>
      <x v="16"/>
      <x v="3"/>
      <x v="4"/>
    </i>
    <i r="1">
      <x v="69"/>
      <x v="17"/>
      <x v="3"/>
      <x v="4"/>
    </i>
    <i r="1">
      <x v="72"/>
      <x v="8"/>
      <x v="3"/>
      <x v="4"/>
    </i>
    <i t="grand">
      <x/>
    </i>
  </rowItems>
  <colItems count="1">
    <i/>
  </colItems>
  <dataFields count="1">
    <dataField name="Suma de Total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2"/>
  <sheetViews>
    <sheetView tabSelected="1" view="pageBreakPreview" zoomScale="85" zoomScaleNormal="85" zoomScaleSheetLayoutView="85" workbookViewId="0">
      <selection activeCell="F466" sqref="F466"/>
    </sheetView>
  </sheetViews>
  <sheetFormatPr baseColWidth="10" defaultRowHeight="15" x14ac:dyDescent="0.25"/>
  <cols>
    <col min="1" max="2" width="5" style="11" customWidth="1"/>
    <col min="3" max="3" width="39.85546875" style="11" bestFit="1" customWidth="1"/>
    <col min="4" max="4" width="7" customWidth="1"/>
    <col min="5" max="5" width="45.7109375" style="2" customWidth="1"/>
    <col min="6" max="6" width="20.7109375" style="1" customWidth="1"/>
    <col min="7" max="7" width="20.7109375" style="3" customWidth="1"/>
    <col min="8" max="8" width="20.7109375" style="1" customWidth="1"/>
  </cols>
  <sheetData>
    <row r="1" spans="1:8" ht="12.75" customHeight="1" x14ac:dyDescent="0.25">
      <c r="A1" s="23"/>
      <c r="B1" s="23"/>
      <c r="C1" s="13"/>
      <c r="D1" s="13"/>
      <c r="E1" s="24"/>
      <c r="F1" s="25"/>
      <c r="G1" s="12"/>
      <c r="H1" s="26"/>
    </row>
    <row r="2" spans="1:8" ht="12.75" customHeight="1" x14ac:dyDescent="0.25">
      <c r="A2" s="27"/>
      <c r="B2" s="27"/>
      <c r="C2" s="28"/>
      <c r="D2" s="28"/>
      <c r="E2" s="80" t="s">
        <v>0</v>
      </c>
      <c r="F2" s="80"/>
      <c r="G2" s="14" t="s">
        <v>1</v>
      </c>
      <c r="H2" s="29" t="s">
        <v>2</v>
      </c>
    </row>
    <row r="3" spans="1:8" ht="12.75" customHeight="1" x14ac:dyDescent="0.25">
      <c r="A3" s="27"/>
      <c r="B3" s="27"/>
      <c r="C3" s="28"/>
      <c r="D3" s="28"/>
      <c r="E3" s="80"/>
      <c r="F3" s="80"/>
      <c r="G3" s="14" t="s">
        <v>3</v>
      </c>
      <c r="H3" s="30">
        <v>2021</v>
      </c>
    </row>
    <row r="4" spans="1:8" ht="12.75" customHeight="1" x14ac:dyDescent="0.25">
      <c r="A4" s="27"/>
      <c r="B4" s="27"/>
      <c r="C4" s="28"/>
      <c r="D4" s="28"/>
      <c r="E4" s="80"/>
      <c r="F4" s="80"/>
      <c r="G4" s="14" t="s">
        <v>4</v>
      </c>
      <c r="H4" s="29" t="s">
        <v>487</v>
      </c>
    </row>
    <row r="5" spans="1:8" ht="12.75" customHeight="1" x14ac:dyDescent="0.25">
      <c r="A5" s="27"/>
      <c r="B5" s="27"/>
      <c r="C5" s="28"/>
      <c r="D5" s="28"/>
      <c r="E5" s="31"/>
      <c r="F5" s="32"/>
      <c r="G5" s="15"/>
      <c r="H5" s="33"/>
    </row>
    <row r="6" spans="1:8" ht="3.75" customHeight="1" x14ac:dyDescent="0.35">
      <c r="A6" s="16"/>
      <c r="B6" s="17"/>
      <c r="C6" s="18"/>
      <c r="D6" s="19"/>
      <c r="E6" s="20"/>
      <c r="F6" s="21"/>
      <c r="G6" s="17"/>
      <c r="H6" s="18"/>
    </row>
    <row r="7" spans="1:8" ht="10.5" customHeight="1" x14ac:dyDescent="0.35">
      <c r="A7" s="34"/>
      <c r="B7" s="34"/>
      <c r="C7" s="34"/>
      <c r="D7" s="34"/>
      <c r="E7" s="34"/>
      <c r="F7" s="34"/>
      <c r="G7" s="34"/>
      <c r="H7" s="34"/>
    </row>
    <row r="8" spans="1:8" ht="15" customHeight="1" x14ac:dyDescent="0.25">
      <c r="A8" s="81" t="s">
        <v>5</v>
      </c>
      <c r="B8" s="82"/>
      <c r="C8" s="83"/>
      <c r="D8" s="87"/>
      <c r="E8" s="87" t="s">
        <v>6</v>
      </c>
      <c r="F8" s="89" t="s">
        <v>7</v>
      </c>
      <c r="G8" s="90"/>
      <c r="H8" s="87" t="s">
        <v>8</v>
      </c>
    </row>
    <row r="9" spans="1:8" ht="15" customHeight="1" x14ac:dyDescent="0.25">
      <c r="A9" s="84"/>
      <c r="B9" s="85"/>
      <c r="C9" s="86"/>
      <c r="D9" s="88"/>
      <c r="E9" s="88"/>
      <c r="F9" s="22" t="s">
        <v>9</v>
      </c>
      <c r="G9" s="22" t="s">
        <v>10</v>
      </c>
      <c r="H9" s="88"/>
    </row>
    <row r="10" spans="1:8" ht="10.5" customHeight="1" x14ac:dyDescent="0.35">
      <c r="A10" s="34"/>
      <c r="B10" s="34"/>
      <c r="C10" s="34"/>
      <c r="D10" s="34"/>
      <c r="E10" s="34"/>
      <c r="F10" s="34"/>
      <c r="G10" s="34"/>
      <c r="H10" s="34"/>
    </row>
    <row r="11" spans="1:8" ht="10.5" customHeight="1" x14ac:dyDescent="0.35">
      <c r="A11" s="35"/>
      <c r="B11" s="35"/>
      <c r="C11" s="35"/>
      <c r="D11" s="35"/>
      <c r="E11" s="36"/>
      <c r="F11" s="37"/>
      <c r="G11" s="38"/>
      <c r="H11" s="37"/>
    </row>
    <row r="12" spans="1:8" ht="15" customHeight="1" x14ac:dyDescent="0.3">
      <c r="A12" s="50" t="s">
        <v>11</v>
      </c>
      <c r="B12" s="50"/>
      <c r="C12" s="50"/>
      <c r="D12" s="50"/>
      <c r="E12" s="51"/>
      <c r="F12" s="52">
        <f>+F13+F127</f>
        <v>19148282103.760002</v>
      </c>
      <c r="G12" s="52">
        <f t="shared" ref="G12:H12" si="0">+G13+G127</f>
        <v>18739959985.689995</v>
      </c>
      <c r="H12" s="52">
        <f t="shared" si="0"/>
        <v>13045842.039999999</v>
      </c>
    </row>
    <row r="13" spans="1:8" ht="15" customHeight="1" x14ac:dyDescent="0.25">
      <c r="A13" s="53" t="s">
        <v>12</v>
      </c>
      <c r="B13" s="53"/>
      <c r="C13" s="53"/>
      <c r="D13" s="53"/>
      <c r="E13" s="54"/>
      <c r="F13" s="55">
        <f>+F14+F106+F114+F119</f>
        <v>19129718167.210003</v>
      </c>
      <c r="G13" s="55">
        <f t="shared" ref="G13:H13" si="1">+G14+G106+G114+G119</f>
        <v>18730963623.799995</v>
      </c>
      <c r="H13" s="55">
        <f t="shared" si="1"/>
        <v>8751215.8300000001</v>
      </c>
    </row>
    <row r="14" spans="1:8" ht="15" customHeight="1" x14ac:dyDescent="0.25">
      <c r="A14" s="56"/>
      <c r="B14" s="56" t="s">
        <v>332</v>
      </c>
      <c r="C14" s="57"/>
      <c r="D14" s="57"/>
      <c r="E14" s="57"/>
      <c r="F14" s="58">
        <f>SUM(F15:F105)</f>
        <v>19120075598.780003</v>
      </c>
      <c r="G14" s="58">
        <f t="shared" ref="G14:H14" si="2">SUM(G15:G105)</f>
        <v>18721468669.479996</v>
      </c>
      <c r="H14" s="58">
        <f t="shared" si="2"/>
        <v>8123393.8300000001</v>
      </c>
    </row>
    <row r="15" spans="1:8" x14ac:dyDescent="0.25">
      <c r="A15" s="59"/>
      <c r="B15" s="40"/>
      <c r="C15" s="41" t="s">
        <v>15</v>
      </c>
      <c r="D15" s="46"/>
      <c r="E15" s="42" t="s">
        <v>16</v>
      </c>
      <c r="F15" s="43">
        <f>VLOOKUP(C15,'momentos '!$A$2:$D$267,3,FALSE)</f>
        <v>220127562.99999979</v>
      </c>
      <c r="G15" s="43">
        <f>VLOOKUP(C15,'momentos '!$A$2:$D$267,4,FALSE)</f>
        <v>153004942.62999976</v>
      </c>
      <c r="H15" s="44">
        <f>VLOOKUP(C15,'reintegros pptal'!$A$2:$B$170,2,FALSE)</f>
        <v>0</v>
      </c>
    </row>
    <row r="16" spans="1:8" x14ac:dyDescent="0.25">
      <c r="A16" s="59"/>
      <c r="B16" s="40"/>
      <c r="C16" s="41" t="s">
        <v>17</v>
      </c>
      <c r="D16" s="46"/>
      <c r="E16" s="42" t="s">
        <v>13</v>
      </c>
      <c r="F16" s="43">
        <f>VLOOKUP(C16,'momentos '!$A$2:$D$267,3,FALSE)</f>
        <v>2629243711.4700003</v>
      </c>
      <c r="G16" s="43">
        <f>VLOOKUP(C16,'momentos '!$A$2:$D$267,4,FALSE)</f>
        <v>2629243711.4700003</v>
      </c>
      <c r="H16" s="44" t="s">
        <v>14</v>
      </c>
    </row>
    <row r="17" spans="1:8" x14ac:dyDescent="0.25">
      <c r="A17" s="59"/>
      <c r="B17" s="40"/>
      <c r="C17" s="41" t="s">
        <v>18</v>
      </c>
      <c r="D17" s="46"/>
      <c r="E17" s="42" t="s">
        <v>13</v>
      </c>
      <c r="F17" s="43">
        <f>VLOOKUP(C17,'momentos '!$A$2:$D$267,3,FALSE)</f>
        <v>131268979.00000001</v>
      </c>
      <c r="G17" s="43">
        <f>VLOOKUP(C17,'momentos '!$A$2:$D$267,4,FALSE)</f>
        <v>59000166.279999994</v>
      </c>
      <c r="H17" s="44">
        <f>VLOOKUP(C17,'reintegros pptal'!$A$2:$B$170,2,FALSE)</f>
        <v>0</v>
      </c>
    </row>
    <row r="18" spans="1:8" x14ac:dyDescent="0.25">
      <c r="A18" s="59"/>
      <c r="B18" s="40"/>
      <c r="C18" s="41" t="s">
        <v>19</v>
      </c>
      <c r="D18" s="46"/>
      <c r="E18" s="42" t="s">
        <v>13</v>
      </c>
      <c r="F18" s="43">
        <f>VLOOKUP(C18,'momentos '!$A$2:$D$267,3,FALSE)</f>
        <v>951703853</v>
      </c>
      <c r="G18" s="43">
        <f>VLOOKUP(C18,'momentos '!$A$2:$D$267,4,FALSE)</f>
        <v>951703853</v>
      </c>
      <c r="H18" s="44" t="s">
        <v>14</v>
      </c>
    </row>
    <row r="19" spans="1:8" x14ac:dyDescent="0.25">
      <c r="A19" s="59"/>
      <c r="B19" s="40"/>
      <c r="C19" s="41" t="s">
        <v>20</v>
      </c>
      <c r="D19" s="46"/>
      <c r="E19" s="42" t="s">
        <v>13</v>
      </c>
      <c r="F19" s="43">
        <f>VLOOKUP(C19,'momentos '!$A$2:$D$267,3,FALSE)</f>
        <v>1085815726</v>
      </c>
      <c r="G19" s="43">
        <f>VLOOKUP(C19,'momentos '!$A$2:$D$267,4,FALSE)</f>
        <v>1085815726</v>
      </c>
      <c r="H19" s="44" t="s">
        <v>14</v>
      </c>
    </row>
    <row r="20" spans="1:8" x14ac:dyDescent="0.25">
      <c r="A20" s="59"/>
      <c r="B20" s="40"/>
      <c r="C20" s="41" t="s">
        <v>21</v>
      </c>
      <c r="D20" s="46"/>
      <c r="E20" s="42" t="s">
        <v>22</v>
      </c>
      <c r="F20" s="43">
        <f>VLOOKUP(C20,'momentos '!$A$2:$D$267,3,FALSE)</f>
        <v>169551699</v>
      </c>
      <c r="G20" s="43">
        <f>VLOOKUP(C20,'momentos '!$A$2:$D$267,4,FALSE)</f>
        <v>169551699</v>
      </c>
      <c r="H20" s="44" t="s">
        <v>14</v>
      </c>
    </row>
    <row r="21" spans="1:8" x14ac:dyDescent="0.25">
      <c r="A21" s="59"/>
      <c r="B21" s="40"/>
      <c r="C21" s="41" t="s">
        <v>23</v>
      </c>
      <c r="D21" s="46"/>
      <c r="E21" s="42" t="s">
        <v>24</v>
      </c>
      <c r="F21" s="43">
        <f>VLOOKUP(C21,'momentos '!$A$2:$D$267,3,FALSE)</f>
        <v>91775926</v>
      </c>
      <c r="G21" s="43">
        <f>VLOOKUP(C21,'momentos '!$A$2:$D$267,4,FALSE)</f>
        <v>91775926</v>
      </c>
      <c r="H21" s="44" t="s">
        <v>14</v>
      </c>
    </row>
    <row r="22" spans="1:8" ht="25.5" x14ac:dyDescent="0.25">
      <c r="A22" s="59"/>
      <c r="B22" s="40"/>
      <c r="C22" s="41" t="s">
        <v>25</v>
      </c>
      <c r="D22" s="46"/>
      <c r="E22" s="42" t="s">
        <v>26</v>
      </c>
      <c r="F22" s="43">
        <f>VLOOKUP(C22,'momentos '!$A$2:$D$267,3,FALSE)</f>
        <v>22789408</v>
      </c>
      <c r="G22" s="43">
        <f>VLOOKUP(C22,'momentos '!$A$2:$D$267,4,FALSE)</f>
        <v>22789408</v>
      </c>
      <c r="H22" s="44" t="s">
        <v>14</v>
      </c>
    </row>
    <row r="23" spans="1:8" ht="25.5" x14ac:dyDescent="0.25">
      <c r="A23" s="59"/>
      <c r="B23" s="40"/>
      <c r="C23" s="41" t="s">
        <v>27</v>
      </c>
      <c r="D23" s="46"/>
      <c r="E23" s="42" t="s">
        <v>28</v>
      </c>
      <c r="F23" s="43">
        <f>VLOOKUP(C23,'momentos '!$A$2:$D$267,3,FALSE)</f>
        <v>52455567</v>
      </c>
      <c r="G23" s="43">
        <f>VLOOKUP(C23,'momentos '!$A$2:$D$267,4,FALSE)</f>
        <v>52455567</v>
      </c>
      <c r="H23" s="44" t="s">
        <v>14</v>
      </c>
    </row>
    <row r="24" spans="1:8" x14ac:dyDescent="0.25">
      <c r="A24" s="59"/>
      <c r="B24" s="40"/>
      <c r="C24" s="41" t="s">
        <v>29</v>
      </c>
      <c r="D24" s="46"/>
      <c r="E24" s="42" t="s">
        <v>30</v>
      </c>
      <c r="F24" s="43">
        <f>VLOOKUP(C24,'momentos '!$A$2:$D$267,3,FALSE)</f>
        <v>66354970.630000003</v>
      </c>
      <c r="G24" s="43">
        <f>VLOOKUP(C24,'momentos '!$A$2:$D$267,4,FALSE)</f>
        <v>66354970.630000003</v>
      </c>
      <c r="H24" s="44" t="s">
        <v>14</v>
      </c>
    </row>
    <row r="25" spans="1:8" x14ac:dyDescent="0.25">
      <c r="A25" s="59"/>
      <c r="B25" s="40"/>
      <c r="C25" s="41" t="s">
        <v>31</v>
      </c>
      <c r="D25" s="46"/>
      <c r="E25" s="42" t="s">
        <v>32</v>
      </c>
      <c r="F25" s="43">
        <f>VLOOKUP(C25,'momentos '!$A$2:$D$267,3,FALSE)</f>
        <v>186263937.00000003</v>
      </c>
      <c r="G25" s="43">
        <f>VLOOKUP(C25,'momentos '!$A$2:$D$267,4,FALSE)</f>
        <v>79210015.109999985</v>
      </c>
      <c r="H25" s="44">
        <f>VLOOKUP(C25,'reintegros pptal'!$A$2:$B$170,2,FALSE)</f>
        <v>0</v>
      </c>
    </row>
    <row r="26" spans="1:8" x14ac:dyDescent="0.25">
      <c r="A26" s="59"/>
      <c r="B26" s="40"/>
      <c r="C26" s="41" t="s">
        <v>33</v>
      </c>
      <c r="D26" s="46"/>
      <c r="E26" s="42" t="s">
        <v>34</v>
      </c>
      <c r="F26" s="43">
        <f>VLOOKUP(C26,'momentos '!$A$2:$D$267,3,FALSE)</f>
        <v>689499366.00000131</v>
      </c>
      <c r="G26" s="43">
        <f>VLOOKUP(C26,'momentos '!$A$2:$D$267,4,FALSE)</f>
        <v>688539580.39999962</v>
      </c>
      <c r="H26" s="44" t="s">
        <v>14</v>
      </c>
    </row>
    <row r="27" spans="1:8" x14ac:dyDescent="0.25">
      <c r="A27" s="59"/>
      <c r="B27" s="40"/>
      <c r="C27" s="41" t="s">
        <v>35</v>
      </c>
      <c r="D27" s="46"/>
      <c r="E27" s="42" t="s">
        <v>16</v>
      </c>
      <c r="F27" s="43">
        <f>VLOOKUP(C27,'momentos '!$A$2:$D$267,3,FALSE)</f>
        <v>595394432.99999988</v>
      </c>
      <c r="G27" s="43">
        <f>VLOOKUP(C27,'momentos '!$A$2:$D$267,4,FALSE)</f>
        <v>594661748.00999987</v>
      </c>
      <c r="H27" s="44">
        <f>VLOOKUP(C27,'reintegros pptal'!$A$2:$B$170,2,FALSE)</f>
        <v>0</v>
      </c>
    </row>
    <row r="28" spans="1:8" x14ac:dyDescent="0.25">
      <c r="A28" s="59"/>
      <c r="B28" s="40"/>
      <c r="C28" s="41" t="s">
        <v>36</v>
      </c>
      <c r="D28" s="46"/>
      <c r="E28" s="42" t="s">
        <v>16</v>
      </c>
      <c r="F28" s="43">
        <f>VLOOKUP(C28,'momentos '!$A$2:$D$267,3,FALSE)</f>
        <v>6769100029.3100004</v>
      </c>
      <c r="G28" s="43">
        <f>VLOOKUP(C28,'momentos '!$A$2:$D$267,4,FALSE)</f>
        <v>6769100029.3100004</v>
      </c>
      <c r="H28" s="44" t="s">
        <v>14</v>
      </c>
    </row>
    <row r="29" spans="1:8" ht="25.5" x14ac:dyDescent="0.25">
      <c r="A29" s="59"/>
      <c r="B29" s="40"/>
      <c r="C29" s="41" t="s">
        <v>37</v>
      </c>
      <c r="D29" s="46"/>
      <c r="E29" s="42" t="s">
        <v>28</v>
      </c>
      <c r="F29" s="43">
        <f>VLOOKUP(C29,'momentos '!$A$2:$D$267,3,FALSE)</f>
        <v>5904699</v>
      </c>
      <c r="G29" s="43">
        <f>VLOOKUP(C29,'momentos '!$A$2:$D$267,4,FALSE)</f>
        <v>5904699</v>
      </c>
      <c r="H29" s="44" t="s">
        <v>14</v>
      </c>
    </row>
    <row r="30" spans="1:8" x14ac:dyDescent="0.25">
      <c r="A30" s="59"/>
      <c r="B30" s="40"/>
      <c r="C30" s="41" t="s">
        <v>38</v>
      </c>
      <c r="D30" s="46"/>
      <c r="E30" s="42" t="s">
        <v>24</v>
      </c>
      <c r="F30" s="43">
        <f>VLOOKUP(C30,'momentos '!$A$2:$D$267,3,FALSE)</f>
        <v>73647674</v>
      </c>
      <c r="G30" s="43">
        <f>VLOOKUP(C30,'momentos '!$A$2:$D$267,4,FALSE)</f>
        <v>73647674</v>
      </c>
      <c r="H30" s="44" t="s">
        <v>14</v>
      </c>
    </row>
    <row r="31" spans="1:8" ht="25.5" x14ac:dyDescent="0.25">
      <c r="A31" s="59"/>
      <c r="B31" s="40"/>
      <c r="C31" s="41" t="s">
        <v>39</v>
      </c>
      <c r="D31" s="46"/>
      <c r="E31" s="42" t="s">
        <v>40</v>
      </c>
      <c r="F31" s="43">
        <f>VLOOKUP(C31,'momentos '!$A$2:$D$267,3,FALSE)</f>
        <v>4738359</v>
      </c>
      <c r="G31" s="43">
        <f>VLOOKUP(C31,'momentos '!$A$2:$D$267,4,FALSE)</f>
        <v>4738359</v>
      </c>
      <c r="H31" s="44" t="s">
        <v>14</v>
      </c>
    </row>
    <row r="32" spans="1:8" ht="25.5" x14ac:dyDescent="0.25">
      <c r="A32" s="59"/>
      <c r="B32" s="40"/>
      <c r="C32" s="41" t="s">
        <v>41</v>
      </c>
      <c r="D32" s="46"/>
      <c r="E32" s="42" t="s">
        <v>42</v>
      </c>
      <c r="F32" s="43">
        <f>VLOOKUP(C32,'momentos '!$A$2:$D$267,3,FALSE)</f>
        <v>18287877</v>
      </c>
      <c r="G32" s="43">
        <f>VLOOKUP(C32,'momentos '!$A$2:$D$267,4,FALSE)</f>
        <v>18287877</v>
      </c>
      <c r="H32" s="44" t="s">
        <v>14</v>
      </c>
    </row>
    <row r="33" spans="1:8" x14ac:dyDescent="0.25">
      <c r="A33" s="59"/>
      <c r="B33" s="40"/>
      <c r="C33" s="41" t="s">
        <v>488</v>
      </c>
      <c r="D33" s="46"/>
      <c r="E33" s="42"/>
      <c r="F33" s="43">
        <f>VLOOKUP(C33,'momentos '!$A$2:$D$267,3,FALSE)</f>
        <v>0</v>
      </c>
      <c r="G33" s="43">
        <f>VLOOKUP(C33,'momentos '!$A$2:$D$267,4,FALSE)</f>
        <v>0</v>
      </c>
      <c r="H33" s="44" t="s">
        <v>14</v>
      </c>
    </row>
    <row r="34" spans="1:8" x14ac:dyDescent="0.25">
      <c r="A34" s="59"/>
      <c r="B34" s="40"/>
      <c r="C34" s="41" t="s">
        <v>489</v>
      </c>
      <c r="D34" s="46"/>
      <c r="E34" s="42" t="s">
        <v>558</v>
      </c>
      <c r="F34" s="43">
        <f>VLOOKUP(C34,'momentos '!$A$2:$D$267,3,FALSE)</f>
        <v>91970279.169999719</v>
      </c>
      <c r="G34" s="43">
        <f>VLOOKUP(C34,'momentos '!$A$2:$D$267,4,FALSE)</f>
        <v>55107114.670000017</v>
      </c>
      <c r="H34" s="44" t="s">
        <v>14</v>
      </c>
    </row>
    <row r="35" spans="1:8" x14ac:dyDescent="0.25">
      <c r="A35" s="59"/>
      <c r="B35" s="40"/>
      <c r="C35" s="41" t="s">
        <v>43</v>
      </c>
      <c r="D35" s="46"/>
      <c r="E35" s="42" t="s">
        <v>42</v>
      </c>
      <c r="F35" s="43">
        <f>VLOOKUP(C35,'momentos '!$A$2:$D$267,3,FALSE)</f>
        <v>1629695372</v>
      </c>
      <c r="G35" s="43">
        <f>VLOOKUP(C35,'momentos '!$A$2:$D$267,4,FALSE)</f>
        <v>1629695372</v>
      </c>
      <c r="H35" s="44" t="s">
        <v>14</v>
      </c>
    </row>
    <row r="36" spans="1:8" ht="25.5" x14ac:dyDescent="0.25">
      <c r="A36" s="59"/>
      <c r="B36" s="40"/>
      <c r="C36" s="41" t="s">
        <v>44</v>
      </c>
      <c r="D36" s="46"/>
      <c r="E36" s="42" t="s">
        <v>40</v>
      </c>
      <c r="F36" s="43">
        <f>VLOOKUP(C36,'momentos '!$A$2:$D$267,3,FALSE)</f>
        <v>190868123.5</v>
      </c>
      <c r="G36" s="43">
        <f>VLOOKUP(C36,'momentos '!$A$2:$D$267,4,FALSE)</f>
        <v>190868123.5</v>
      </c>
      <c r="H36" s="44" t="s">
        <v>14</v>
      </c>
    </row>
    <row r="37" spans="1:8" x14ac:dyDescent="0.25">
      <c r="A37" s="59"/>
      <c r="B37" s="40"/>
      <c r="C37" s="41" t="s">
        <v>45</v>
      </c>
      <c r="D37" s="46"/>
      <c r="E37" s="42" t="s">
        <v>46</v>
      </c>
      <c r="F37" s="43">
        <f>VLOOKUP(C37,'momentos '!$A$2:$D$267,3,FALSE)</f>
        <v>316215964.5</v>
      </c>
      <c r="G37" s="43">
        <f>VLOOKUP(C37,'momentos '!$A$2:$D$267,4,FALSE)</f>
        <v>316215964.5</v>
      </c>
      <c r="H37" s="44" t="s">
        <v>14</v>
      </c>
    </row>
    <row r="38" spans="1:8" x14ac:dyDescent="0.25">
      <c r="A38" s="59"/>
      <c r="B38" s="40"/>
      <c r="C38" s="41" t="s">
        <v>47</v>
      </c>
      <c r="D38" s="46"/>
      <c r="E38" s="42" t="s">
        <v>13</v>
      </c>
      <c r="F38" s="43">
        <f>VLOOKUP(C38,'momentos '!$A$2:$D$267,3,FALSE)</f>
        <v>0</v>
      </c>
      <c r="G38" s="43">
        <f>VLOOKUP(C38,'momentos '!$A$2:$D$267,4,FALSE)</f>
        <v>0</v>
      </c>
      <c r="H38" s="44" t="s">
        <v>14</v>
      </c>
    </row>
    <row r="39" spans="1:8" x14ac:dyDescent="0.25">
      <c r="A39" s="59"/>
      <c r="B39" s="40"/>
      <c r="C39" s="41" t="s">
        <v>48</v>
      </c>
      <c r="D39" s="46"/>
      <c r="E39" s="42" t="s">
        <v>13</v>
      </c>
      <c r="F39" s="43">
        <f>VLOOKUP(C39,'momentos '!$A$2:$D$267,3,FALSE)</f>
        <v>0</v>
      </c>
      <c r="G39" s="43">
        <f>VLOOKUP(C39,'momentos '!$A$2:$D$267,4,FALSE)</f>
        <v>0</v>
      </c>
      <c r="H39" s="44" t="s">
        <v>14</v>
      </c>
    </row>
    <row r="40" spans="1:8" x14ac:dyDescent="0.25">
      <c r="A40" s="59"/>
      <c r="B40" s="40"/>
      <c r="C40" s="41" t="s">
        <v>49</v>
      </c>
      <c r="D40" s="46"/>
      <c r="E40" s="42" t="s">
        <v>13</v>
      </c>
      <c r="F40" s="43">
        <f>VLOOKUP(C40,'momentos '!$A$2:$D$267,3,FALSE)</f>
        <v>0</v>
      </c>
      <c r="G40" s="43">
        <f>VLOOKUP(C40,'momentos '!$A$2:$D$267,4,FALSE)</f>
        <v>0</v>
      </c>
      <c r="H40" s="44" t="s">
        <v>14</v>
      </c>
    </row>
    <row r="41" spans="1:8" x14ac:dyDescent="0.25">
      <c r="A41" s="59"/>
      <c r="B41" s="40"/>
      <c r="C41" s="41" t="s">
        <v>490</v>
      </c>
      <c r="D41" s="46"/>
      <c r="E41" s="42" t="s">
        <v>554</v>
      </c>
      <c r="F41" s="43">
        <f>VLOOKUP(C41,'momentos '!$A$2:$D$267,3,FALSE)</f>
        <v>110000</v>
      </c>
      <c r="G41" s="43">
        <f>VLOOKUP(C41,'momentos '!$A$2:$D$267,4,FALSE)</f>
        <v>110000</v>
      </c>
      <c r="H41" s="44" t="s">
        <v>14</v>
      </c>
    </row>
    <row r="42" spans="1:8" x14ac:dyDescent="0.25">
      <c r="A42" s="59"/>
      <c r="B42" s="40"/>
      <c r="C42" s="41" t="s">
        <v>333</v>
      </c>
      <c r="D42" s="46"/>
      <c r="E42" s="42" t="s">
        <v>75</v>
      </c>
      <c r="F42" s="43">
        <f>VLOOKUP(C42,'momentos '!$A$2:$D$267,3,FALSE)</f>
        <v>55515832.269999996</v>
      </c>
      <c r="G42" s="43">
        <f>VLOOKUP(C42,'momentos '!$A$2:$D$267,4,FALSE)</f>
        <v>55515832.269999996</v>
      </c>
      <c r="H42" s="44" t="s">
        <v>14</v>
      </c>
    </row>
    <row r="43" spans="1:8" x14ac:dyDescent="0.25">
      <c r="A43" s="59"/>
      <c r="B43" s="40"/>
      <c r="C43" s="41" t="s">
        <v>334</v>
      </c>
      <c r="D43" s="46"/>
      <c r="E43" s="42" t="s">
        <v>75</v>
      </c>
      <c r="F43" s="43">
        <f>VLOOKUP(C43,'momentos '!$A$2:$D$267,3,FALSE)</f>
        <v>0</v>
      </c>
      <c r="G43" s="43">
        <f>VLOOKUP(C43,'momentos '!$A$2:$D$267,4,FALSE)</f>
        <v>0</v>
      </c>
      <c r="H43" s="44" t="s">
        <v>14</v>
      </c>
    </row>
    <row r="44" spans="1:8" ht="25.5" x14ac:dyDescent="0.25">
      <c r="A44" s="59"/>
      <c r="B44" s="40"/>
      <c r="C44" s="41" t="s">
        <v>50</v>
      </c>
      <c r="D44" s="46"/>
      <c r="E44" s="42" t="s">
        <v>51</v>
      </c>
      <c r="F44" s="43">
        <f>VLOOKUP(C44,'momentos '!$A$2:$D$267,3,FALSE)</f>
        <v>0</v>
      </c>
      <c r="G44" s="43">
        <f>VLOOKUP(C44,'momentos '!$A$2:$D$267,4,FALSE)</f>
        <v>0</v>
      </c>
      <c r="H44" s="44" t="s">
        <v>14</v>
      </c>
    </row>
    <row r="45" spans="1:8" ht="25.5" x14ac:dyDescent="0.25">
      <c r="A45" s="59"/>
      <c r="B45" s="40"/>
      <c r="C45" s="41" t="s">
        <v>52</v>
      </c>
      <c r="D45" s="46"/>
      <c r="E45" s="42" t="s">
        <v>16</v>
      </c>
      <c r="F45" s="43">
        <f>VLOOKUP(C45,'momentos '!$A$2:$D$267,3,FALSE)</f>
        <v>100000000.00000001</v>
      </c>
      <c r="G45" s="43">
        <f>VLOOKUP(C45,'momentos '!$A$2:$D$267,4,FALSE)</f>
        <v>99995656.540000021</v>
      </c>
      <c r="H45" s="44">
        <f>VLOOKUP(C45,'reintegros pptal'!$A$2:$B$170,2,FALSE)</f>
        <v>3053749.97</v>
      </c>
    </row>
    <row r="46" spans="1:8" ht="25.5" x14ac:dyDescent="0.25">
      <c r="A46" s="59"/>
      <c r="B46" s="40"/>
      <c r="C46" s="41" t="s">
        <v>491</v>
      </c>
      <c r="D46" s="46"/>
      <c r="E46" s="42" t="s">
        <v>68</v>
      </c>
      <c r="F46" s="43">
        <f>VLOOKUP(C46,'momentos '!$A$2:$D$267,3,FALSE)</f>
        <v>2722613.67</v>
      </c>
      <c r="G46" s="43">
        <f>VLOOKUP(C46,'momentos '!$A$2:$D$267,4,FALSE)</f>
        <v>2722613.67</v>
      </c>
      <c r="H46" s="44" t="s">
        <v>14</v>
      </c>
    </row>
    <row r="47" spans="1:8" x14ac:dyDescent="0.25">
      <c r="A47" s="59"/>
      <c r="B47" s="40"/>
      <c r="C47" s="41" t="s">
        <v>53</v>
      </c>
      <c r="D47" s="46"/>
      <c r="E47" s="42" t="s">
        <v>30</v>
      </c>
      <c r="F47" s="43">
        <f>VLOOKUP(C47,'momentos '!$A$2:$D$267,3,FALSE)</f>
        <v>17220083</v>
      </c>
      <c r="G47" s="43">
        <f>VLOOKUP(C47,'momentos '!$A$2:$D$267,4,FALSE)</f>
        <v>17220083</v>
      </c>
      <c r="H47" s="44" t="s">
        <v>14</v>
      </c>
    </row>
    <row r="48" spans="1:8" x14ac:dyDescent="0.25">
      <c r="A48" s="59"/>
      <c r="B48" s="40"/>
      <c r="C48" s="41" t="s">
        <v>492</v>
      </c>
      <c r="D48" s="46"/>
      <c r="E48" s="42" t="s">
        <v>13</v>
      </c>
      <c r="F48" s="43">
        <f>VLOOKUP(C48,'momentos '!$A$2:$D$267,3,FALSE)</f>
        <v>17193354</v>
      </c>
      <c r="G48" s="43">
        <f>VLOOKUP(C48,'momentos '!$A$2:$D$267,4,FALSE)</f>
        <v>0</v>
      </c>
      <c r="H48" s="44">
        <f>VLOOKUP(C48,'reintegros pptal'!$A$2:$B$170,2,FALSE)</f>
        <v>0</v>
      </c>
    </row>
    <row r="49" spans="1:8" ht="25.5" x14ac:dyDescent="0.25">
      <c r="A49" s="59"/>
      <c r="B49" s="40"/>
      <c r="C49" s="41" t="s">
        <v>335</v>
      </c>
      <c r="D49" s="46"/>
      <c r="E49" s="42" t="s">
        <v>398</v>
      </c>
      <c r="F49" s="43">
        <f>VLOOKUP(C49,'momentos '!$A$2:$D$267,3,FALSE)</f>
        <v>1199999.56</v>
      </c>
      <c r="G49" s="43">
        <f>VLOOKUP(C49,'momentos '!$A$2:$D$267,4,FALSE)</f>
        <v>1199999.56</v>
      </c>
      <c r="H49" s="44">
        <f>VLOOKUP(C49,'reintegros pptal'!$A$2:$B$170,2,FALSE)</f>
        <v>4500</v>
      </c>
    </row>
    <row r="50" spans="1:8" x14ac:dyDescent="0.25">
      <c r="A50" s="59"/>
      <c r="B50" s="40"/>
      <c r="C50" s="41" t="s">
        <v>336</v>
      </c>
      <c r="D50" s="46"/>
      <c r="E50" s="42" t="s">
        <v>16</v>
      </c>
      <c r="F50" s="43">
        <f>VLOOKUP(C50,'momentos '!$A$2:$D$267,3,FALSE)</f>
        <v>14444739.200000001</v>
      </c>
      <c r="G50" s="43">
        <f>VLOOKUP(C50,'momentos '!$A$2:$D$267,4,FALSE)</f>
        <v>13542457.310000001</v>
      </c>
      <c r="H50" s="44">
        <f>VLOOKUP(C50,'reintegros pptal'!$A$2:$B$170,2,FALSE)</f>
        <v>0</v>
      </c>
    </row>
    <row r="51" spans="1:8" x14ac:dyDescent="0.25">
      <c r="A51" s="59"/>
      <c r="B51" s="40"/>
      <c r="C51" s="41" t="s">
        <v>493</v>
      </c>
      <c r="D51" s="46"/>
      <c r="E51" s="42" t="s">
        <v>68</v>
      </c>
      <c r="F51" s="43">
        <f>VLOOKUP(C51,'momentos '!$A$2:$D$267,3,FALSE)</f>
        <v>2012307</v>
      </c>
      <c r="G51" s="43">
        <f>VLOOKUP(C51,'momentos '!$A$2:$D$267,4,FALSE)</f>
        <v>2012307</v>
      </c>
      <c r="H51" s="44" t="s">
        <v>14</v>
      </c>
    </row>
    <row r="52" spans="1:8" ht="38.25" x14ac:dyDescent="0.25">
      <c r="A52" s="59"/>
      <c r="B52" s="40"/>
      <c r="C52" s="41" t="s">
        <v>494</v>
      </c>
      <c r="D52" s="46"/>
      <c r="E52" s="42" t="s">
        <v>16</v>
      </c>
      <c r="F52" s="43">
        <f>VLOOKUP(C52,'momentos '!$A$2:$D$267,3,FALSE)</f>
        <v>1247008</v>
      </c>
      <c r="G52" s="43">
        <f>VLOOKUP(C52,'momentos '!$A$2:$D$267,4,FALSE)</f>
        <v>240000</v>
      </c>
      <c r="H52" s="44">
        <f>VLOOKUP(C52,'reintegros pptal'!$A$2:$B$170,2,FALSE)</f>
        <v>0</v>
      </c>
    </row>
    <row r="53" spans="1:8" x14ac:dyDescent="0.25">
      <c r="A53" s="59"/>
      <c r="B53" s="40"/>
      <c r="C53" s="41" t="s">
        <v>54</v>
      </c>
      <c r="D53" s="46"/>
      <c r="E53" s="42" t="s">
        <v>55</v>
      </c>
      <c r="F53" s="43">
        <f>VLOOKUP(C53,'momentos '!$A$2:$D$267,3,FALSE)</f>
        <v>8664818</v>
      </c>
      <c r="G53" s="43">
        <f>VLOOKUP(C53,'momentos '!$A$2:$D$267,4,FALSE)</f>
        <v>8664818</v>
      </c>
      <c r="H53" s="44" t="s">
        <v>14</v>
      </c>
    </row>
    <row r="54" spans="1:8" ht="25.5" x14ac:dyDescent="0.25">
      <c r="A54" s="59"/>
      <c r="B54" s="40"/>
      <c r="C54" s="41" t="s">
        <v>337</v>
      </c>
      <c r="D54" s="46"/>
      <c r="E54" s="42" t="s">
        <v>16</v>
      </c>
      <c r="F54" s="43">
        <f>VLOOKUP(C54,'momentos '!$A$2:$D$267,3,FALSE)</f>
        <v>23848012.5</v>
      </c>
      <c r="G54" s="43">
        <f>VLOOKUP(C54,'momentos '!$A$2:$D$267,4,FALSE)</f>
        <v>23509330.560000002</v>
      </c>
      <c r="H54" s="44">
        <f>VLOOKUP(C54,'reintegros pptal'!$A$2:$B$170,2,FALSE)</f>
        <v>0</v>
      </c>
    </row>
    <row r="55" spans="1:8" ht="38.25" x14ac:dyDescent="0.25">
      <c r="A55" s="59"/>
      <c r="B55" s="40"/>
      <c r="C55" s="41" t="s">
        <v>56</v>
      </c>
      <c r="D55" s="46"/>
      <c r="E55" s="42" t="s">
        <v>57</v>
      </c>
      <c r="F55" s="43">
        <f>VLOOKUP(C55,'momentos '!$A$2:$D$267,3,FALSE)</f>
        <v>2854457</v>
      </c>
      <c r="G55" s="43">
        <f>VLOOKUP(C55,'momentos '!$A$2:$D$267,4,FALSE)</f>
        <v>2854457</v>
      </c>
      <c r="H55" s="44" t="s">
        <v>14</v>
      </c>
    </row>
    <row r="56" spans="1:8" ht="25.5" x14ac:dyDescent="0.25">
      <c r="A56" s="59"/>
      <c r="B56" s="40"/>
      <c r="C56" s="41" t="s">
        <v>338</v>
      </c>
      <c r="D56" s="46"/>
      <c r="E56" s="42" t="s">
        <v>16</v>
      </c>
      <c r="F56" s="43">
        <f>VLOOKUP(C56,'momentos '!$A$2:$D$267,3,FALSE)</f>
        <v>0</v>
      </c>
      <c r="G56" s="43">
        <f>VLOOKUP(C56,'momentos '!$A$2:$D$267,4,FALSE)</f>
        <v>0</v>
      </c>
      <c r="H56" s="44">
        <f>VLOOKUP(C56,'reintegros pptal'!$A$2:$B$170,2,FALSE)</f>
        <v>0</v>
      </c>
    </row>
    <row r="57" spans="1:8" ht="25.5" x14ac:dyDescent="0.25">
      <c r="A57" s="59"/>
      <c r="B57" s="40"/>
      <c r="C57" s="41" t="s">
        <v>339</v>
      </c>
      <c r="D57" s="46"/>
      <c r="E57" s="42" t="s">
        <v>75</v>
      </c>
      <c r="F57" s="43">
        <f>VLOOKUP(C57,'momentos '!$A$2:$D$267,3,FALSE)</f>
        <v>10957480.9</v>
      </c>
      <c r="G57" s="43">
        <f>VLOOKUP(C57,'momentos '!$A$2:$D$267,4,FALSE)</f>
        <v>10957480.9</v>
      </c>
      <c r="H57" s="44" t="s">
        <v>14</v>
      </c>
    </row>
    <row r="58" spans="1:8" ht="25.5" x14ac:dyDescent="0.25">
      <c r="A58" s="59"/>
      <c r="B58" s="40"/>
      <c r="C58" s="41" t="s">
        <v>58</v>
      </c>
      <c r="D58" s="46"/>
      <c r="E58" s="42" t="s">
        <v>59</v>
      </c>
      <c r="F58" s="43">
        <f>VLOOKUP(C58,'momentos '!$A$2:$D$267,3,FALSE)</f>
        <v>5462668.7999999998</v>
      </c>
      <c r="G58" s="43">
        <f>VLOOKUP(C58,'momentos '!$A$2:$D$267,4,FALSE)</f>
        <v>5462668.7999999998</v>
      </c>
      <c r="H58" s="44" t="s">
        <v>14</v>
      </c>
    </row>
    <row r="59" spans="1:8" ht="38.25" x14ac:dyDescent="0.25">
      <c r="A59" s="59"/>
      <c r="B59" s="40"/>
      <c r="C59" s="41" t="s">
        <v>60</v>
      </c>
      <c r="D59" s="46"/>
      <c r="E59" s="42" t="s">
        <v>13</v>
      </c>
      <c r="F59" s="43">
        <f>VLOOKUP(C59,'momentos '!$A$2:$D$267,3,FALSE)</f>
        <v>0</v>
      </c>
      <c r="G59" s="43">
        <f>VLOOKUP(C59,'momentos '!$A$2:$D$267,4,FALSE)</f>
        <v>0</v>
      </c>
      <c r="H59" s="44" t="s">
        <v>14</v>
      </c>
    </row>
    <row r="60" spans="1:8" ht="25.5" x14ac:dyDescent="0.25">
      <c r="A60" s="59"/>
      <c r="B60" s="40"/>
      <c r="C60" s="41" t="s">
        <v>340</v>
      </c>
      <c r="D60" s="46"/>
      <c r="E60" s="42" t="s">
        <v>399</v>
      </c>
      <c r="F60" s="43">
        <f>VLOOKUP(C60,'momentos '!$A$2:$D$267,3,FALSE)</f>
        <v>21353345.969999999</v>
      </c>
      <c r="G60" s="43">
        <f>VLOOKUP(C60,'momentos '!$A$2:$D$267,4,FALSE)</f>
        <v>21353345.969999999</v>
      </c>
      <c r="H60" s="44" t="s">
        <v>14</v>
      </c>
    </row>
    <row r="61" spans="1:8" ht="25.5" x14ac:dyDescent="0.25">
      <c r="A61" s="59"/>
      <c r="B61" s="40"/>
      <c r="C61" s="41" t="s">
        <v>341</v>
      </c>
      <c r="D61" s="46"/>
      <c r="E61" s="42" t="s">
        <v>55</v>
      </c>
      <c r="F61" s="43">
        <f>VLOOKUP(C61,'momentos '!$A$2:$D$267,3,FALSE)</f>
        <v>7442380</v>
      </c>
      <c r="G61" s="43">
        <f>VLOOKUP(C61,'momentos '!$A$2:$D$267,4,FALSE)</f>
        <v>7442380</v>
      </c>
      <c r="H61" s="44">
        <f>VLOOKUP(C61,'reintegros pptal'!$A$2:$B$170,2,FALSE)</f>
        <v>138006.68</v>
      </c>
    </row>
    <row r="62" spans="1:8" ht="38.25" x14ac:dyDescent="0.25">
      <c r="A62" s="59"/>
      <c r="B62" s="40"/>
      <c r="C62" s="41" t="s">
        <v>342</v>
      </c>
      <c r="D62" s="46"/>
      <c r="E62" s="42" t="s">
        <v>13</v>
      </c>
      <c r="F62" s="43">
        <f>VLOOKUP(C62,'momentos '!$A$2:$D$267,3,FALSE)</f>
        <v>1003754</v>
      </c>
      <c r="G62" s="43">
        <f>VLOOKUP(C62,'momentos '!$A$2:$D$267,4,FALSE)</f>
        <v>632534.52</v>
      </c>
      <c r="H62" s="44">
        <f>VLOOKUP(C62,'reintegros pptal'!$A$2:$B$170,2,FALSE)</f>
        <v>0</v>
      </c>
    </row>
    <row r="63" spans="1:8" ht="25.5" x14ac:dyDescent="0.25">
      <c r="A63" s="59"/>
      <c r="B63" s="40"/>
      <c r="C63" s="41" t="s">
        <v>438</v>
      </c>
      <c r="D63" s="46"/>
      <c r="E63" s="42" t="s">
        <v>16</v>
      </c>
      <c r="F63" s="43">
        <f>VLOOKUP(C63,'momentos '!$A$2:$D$267,3,FALSE)</f>
        <v>190000000.00000012</v>
      </c>
      <c r="G63" s="43">
        <f>VLOOKUP(C63,'momentos '!$A$2:$D$267,4,FALSE)</f>
        <v>190000000.00000012</v>
      </c>
      <c r="H63" s="44">
        <f>VLOOKUP(C63,'reintegros pptal'!$A$2:$B$170,2,FALSE)</f>
        <v>1138933.75</v>
      </c>
    </row>
    <row r="64" spans="1:8" x14ac:dyDescent="0.25">
      <c r="A64" s="59"/>
      <c r="B64" s="40"/>
      <c r="C64" s="41" t="s">
        <v>61</v>
      </c>
      <c r="D64" s="46"/>
      <c r="E64" s="42" t="s">
        <v>13</v>
      </c>
      <c r="F64" s="43">
        <f>VLOOKUP(C64,'momentos '!$A$2:$D$267,3,FALSE)</f>
        <v>40941307</v>
      </c>
      <c r="G64" s="43">
        <f>VLOOKUP(C64,'momentos '!$A$2:$D$267,4,FALSE)</f>
        <v>40941307</v>
      </c>
      <c r="H64" s="44" t="s">
        <v>14</v>
      </c>
    </row>
    <row r="65" spans="1:8" ht="25.5" x14ac:dyDescent="0.25">
      <c r="A65" s="59"/>
      <c r="B65" s="40"/>
      <c r="C65" s="41" t="s">
        <v>62</v>
      </c>
      <c r="D65" s="46"/>
      <c r="E65" s="42" t="s">
        <v>63</v>
      </c>
      <c r="F65" s="43">
        <f>VLOOKUP(C65,'momentos '!$A$2:$D$267,3,FALSE)</f>
        <v>35723873</v>
      </c>
      <c r="G65" s="43">
        <f>VLOOKUP(C65,'momentos '!$A$2:$D$267,4,FALSE)</f>
        <v>35723873</v>
      </c>
      <c r="H65" s="44" t="s">
        <v>14</v>
      </c>
    </row>
    <row r="66" spans="1:8" ht="38.25" x14ac:dyDescent="0.25">
      <c r="A66" s="59"/>
      <c r="B66" s="40"/>
      <c r="C66" s="41" t="s">
        <v>343</v>
      </c>
      <c r="D66" s="46"/>
      <c r="E66" s="42" t="s">
        <v>400</v>
      </c>
      <c r="F66" s="43">
        <f>VLOOKUP(C66,'momentos '!$A$2:$D$267,3,FALSE)</f>
        <v>48546910</v>
      </c>
      <c r="G66" s="43">
        <f>VLOOKUP(C66,'momentos '!$A$2:$D$267,4,FALSE)</f>
        <v>43361884.710000001</v>
      </c>
      <c r="H66" s="44">
        <f>VLOOKUP(C66,'reintegros pptal'!$A$2:$B$170,2,FALSE)</f>
        <v>0</v>
      </c>
    </row>
    <row r="67" spans="1:8" ht="25.5" x14ac:dyDescent="0.25">
      <c r="A67" s="59"/>
      <c r="B67" s="40"/>
      <c r="C67" s="41" t="s">
        <v>495</v>
      </c>
      <c r="D67" s="46"/>
      <c r="E67" s="42" t="s">
        <v>16</v>
      </c>
      <c r="F67" s="43">
        <f>VLOOKUP(C67,'momentos '!$A$2:$D$267,3,FALSE)</f>
        <v>6687091.5300000021</v>
      </c>
      <c r="G67" s="43">
        <f>VLOOKUP(C67,'momentos '!$A$2:$D$267,4,FALSE)</f>
        <v>5449831.0800000019</v>
      </c>
      <c r="H67" s="44">
        <f>VLOOKUP(C67,'reintegros pptal'!$A$2:$B$170,2,FALSE)</f>
        <v>0</v>
      </c>
    </row>
    <row r="68" spans="1:8" ht="25.5" x14ac:dyDescent="0.25">
      <c r="A68" s="59"/>
      <c r="B68" s="40"/>
      <c r="C68" s="41" t="s">
        <v>439</v>
      </c>
      <c r="D68" s="46"/>
      <c r="E68" s="42" t="s">
        <v>16</v>
      </c>
      <c r="F68" s="43">
        <f>VLOOKUP(C68,'momentos '!$A$2:$D$267,3,FALSE)</f>
        <v>170000000</v>
      </c>
      <c r="G68" s="43">
        <f>VLOOKUP(C68,'momentos '!$A$2:$D$267,4,FALSE)</f>
        <v>170000000</v>
      </c>
      <c r="H68" s="44">
        <f>VLOOKUP(C68,'reintegros pptal'!$A$2:$B$170,2,FALSE)</f>
        <v>59762.8</v>
      </c>
    </row>
    <row r="69" spans="1:8" ht="25.5" x14ac:dyDescent="0.25">
      <c r="A69" s="59"/>
      <c r="B69" s="40"/>
      <c r="C69" s="41" t="s">
        <v>64</v>
      </c>
      <c r="D69" s="46"/>
      <c r="E69" s="42" t="s">
        <v>16</v>
      </c>
      <c r="F69" s="43">
        <f>VLOOKUP(C69,'momentos '!$A$2:$D$267,3,FALSE)</f>
        <v>0</v>
      </c>
      <c r="G69" s="43">
        <f>VLOOKUP(C69,'momentos '!$A$2:$D$267,4,FALSE)</f>
        <v>0</v>
      </c>
      <c r="H69" s="44" t="s">
        <v>14</v>
      </c>
    </row>
    <row r="70" spans="1:8" ht="25.5" x14ac:dyDescent="0.25">
      <c r="A70" s="59"/>
      <c r="B70" s="40"/>
      <c r="C70" s="41" t="s">
        <v>344</v>
      </c>
      <c r="D70" s="46"/>
      <c r="E70" s="42" t="s">
        <v>46</v>
      </c>
      <c r="F70" s="43">
        <f>VLOOKUP(C70,'momentos '!$A$2:$D$267,3,FALSE)</f>
        <v>1373836.79</v>
      </c>
      <c r="G70" s="43">
        <f>VLOOKUP(C70,'momentos '!$A$2:$D$267,4,FALSE)</f>
        <v>1373836.79</v>
      </c>
      <c r="H70" s="44" t="s">
        <v>14</v>
      </c>
    </row>
    <row r="71" spans="1:8" ht="25.5" x14ac:dyDescent="0.25">
      <c r="A71" s="59"/>
      <c r="B71" s="40"/>
      <c r="C71" s="41" t="s">
        <v>345</v>
      </c>
      <c r="D71" s="46"/>
      <c r="E71" s="42" t="s">
        <v>401</v>
      </c>
      <c r="F71" s="43">
        <f>VLOOKUP(C71,'momentos '!$A$2:$D$267,3,FALSE)</f>
        <v>5302399.24</v>
      </c>
      <c r="G71" s="43">
        <f>VLOOKUP(C71,'momentos '!$A$2:$D$267,4,FALSE)</f>
        <v>5302399.24</v>
      </c>
      <c r="H71" s="44" t="s">
        <v>14</v>
      </c>
    </row>
    <row r="72" spans="1:8" ht="25.5" x14ac:dyDescent="0.25">
      <c r="A72" s="59"/>
      <c r="B72" s="40"/>
      <c r="C72" s="41" t="s">
        <v>346</v>
      </c>
      <c r="D72" s="46"/>
      <c r="E72" s="42" t="s">
        <v>402</v>
      </c>
      <c r="F72" s="43">
        <f>VLOOKUP(C72,'momentos '!$A$2:$D$267,3,FALSE)</f>
        <v>18185000.000000004</v>
      </c>
      <c r="G72" s="43">
        <f>VLOOKUP(C72,'momentos '!$A$2:$D$267,4,FALSE)</f>
        <v>5274876.83</v>
      </c>
      <c r="H72" s="44">
        <f>VLOOKUP(C72,'reintegros pptal'!$A$2:$B$170,2,FALSE)</f>
        <v>0</v>
      </c>
    </row>
    <row r="73" spans="1:8" ht="25.5" x14ac:dyDescent="0.25">
      <c r="A73" s="59"/>
      <c r="B73" s="40"/>
      <c r="C73" s="41" t="s">
        <v>347</v>
      </c>
      <c r="D73" s="46"/>
      <c r="E73" s="42" t="s">
        <v>16</v>
      </c>
      <c r="F73" s="43">
        <f>VLOOKUP(C73,'momentos '!$A$2:$D$267,3,FALSE)</f>
        <v>199999999.99999997</v>
      </c>
      <c r="G73" s="43">
        <f>VLOOKUP(C73,'momentos '!$A$2:$D$267,4,FALSE)</f>
        <v>199999999.99999997</v>
      </c>
      <c r="H73" s="44">
        <f>VLOOKUP(C73,'reintegros pptal'!$A$2:$B$170,2,FALSE)</f>
        <v>3093644.1</v>
      </c>
    </row>
    <row r="74" spans="1:8" ht="25.5" x14ac:dyDescent="0.25">
      <c r="A74" s="59"/>
      <c r="B74" s="40"/>
      <c r="C74" s="41" t="s">
        <v>65</v>
      </c>
      <c r="D74" s="46"/>
      <c r="E74" s="42" t="s">
        <v>66</v>
      </c>
      <c r="F74" s="43">
        <f>VLOOKUP(C74,'momentos '!$A$2:$D$267,3,FALSE)</f>
        <v>0</v>
      </c>
      <c r="G74" s="43">
        <f>VLOOKUP(C74,'momentos '!$A$2:$D$267,4,FALSE)</f>
        <v>0</v>
      </c>
      <c r="H74" s="44" t="s">
        <v>14</v>
      </c>
    </row>
    <row r="75" spans="1:8" ht="25.5" x14ac:dyDescent="0.25">
      <c r="A75" s="59"/>
      <c r="B75" s="40"/>
      <c r="C75" s="41" t="s">
        <v>440</v>
      </c>
      <c r="D75" s="46"/>
      <c r="E75" s="42" t="s">
        <v>16</v>
      </c>
      <c r="F75" s="43">
        <f>VLOOKUP(C75,'momentos '!$A$2:$D$267,3,FALSE)</f>
        <v>83611481.789999977</v>
      </c>
      <c r="G75" s="43">
        <f>VLOOKUP(C75,'momentos '!$A$2:$D$267,4,FALSE)</f>
        <v>83611481.789999977</v>
      </c>
      <c r="H75" s="44">
        <f>VLOOKUP(C75,'reintegros pptal'!$A$2:$B$170,2,FALSE)</f>
        <v>21128.27</v>
      </c>
    </row>
    <row r="76" spans="1:8" ht="38.25" x14ac:dyDescent="0.25">
      <c r="A76" s="59"/>
      <c r="B76" s="40"/>
      <c r="C76" s="41" t="s">
        <v>67</v>
      </c>
      <c r="D76" s="46"/>
      <c r="E76" s="42" t="s">
        <v>68</v>
      </c>
      <c r="F76" s="43">
        <f>VLOOKUP(C76,'momentos '!$A$2:$D$267,3,FALSE)</f>
        <v>438331517.38</v>
      </c>
      <c r="G76" s="43">
        <f>VLOOKUP(C76,'momentos '!$A$2:$D$267,4,FALSE)</f>
        <v>438331517.38</v>
      </c>
      <c r="H76" s="44" t="s">
        <v>14</v>
      </c>
    </row>
    <row r="77" spans="1:8" ht="25.5" x14ac:dyDescent="0.25">
      <c r="A77" s="59"/>
      <c r="B77" s="40"/>
      <c r="C77" s="41" t="s">
        <v>348</v>
      </c>
      <c r="D77" s="46"/>
      <c r="E77" s="42" t="s">
        <v>68</v>
      </c>
      <c r="F77" s="43">
        <f>VLOOKUP(C77,'momentos '!$A$2:$D$267,3,FALSE)</f>
        <v>15279501</v>
      </c>
      <c r="G77" s="43">
        <f>VLOOKUP(C77,'momentos '!$A$2:$D$267,4,FALSE)</f>
        <v>15279501</v>
      </c>
      <c r="H77" s="44" t="s">
        <v>14</v>
      </c>
    </row>
    <row r="78" spans="1:8" ht="25.5" x14ac:dyDescent="0.25">
      <c r="A78" s="59"/>
      <c r="B78" s="40"/>
      <c r="C78" s="41" t="s">
        <v>349</v>
      </c>
      <c r="D78" s="46"/>
      <c r="E78" s="42" t="s">
        <v>403</v>
      </c>
      <c r="F78" s="43">
        <f>VLOOKUP(C78,'momentos '!$A$2:$D$267,3,FALSE)</f>
        <v>1657333.38</v>
      </c>
      <c r="G78" s="43">
        <f>VLOOKUP(C78,'momentos '!$A$2:$D$267,4,FALSE)</f>
        <v>539856.91999999993</v>
      </c>
      <c r="H78" s="44">
        <f>VLOOKUP(C78,'reintegros pptal'!$A$2:$B$170,2,FALSE)</f>
        <v>0</v>
      </c>
    </row>
    <row r="79" spans="1:8" ht="25.5" x14ac:dyDescent="0.25">
      <c r="A79" s="59"/>
      <c r="B79" s="40"/>
      <c r="C79" s="41" t="s">
        <v>350</v>
      </c>
      <c r="D79" s="46"/>
      <c r="E79" s="42" t="s">
        <v>55</v>
      </c>
      <c r="F79" s="43">
        <f>VLOOKUP(C79,'momentos '!$A$2:$D$267,3,FALSE)</f>
        <v>2680000</v>
      </c>
      <c r="G79" s="43">
        <f>VLOOKUP(C79,'momentos '!$A$2:$D$267,4,FALSE)</f>
        <v>2680000</v>
      </c>
      <c r="H79" s="44" t="s">
        <v>14</v>
      </c>
    </row>
    <row r="80" spans="1:8" x14ac:dyDescent="0.25">
      <c r="A80" s="59"/>
      <c r="B80" s="40"/>
      <c r="C80" s="41" t="s">
        <v>496</v>
      </c>
      <c r="D80" s="46"/>
      <c r="E80" s="42" t="s">
        <v>555</v>
      </c>
      <c r="F80" s="43">
        <f>VLOOKUP(C80,'momentos '!$A$2:$D$267,3,FALSE)</f>
        <v>37405616</v>
      </c>
      <c r="G80" s="43">
        <f>VLOOKUP(C80,'momentos '!$A$2:$D$267,4,FALSE)</f>
        <v>37405616</v>
      </c>
      <c r="H80" s="44" t="s">
        <v>14</v>
      </c>
    </row>
    <row r="81" spans="1:8" ht="25.5" x14ac:dyDescent="0.25">
      <c r="A81" s="59"/>
      <c r="B81" s="40"/>
      <c r="C81" s="41" t="s">
        <v>497</v>
      </c>
      <c r="D81" s="46"/>
      <c r="E81" s="42" t="s">
        <v>555</v>
      </c>
      <c r="F81" s="43">
        <f>VLOOKUP(C81,'momentos '!$A$2:$D$267,3,FALSE)</f>
        <v>350000000</v>
      </c>
      <c r="G81" s="43">
        <f>VLOOKUP(C81,'momentos '!$A$2:$D$267,4,FALSE)</f>
        <v>350000000</v>
      </c>
      <c r="H81" s="44" t="s">
        <v>14</v>
      </c>
    </row>
    <row r="82" spans="1:8" ht="25.5" x14ac:dyDescent="0.25">
      <c r="A82" s="59"/>
      <c r="B82" s="40"/>
      <c r="C82" s="41" t="s">
        <v>69</v>
      </c>
      <c r="D82" s="46"/>
      <c r="E82" s="42" t="s">
        <v>70</v>
      </c>
      <c r="F82" s="43">
        <f>VLOOKUP(C82,'momentos '!$A$2:$D$267,3,FALSE)</f>
        <v>6305883.46</v>
      </c>
      <c r="G82" s="43">
        <f>VLOOKUP(C82,'momentos '!$A$2:$D$267,4,FALSE)</f>
        <v>6305883.46</v>
      </c>
      <c r="H82" s="44">
        <f>VLOOKUP(C82,'reintegros pptal'!$A$2:$B$170,2,FALSE)</f>
        <v>106345.87</v>
      </c>
    </row>
    <row r="83" spans="1:8" ht="25.5" x14ac:dyDescent="0.25">
      <c r="A83" s="59"/>
      <c r="B83" s="40"/>
      <c r="C83" s="41" t="s">
        <v>71</v>
      </c>
      <c r="D83" s="46"/>
      <c r="E83" s="42" t="s">
        <v>68</v>
      </c>
      <c r="F83" s="43">
        <f>VLOOKUP(C83,'momentos '!$A$2:$D$267,3,FALSE)</f>
        <v>2586581</v>
      </c>
      <c r="G83" s="43">
        <f>VLOOKUP(C83,'momentos '!$A$2:$D$267,4,FALSE)</f>
        <v>2586581</v>
      </c>
      <c r="H83" s="44" t="s">
        <v>14</v>
      </c>
    </row>
    <row r="84" spans="1:8" ht="38.25" x14ac:dyDescent="0.25">
      <c r="A84" s="59"/>
      <c r="B84" s="40"/>
      <c r="C84" s="41" t="s">
        <v>351</v>
      </c>
      <c r="D84" s="46"/>
      <c r="E84" s="42" t="s">
        <v>55</v>
      </c>
      <c r="F84" s="43">
        <f>VLOOKUP(C84,'momentos '!$A$2:$D$267,3,FALSE)</f>
        <v>1891500.0000000002</v>
      </c>
      <c r="G84" s="43">
        <f>VLOOKUP(C84,'momentos '!$A$2:$D$267,4,FALSE)</f>
        <v>1891500.0000000002</v>
      </c>
      <c r="H84" s="44" t="s">
        <v>14</v>
      </c>
    </row>
    <row r="85" spans="1:8" ht="25.5" x14ac:dyDescent="0.25">
      <c r="A85" s="59"/>
      <c r="B85" s="40"/>
      <c r="C85" s="41" t="s">
        <v>352</v>
      </c>
      <c r="D85" s="46"/>
      <c r="E85" s="42" t="s">
        <v>405</v>
      </c>
      <c r="F85" s="43">
        <f>VLOOKUP(C85,'momentos '!$A$2:$D$267,3,FALSE)</f>
        <v>860000</v>
      </c>
      <c r="G85" s="43">
        <f>VLOOKUP(C85,'momentos '!$A$2:$D$267,4,FALSE)</f>
        <v>859968.52</v>
      </c>
      <c r="H85" s="44">
        <f>VLOOKUP(C85,'reintegros pptal'!$A$2:$B$170,2,FALSE)</f>
        <v>0</v>
      </c>
    </row>
    <row r="86" spans="1:8" x14ac:dyDescent="0.25">
      <c r="A86" s="59"/>
      <c r="B86" s="40"/>
      <c r="C86" s="41" t="s">
        <v>353</v>
      </c>
      <c r="D86" s="46"/>
      <c r="E86" s="42" t="s">
        <v>13</v>
      </c>
      <c r="F86" s="43">
        <f>VLOOKUP(C86,'momentos '!$A$2:$D$267,3,FALSE)</f>
        <v>42446231</v>
      </c>
      <c r="G86" s="43">
        <f>VLOOKUP(C86,'momentos '!$A$2:$D$267,4,FALSE)</f>
        <v>29631200.270000003</v>
      </c>
      <c r="H86" s="44">
        <f>VLOOKUP(C86,'reintegros pptal'!$A$2:$B$170,2,FALSE)</f>
        <v>0</v>
      </c>
    </row>
    <row r="87" spans="1:8" ht="25.5" x14ac:dyDescent="0.25">
      <c r="A87" s="59"/>
      <c r="B87" s="40"/>
      <c r="C87" s="41" t="s">
        <v>354</v>
      </c>
      <c r="D87" s="46"/>
      <c r="E87" s="42" t="s">
        <v>404</v>
      </c>
      <c r="F87" s="43">
        <f>VLOOKUP(C87,'momentos '!$A$2:$D$267,3,FALSE)</f>
        <v>1141531.76</v>
      </c>
      <c r="G87" s="43">
        <f>VLOOKUP(C87,'momentos '!$A$2:$D$267,4,FALSE)</f>
        <v>1141531.76</v>
      </c>
      <c r="H87" s="44" t="s">
        <v>14</v>
      </c>
    </row>
    <row r="88" spans="1:8" ht="25.5" x14ac:dyDescent="0.25">
      <c r="A88" s="59"/>
      <c r="B88" s="40"/>
      <c r="C88" s="41" t="s">
        <v>441</v>
      </c>
      <c r="D88" s="46"/>
      <c r="E88" s="42" t="s">
        <v>468</v>
      </c>
      <c r="F88" s="43">
        <f>VLOOKUP(C88,'momentos '!$A$2:$D$267,3,FALSE)</f>
        <v>4200000</v>
      </c>
      <c r="G88" s="43">
        <f>VLOOKUP(C88,'momentos '!$A$2:$D$267,4,FALSE)</f>
        <v>4200000</v>
      </c>
      <c r="H88" s="44" t="s">
        <v>14</v>
      </c>
    </row>
    <row r="89" spans="1:8" ht="25.5" x14ac:dyDescent="0.25">
      <c r="A89" s="59"/>
      <c r="B89" s="40"/>
      <c r="C89" s="41" t="s">
        <v>442</v>
      </c>
      <c r="D89" s="46"/>
      <c r="E89" s="42" t="s">
        <v>469</v>
      </c>
      <c r="F89" s="43">
        <f>VLOOKUP(C89,'momentos '!$A$2:$D$267,3,FALSE)</f>
        <v>1037000</v>
      </c>
      <c r="G89" s="43">
        <f>VLOOKUP(C89,'momentos '!$A$2:$D$267,4,FALSE)</f>
        <v>1037000</v>
      </c>
      <c r="H89" s="44" t="s">
        <v>14</v>
      </c>
    </row>
    <row r="90" spans="1:8" x14ac:dyDescent="0.25">
      <c r="A90" s="59"/>
      <c r="B90" s="40"/>
      <c r="C90" s="41" t="s">
        <v>498</v>
      </c>
      <c r="D90" s="46"/>
      <c r="E90" s="42" t="s">
        <v>556</v>
      </c>
      <c r="F90" s="43">
        <f>VLOOKUP(C90,'momentos '!$A$2:$D$267,3,FALSE)</f>
        <v>620322</v>
      </c>
      <c r="G90" s="43">
        <f>VLOOKUP(C90,'momentos '!$A$2:$D$267,4,FALSE)</f>
        <v>620322</v>
      </c>
      <c r="H90" s="44" t="s">
        <v>14</v>
      </c>
    </row>
    <row r="91" spans="1:8" ht="38.25" x14ac:dyDescent="0.25">
      <c r="A91" s="59"/>
      <c r="B91" s="40"/>
      <c r="C91" s="41" t="s">
        <v>499</v>
      </c>
      <c r="D91" s="46"/>
      <c r="E91" s="42" t="s">
        <v>557</v>
      </c>
      <c r="F91" s="43">
        <f>VLOOKUP(C91,'momentos '!$A$2:$D$267,3,FALSE)</f>
        <v>612000</v>
      </c>
      <c r="G91" s="43">
        <f>VLOOKUP(C91,'momentos '!$A$2:$D$267,4,FALSE)</f>
        <v>612000</v>
      </c>
      <c r="H91" s="44" t="s">
        <v>14</v>
      </c>
    </row>
    <row r="92" spans="1:8" ht="25.5" x14ac:dyDescent="0.25">
      <c r="A92" s="59"/>
      <c r="B92" s="40"/>
      <c r="C92" s="41" t="s">
        <v>500</v>
      </c>
      <c r="D92" s="46"/>
      <c r="E92" s="42" t="s">
        <v>16</v>
      </c>
      <c r="F92" s="43">
        <f>VLOOKUP(C92,'momentos '!$A$2:$D$267,3,FALSE)</f>
        <v>249999999.99999994</v>
      </c>
      <c r="G92" s="43">
        <f>VLOOKUP(C92,'momentos '!$A$2:$D$267,4,FALSE)</f>
        <v>249999999.99999994</v>
      </c>
      <c r="H92" s="44">
        <f>VLOOKUP(C92,'reintegros pptal'!$A$2:$B$170,2,FALSE)</f>
        <v>195622.39</v>
      </c>
    </row>
    <row r="93" spans="1:8" ht="38.25" x14ac:dyDescent="0.25">
      <c r="A93" s="59"/>
      <c r="B93" s="40"/>
      <c r="C93" s="41" t="s">
        <v>501</v>
      </c>
      <c r="D93" s="46"/>
      <c r="E93" s="42" t="s">
        <v>557</v>
      </c>
      <c r="F93" s="43">
        <f>VLOOKUP(C93,'momentos '!$A$2:$D$267,3,FALSE)</f>
        <v>3500000</v>
      </c>
      <c r="G93" s="43">
        <f>VLOOKUP(C93,'momentos '!$A$2:$D$267,4,FALSE)</f>
        <v>3500000</v>
      </c>
      <c r="H93" s="44" t="s">
        <v>14</v>
      </c>
    </row>
    <row r="94" spans="1:8" ht="25.5" x14ac:dyDescent="0.25">
      <c r="A94" s="59"/>
      <c r="B94" s="40"/>
      <c r="C94" s="41" t="s">
        <v>502</v>
      </c>
      <c r="D94" s="46"/>
      <c r="E94" s="42" t="s">
        <v>16</v>
      </c>
      <c r="F94" s="43">
        <f>VLOOKUP(C94,'momentos '!$A$2:$D$267,3,FALSE)</f>
        <v>150000000</v>
      </c>
      <c r="G94" s="43">
        <f>VLOOKUP(C94,'momentos '!$A$2:$D$267,4,FALSE)</f>
        <v>149996079.16999999</v>
      </c>
      <c r="H94" s="44">
        <f>VLOOKUP(C94,'reintegros pptal'!$A$2:$B$170,2,FALSE)</f>
        <v>0</v>
      </c>
    </row>
    <row r="95" spans="1:8" ht="25.5" x14ac:dyDescent="0.25">
      <c r="A95" s="59"/>
      <c r="B95" s="40"/>
      <c r="C95" s="41" t="s">
        <v>503</v>
      </c>
      <c r="D95" s="46"/>
      <c r="E95" s="42" t="s">
        <v>16</v>
      </c>
      <c r="F95" s="43">
        <f>VLOOKUP(C95,'momentos '!$A$2:$D$267,3,FALSE)</f>
        <v>400000</v>
      </c>
      <c r="G95" s="43">
        <f>VLOOKUP(C95,'momentos '!$A$2:$D$267,4,FALSE)</f>
        <v>400000</v>
      </c>
      <c r="H95" s="44" t="s">
        <v>14</v>
      </c>
    </row>
    <row r="96" spans="1:8" x14ac:dyDescent="0.25">
      <c r="A96" s="59"/>
      <c r="B96" s="40"/>
      <c r="C96" s="41" t="s">
        <v>504</v>
      </c>
      <c r="D96" s="46"/>
      <c r="E96" s="42" t="s">
        <v>13</v>
      </c>
      <c r="F96" s="43">
        <f>VLOOKUP(C96,'momentos '!$A$2:$D$267,3,FALSE)</f>
        <v>8368634</v>
      </c>
      <c r="G96" s="43">
        <f>VLOOKUP(C96,'momentos '!$A$2:$D$267,4,FALSE)</f>
        <v>0</v>
      </c>
      <c r="H96" s="44" t="s">
        <v>14</v>
      </c>
    </row>
    <row r="97" spans="1:8" x14ac:dyDescent="0.25">
      <c r="A97" s="59"/>
      <c r="B97" s="40"/>
      <c r="C97" s="41" t="s">
        <v>505</v>
      </c>
      <c r="D97" s="46"/>
      <c r="E97" s="42" t="s">
        <v>13</v>
      </c>
      <c r="F97" s="43">
        <f>VLOOKUP(C97,'momentos '!$A$2:$D$267,3,FALSE)</f>
        <v>8376668</v>
      </c>
      <c r="G97" s="43">
        <f>VLOOKUP(C97,'momentos '!$A$2:$D$267,4,FALSE)</f>
        <v>0</v>
      </c>
      <c r="H97" s="44" t="s">
        <v>14</v>
      </c>
    </row>
    <row r="98" spans="1:8" x14ac:dyDescent="0.25">
      <c r="A98" s="59"/>
      <c r="B98" s="40"/>
      <c r="C98" s="41" t="s">
        <v>506</v>
      </c>
      <c r="D98" s="46"/>
      <c r="E98" s="42" t="s">
        <v>13</v>
      </c>
      <c r="F98" s="43">
        <f>VLOOKUP(C98,'momentos '!$A$2:$D$267,3,FALSE)</f>
        <v>14588145</v>
      </c>
      <c r="G98" s="43">
        <f>VLOOKUP(C98,'momentos '!$A$2:$D$267,4,FALSE)</f>
        <v>0</v>
      </c>
      <c r="H98" s="44" t="s">
        <v>14</v>
      </c>
    </row>
    <row r="99" spans="1:8" x14ac:dyDescent="0.25">
      <c r="A99" s="59"/>
      <c r="B99" s="40"/>
      <c r="C99" s="41" t="s">
        <v>507</v>
      </c>
      <c r="D99" s="46"/>
      <c r="E99" s="42" t="s">
        <v>13</v>
      </c>
      <c r="F99" s="43">
        <f>VLOOKUP(C99,'momentos '!$A$2:$D$267,3,FALSE)</f>
        <v>14230733</v>
      </c>
      <c r="G99" s="43">
        <f>VLOOKUP(C99,'momentos '!$A$2:$D$267,4,FALSE)</f>
        <v>0</v>
      </c>
      <c r="H99" s="44" t="s">
        <v>14</v>
      </c>
    </row>
    <row r="100" spans="1:8" x14ac:dyDescent="0.25">
      <c r="A100" s="59"/>
      <c r="B100" s="40"/>
      <c r="C100" s="41" t="s">
        <v>508</v>
      </c>
      <c r="D100" s="46"/>
      <c r="E100" s="42" t="s">
        <v>13</v>
      </c>
      <c r="F100" s="43">
        <f>VLOOKUP(C100,'momentos '!$A$2:$D$267,3,FALSE)</f>
        <v>7655176</v>
      </c>
      <c r="G100" s="43">
        <f>VLOOKUP(C100,'momentos '!$A$2:$D$267,4,FALSE)</f>
        <v>0</v>
      </c>
      <c r="H100" s="44" t="s">
        <v>14</v>
      </c>
    </row>
    <row r="101" spans="1:8" x14ac:dyDescent="0.25">
      <c r="A101" s="59"/>
      <c r="B101" s="40"/>
      <c r="C101" s="41" t="s">
        <v>509</v>
      </c>
      <c r="D101" s="46"/>
      <c r="E101" s="42" t="s">
        <v>13</v>
      </c>
      <c r="F101" s="43">
        <f>VLOOKUP(C101,'momentos '!$A$2:$D$267,3,FALSE)</f>
        <v>7291256</v>
      </c>
      <c r="G101" s="43">
        <f>VLOOKUP(C101,'momentos '!$A$2:$D$267,4,FALSE)</f>
        <v>0</v>
      </c>
      <c r="H101" s="44" t="s">
        <v>14</v>
      </c>
    </row>
    <row r="102" spans="1:8" ht="25.5" x14ac:dyDescent="0.25">
      <c r="A102" s="59"/>
      <c r="B102" s="40"/>
      <c r="C102" s="41" t="s">
        <v>510</v>
      </c>
      <c r="D102" s="46"/>
      <c r="E102" s="42" t="s">
        <v>68</v>
      </c>
      <c r="F102" s="43">
        <f>VLOOKUP(C102,'momentos '!$A$2:$D$267,3,FALSE)</f>
        <v>300000000</v>
      </c>
      <c r="G102" s="43">
        <f>VLOOKUP(C102,'momentos '!$A$2:$D$267,4,FALSE)</f>
        <v>300000000</v>
      </c>
      <c r="H102" s="44" t="s">
        <v>14</v>
      </c>
    </row>
    <row r="103" spans="1:8" ht="25.5" x14ac:dyDescent="0.25">
      <c r="A103" s="59"/>
      <c r="B103" s="40"/>
      <c r="C103" s="41" t="s">
        <v>511</v>
      </c>
      <c r="D103" s="46"/>
      <c r="E103" s="42" t="s">
        <v>16</v>
      </c>
      <c r="F103" s="43">
        <f>VLOOKUP(C103,'momentos '!$A$2:$D$267,3,FALSE)</f>
        <v>31999999.999999996</v>
      </c>
      <c r="G103" s="43">
        <f>VLOOKUP(C103,'momentos '!$A$2:$D$267,4,FALSE)</f>
        <v>31990429.949999999</v>
      </c>
      <c r="H103" s="44">
        <f>VLOOKUP(C103,'reintegros pptal'!$A$2:$B$170,2,FALSE)</f>
        <v>0</v>
      </c>
    </row>
    <row r="104" spans="1:8" ht="25.5" x14ac:dyDescent="0.25">
      <c r="A104" s="59"/>
      <c r="B104" s="40"/>
      <c r="C104" s="41" t="s">
        <v>512</v>
      </c>
      <c r="D104" s="46"/>
      <c r="E104" s="42" t="s">
        <v>16</v>
      </c>
      <c r="F104" s="43">
        <f>VLOOKUP(C104,'momentos '!$A$2:$D$267,3,FALSE)</f>
        <v>330000000.00000006</v>
      </c>
      <c r="G104" s="43">
        <f>VLOOKUP(C104,'momentos '!$A$2:$D$267,4,FALSE)</f>
        <v>330000000.00000006</v>
      </c>
      <c r="H104" s="44" t="s">
        <v>14</v>
      </c>
    </row>
    <row r="105" spans="1:8" ht="38.25" x14ac:dyDescent="0.25">
      <c r="A105" s="59"/>
      <c r="B105" s="40"/>
      <c r="C105" s="41" t="s">
        <v>513</v>
      </c>
      <c r="D105" s="46"/>
      <c r="E105" s="42" t="s">
        <v>557</v>
      </c>
      <c r="F105" s="43">
        <f>VLOOKUP(C105,'momentos '!$A$2:$D$267,3,FALSE)</f>
        <v>311700</v>
      </c>
      <c r="G105" s="43">
        <f>VLOOKUP(C105,'momentos '!$A$2:$D$267,4,FALSE)</f>
        <v>311700</v>
      </c>
      <c r="H105" s="44">
        <f>VLOOKUP(C105,'reintegros pptal'!$A$2:$B$170,2,FALSE)</f>
        <v>311700</v>
      </c>
    </row>
    <row r="106" spans="1:8" x14ac:dyDescent="0.25">
      <c r="A106" s="56"/>
      <c r="B106" s="56" t="s">
        <v>355</v>
      </c>
      <c r="C106" s="57"/>
      <c r="D106" s="57"/>
      <c r="E106" s="57"/>
      <c r="F106" s="58">
        <f>SUM(F107:F113)</f>
        <v>9015721.4300000016</v>
      </c>
      <c r="G106" s="58">
        <f t="shared" ref="G106:H106" si="3">SUM(G107:G113)</f>
        <v>8868107.3200000003</v>
      </c>
      <c r="H106" s="58">
        <f t="shared" si="3"/>
        <v>975</v>
      </c>
    </row>
    <row r="107" spans="1:8" x14ac:dyDescent="0.25">
      <c r="A107" s="59"/>
      <c r="B107" s="40"/>
      <c r="C107" s="41" t="s">
        <v>72</v>
      </c>
      <c r="D107" s="46"/>
      <c r="E107" s="42" t="s">
        <v>13</v>
      </c>
      <c r="F107" s="43">
        <f>VLOOKUP(C107,'momentos '!$A$2:$D$267,3,FALSE)</f>
        <v>227</v>
      </c>
      <c r="G107" s="43">
        <f>VLOOKUP(C107,'momentos '!$A$2:$D$267,4,FALSE)</f>
        <v>227</v>
      </c>
      <c r="H107" s="44">
        <f>VLOOKUP(C107,'reintegros pptal'!$A$2:$B$170,2,FALSE)</f>
        <v>227</v>
      </c>
    </row>
    <row r="108" spans="1:8" x14ac:dyDescent="0.25">
      <c r="A108" s="59"/>
      <c r="B108" s="40"/>
      <c r="C108" s="41" t="s">
        <v>73</v>
      </c>
      <c r="D108" s="46"/>
      <c r="E108" s="42" t="s">
        <v>30</v>
      </c>
      <c r="F108" s="43">
        <f>VLOOKUP(C108,'momentos '!$A$2:$D$267,3,FALSE)</f>
        <v>91620.65</v>
      </c>
      <c r="G108" s="43">
        <f>VLOOKUP(C108,'momentos '!$A$2:$D$267,4,FALSE)</f>
        <v>91620.65</v>
      </c>
      <c r="H108" s="44" t="s">
        <v>14</v>
      </c>
    </row>
    <row r="109" spans="1:8" x14ac:dyDescent="0.25">
      <c r="A109" s="59"/>
      <c r="B109" s="40"/>
      <c r="C109" s="41" t="s">
        <v>74</v>
      </c>
      <c r="D109" s="46"/>
      <c r="E109" s="42" t="s">
        <v>75</v>
      </c>
      <c r="F109" s="43">
        <f>VLOOKUP(C109,'momentos '!$A$2:$D$267,3,FALSE)</f>
        <v>2</v>
      </c>
      <c r="G109" s="43">
        <f>VLOOKUP(C109,'momentos '!$A$2:$D$267,4,FALSE)</f>
        <v>2</v>
      </c>
      <c r="H109" s="44">
        <f>VLOOKUP(C109,'reintegros pptal'!$A$2:$B$170,2,FALSE)</f>
        <v>2</v>
      </c>
    </row>
    <row r="110" spans="1:8" ht="25.5" x14ac:dyDescent="0.25">
      <c r="A110" s="59"/>
      <c r="B110" s="40"/>
      <c r="C110" s="41" t="s">
        <v>76</v>
      </c>
      <c r="D110" s="46"/>
      <c r="E110" s="42" t="s">
        <v>77</v>
      </c>
      <c r="F110" s="43">
        <f>VLOOKUP(C110,'momentos '!$A$2:$D$267,3,FALSE)</f>
        <v>39</v>
      </c>
      <c r="G110" s="43">
        <f>VLOOKUP(C110,'momentos '!$A$2:$D$267,4,FALSE)</f>
        <v>39</v>
      </c>
      <c r="H110" s="44">
        <f>VLOOKUP(C110,'reintegros pptal'!$A$2:$B$170,2,FALSE)</f>
        <v>39</v>
      </c>
    </row>
    <row r="111" spans="1:8" ht="25.5" x14ac:dyDescent="0.25">
      <c r="A111" s="59"/>
      <c r="B111" s="40"/>
      <c r="C111" s="41" t="s">
        <v>78</v>
      </c>
      <c r="D111" s="46"/>
      <c r="E111" s="42" t="s">
        <v>16</v>
      </c>
      <c r="F111" s="43">
        <f>VLOOKUP(C111,'momentos '!$A$2:$D$267,3,FALSE)</f>
        <v>8923125.7800000012</v>
      </c>
      <c r="G111" s="43">
        <f>VLOOKUP(C111,'momentos '!$A$2:$D$267,4,FALSE)</f>
        <v>8775511.6699999999</v>
      </c>
      <c r="H111" s="44">
        <f>VLOOKUP(C111,'reintegros pptal'!$A$2:$B$170,2,FALSE)</f>
        <v>0</v>
      </c>
    </row>
    <row r="112" spans="1:8" ht="38.25" x14ac:dyDescent="0.25">
      <c r="A112" s="59"/>
      <c r="B112" s="40"/>
      <c r="C112" s="41" t="s">
        <v>177</v>
      </c>
      <c r="D112" s="46"/>
      <c r="E112" s="42" t="s">
        <v>470</v>
      </c>
      <c r="F112" s="43">
        <f>VLOOKUP(C112,'momentos '!$A$2:$D$267,3,FALSE)</f>
        <v>503</v>
      </c>
      <c r="G112" s="43">
        <f>VLOOKUP(C112,'momentos '!$A$2:$D$267,4,FALSE)</f>
        <v>503</v>
      </c>
      <c r="H112" s="44">
        <f>VLOOKUP(C112,'reintegros pptal'!$A$2:$B$170,2,FALSE)</f>
        <v>503</v>
      </c>
    </row>
    <row r="113" spans="1:8" ht="38.25" x14ac:dyDescent="0.25">
      <c r="A113" s="59"/>
      <c r="B113" s="40"/>
      <c r="C113" s="41" t="s">
        <v>79</v>
      </c>
      <c r="D113" s="46"/>
      <c r="E113" s="42" t="s">
        <v>68</v>
      </c>
      <c r="F113" s="43">
        <f>VLOOKUP(C113,'momentos '!$A$2:$D$267,3,FALSE)</f>
        <v>204</v>
      </c>
      <c r="G113" s="43">
        <f>VLOOKUP(C113,'momentos '!$A$2:$D$267,4,FALSE)</f>
        <v>204</v>
      </c>
      <c r="H113" s="44">
        <f>VLOOKUP(C113,'reintegros pptal'!$A$2:$B$170,2,FALSE)</f>
        <v>204</v>
      </c>
    </row>
    <row r="114" spans="1:8" x14ac:dyDescent="0.25">
      <c r="A114" s="56"/>
      <c r="B114" s="56" t="s">
        <v>380</v>
      </c>
      <c r="C114" s="57"/>
      <c r="D114" s="57"/>
      <c r="E114" s="57"/>
      <c r="F114" s="58">
        <f>SUM(F115:F118)</f>
        <v>92169</v>
      </c>
      <c r="G114" s="58">
        <f t="shared" ref="G114:H114" si="4">SUM(G115:G118)</f>
        <v>92169</v>
      </c>
      <c r="H114" s="58">
        <f t="shared" si="4"/>
        <v>92169</v>
      </c>
    </row>
    <row r="115" spans="1:8" x14ac:dyDescent="0.25">
      <c r="A115" s="59"/>
      <c r="B115" s="40"/>
      <c r="C115" s="41" t="s">
        <v>457</v>
      </c>
      <c r="D115" s="46"/>
      <c r="E115" s="42" t="s">
        <v>470</v>
      </c>
      <c r="F115" s="43">
        <f>VLOOKUP(C115,'momentos '!$A$2:$D$267,3,FALSE)</f>
        <v>50775</v>
      </c>
      <c r="G115" s="43">
        <f>VLOOKUP(C115,'momentos '!$A$2:$D$267,4,FALSE)</f>
        <v>50775</v>
      </c>
      <c r="H115" s="44">
        <f>VLOOKUP(C115,'reintegros pptal'!$A$2:$B$170,2,FALSE)</f>
        <v>50775</v>
      </c>
    </row>
    <row r="116" spans="1:8" x14ac:dyDescent="0.25">
      <c r="A116" s="59"/>
      <c r="B116" s="40"/>
      <c r="C116" s="41" t="s">
        <v>458</v>
      </c>
      <c r="D116" s="46"/>
      <c r="E116" s="42" t="s">
        <v>470</v>
      </c>
      <c r="F116" s="43">
        <f>VLOOKUP(C116,'momentos '!$A$2:$D$267,3,FALSE)</f>
        <v>15960</v>
      </c>
      <c r="G116" s="43">
        <f>VLOOKUP(C116,'momentos '!$A$2:$D$267,4,FALSE)</f>
        <v>15960</v>
      </c>
      <c r="H116" s="44">
        <f>VLOOKUP(C116,'reintegros pptal'!$A$2:$B$170,2,FALSE)</f>
        <v>15960</v>
      </c>
    </row>
    <row r="117" spans="1:8" x14ac:dyDescent="0.25">
      <c r="A117" s="59"/>
      <c r="B117" s="40"/>
      <c r="C117" s="41" t="s">
        <v>459</v>
      </c>
      <c r="D117" s="46"/>
      <c r="E117" s="42" t="s">
        <v>470</v>
      </c>
      <c r="F117" s="43">
        <f>VLOOKUP(C117,'momentos '!$A$2:$D$267,3,FALSE)</f>
        <v>2334</v>
      </c>
      <c r="G117" s="43">
        <f>VLOOKUP(C117,'momentos '!$A$2:$D$267,4,FALSE)</f>
        <v>2334</v>
      </c>
      <c r="H117" s="44">
        <f>VLOOKUP(C117,'reintegros pptal'!$A$2:$B$170,2,FALSE)</f>
        <v>2334</v>
      </c>
    </row>
    <row r="118" spans="1:8" ht="25.5" x14ac:dyDescent="0.25">
      <c r="A118" s="59"/>
      <c r="B118" s="40"/>
      <c r="C118" s="41" t="s">
        <v>460</v>
      </c>
      <c r="D118" s="46"/>
      <c r="E118" s="42" t="s">
        <v>470</v>
      </c>
      <c r="F118" s="43">
        <f>VLOOKUP(C118,'momentos '!$A$2:$D$267,3,FALSE)</f>
        <v>23100</v>
      </c>
      <c r="G118" s="43">
        <f>VLOOKUP(C118,'momentos '!$A$2:$D$267,4,FALSE)</f>
        <v>23100</v>
      </c>
      <c r="H118" s="44">
        <f>VLOOKUP(C118,'reintegros pptal'!$A$2:$B$170,2,FALSE)</f>
        <v>23100</v>
      </c>
    </row>
    <row r="119" spans="1:8" x14ac:dyDescent="0.25">
      <c r="A119" s="56"/>
      <c r="B119" s="56" t="s">
        <v>514</v>
      </c>
      <c r="C119" s="57"/>
      <c r="D119" s="57"/>
      <c r="E119" s="57"/>
      <c r="F119" s="58">
        <f>SUM(F120:F126)</f>
        <v>534678</v>
      </c>
      <c r="G119" s="58">
        <f t="shared" ref="G119:H119" si="5">SUM(G120:G126)</f>
        <v>534678</v>
      </c>
      <c r="H119" s="58">
        <f t="shared" si="5"/>
        <v>534678</v>
      </c>
    </row>
    <row r="120" spans="1:8" x14ac:dyDescent="0.25">
      <c r="A120" s="59"/>
      <c r="B120" s="40"/>
      <c r="C120" s="41" t="s">
        <v>461</v>
      </c>
      <c r="D120" s="46"/>
      <c r="E120" s="42" t="s">
        <v>470</v>
      </c>
      <c r="F120" s="43">
        <f>VLOOKUP(C120,'momentos '!$A$2:$D$267,3,FALSE)</f>
        <v>220478</v>
      </c>
      <c r="G120" s="43">
        <f>VLOOKUP(C120,'momentos '!$A$2:$D$267,4,FALSE)</f>
        <v>220478</v>
      </c>
      <c r="H120" s="44">
        <f>VLOOKUP(C120,'reintegros pptal'!$A$2:$B$170,2,FALSE)</f>
        <v>220478</v>
      </c>
    </row>
    <row r="121" spans="1:8" x14ac:dyDescent="0.25">
      <c r="A121" s="59"/>
      <c r="B121" s="40"/>
      <c r="C121" s="41" t="s">
        <v>462</v>
      </c>
      <c r="D121" s="46"/>
      <c r="E121" s="42" t="s">
        <v>470</v>
      </c>
      <c r="F121" s="43">
        <f>VLOOKUP(C121,'momentos '!$A$2:$D$267,3,FALSE)</f>
        <v>115074</v>
      </c>
      <c r="G121" s="43">
        <f>VLOOKUP(C121,'momentos '!$A$2:$D$267,4,FALSE)</f>
        <v>115074</v>
      </c>
      <c r="H121" s="44">
        <f>VLOOKUP(C121,'reintegros pptal'!$A$2:$B$170,2,FALSE)</f>
        <v>115074</v>
      </c>
    </row>
    <row r="122" spans="1:8" ht="25.5" x14ac:dyDescent="0.25">
      <c r="A122" s="59"/>
      <c r="B122" s="40"/>
      <c r="C122" s="41" t="s">
        <v>463</v>
      </c>
      <c r="D122" s="46"/>
      <c r="E122" s="42" t="s">
        <v>470</v>
      </c>
      <c r="F122" s="43">
        <f>VLOOKUP(C122,'momentos '!$A$2:$D$267,3,FALSE)</f>
        <v>142926</v>
      </c>
      <c r="G122" s="43">
        <f>VLOOKUP(C122,'momentos '!$A$2:$D$267,4,FALSE)</f>
        <v>142926</v>
      </c>
      <c r="H122" s="44">
        <f>VLOOKUP(C122,'reintegros pptal'!$A$2:$B$170,2,FALSE)</f>
        <v>142926</v>
      </c>
    </row>
    <row r="123" spans="1:8" x14ac:dyDescent="0.25">
      <c r="A123" s="59"/>
      <c r="B123" s="40"/>
      <c r="C123" s="41" t="s">
        <v>464</v>
      </c>
      <c r="D123" s="46"/>
      <c r="E123" s="42" t="s">
        <v>470</v>
      </c>
      <c r="F123" s="43">
        <f>VLOOKUP(C123,'momentos '!$A$2:$D$267,3,FALSE)</f>
        <v>21001</v>
      </c>
      <c r="G123" s="43">
        <f>VLOOKUP(C123,'momentos '!$A$2:$D$267,4,FALSE)</f>
        <v>21001</v>
      </c>
      <c r="H123" s="44">
        <f>VLOOKUP(C123,'reintegros pptal'!$A$2:$B$170,2,FALSE)</f>
        <v>21001</v>
      </c>
    </row>
    <row r="124" spans="1:8" x14ac:dyDescent="0.25">
      <c r="A124" s="59"/>
      <c r="B124" s="40"/>
      <c r="C124" s="41" t="s">
        <v>465</v>
      </c>
      <c r="D124" s="46"/>
      <c r="E124" s="42" t="s">
        <v>470</v>
      </c>
      <c r="F124" s="43">
        <f>VLOOKUP(C124,'momentos '!$A$2:$D$267,3,FALSE)</f>
        <v>19763</v>
      </c>
      <c r="G124" s="43">
        <f>VLOOKUP(C124,'momentos '!$A$2:$D$267,4,FALSE)</f>
        <v>19763</v>
      </c>
      <c r="H124" s="44">
        <f>VLOOKUP(C124,'reintegros pptal'!$A$2:$B$170,2,FALSE)</f>
        <v>19763</v>
      </c>
    </row>
    <row r="125" spans="1:8" x14ac:dyDescent="0.25">
      <c r="A125" s="59"/>
      <c r="B125" s="40"/>
      <c r="C125" s="41" t="s">
        <v>466</v>
      </c>
      <c r="D125" s="46"/>
      <c r="E125" s="42" t="s">
        <v>470</v>
      </c>
      <c r="F125" s="43">
        <f>VLOOKUP(C125,'momentos '!$A$2:$D$267,3,FALSE)</f>
        <v>13357</v>
      </c>
      <c r="G125" s="43">
        <f>VLOOKUP(C125,'momentos '!$A$2:$D$267,4,FALSE)</f>
        <v>13357</v>
      </c>
      <c r="H125" s="44">
        <f>VLOOKUP(C125,'reintegros pptal'!$A$2:$B$170,2,FALSE)</f>
        <v>13357</v>
      </c>
    </row>
    <row r="126" spans="1:8" x14ac:dyDescent="0.25">
      <c r="A126" s="59"/>
      <c r="B126" s="40"/>
      <c r="C126" s="41" t="s">
        <v>467</v>
      </c>
      <c r="D126" s="46"/>
      <c r="E126" s="42" t="s">
        <v>470</v>
      </c>
      <c r="F126" s="43">
        <f>VLOOKUP(C126,'momentos '!$A$2:$D$267,3,FALSE)</f>
        <v>2079</v>
      </c>
      <c r="G126" s="43">
        <f>VLOOKUP(C126,'momentos '!$A$2:$D$267,4,FALSE)</f>
        <v>2079</v>
      </c>
      <c r="H126" s="44">
        <f>VLOOKUP(C126,'reintegros pptal'!$A$2:$B$170,2,FALSE)</f>
        <v>2079</v>
      </c>
    </row>
    <row r="127" spans="1:8" x14ac:dyDescent="0.25">
      <c r="A127" s="53" t="s">
        <v>515</v>
      </c>
      <c r="B127" s="53"/>
      <c r="C127" s="53"/>
      <c r="D127" s="53"/>
      <c r="E127" s="54"/>
      <c r="F127" s="55">
        <f>+F128+F197+F240+F247</f>
        <v>18563936.550000001</v>
      </c>
      <c r="G127" s="55">
        <f t="shared" ref="G127:H127" si="6">+G128+G197+G240+G247</f>
        <v>8996361.8900000006</v>
      </c>
      <c r="H127" s="55">
        <f t="shared" si="6"/>
        <v>4294626.21</v>
      </c>
    </row>
    <row r="128" spans="1:8" x14ac:dyDescent="0.25">
      <c r="A128" s="56"/>
      <c r="B128" s="56" t="s">
        <v>332</v>
      </c>
      <c r="C128" s="57"/>
      <c r="D128" s="57"/>
      <c r="E128" s="57"/>
      <c r="F128" s="58">
        <f>SUM(F129:F196)</f>
        <v>15723813.610000001</v>
      </c>
      <c r="G128" s="58">
        <f t="shared" ref="G128:H128" si="7">SUM(G129:G196)</f>
        <v>6247852.1600000001</v>
      </c>
      <c r="H128" s="58">
        <f t="shared" si="7"/>
        <v>1550048.58</v>
      </c>
    </row>
    <row r="129" spans="1:8" x14ac:dyDescent="0.25">
      <c r="A129" s="59"/>
      <c r="B129" s="40"/>
      <c r="C129" s="41" t="s">
        <v>80</v>
      </c>
      <c r="D129" s="46"/>
      <c r="E129" s="42"/>
      <c r="F129" s="43">
        <f>VLOOKUP(C129,'momentos '!$A$2:$D$267,3,FALSE)</f>
        <v>2780394.75</v>
      </c>
      <c r="G129" s="43">
        <f>VLOOKUP(C129,'momentos '!$A$2:$D$267,4,FALSE)</f>
        <v>0</v>
      </c>
      <c r="H129" s="44">
        <f>VLOOKUP(C129,'reintegros pptal'!$A$2:$B$170,2,FALSE)</f>
        <v>0</v>
      </c>
    </row>
    <row r="130" spans="1:8" x14ac:dyDescent="0.25">
      <c r="A130" s="59"/>
      <c r="B130" s="40"/>
      <c r="C130" s="41" t="s">
        <v>356</v>
      </c>
      <c r="D130" s="46"/>
      <c r="E130" s="42"/>
      <c r="F130" s="43">
        <f>VLOOKUP(C130,'momentos '!$A$2:$D$267,3,FALSE)</f>
        <v>338673.49</v>
      </c>
      <c r="G130" s="43">
        <f>VLOOKUP(C130,'momentos '!$A$2:$D$267,4,FALSE)</f>
        <v>338673.49</v>
      </c>
      <c r="H130" s="44" t="s">
        <v>14</v>
      </c>
    </row>
    <row r="131" spans="1:8" x14ac:dyDescent="0.25">
      <c r="A131" s="59"/>
      <c r="B131" s="40"/>
      <c r="C131" s="41" t="s">
        <v>81</v>
      </c>
      <c r="D131" s="46"/>
      <c r="E131" s="42"/>
      <c r="F131" s="43">
        <f>VLOOKUP(C131,'momentos '!$A$2:$D$267,3,FALSE)</f>
        <v>2298526.19</v>
      </c>
      <c r="G131" s="43">
        <f>VLOOKUP(C131,'momentos '!$A$2:$D$267,4,FALSE)</f>
        <v>380059.02</v>
      </c>
      <c r="H131" s="44">
        <f>VLOOKUP(C131,'reintegros pptal'!$A$2:$B$170,2,FALSE)</f>
        <v>0</v>
      </c>
    </row>
    <row r="132" spans="1:8" x14ac:dyDescent="0.25">
      <c r="A132" s="59"/>
      <c r="B132" s="40"/>
      <c r="C132" s="41" t="s">
        <v>357</v>
      </c>
      <c r="D132" s="46"/>
      <c r="E132" s="42"/>
      <c r="F132" s="43">
        <f>VLOOKUP(C132,'momentos '!$A$2:$D$267,3,FALSE)</f>
        <v>189872.31</v>
      </c>
      <c r="G132" s="43">
        <f>VLOOKUP(C132,'momentos '!$A$2:$D$267,4,FALSE)</f>
        <v>189872.31</v>
      </c>
      <c r="H132" s="44">
        <f>VLOOKUP(C132,'reintegros pptal'!$A$2:$B$170,2,FALSE)</f>
        <v>0</v>
      </c>
    </row>
    <row r="133" spans="1:8" x14ac:dyDescent="0.25">
      <c r="A133" s="59"/>
      <c r="B133" s="40"/>
      <c r="C133" s="41" t="s">
        <v>358</v>
      </c>
      <c r="D133" s="46"/>
      <c r="E133" s="42"/>
      <c r="F133" s="43">
        <f>VLOOKUP(C133,'momentos '!$A$2:$D$267,3,FALSE)</f>
        <v>130296.72999999997</v>
      </c>
      <c r="G133" s="43">
        <f>VLOOKUP(C133,'momentos '!$A$2:$D$267,4,FALSE)</f>
        <v>130296.72999999997</v>
      </c>
      <c r="H133" s="44">
        <f>VLOOKUP(C133,'reintegros pptal'!$A$2:$B$170,2,FALSE)</f>
        <v>0</v>
      </c>
    </row>
    <row r="134" spans="1:8" x14ac:dyDescent="0.25">
      <c r="A134" s="59"/>
      <c r="B134" s="40"/>
      <c r="C134" s="41" t="s">
        <v>82</v>
      </c>
      <c r="D134" s="46"/>
      <c r="E134" s="42"/>
      <c r="F134" s="43">
        <f>VLOOKUP(C134,'momentos '!$A$2:$D$267,3,FALSE)</f>
        <v>17443.79</v>
      </c>
      <c r="G134" s="43">
        <f>VLOOKUP(C134,'momentos '!$A$2:$D$267,4,FALSE)</f>
        <v>17443.79</v>
      </c>
      <c r="H134" s="44" t="s">
        <v>14</v>
      </c>
    </row>
    <row r="135" spans="1:8" x14ac:dyDescent="0.25">
      <c r="A135" s="59"/>
      <c r="B135" s="40"/>
      <c r="C135" s="41" t="s">
        <v>83</v>
      </c>
      <c r="D135" s="46"/>
      <c r="E135" s="42"/>
      <c r="F135" s="43">
        <f>VLOOKUP(C135,'momentos '!$A$2:$D$267,3,FALSE)</f>
        <v>4881.05</v>
      </c>
      <c r="G135" s="43">
        <f>VLOOKUP(C135,'momentos '!$A$2:$D$267,4,FALSE)</f>
        <v>4881.05</v>
      </c>
      <c r="H135" s="44" t="s">
        <v>14</v>
      </c>
    </row>
    <row r="136" spans="1:8" x14ac:dyDescent="0.25">
      <c r="A136" s="59"/>
      <c r="B136" s="40"/>
      <c r="C136" s="41" t="s">
        <v>516</v>
      </c>
      <c r="D136" s="46"/>
      <c r="E136" s="42"/>
      <c r="F136" s="43">
        <f>VLOOKUP(C136,'momentos '!$A$2:$D$267,3,FALSE)</f>
        <v>83.42</v>
      </c>
      <c r="G136" s="43">
        <f>VLOOKUP(C136,'momentos '!$A$2:$D$267,4,FALSE)</f>
        <v>83.42</v>
      </c>
      <c r="H136" s="44" t="s">
        <v>14</v>
      </c>
    </row>
    <row r="137" spans="1:8" x14ac:dyDescent="0.25">
      <c r="A137" s="59"/>
      <c r="B137" s="40"/>
      <c r="C137" s="41" t="s">
        <v>517</v>
      </c>
      <c r="D137" s="46"/>
      <c r="E137" s="42"/>
      <c r="F137" s="43">
        <f>VLOOKUP(C137,'momentos '!$A$2:$D$267,3,FALSE)</f>
        <v>4153.1899999999996</v>
      </c>
      <c r="G137" s="43">
        <f>VLOOKUP(C137,'momentos '!$A$2:$D$267,4,FALSE)</f>
        <v>4153.1899999999996</v>
      </c>
      <c r="H137" s="44" t="s">
        <v>14</v>
      </c>
    </row>
    <row r="138" spans="1:8" x14ac:dyDescent="0.25">
      <c r="A138" s="59"/>
      <c r="B138" s="40"/>
      <c r="C138" s="41" t="s">
        <v>359</v>
      </c>
      <c r="D138" s="46"/>
      <c r="E138" s="42"/>
      <c r="F138" s="43">
        <f>VLOOKUP(C138,'momentos '!$A$2:$D$267,3,FALSE)</f>
        <v>3855165.4</v>
      </c>
      <c r="G138" s="43">
        <f>VLOOKUP(C138,'momentos '!$A$2:$D$267,4,FALSE)</f>
        <v>0</v>
      </c>
      <c r="H138" s="44">
        <f>VLOOKUP(C138,'reintegros pptal'!$A$2:$B$170,2,FALSE)</f>
        <v>0</v>
      </c>
    </row>
    <row r="139" spans="1:8" x14ac:dyDescent="0.25">
      <c r="A139" s="59"/>
      <c r="B139" s="40"/>
      <c r="C139" s="41" t="s">
        <v>518</v>
      </c>
      <c r="D139" s="46"/>
      <c r="E139" s="42"/>
      <c r="F139" s="43">
        <f>VLOOKUP(C139,'momentos '!$A$2:$D$267,3,FALSE)</f>
        <v>147850.66</v>
      </c>
      <c r="G139" s="43">
        <f>VLOOKUP(C139,'momentos '!$A$2:$D$267,4,FALSE)</f>
        <v>0</v>
      </c>
      <c r="H139" s="44">
        <f>VLOOKUP(C139,'reintegros pptal'!$A$2:$B$170,2,FALSE)</f>
        <v>0</v>
      </c>
    </row>
    <row r="140" spans="1:8" x14ac:dyDescent="0.25">
      <c r="A140" s="59"/>
      <c r="B140" s="40"/>
      <c r="C140" s="41" t="s">
        <v>443</v>
      </c>
      <c r="D140" s="46"/>
      <c r="E140" s="42"/>
      <c r="F140" s="43">
        <f>VLOOKUP(C140,'momentos '!$A$2:$D$267,3,FALSE)</f>
        <v>2600172.2799999998</v>
      </c>
      <c r="G140" s="43">
        <f>VLOOKUP(C140,'momentos '!$A$2:$D$267,4,FALSE)</f>
        <v>2549033.2799999998</v>
      </c>
      <c r="H140" s="44">
        <f>VLOOKUP(C140,'reintegros pptal'!$A$2:$B$170,2,FALSE)</f>
        <v>0</v>
      </c>
    </row>
    <row r="141" spans="1:8" ht="25.5" x14ac:dyDescent="0.25">
      <c r="A141" s="59"/>
      <c r="B141" s="40"/>
      <c r="C141" s="41" t="s">
        <v>84</v>
      </c>
      <c r="D141" s="46"/>
      <c r="E141" s="42"/>
      <c r="F141" s="43">
        <f>VLOOKUP(C141,'momentos '!$A$2:$D$267,3,FALSE)</f>
        <v>1125.6400000000001</v>
      </c>
      <c r="G141" s="43">
        <f>VLOOKUP(C141,'momentos '!$A$2:$D$267,4,FALSE)</f>
        <v>1125.6400000000001</v>
      </c>
      <c r="H141" s="44" t="s">
        <v>14</v>
      </c>
    </row>
    <row r="142" spans="1:8" x14ac:dyDescent="0.25">
      <c r="A142" s="59"/>
      <c r="B142" s="40"/>
      <c r="C142" s="41" t="s">
        <v>519</v>
      </c>
      <c r="D142" s="46"/>
      <c r="E142" s="42"/>
      <c r="F142" s="43">
        <f>VLOOKUP(C142,'momentos '!$A$2:$D$267,3,FALSE)</f>
        <v>49477.83</v>
      </c>
      <c r="G142" s="43">
        <f>VLOOKUP(C142,'momentos '!$A$2:$D$267,4,FALSE)</f>
        <v>49477.83</v>
      </c>
      <c r="H142" s="44" t="s">
        <v>14</v>
      </c>
    </row>
    <row r="143" spans="1:8" x14ac:dyDescent="0.25">
      <c r="A143" s="59"/>
      <c r="B143" s="40"/>
      <c r="C143" s="41" t="s">
        <v>520</v>
      </c>
      <c r="D143" s="46"/>
      <c r="E143" s="42"/>
      <c r="F143" s="43">
        <f>VLOOKUP(C143,'momentos '!$A$2:$D$267,3,FALSE)</f>
        <v>31.05</v>
      </c>
      <c r="G143" s="43">
        <f>VLOOKUP(C143,'momentos '!$A$2:$D$267,4,FALSE)</f>
        <v>31.05</v>
      </c>
      <c r="H143" s="44" t="s">
        <v>14</v>
      </c>
    </row>
    <row r="144" spans="1:8" x14ac:dyDescent="0.25">
      <c r="A144" s="59"/>
      <c r="B144" s="40"/>
      <c r="C144" s="41" t="s">
        <v>521</v>
      </c>
      <c r="D144" s="46"/>
      <c r="E144" s="42"/>
      <c r="F144" s="43">
        <f>VLOOKUP(C144,'momentos '!$A$2:$D$267,3,FALSE)</f>
        <v>681.7</v>
      </c>
      <c r="G144" s="43">
        <f>VLOOKUP(C144,'momentos '!$A$2:$D$267,4,FALSE)</f>
        <v>681.7</v>
      </c>
      <c r="H144" s="44" t="s">
        <v>14</v>
      </c>
    </row>
    <row r="145" spans="1:8" x14ac:dyDescent="0.25">
      <c r="A145" s="59"/>
      <c r="B145" s="40"/>
      <c r="C145" s="41" t="s">
        <v>522</v>
      </c>
      <c r="D145" s="46"/>
      <c r="E145" s="42"/>
      <c r="F145" s="43">
        <f>VLOOKUP(C145,'momentos '!$A$2:$D$267,3,FALSE)</f>
        <v>8777.94</v>
      </c>
      <c r="G145" s="43">
        <f>VLOOKUP(C145,'momentos '!$A$2:$D$267,4,FALSE)</f>
        <v>8777.94</v>
      </c>
      <c r="H145" s="44" t="s">
        <v>14</v>
      </c>
    </row>
    <row r="146" spans="1:8" x14ac:dyDescent="0.25">
      <c r="A146" s="59"/>
      <c r="B146" s="40"/>
      <c r="C146" s="41" t="s">
        <v>523</v>
      </c>
      <c r="D146" s="46"/>
      <c r="E146" s="42"/>
      <c r="F146" s="43">
        <f>VLOOKUP(C146,'momentos '!$A$2:$D$267,3,FALSE)</f>
        <v>60.71</v>
      </c>
      <c r="G146" s="43">
        <f>VLOOKUP(C146,'momentos '!$A$2:$D$267,4,FALSE)</f>
        <v>60.71</v>
      </c>
      <c r="H146" s="44" t="s">
        <v>14</v>
      </c>
    </row>
    <row r="147" spans="1:8" x14ac:dyDescent="0.25">
      <c r="A147" s="59"/>
      <c r="B147" s="40"/>
      <c r="C147" s="41" t="s">
        <v>360</v>
      </c>
      <c r="D147" s="46"/>
      <c r="E147" s="42"/>
      <c r="F147" s="43">
        <f>VLOOKUP(C147,'momentos '!$A$2:$D$267,3,FALSE)</f>
        <v>9022.18</v>
      </c>
      <c r="G147" s="43">
        <f>VLOOKUP(C147,'momentos '!$A$2:$D$267,4,FALSE)</f>
        <v>9022.18</v>
      </c>
      <c r="H147" s="44" t="s">
        <v>14</v>
      </c>
    </row>
    <row r="148" spans="1:8" ht="25.5" x14ac:dyDescent="0.25">
      <c r="A148" s="59"/>
      <c r="B148" s="40"/>
      <c r="C148" s="41" t="s">
        <v>524</v>
      </c>
      <c r="D148" s="46"/>
      <c r="E148" s="42"/>
      <c r="F148" s="43">
        <f>VLOOKUP(C148,'momentos '!$A$2:$D$267,3,FALSE)</f>
        <v>0</v>
      </c>
      <c r="G148" s="43">
        <f>VLOOKUP(C148,'momentos '!$A$2:$D$267,4,FALSE)</f>
        <v>0</v>
      </c>
      <c r="H148" s="44" t="s">
        <v>14</v>
      </c>
    </row>
    <row r="149" spans="1:8" ht="25.5" x14ac:dyDescent="0.25">
      <c r="A149" s="59"/>
      <c r="B149" s="40"/>
      <c r="C149" s="41" t="s">
        <v>361</v>
      </c>
      <c r="D149" s="46"/>
      <c r="E149" s="42"/>
      <c r="F149" s="43">
        <f>VLOOKUP(C149,'momentos '!$A$2:$D$267,3,FALSE)</f>
        <v>104590</v>
      </c>
      <c r="G149" s="43">
        <f>VLOOKUP(C149,'momentos '!$A$2:$D$267,4,FALSE)</f>
        <v>104590</v>
      </c>
      <c r="H149" s="44">
        <f>VLOOKUP(C149,'reintegros pptal'!$A$2:$B$170,2,FALSE)</f>
        <v>104590</v>
      </c>
    </row>
    <row r="150" spans="1:8" x14ac:dyDescent="0.25">
      <c r="A150" s="59"/>
      <c r="B150" s="40"/>
      <c r="C150" s="41" t="s">
        <v>525</v>
      </c>
      <c r="D150" s="46"/>
      <c r="E150" s="42"/>
      <c r="F150" s="43">
        <f>VLOOKUP(C150,'momentos '!$A$2:$D$267,3,FALSE)</f>
        <v>2126.96</v>
      </c>
      <c r="G150" s="43">
        <f>VLOOKUP(C150,'momentos '!$A$2:$D$267,4,FALSE)</f>
        <v>2126.96</v>
      </c>
      <c r="H150" s="44" t="s">
        <v>14</v>
      </c>
    </row>
    <row r="151" spans="1:8" x14ac:dyDescent="0.25">
      <c r="A151" s="59"/>
      <c r="B151" s="40"/>
      <c r="C151" s="41" t="s">
        <v>526</v>
      </c>
      <c r="D151" s="46"/>
      <c r="E151" s="42"/>
      <c r="F151" s="43">
        <f>VLOOKUP(C151,'momentos '!$A$2:$D$267,3,FALSE)</f>
        <v>0</v>
      </c>
      <c r="G151" s="43">
        <f>VLOOKUP(C151,'momentos '!$A$2:$D$267,4,FALSE)</f>
        <v>0</v>
      </c>
      <c r="H151" s="44">
        <f>VLOOKUP(C151,'reintegros pptal'!$A$2:$B$170,2,FALSE)</f>
        <v>0</v>
      </c>
    </row>
    <row r="152" spans="1:8" ht="25.5" x14ac:dyDescent="0.25">
      <c r="A152" s="59"/>
      <c r="B152" s="40"/>
      <c r="C152" s="41" t="s">
        <v>362</v>
      </c>
      <c r="D152" s="46"/>
      <c r="E152" s="42"/>
      <c r="F152" s="43">
        <f>VLOOKUP(C152,'momentos '!$A$2:$D$267,3,FALSE)</f>
        <v>3092</v>
      </c>
      <c r="G152" s="43">
        <f>VLOOKUP(C152,'momentos '!$A$2:$D$267,4,FALSE)</f>
        <v>3092</v>
      </c>
      <c r="H152" s="44">
        <f>VLOOKUP(C152,'reintegros pptal'!$A$2:$B$170,2,FALSE)</f>
        <v>3092</v>
      </c>
    </row>
    <row r="153" spans="1:8" x14ac:dyDescent="0.25">
      <c r="A153" s="59"/>
      <c r="B153" s="40"/>
      <c r="C153" s="41" t="s">
        <v>444</v>
      </c>
      <c r="D153" s="46"/>
      <c r="E153" s="42"/>
      <c r="F153" s="43">
        <f>VLOOKUP(C153,'momentos '!$A$2:$D$267,3,FALSE)</f>
        <v>133182</v>
      </c>
      <c r="G153" s="43">
        <f>VLOOKUP(C153,'momentos '!$A$2:$D$267,4,FALSE)</f>
        <v>121631</v>
      </c>
      <c r="H153" s="44">
        <f>VLOOKUP(C153,'reintegros pptal'!$A$2:$B$170,2,FALSE)</f>
        <v>121631</v>
      </c>
    </row>
    <row r="154" spans="1:8" x14ac:dyDescent="0.25">
      <c r="A154" s="59"/>
      <c r="B154" s="40"/>
      <c r="C154" s="41" t="s">
        <v>527</v>
      </c>
      <c r="D154" s="46"/>
      <c r="E154" s="42"/>
      <c r="F154" s="43">
        <f>VLOOKUP(C154,'momentos '!$A$2:$D$267,3,FALSE)</f>
        <v>1050.92</v>
      </c>
      <c r="G154" s="43">
        <f>VLOOKUP(C154,'momentos '!$A$2:$D$267,4,FALSE)</f>
        <v>1050.92</v>
      </c>
      <c r="H154" s="44" t="s">
        <v>14</v>
      </c>
    </row>
    <row r="155" spans="1:8" ht="38.25" x14ac:dyDescent="0.25">
      <c r="A155" s="59"/>
      <c r="B155" s="40"/>
      <c r="C155" s="41" t="s">
        <v>528</v>
      </c>
      <c r="D155" s="46"/>
      <c r="E155" s="42"/>
      <c r="F155" s="43">
        <f>VLOOKUP(C155,'momentos '!$A$2:$D$267,3,FALSE)</f>
        <v>11568</v>
      </c>
      <c r="G155" s="43">
        <f>VLOOKUP(C155,'momentos '!$A$2:$D$267,4,FALSE)</f>
        <v>8841</v>
      </c>
      <c r="H155" s="44">
        <f>VLOOKUP(C155,'reintegros pptal'!$A$2:$B$170,2,FALSE)</f>
        <v>8841</v>
      </c>
    </row>
    <row r="156" spans="1:8" x14ac:dyDescent="0.25">
      <c r="A156" s="59"/>
      <c r="B156" s="40"/>
      <c r="C156" s="41" t="s">
        <v>363</v>
      </c>
      <c r="D156" s="46"/>
      <c r="E156" s="42"/>
      <c r="F156" s="43">
        <f>VLOOKUP(C156,'momentos '!$A$2:$D$267,3,FALSE)</f>
        <v>81295</v>
      </c>
      <c r="G156" s="43">
        <f>VLOOKUP(C156,'momentos '!$A$2:$D$267,4,FALSE)</f>
        <v>81295</v>
      </c>
      <c r="H156" s="44">
        <f>VLOOKUP(C156,'reintegros pptal'!$A$2:$B$170,2,FALSE)</f>
        <v>81295</v>
      </c>
    </row>
    <row r="157" spans="1:8" ht="25.5" x14ac:dyDescent="0.25">
      <c r="A157" s="59"/>
      <c r="B157" s="40"/>
      <c r="C157" s="41" t="s">
        <v>445</v>
      </c>
      <c r="D157" s="46"/>
      <c r="E157" s="42"/>
      <c r="F157" s="43">
        <f>VLOOKUP(C157,'momentos '!$A$2:$D$267,3,FALSE)</f>
        <v>211787</v>
      </c>
      <c r="G157" s="43">
        <f>VLOOKUP(C157,'momentos '!$A$2:$D$267,4,FALSE)</f>
        <v>194013</v>
      </c>
      <c r="H157" s="44">
        <f>VLOOKUP(C157,'reintegros pptal'!$A$2:$B$170,2,FALSE)</f>
        <v>194013</v>
      </c>
    </row>
    <row r="158" spans="1:8" ht="25.5" x14ac:dyDescent="0.25">
      <c r="A158" s="59"/>
      <c r="B158" s="40"/>
      <c r="C158" s="41" t="s">
        <v>364</v>
      </c>
      <c r="D158" s="46"/>
      <c r="E158" s="42"/>
      <c r="F158" s="43">
        <f>VLOOKUP(C158,'momentos '!$A$2:$D$267,3,FALSE)</f>
        <v>0.79</v>
      </c>
      <c r="G158" s="43">
        <f>VLOOKUP(C158,'momentos '!$A$2:$D$267,4,FALSE)</f>
        <v>0.79</v>
      </c>
      <c r="H158" s="44" t="s">
        <v>14</v>
      </c>
    </row>
    <row r="159" spans="1:8" ht="25.5" x14ac:dyDescent="0.25">
      <c r="A159" s="59"/>
      <c r="B159" s="40"/>
      <c r="C159" s="41" t="s">
        <v>365</v>
      </c>
      <c r="D159" s="46"/>
      <c r="E159" s="42"/>
      <c r="F159" s="43">
        <f>VLOOKUP(C159,'momentos '!$A$2:$D$267,3,FALSE)</f>
        <v>881.85</v>
      </c>
      <c r="G159" s="43">
        <f>VLOOKUP(C159,'momentos '!$A$2:$D$267,4,FALSE)</f>
        <v>881.85</v>
      </c>
      <c r="H159" s="44" t="s">
        <v>14</v>
      </c>
    </row>
    <row r="160" spans="1:8" x14ac:dyDescent="0.25">
      <c r="A160" s="59"/>
      <c r="B160" s="40"/>
      <c r="C160" s="41" t="s">
        <v>529</v>
      </c>
      <c r="D160" s="46"/>
      <c r="E160" s="42"/>
      <c r="F160" s="43">
        <f>VLOOKUP(C160,'momentos '!$A$2:$D$267,3,FALSE)</f>
        <v>253.06</v>
      </c>
      <c r="G160" s="43">
        <f>VLOOKUP(C160,'momentos '!$A$2:$D$267,4,FALSE)</f>
        <v>253.06</v>
      </c>
      <c r="H160" s="44" t="s">
        <v>14</v>
      </c>
    </row>
    <row r="161" spans="1:8" ht="25.5" x14ac:dyDescent="0.25">
      <c r="A161" s="59"/>
      <c r="B161" s="40"/>
      <c r="C161" s="41" t="s">
        <v>366</v>
      </c>
      <c r="D161" s="46"/>
      <c r="E161" s="42"/>
      <c r="F161" s="43">
        <f>VLOOKUP(C161,'momentos '!$A$2:$D$267,3,FALSE)</f>
        <v>7624.03</v>
      </c>
      <c r="G161" s="43">
        <f>VLOOKUP(C161,'momentos '!$A$2:$D$267,4,FALSE)</f>
        <v>7624.03</v>
      </c>
      <c r="H161" s="44" t="s">
        <v>14</v>
      </c>
    </row>
    <row r="162" spans="1:8" ht="25.5" x14ac:dyDescent="0.25">
      <c r="A162" s="59"/>
      <c r="B162" s="40"/>
      <c r="C162" s="41" t="s">
        <v>367</v>
      </c>
      <c r="D162" s="46"/>
      <c r="E162" s="42"/>
      <c r="F162" s="43">
        <f>VLOOKUP(C162,'momentos '!$A$2:$D$267,3,FALSE)</f>
        <v>7228.58</v>
      </c>
      <c r="G162" s="43">
        <f>VLOOKUP(C162,'momentos '!$A$2:$D$267,4,FALSE)</f>
        <v>7228.58</v>
      </c>
      <c r="H162" s="44">
        <f>VLOOKUP(C162,'reintegros pptal'!$A$2:$B$170,2,FALSE)</f>
        <v>7228.58</v>
      </c>
    </row>
    <row r="163" spans="1:8" ht="38.25" x14ac:dyDescent="0.25">
      <c r="A163" s="59"/>
      <c r="B163" s="40"/>
      <c r="C163" s="41" t="s">
        <v>446</v>
      </c>
      <c r="D163" s="46"/>
      <c r="E163" s="42"/>
      <c r="F163" s="43">
        <f>VLOOKUP(C163,'momentos '!$A$2:$D$267,3,FALSE)</f>
        <v>14586.72</v>
      </c>
      <c r="G163" s="43">
        <f>VLOOKUP(C163,'momentos '!$A$2:$D$267,4,FALSE)</f>
        <v>0</v>
      </c>
      <c r="H163" s="44">
        <f>VLOOKUP(C163,'reintegros pptal'!$A$2:$B$170,2,FALSE)</f>
        <v>0</v>
      </c>
    </row>
    <row r="164" spans="1:8" ht="25.5" x14ac:dyDescent="0.25">
      <c r="A164" s="59"/>
      <c r="B164" s="40"/>
      <c r="C164" s="41" t="s">
        <v>447</v>
      </c>
      <c r="D164" s="46"/>
      <c r="E164" s="42"/>
      <c r="F164" s="43">
        <f>VLOOKUP(C164,'momentos '!$A$2:$D$267,3,FALSE)</f>
        <v>3013</v>
      </c>
      <c r="G164" s="43">
        <f>VLOOKUP(C164,'momentos '!$A$2:$D$267,4,FALSE)</f>
        <v>2987</v>
      </c>
      <c r="H164" s="44">
        <f>VLOOKUP(C164,'reintegros pptal'!$A$2:$B$170,2,FALSE)</f>
        <v>2987</v>
      </c>
    </row>
    <row r="165" spans="1:8" x14ac:dyDescent="0.25">
      <c r="A165" s="59"/>
      <c r="B165" s="40"/>
      <c r="C165" s="41" t="s">
        <v>530</v>
      </c>
      <c r="D165" s="46"/>
      <c r="E165" s="42"/>
      <c r="F165" s="43">
        <f>VLOOKUP(C165,'momentos '!$A$2:$D$267,3,FALSE)</f>
        <v>4338.55</v>
      </c>
      <c r="G165" s="43">
        <f>VLOOKUP(C165,'momentos '!$A$2:$D$267,4,FALSE)</f>
        <v>4338.55</v>
      </c>
      <c r="H165" s="44" t="s">
        <v>14</v>
      </c>
    </row>
    <row r="166" spans="1:8" x14ac:dyDescent="0.25">
      <c r="A166" s="59"/>
      <c r="B166" s="40"/>
      <c r="C166" s="41" t="s">
        <v>531</v>
      </c>
      <c r="D166" s="46"/>
      <c r="E166" s="42"/>
      <c r="F166" s="43">
        <f>VLOOKUP(C166,'momentos '!$A$2:$D$267,3,FALSE)</f>
        <v>4835.58</v>
      </c>
      <c r="G166" s="43">
        <f>VLOOKUP(C166,'momentos '!$A$2:$D$267,4,FALSE)</f>
        <v>4835.58</v>
      </c>
      <c r="H166" s="44" t="s">
        <v>14</v>
      </c>
    </row>
    <row r="167" spans="1:8" ht="38.25" x14ac:dyDescent="0.25">
      <c r="A167" s="59"/>
      <c r="B167" s="40"/>
      <c r="C167" s="41" t="s">
        <v>448</v>
      </c>
      <c r="D167" s="46"/>
      <c r="E167" s="42"/>
      <c r="F167" s="43">
        <f>VLOOKUP(C167,'momentos '!$A$2:$D$267,3,FALSE)</f>
        <v>420384</v>
      </c>
      <c r="G167" s="43">
        <f>VLOOKUP(C167,'momentos '!$A$2:$D$267,4,FALSE)</f>
        <v>386425</v>
      </c>
      <c r="H167" s="44">
        <f>VLOOKUP(C167,'reintegros pptal'!$A$2:$B$170,2,FALSE)</f>
        <v>386425</v>
      </c>
    </row>
    <row r="168" spans="1:8" ht="25.5" x14ac:dyDescent="0.25">
      <c r="A168" s="59"/>
      <c r="B168" s="40"/>
      <c r="C168" s="41" t="s">
        <v>532</v>
      </c>
      <c r="D168" s="46"/>
      <c r="E168" s="42"/>
      <c r="F168" s="43">
        <f>VLOOKUP(C168,'momentos '!$A$2:$D$267,3,FALSE)</f>
        <v>9925</v>
      </c>
      <c r="G168" s="43">
        <f>VLOOKUP(C168,'momentos '!$A$2:$D$267,4,FALSE)</f>
        <v>0</v>
      </c>
      <c r="H168" s="44">
        <f>VLOOKUP(C168,'reintegros pptal'!$A$2:$B$170,2,FALSE)</f>
        <v>0</v>
      </c>
    </row>
    <row r="169" spans="1:8" ht="25.5" x14ac:dyDescent="0.25">
      <c r="A169" s="59"/>
      <c r="B169" s="40"/>
      <c r="C169" s="41" t="s">
        <v>449</v>
      </c>
      <c r="D169" s="46"/>
      <c r="E169" s="42"/>
      <c r="F169" s="43">
        <f>VLOOKUP(C169,'momentos '!$A$2:$D$267,3,FALSE)</f>
        <v>255663.32</v>
      </c>
      <c r="G169" s="43">
        <f>VLOOKUP(C169,'momentos '!$A$2:$D$267,4,FALSE)</f>
        <v>252053.32</v>
      </c>
      <c r="H169" s="44">
        <f>VLOOKUP(C169,'reintegros pptal'!$A$2:$B$170,2,FALSE)</f>
        <v>55448</v>
      </c>
    </row>
    <row r="170" spans="1:8" ht="25.5" x14ac:dyDescent="0.25">
      <c r="A170" s="59"/>
      <c r="B170" s="40"/>
      <c r="C170" s="41" t="s">
        <v>368</v>
      </c>
      <c r="D170" s="46"/>
      <c r="E170" s="42"/>
      <c r="F170" s="43">
        <f>VLOOKUP(C170,'momentos '!$A$2:$D$267,3,FALSE)</f>
        <v>501.58</v>
      </c>
      <c r="G170" s="43">
        <f>VLOOKUP(C170,'momentos '!$A$2:$D$267,4,FALSE)</f>
        <v>501.58</v>
      </c>
      <c r="H170" s="44" t="s">
        <v>14</v>
      </c>
    </row>
    <row r="171" spans="1:8" ht="25.5" x14ac:dyDescent="0.25">
      <c r="A171" s="59"/>
      <c r="B171" s="40"/>
      <c r="C171" s="41" t="s">
        <v>369</v>
      </c>
      <c r="D171" s="46"/>
      <c r="E171" s="42"/>
      <c r="F171" s="43">
        <f>VLOOKUP(C171,'momentos '!$A$2:$D$267,3,FALSE)</f>
        <v>1906</v>
      </c>
      <c r="G171" s="43">
        <f>VLOOKUP(C171,'momentos '!$A$2:$D$267,4,FALSE)</f>
        <v>1906</v>
      </c>
      <c r="H171" s="44" t="s">
        <v>14</v>
      </c>
    </row>
    <row r="172" spans="1:8" ht="25.5" x14ac:dyDescent="0.25">
      <c r="A172" s="59"/>
      <c r="B172" s="40"/>
      <c r="C172" s="41" t="s">
        <v>533</v>
      </c>
      <c r="D172" s="46"/>
      <c r="E172" s="42"/>
      <c r="F172" s="43">
        <f>VLOOKUP(C172,'momentos '!$A$2:$D$267,3,FALSE)</f>
        <v>256074.69</v>
      </c>
      <c r="G172" s="43">
        <f>VLOOKUP(C172,'momentos '!$A$2:$D$267,4,FALSE)</f>
        <v>0</v>
      </c>
      <c r="H172" s="44">
        <f>VLOOKUP(C172,'reintegros pptal'!$A$2:$B$170,2,FALSE)</f>
        <v>0</v>
      </c>
    </row>
    <row r="173" spans="1:8" ht="25.5" x14ac:dyDescent="0.25">
      <c r="A173" s="59"/>
      <c r="B173" s="40"/>
      <c r="C173" s="41" t="s">
        <v>450</v>
      </c>
      <c r="D173" s="46"/>
      <c r="E173" s="42"/>
      <c r="F173" s="43">
        <f>VLOOKUP(C173,'momentos '!$A$2:$D$267,3,FALSE)</f>
        <v>167448</v>
      </c>
      <c r="G173" s="43">
        <f>VLOOKUP(C173,'momentos '!$A$2:$D$267,4,FALSE)</f>
        <v>167132</v>
      </c>
      <c r="H173" s="44">
        <f>VLOOKUP(C173,'reintegros pptal'!$A$2:$B$170,2,FALSE)</f>
        <v>167132</v>
      </c>
    </row>
    <row r="174" spans="1:8" ht="25.5" x14ac:dyDescent="0.25">
      <c r="A174" s="59"/>
      <c r="B174" s="40"/>
      <c r="C174" s="41" t="s">
        <v>451</v>
      </c>
      <c r="D174" s="46"/>
      <c r="E174" s="42"/>
      <c r="F174" s="43">
        <f>VLOOKUP(C174,'momentos '!$A$2:$D$267,3,FALSE)</f>
        <v>93669</v>
      </c>
      <c r="G174" s="43">
        <f>VLOOKUP(C174,'momentos '!$A$2:$D$267,4,FALSE)</f>
        <v>93669</v>
      </c>
      <c r="H174" s="44">
        <f>VLOOKUP(C174,'reintegros pptal'!$A$2:$B$170,2,FALSE)</f>
        <v>93669</v>
      </c>
    </row>
    <row r="175" spans="1:8" ht="38.25" x14ac:dyDescent="0.25">
      <c r="A175" s="59"/>
      <c r="B175" s="40"/>
      <c r="C175" s="41" t="s">
        <v>370</v>
      </c>
      <c r="D175" s="46"/>
      <c r="E175" s="42"/>
      <c r="F175" s="43">
        <f>VLOOKUP(C175,'momentos '!$A$2:$D$267,3,FALSE)</f>
        <v>11372.5</v>
      </c>
      <c r="G175" s="43">
        <f>VLOOKUP(C175,'momentos '!$A$2:$D$267,4,FALSE)</f>
        <v>11372.5</v>
      </c>
      <c r="H175" s="44" t="s">
        <v>14</v>
      </c>
    </row>
    <row r="176" spans="1:8" ht="25.5" x14ac:dyDescent="0.25">
      <c r="A176" s="59"/>
      <c r="B176" s="40"/>
      <c r="C176" s="41" t="s">
        <v>534</v>
      </c>
      <c r="D176" s="46"/>
      <c r="E176" s="42"/>
      <c r="F176" s="43">
        <f>VLOOKUP(C176,'momentos '!$A$2:$D$267,3,FALSE)</f>
        <v>1845.73</v>
      </c>
      <c r="G176" s="43">
        <f>VLOOKUP(C176,'momentos '!$A$2:$D$267,4,FALSE)</f>
        <v>1845.73</v>
      </c>
      <c r="H176" s="44" t="s">
        <v>14</v>
      </c>
    </row>
    <row r="177" spans="1:8" ht="25.5" x14ac:dyDescent="0.25">
      <c r="A177" s="59"/>
      <c r="B177" s="40"/>
      <c r="C177" s="41" t="s">
        <v>452</v>
      </c>
      <c r="D177" s="46"/>
      <c r="E177" s="42"/>
      <c r="F177" s="43">
        <f>VLOOKUP(C177,'momentos '!$A$2:$D$267,3,FALSE)</f>
        <v>41216</v>
      </c>
      <c r="G177" s="43">
        <f>VLOOKUP(C177,'momentos '!$A$2:$D$267,4,FALSE)</f>
        <v>0</v>
      </c>
      <c r="H177" s="44">
        <f>VLOOKUP(C177,'reintegros pptal'!$A$2:$B$170,2,FALSE)</f>
        <v>0</v>
      </c>
    </row>
    <row r="178" spans="1:8" ht="25.5" x14ac:dyDescent="0.25">
      <c r="A178" s="59"/>
      <c r="B178" s="40"/>
      <c r="C178" s="41" t="s">
        <v>371</v>
      </c>
      <c r="D178" s="46"/>
      <c r="E178" s="42"/>
      <c r="F178" s="43">
        <f>VLOOKUP(C178,'momentos '!$A$2:$D$267,3,FALSE)</f>
        <v>3336</v>
      </c>
      <c r="G178" s="43">
        <f>VLOOKUP(C178,'momentos '!$A$2:$D$267,4,FALSE)</f>
        <v>3336</v>
      </c>
      <c r="H178" s="44">
        <f>VLOOKUP(C178,'reintegros pptal'!$A$2:$B$170,2,FALSE)</f>
        <v>3336</v>
      </c>
    </row>
    <row r="179" spans="1:8" ht="25.5" x14ac:dyDescent="0.25">
      <c r="A179" s="59"/>
      <c r="B179" s="40"/>
      <c r="C179" s="41" t="s">
        <v>535</v>
      </c>
      <c r="D179" s="46"/>
      <c r="E179" s="42"/>
      <c r="F179" s="43">
        <f>VLOOKUP(C179,'momentos '!$A$2:$D$267,3,FALSE)</f>
        <v>13458.47</v>
      </c>
      <c r="G179" s="43">
        <f>VLOOKUP(C179,'momentos '!$A$2:$D$267,4,FALSE)</f>
        <v>0</v>
      </c>
      <c r="H179" s="44">
        <f>VLOOKUP(C179,'reintegros pptal'!$A$2:$B$170,2,FALSE)</f>
        <v>0</v>
      </c>
    </row>
    <row r="180" spans="1:8" ht="25.5" x14ac:dyDescent="0.25">
      <c r="A180" s="59"/>
      <c r="B180" s="40"/>
      <c r="C180" s="41" t="s">
        <v>372</v>
      </c>
      <c r="D180" s="46"/>
      <c r="E180" s="42"/>
      <c r="F180" s="43">
        <f>VLOOKUP(C180,'momentos '!$A$2:$D$267,3,FALSE)</f>
        <v>2.16</v>
      </c>
      <c r="G180" s="43">
        <f>VLOOKUP(C180,'momentos '!$A$2:$D$267,4,FALSE)</f>
        <v>2.16</v>
      </c>
      <c r="H180" s="44" t="s">
        <v>14</v>
      </c>
    </row>
    <row r="181" spans="1:8" ht="38.25" x14ac:dyDescent="0.25">
      <c r="A181" s="59"/>
      <c r="B181" s="40"/>
      <c r="C181" s="41" t="s">
        <v>373</v>
      </c>
      <c r="D181" s="46"/>
      <c r="E181" s="42"/>
      <c r="F181" s="43">
        <f>VLOOKUP(C181,'momentos '!$A$2:$D$267,3,FALSE)</f>
        <v>15101</v>
      </c>
      <c r="G181" s="43">
        <f>VLOOKUP(C181,'momentos '!$A$2:$D$267,4,FALSE)</f>
        <v>15101</v>
      </c>
      <c r="H181" s="44">
        <f>VLOOKUP(C181,'reintegros pptal'!$A$2:$B$170,2,FALSE)</f>
        <v>15101</v>
      </c>
    </row>
    <row r="182" spans="1:8" ht="25.5" x14ac:dyDescent="0.25">
      <c r="A182" s="59"/>
      <c r="B182" s="40"/>
      <c r="C182" s="41" t="s">
        <v>453</v>
      </c>
      <c r="D182" s="46"/>
      <c r="E182" s="42"/>
      <c r="F182" s="43">
        <f>VLOOKUP(C182,'momentos '!$A$2:$D$267,3,FALSE)</f>
        <v>817.6</v>
      </c>
      <c r="G182" s="43">
        <f>VLOOKUP(C182,'momentos '!$A$2:$D$267,4,FALSE)</f>
        <v>0</v>
      </c>
      <c r="H182" s="44">
        <f>VLOOKUP(C182,'reintegros pptal'!$A$2:$B$170,2,FALSE)</f>
        <v>0</v>
      </c>
    </row>
    <row r="183" spans="1:8" x14ac:dyDescent="0.25">
      <c r="A183" s="59"/>
      <c r="B183" s="40"/>
      <c r="C183" s="41" t="s">
        <v>454</v>
      </c>
      <c r="D183" s="46"/>
      <c r="E183" s="42"/>
      <c r="F183" s="43">
        <f>VLOOKUP(C183,'momentos '!$A$2:$D$267,3,FALSE)</f>
        <v>333138</v>
      </c>
      <c r="G183" s="43">
        <f>VLOOKUP(C183,'momentos '!$A$2:$D$267,4,FALSE)</f>
        <v>304974</v>
      </c>
      <c r="H183" s="44">
        <f>VLOOKUP(C183,'reintegros pptal'!$A$2:$B$170,2,FALSE)</f>
        <v>304974</v>
      </c>
    </row>
    <row r="184" spans="1:8" ht="25.5" x14ac:dyDescent="0.25">
      <c r="A184" s="59"/>
      <c r="B184" s="40"/>
      <c r="C184" s="41" t="s">
        <v>455</v>
      </c>
      <c r="D184" s="46"/>
      <c r="E184" s="42"/>
      <c r="F184" s="43">
        <f>VLOOKUP(C184,'momentos '!$A$2:$D$267,3,FALSE)</f>
        <v>40.98</v>
      </c>
      <c r="G184" s="43">
        <f>VLOOKUP(C184,'momentos '!$A$2:$D$267,4,FALSE)</f>
        <v>40.98</v>
      </c>
      <c r="H184" s="44" t="s">
        <v>14</v>
      </c>
    </row>
    <row r="185" spans="1:8" x14ac:dyDescent="0.25">
      <c r="A185" s="59"/>
      <c r="B185" s="40"/>
      <c r="C185" s="41" t="s">
        <v>536</v>
      </c>
      <c r="D185" s="46"/>
      <c r="E185" s="42"/>
      <c r="F185" s="43">
        <f>VLOOKUP(C185,'momentos '!$A$2:$D$267,3,FALSE)</f>
        <v>137.26</v>
      </c>
      <c r="G185" s="43">
        <f>VLOOKUP(C185,'momentos '!$A$2:$D$267,4,FALSE)</f>
        <v>137.26</v>
      </c>
      <c r="H185" s="44" t="s">
        <v>14</v>
      </c>
    </row>
    <row r="186" spans="1:8" ht="38.25" x14ac:dyDescent="0.25">
      <c r="A186" s="59"/>
      <c r="B186" s="40"/>
      <c r="C186" s="41" t="s">
        <v>537</v>
      </c>
      <c r="D186" s="46"/>
      <c r="E186" s="42"/>
      <c r="F186" s="43">
        <f>VLOOKUP(C186,'momentos '!$A$2:$D$267,3,FALSE)</f>
        <v>225.77</v>
      </c>
      <c r="G186" s="43">
        <f>VLOOKUP(C186,'momentos '!$A$2:$D$267,4,FALSE)</f>
        <v>225.77</v>
      </c>
      <c r="H186" s="44" t="s">
        <v>14</v>
      </c>
    </row>
    <row r="187" spans="1:8" ht="25.5" x14ac:dyDescent="0.25">
      <c r="A187" s="59"/>
      <c r="B187" s="40"/>
      <c r="C187" s="41" t="s">
        <v>538</v>
      </c>
      <c r="D187" s="46"/>
      <c r="E187" s="42"/>
      <c r="F187" s="43">
        <f>VLOOKUP(C187,'momentos '!$A$2:$D$267,3,FALSE)</f>
        <v>527178.23999999999</v>
      </c>
      <c r="G187" s="43">
        <f>VLOOKUP(C187,'momentos '!$A$2:$D$267,4,FALSE)</f>
        <v>367077.24</v>
      </c>
      <c r="H187" s="44">
        <f>VLOOKUP(C187,'reintegros pptal'!$A$2:$B$170,2,FALSE)</f>
        <v>286</v>
      </c>
    </row>
    <row r="188" spans="1:8" ht="25.5" x14ac:dyDescent="0.25">
      <c r="A188" s="59"/>
      <c r="B188" s="40"/>
      <c r="C188" s="41" t="s">
        <v>539</v>
      </c>
      <c r="D188" s="46"/>
      <c r="E188" s="42"/>
      <c r="F188" s="43">
        <f>VLOOKUP(C188,'momentos '!$A$2:$D$267,3,FALSE)</f>
        <v>483199.97</v>
      </c>
      <c r="G188" s="43">
        <f>VLOOKUP(C188,'momentos '!$A$2:$D$267,4,FALSE)</f>
        <v>413589.97</v>
      </c>
      <c r="H188" s="44">
        <f>VLOOKUP(C188,'reintegros pptal'!$A$2:$B$170,2,FALSE)</f>
        <v>0</v>
      </c>
    </row>
    <row r="189" spans="1:8" x14ac:dyDescent="0.25">
      <c r="A189" s="59"/>
      <c r="B189" s="40"/>
      <c r="C189" s="41" t="s">
        <v>540</v>
      </c>
      <c r="D189" s="46"/>
      <c r="E189" s="42"/>
      <c r="F189" s="43">
        <f>VLOOKUP(C189,'momentos '!$A$2:$D$267,3,FALSE)</f>
        <v>8022.85</v>
      </c>
      <c r="G189" s="43">
        <f>VLOOKUP(C189,'momentos '!$A$2:$D$267,4,FALSE)</f>
        <v>0</v>
      </c>
      <c r="H189" s="44">
        <f>VLOOKUP(C189,'reintegros pptal'!$A$2:$B$170,2,FALSE)</f>
        <v>0</v>
      </c>
    </row>
    <row r="190" spans="1:8" x14ac:dyDescent="0.25">
      <c r="A190" s="59"/>
      <c r="B190" s="40"/>
      <c r="C190" s="41" t="s">
        <v>541</v>
      </c>
      <c r="D190" s="46"/>
      <c r="E190" s="42"/>
      <c r="F190" s="43">
        <f>VLOOKUP(C190,'momentos '!$A$2:$D$267,3,FALSE)</f>
        <v>8263.5</v>
      </c>
      <c r="G190" s="43">
        <f>VLOOKUP(C190,'momentos '!$A$2:$D$267,4,FALSE)</f>
        <v>0</v>
      </c>
      <c r="H190" s="44">
        <f>VLOOKUP(C190,'reintegros pptal'!$A$2:$B$170,2,FALSE)</f>
        <v>0</v>
      </c>
    </row>
    <row r="191" spans="1:8" x14ac:dyDescent="0.25">
      <c r="A191" s="59"/>
      <c r="B191" s="40"/>
      <c r="C191" s="41" t="s">
        <v>542</v>
      </c>
      <c r="D191" s="46"/>
      <c r="E191" s="42"/>
      <c r="F191" s="43">
        <f>VLOOKUP(C191,'momentos '!$A$2:$D$267,3,FALSE)</f>
        <v>13935.14</v>
      </c>
      <c r="G191" s="43">
        <f>VLOOKUP(C191,'momentos '!$A$2:$D$267,4,FALSE)</f>
        <v>0</v>
      </c>
      <c r="H191" s="44">
        <f>VLOOKUP(C191,'reintegros pptal'!$A$2:$B$170,2,FALSE)</f>
        <v>0</v>
      </c>
    </row>
    <row r="192" spans="1:8" x14ac:dyDescent="0.25">
      <c r="A192" s="59"/>
      <c r="B192" s="40"/>
      <c r="C192" s="41" t="s">
        <v>543</v>
      </c>
      <c r="D192" s="46"/>
      <c r="E192" s="42"/>
      <c r="F192" s="43">
        <f>VLOOKUP(C192,'momentos '!$A$2:$D$267,3,FALSE)</f>
        <v>9892.25</v>
      </c>
      <c r="G192" s="43">
        <f>VLOOKUP(C192,'momentos '!$A$2:$D$267,4,FALSE)</f>
        <v>0</v>
      </c>
      <c r="H192" s="44">
        <f>VLOOKUP(C192,'reintegros pptal'!$A$2:$B$170,2,FALSE)</f>
        <v>0</v>
      </c>
    </row>
    <row r="193" spans="1:8" x14ac:dyDescent="0.25">
      <c r="A193" s="59"/>
      <c r="B193" s="40"/>
      <c r="C193" s="41" t="s">
        <v>544</v>
      </c>
      <c r="D193" s="46"/>
      <c r="E193" s="42"/>
      <c r="F193" s="43">
        <f>VLOOKUP(C193,'momentos '!$A$2:$D$267,3,FALSE)</f>
        <v>7577.86</v>
      </c>
      <c r="G193" s="43">
        <f>VLOOKUP(C193,'momentos '!$A$2:$D$267,4,FALSE)</f>
        <v>0</v>
      </c>
      <c r="H193" s="44">
        <f>VLOOKUP(C193,'reintegros pptal'!$A$2:$B$170,2,FALSE)</f>
        <v>0</v>
      </c>
    </row>
    <row r="194" spans="1:8" x14ac:dyDescent="0.25">
      <c r="A194" s="59"/>
      <c r="B194" s="40"/>
      <c r="C194" s="41" t="s">
        <v>545</v>
      </c>
      <c r="D194" s="46"/>
      <c r="E194" s="42"/>
      <c r="F194" s="43">
        <f>VLOOKUP(C194,'momentos '!$A$2:$D$267,3,FALSE)</f>
        <v>8700.39</v>
      </c>
      <c r="G194" s="43">
        <f>VLOOKUP(C194,'momentos '!$A$2:$D$267,4,FALSE)</f>
        <v>0</v>
      </c>
      <c r="H194" s="44">
        <f>VLOOKUP(C194,'reintegros pptal'!$A$2:$B$170,2,FALSE)</f>
        <v>0</v>
      </c>
    </row>
    <row r="195" spans="1:8" ht="25.5" x14ac:dyDescent="0.25">
      <c r="A195" s="59"/>
      <c r="B195" s="40"/>
      <c r="C195" s="41" t="s">
        <v>546</v>
      </c>
      <c r="D195" s="46"/>
      <c r="E195" s="42"/>
      <c r="F195" s="43">
        <f>VLOOKUP(C195,'momentos '!$A$2:$D$267,3,FALSE)</f>
        <v>549</v>
      </c>
      <c r="G195" s="43">
        <f>VLOOKUP(C195,'momentos '!$A$2:$D$267,4,FALSE)</f>
        <v>0</v>
      </c>
      <c r="H195" s="44">
        <f>VLOOKUP(C195,'reintegros pptal'!$A$2:$B$170,2,FALSE)</f>
        <v>0</v>
      </c>
    </row>
    <row r="196" spans="1:8" ht="25.5" x14ac:dyDescent="0.25">
      <c r="A196" s="59"/>
      <c r="B196" s="40"/>
      <c r="C196" s="41" t="s">
        <v>547</v>
      </c>
      <c r="D196" s="46"/>
      <c r="E196" s="42"/>
      <c r="F196" s="43">
        <f>VLOOKUP(C196,'momentos '!$A$2:$D$267,3,FALSE)</f>
        <v>2087</v>
      </c>
      <c r="G196" s="43">
        <f>VLOOKUP(C196,'momentos '!$A$2:$D$267,4,FALSE)</f>
        <v>0</v>
      </c>
      <c r="H196" s="44">
        <f>VLOOKUP(C196,'reintegros pptal'!$A$2:$B$170,2,FALSE)</f>
        <v>0</v>
      </c>
    </row>
    <row r="197" spans="1:8" x14ac:dyDescent="0.25">
      <c r="A197" s="56"/>
      <c r="B197" s="56" t="s">
        <v>355</v>
      </c>
      <c r="C197" s="57"/>
      <c r="D197" s="57"/>
      <c r="E197" s="57"/>
      <c r="F197" s="58">
        <f>SUM(F198:F239)</f>
        <v>1758002.82</v>
      </c>
      <c r="G197" s="58">
        <f t="shared" ref="G197:H197" si="8">SUM(G198:G239)</f>
        <v>1671042.51</v>
      </c>
      <c r="H197" s="58">
        <f t="shared" si="8"/>
        <v>1671042.5</v>
      </c>
    </row>
    <row r="198" spans="1:8" x14ac:dyDescent="0.25">
      <c r="A198" s="59"/>
      <c r="B198" s="40"/>
      <c r="C198" s="41" t="s">
        <v>85</v>
      </c>
      <c r="D198" s="46"/>
      <c r="E198" s="42"/>
      <c r="F198" s="43">
        <f>VLOOKUP(C198,'momentos '!$A$2:$D$267,3,FALSE)</f>
        <v>330379</v>
      </c>
      <c r="G198" s="43">
        <f>VLOOKUP(C198,'momentos '!$A$2:$D$267,4,FALSE)</f>
        <v>330379</v>
      </c>
      <c r="H198" s="44">
        <f>VLOOKUP(C198,'reintegros pptal'!$A$2:$B$170,2,FALSE)</f>
        <v>330379</v>
      </c>
    </row>
    <row r="199" spans="1:8" x14ac:dyDescent="0.25">
      <c r="A199" s="59"/>
      <c r="B199" s="40"/>
      <c r="C199" s="41" t="s">
        <v>86</v>
      </c>
      <c r="D199" s="46"/>
      <c r="E199" s="42"/>
      <c r="F199" s="43">
        <f>VLOOKUP(C199,'momentos '!$A$2:$D$267,3,FALSE)</f>
        <v>9716</v>
      </c>
      <c r="G199" s="43">
        <f>VLOOKUP(C199,'momentos '!$A$2:$D$267,4,FALSE)</f>
        <v>9716</v>
      </c>
      <c r="H199" s="44">
        <f>VLOOKUP(C199,'reintegros pptal'!$A$2:$B$170,2,FALSE)</f>
        <v>9716</v>
      </c>
    </row>
    <row r="200" spans="1:8" ht="25.5" x14ac:dyDescent="0.25">
      <c r="A200" s="59"/>
      <c r="B200" s="40"/>
      <c r="C200" s="41" t="s">
        <v>87</v>
      </c>
      <c r="D200" s="46"/>
      <c r="E200" s="42"/>
      <c r="F200" s="43">
        <f>VLOOKUP(C200,'momentos '!$A$2:$D$267,3,FALSE)</f>
        <v>200.59</v>
      </c>
      <c r="G200" s="43">
        <f>VLOOKUP(C200,'momentos '!$A$2:$D$267,4,FALSE)</f>
        <v>200.59</v>
      </c>
      <c r="H200" s="44">
        <f>VLOOKUP(C200,'reintegros pptal'!$A$2:$B$170,2,FALSE)</f>
        <v>200.59</v>
      </c>
    </row>
    <row r="201" spans="1:8" x14ac:dyDescent="0.25">
      <c r="A201" s="59"/>
      <c r="B201" s="40"/>
      <c r="C201" s="41" t="s">
        <v>88</v>
      </c>
      <c r="D201" s="46"/>
      <c r="E201" s="42"/>
      <c r="F201" s="43">
        <f>VLOOKUP(C201,'momentos '!$A$2:$D$267,3,FALSE)</f>
        <v>108383</v>
      </c>
      <c r="G201" s="43">
        <f>VLOOKUP(C201,'momentos '!$A$2:$D$267,4,FALSE)</f>
        <v>108383</v>
      </c>
      <c r="H201" s="44">
        <f>VLOOKUP(C201,'reintegros pptal'!$A$2:$B$170,2,FALSE)</f>
        <v>108383</v>
      </c>
    </row>
    <row r="202" spans="1:8" x14ac:dyDescent="0.25">
      <c r="A202" s="59"/>
      <c r="B202" s="40"/>
      <c r="C202" s="41" t="s">
        <v>374</v>
      </c>
      <c r="D202" s="46"/>
      <c r="E202" s="42"/>
      <c r="F202" s="43">
        <f>VLOOKUP(C202,'momentos '!$A$2:$D$267,3,FALSE)</f>
        <v>113</v>
      </c>
      <c r="G202" s="43">
        <f>VLOOKUP(C202,'momentos '!$A$2:$D$267,4,FALSE)</f>
        <v>113</v>
      </c>
      <c r="H202" s="44">
        <f>VLOOKUP(C202,'reintegros pptal'!$A$2:$B$170,2,FALSE)</f>
        <v>113</v>
      </c>
    </row>
    <row r="203" spans="1:8" x14ac:dyDescent="0.25">
      <c r="A203" s="59"/>
      <c r="B203" s="40"/>
      <c r="C203" s="41" t="s">
        <v>89</v>
      </c>
      <c r="D203" s="46"/>
      <c r="E203" s="42"/>
      <c r="F203" s="43">
        <f>VLOOKUP(C203,'momentos '!$A$2:$D$267,3,FALSE)</f>
        <v>237147</v>
      </c>
      <c r="G203" s="43">
        <f>VLOOKUP(C203,'momentos '!$A$2:$D$267,4,FALSE)</f>
        <v>237147</v>
      </c>
      <c r="H203" s="44">
        <f>VLOOKUP(C203,'reintegros pptal'!$A$2:$B$170,2,FALSE)</f>
        <v>237147</v>
      </c>
    </row>
    <row r="204" spans="1:8" x14ac:dyDescent="0.25">
      <c r="A204" s="59"/>
      <c r="B204" s="40"/>
      <c r="C204" s="41" t="s">
        <v>90</v>
      </c>
      <c r="D204" s="46"/>
      <c r="E204" s="42"/>
      <c r="F204" s="43">
        <f>VLOOKUP(C204,'momentos '!$A$2:$D$267,3,FALSE)</f>
        <v>384</v>
      </c>
      <c r="G204" s="43">
        <f>VLOOKUP(C204,'momentos '!$A$2:$D$267,4,FALSE)</f>
        <v>384</v>
      </c>
      <c r="H204" s="44">
        <f>VLOOKUP(C204,'reintegros pptal'!$A$2:$B$170,2,FALSE)</f>
        <v>384</v>
      </c>
    </row>
    <row r="205" spans="1:8" x14ac:dyDescent="0.25">
      <c r="A205" s="59"/>
      <c r="B205" s="40"/>
      <c r="C205" s="41" t="s">
        <v>375</v>
      </c>
      <c r="D205" s="46"/>
      <c r="E205" s="42"/>
      <c r="F205" s="43">
        <f>VLOOKUP(C205,'momentos '!$A$2:$D$267,3,FALSE)</f>
        <v>2</v>
      </c>
      <c r="G205" s="43">
        <f>VLOOKUP(C205,'momentos '!$A$2:$D$267,4,FALSE)</f>
        <v>2</v>
      </c>
      <c r="H205" s="44">
        <f>VLOOKUP(C205,'reintegros pptal'!$A$2:$B$170,2,FALSE)</f>
        <v>2</v>
      </c>
    </row>
    <row r="206" spans="1:8" x14ac:dyDescent="0.25">
      <c r="A206" s="59"/>
      <c r="B206" s="40"/>
      <c r="C206" s="41" t="s">
        <v>91</v>
      </c>
      <c r="D206" s="46"/>
      <c r="E206" s="42"/>
      <c r="F206" s="43">
        <f>VLOOKUP(C206,'momentos '!$A$2:$D$267,3,FALSE)</f>
        <v>241</v>
      </c>
      <c r="G206" s="43">
        <f>VLOOKUP(C206,'momentos '!$A$2:$D$267,4,FALSE)</f>
        <v>241</v>
      </c>
      <c r="H206" s="44">
        <f>VLOOKUP(C206,'reintegros pptal'!$A$2:$B$170,2,FALSE)</f>
        <v>241</v>
      </c>
    </row>
    <row r="207" spans="1:8" x14ac:dyDescent="0.25">
      <c r="A207" s="59"/>
      <c r="B207" s="40"/>
      <c r="C207" s="41" t="s">
        <v>376</v>
      </c>
      <c r="D207" s="46"/>
      <c r="E207" s="42"/>
      <c r="F207" s="43">
        <f>VLOOKUP(C207,'momentos '!$A$2:$D$267,3,FALSE)</f>
        <v>2</v>
      </c>
      <c r="G207" s="43">
        <f>VLOOKUP(C207,'momentos '!$A$2:$D$267,4,FALSE)</f>
        <v>2</v>
      </c>
      <c r="H207" s="44">
        <f>VLOOKUP(C207,'reintegros pptal'!$A$2:$B$170,2,FALSE)</f>
        <v>2</v>
      </c>
    </row>
    <row r="208" spans="1:8" x14ac:dyDescent="0.25">
      <c r="A208" s="59"/>
      <c r="B208" s="40"/>
      <c r="C208" s="41" t="s">
        <v>92</v>
      </c>
      <c r="D208" s="46"/>
      <c r="E208" s="42"/>
      <c r="F208" s="43">
        <f>VLOOKUP(C208,'momentos '!$A$2:$D$267,3,FALSE)</f>
        <v>458080.01</v>
      </c>
      <c r="G208" s="43">
        <f>VLOOKUP(C208,'momentos '!$A$2:$D$267,4,FALSE)</f>
        <v>458080.01</v>
      </c>
      <c r="H208" s="44">
        <f>VLOOKUP(C208,'reintegros pptal'!$A$2:$B$170,2,FALSE)</f>
        <v>458080</v>
      </c>
    </row>
    <row r="209" spans="1:8" x14ac:dyDescent="0.25">
      <c r="A209" s="59"/>
      <c r="B209" s="40"/>
      <c r="C209" s="41" t="s">
        <v>93</v>
      </c>
      <c r="D209" s="46"/>
      <c r="E209" s="42"/>
      <c r="F209" s="43">
        <f>VLOOKUP(C209,'momentos '!$A$2:$D$267,3,FALSE)</f>
        <v>59728</v>
      </c>
      <c r="G209" s="43">
        <f>VLOOKUP(C209,'momentos '!$A$2:$D$267,4,FALSE)</f>
        <v>59728</v>
      </c>
      <c r="H209" s="44">
        <f>VLOOKUP(C209,'reintegros pptal'!$A$2:$B$170,2,FALSE)</f>
        <v>59728</v>
      </c>
    </row>
    <row r="210" spans="1:8" x14ac:dyDescent="0.25">
      <c r="A210" s="59"/>
      <c r="B210" s="40"/>
      <c r="C210" s="41" t="s">
        <v>94</v>
      </c>
      <c r="D210" s="46"/>
      <c r="E210" s="42"/>
      <c r="F210" s="43">
        <f>VLOOKUP(C210,'momentos '!$A$2:$D$267,3,FALSE)</f>
        <v>22202</v>
      </c>
      <c r="G210" s="43">
        <f>VLOOKUP(C210,'momentos '!$A$2:$D$267,4,FALSE)</f>
        <v>22202</v>
      </c>
      <c r="H210" s="44">
        <f>VLOOKUP(C210,'reintegros pptal'!$A$2:$B$170,2,FALSE)</f>
        <v>22202</v>
      </c>
    </row>
    <row r="211" spans="1:8" x14ac:dyDescent="0.25">
      <c r="A211" s="59"/>
      <c r="B211" s="40"/>
      <c r="C211" s="41" t="s">
        <v>95</v>
      </c>
      <c r="D211" s="46"/>
      <c r="E211" s="42"/>
      <c r="F211" s="43">
        <f>VLOOKUP(C211,'momentos '!$A$2:$D$267,3,FALSE)</f>
        <v>269</v>
      </c>
      <c r="G211" s="43">
        <f>VLOOKUP(C211,'momentos '!$A$2:$D$267,4,FALSE)</f>
        <v>269</v>
      </c>
      <c r="H211" s="44">
        <f>VLOOKUP(C211,'reintegros pptal'!$A$2:$B$170,2,FALSE)</f>
        <v>269</v>
      </c>
    </row>
    <row r="212" spans="1:8" x14ac:dyDescent="0.25">
      <c r="A212" s="59"/>
      <c r="B212" s="40"/>
      <c r="C212" s="41" t="s">
        <v>96</v>
      </c>
      <c r="D212" s="46"/>
      <c r="E212" s="42"/>
      <c r="F212" s="43">
        <f>VLOOKUP(C212,'momentos '!$A$2:$D$267,3,FALSE)</f>
        <v>600</v>
      </c>
      <c r="G212" s="43">
        <f>VLOOKUP(C212,'momentos '!$A$2:$D$267,4,FALSE)</f>
        <v>600</v>
      </c>
      <c r="H212" s="44">
        <f>VLOOKUP(C212,'reintegros pptal'!$A$2:$B$170,2,FALSE)</f>
        <v>600</v>
      </c>
    </row>
    <row r="213" spans="1:8" x14ac:dyDescent="0.25">
      <c r="A213" s="59"/>
      <c r="B213" s="40"/>
      <c r="C213" s="41" t="s">
        <v>456</v>
      </c>
      <c r="D213" s="46"/>
      <c r="E213" s="42"/>
      <c r="F213" s="43">
        <f>VLOOKUP(C213,'momentos '!$A$2:$D$267,3,FALSE)</f>
        <v>179</v>
      </c>
      <c r="G213" s="43">
        <f>VLOOKUP(C213,'momentos '!$A$2:$D$267,4,FALSE)</f>
        <v>179</v>
      </c>
      <c r="H213" s="44">
        <f>VLOOKUP(C213,'reintegros pptal'!$A$2:$B$170,2,FALSE)</f>
        <v>179</v>
      </c>
    </row>
    <row r="214" spans="1:8" ht="25.5" x14ac:dyDescent="0.25">
      <c r="A214" s="59"/>
      <c r="B214" s="40"/>
      <c r="C214" s="41" t="s">
        <v>97</v>
      </c>
      <c r="D214" s="46"/>
      <c r="E214" s="42"/>
      <c r="F214" s="43">
        <f>VLOOKUP(C214,'momentos '!$A$2:$D$267,3,FALSE)</f>
        <v>14037</v>
      </c>
      <c r="G214" s="43">
        <f>VLOOKUP(C214,'momentos '!$A$2:$D$267,4,FALSE)</f>
        <v>14037</v>
      </c>
      <c r="H214" s="44">
        <f>VLOOKUP(C214,'reintegros pptal'!$A$2:$B$170,2,FALSE)</f>
        <v>14037</v>
      </c>
    </row>
    <row r="215" spans="1:8" x14ac:dyDescent="0.25">
      <c r="A215" s="59"/>
      <c r="B215" s="40"/>
      <c r="C215" s="41" t="s">
        <v>377</v>
      </c>
      <c r="D215" s="46"/>
      <c r="E215" s="42"/>
      <c r="F215" s="43">
        <f>VLOOKUP(C215,'momentos '!$A$2:$D$267,3,FALSE)</f>
        <v>86960.31</v>
      </c>
      <c r="G215" s="43">
        <f>VLOOKUP(C215,'momentos '!$A$2:$D$267,4,FALSE)</f>
        <v>0</v>
      </c>
      <c r="H215" s="44">
        <f>VLOOKUP(C215,'reintegros pptal'!$A$2:$B$170,2,FALSE)</f>
        <v>0</v>
      </c>
    </row>
    <row r="216" spans="1:8" ht="25.5" x14ac:dyDescent="0.25">
      <c r="A216" s="59"/>
      <c r="B216" s="40"/>
      <c r="C216" s="41" t="s">
        <v>98</v>
      </c>
      <c r="D216" s="46"/>
      <c r="E216" s="42"/>
      <c r="F216" s="43">
        <f>VLOOKUP(C216,'momentos '!$A$2:$D$267,3,FALSE)</f>
        <v>9223</v>
      </c>
      <c r="G216" s="43">
        <f>VLOOKUP(C216,'momentos '!$A$2:$D$267,4,FALSE)</f>
        <v>9223</v>
      </c>
      <c r="H216" s="44">
        <f>VLOOKUP(C216,'reintegros pptal'!$A$2:$B$170,2,FALSE)</f>
        <v>9223</v>
      </c>
    </row>
    <row r="217" spans="1:8" ht="38.25" x14ac:dyDescent="0.25">
      <c r="A217" s="59"/>
      <c r="B217" s="40"/>
      <c r="C217" s="41" t="s">
        <v>99</v>
      </c>
      <c r="D217" s="46"/>
      <c r="E217" s="42"/>
      <c r="F217" s="43">
        <f>VLOOKUP(C217,'momentos '!$A$2:$D$267,3,FALSE)</f>
        <v>3</v>
      </c>
      <c r="G217" s="43">
        <f>VLOOKUP(C217,'momentos '!$A$2:$D$267,4,FALSE)</f>
        <v>3</v>
      </c>
      <c r="H217" s="44">
        <f>VLOOKUP(C217,'reintegros pptal'!$A$2:$B$170,2,FALSE)</f>
        <v>3</v>
      </c>
    </row>
    <row r="218" spans="1:8" ht="25.5" x14ac:dyDescent="0.25">
      <c r="A218" s="59"/>
      <c r="B218" s="40"/>
      <c r="C218" s="41" t="s">
        <v>100</v>
      </c>
      <c r="D218" s="46"/>
      <c r="E218" s="42"/>
      <c r="F218" s="43">
        <f>VLOOKUP(C218,'momentos '!$A$2:$D$267,3,FALSE)</f>
        <v>6222</v>
      </c>
      <c r="G218" s="43">
        <f>VLOOKUP(C218,'momentos '!$A$2:$D$267,4,FALSE)</f>
        <v>6222</v>
      </c>
      <c r="H218" s="44">
        <f>VLOOKUP(C218,'reintegros pptal'!$A$2:$B$170,2,FALSE)</f>
        <v>6222</v>
      </c>
    </row>
    <row r="219" spans="1:8" x14ac:dyDescent="0.25">
      <c r="A219" s="59"/>
      <c r="B219" s="40"/>
      <c r="C219" s="41" t="s">
        <v>101</v>
      </c>
      <c r="D219" s="46"/>
      <c r="E219" s="42"/>
      <c r="F219" s="43">
        <f>VLOOKUP(C219,'momentos '!$A$2:$D$267,3,FALSE)</f>
        <v>108</v>
      </c>
      <c r="G219" s="43">
        <f>VLOOKUP(C219,'momentos '!$A$2:$D$267,4,FALSE)</f>
        <v>108</v>
      </c>
      <c r="H219" s="44">
        <f>VLOOKUP(C219,'reintegros pptal'!$A$2:$B$170,2,FALSE)</f>
        <v>108</v>
      </c>
    </row>
    <row r="220" spans="1:8" ht="38.25" x14ac:dyDescent="0.25">
      <c r="A220" s="59"/>
      <c r="B220" s="40"/>
      <c r="C220" s="41" t="s">
        <v>102</v>
      </c>
      <c r="D220" s="46"/>
      <c r="E220" s="42"/>
      <c r="F220" s="43">
        <f>VLOOKUP(C220,'momentos '!$A$2:$D$267,3,FALSE)</f>
        <v>2</v>
      </c>
      <c r="G220" s="43">
        <f>VLOOKUP(C220,'momentos '!$A$2:$D$267,4,FALSE)</f>
        <v>2</v>
      </c>
      <c r="H220" s="44">
        <f>VLOOKUP(C220,'reintegros pptal'!$A$2:$B$170,2,FALSE)</f>
        <v>2</v>
      </c>
    </row>
    <row r="221" spans="1:8" ht="25.5" x14ac:dyDescent="0.25">
      <c r="A221" s="59"/>
      <c r="B221" s="40"/>
      <c r="C221" s="41" t="s">
        <v>103</v>
      </c>
      <c r="D221" s="46"/>
      <c r="E221" s="42"/>
      <c r="F221" s="43">
        <f>VLOOKUP(C221,'momentos '!$A$2:$D$267,3,FALSE)</f>
        <v>827</v>
      </c>
      <c r="G221" s="43">
        <f>VLOOKUP(C221,'momentos '!$A$2:$D$267,4,FALSE)</f>
        <v>827</v>
      </c>
      <c r="H221" s="44">
        <f>VLOOKUP(C221,'reintegros pptal'!$A$2:$B$170,2,FALSE)</f>
        <v>827</v>
      </c>
    </row>
    <row r="222" spans="1:8" ht="25.5" x14ac:dyDescent="0.25">
      <c r="A222" s="59"/>
      <c r="B222" s="40"/>
      <c r="C222" s="41" t="s">
        <v>104</v>
      </c>
      <c r="D222" s="46"/>
      <c r="E222" s="42"/>
      <c r="F222" s="43">
        <f>VLOOKUP(C222,'momentos '!$A$2:$D$267,3,FALSE)</f>
        <v>36525</v>
      </c>
      <c r="G222" s="43">
        <f>VLOOKUP(C222,'momentos '!$A$2:$D$267,4,FALSE)</f>
        <v>36525</v>
      </c>
      <c r="H222" s="44">
        <f>VLOOKUP(C222,'reintegros pptal'!$A$2:$B$170,2,FALSE)</f>
        <v>36525</v>
      </c>
    </row>
    <row r="223" spans="1:8" ht="38.25" x14ac:dyDescent="0.25">
      <c r="A223" s="59"/>
      <c r="B223" s="40"/>
      <c r="C223" s="41" t="s">
        <v>105</v>
      </c>
      <c r="D223" s="46"/>
      <c r="E223" s="42"/>
      <c r="F223" s="43">
        <f>VLOOKUP(C223,'momentos '!$A$2:$D$267,3,FALSE)</f>
        <v>77752</v>
      </c>
      <c r="G223" s="43">
        <f>VLOOKUP(C223,'momentos '!$A$2:$D$267,4,FALSE)</f>
        <v>77752</v>
      </c>
      <c r="H223" s="44">
        <f>VLOOKUP(C223,'reintegros pptal'!$A$2:$B$170,2,FALSE)</f>
        <v>77752</v>
      </c>
    </row>
    <row r="224" spans="1:8" ht="25.5" x14ac:dyDescent="0.25">
      <c r="A224" s="59"/>
      <c r="B224" s="40"/>
      <c r="C224" s="41" t="s">
        <v>106</v>
      </c>
      <c r="D224" s="46"/>
      <c r="E224" s="42"/>
      <c r="F224" s="43">
        <f>VLOOKUP(C224,'momentos '!$A$2:$D$267,3,FALSE)</f>
        <v>39940</v>
      </c>
      <c r="G224" s="43">
        <f>VLOOKUP(C224,'momentos '!$A$2:$D$267,4,FALSE)</f>
        <v>39940</v>
      </c>
      <c r="H224" s="44">
        <f>VLOOKUP(C224,'reintegros pptal'!$A$2:$B$170,2,FALSE)</f>
        <v>39940</v>
      </c>
    </row>
    <row r="225" spans="1:8" ht="25.5" x14ac:dyDescent="0.25">
      <c r="A225" s="59"/>
      <c r="B225" s="40"/>
      <c r="C225" s="41" t="s">
        <v>107</v>
      </c>
      <c r="D225" s="46"/>
      <c r="E225" s="42"/>
      <c r="F225" s="43">
        <f>VLOOKUP(C225,'momentos '!$A$2:$D$267,3,FALSE)</f>
        <v>214341</v>
      </c>
      <c r="G225" s="43">
        <f>VLOOKUP(C225,'momentos '!$A$2:$D$267,4,FALSE)</f>
        <v>214341</v>
      </c>
      <c r="H225" s="44">
        <f>VLOOKUP(C225,'reintegros pptal'!$A$2:$B$170,2,FALSE)</f>
        <v>214341</v>
      </c>
    </row>
    <row r="226" spans="1:8" ht="38.25" x14ac:dyDescent="0.25">
      <c r="A226" s="59"/>
      <c r="B226" s="40"/>
      <c r="C226" s="41" t="s">
        <v>108</v>
      </c>
      <c r="D226" s="46"/>
      <c r="E226" s="42"/>
      <c r="F226" s="43">
        <f>VLOOKUP(C226,'momentos '!$A$2:$D$267,3,FALSE)</f>
        <v>275</v>
      </c>
      <c r="G226" s="43">
        <f>VLOOKUP(C226,'momentos '!$A$2:$D$267,4,FALSE)</f>
        <v>275</v>
      </c>
      <c r="H226" s="44">
        <f>VLOOKUP(C226,'reintegros pptal'!$A$2:$B$170,2,FALSE)</f>
        <v>275</v>
      </c>
    </row>
    <row r="227" spans="1:8" ht="25.5" x14ac:dyDescent="0.25">
      <c r="A227" s="59"/>
      <c r="B227" s="40"/>
      <c r="C227" s="41" t="s">
        <v>109</v>
      </c>
      <c r="D227" s="46"/>
      <c r="E227" s="42"/>
      <c r="F227" s="43">
        <f>VLOOKUP(C227,'momentos '!$A$2:$D$267,3,FALSE)</f>
        <v>977</v>
      </c>
      <c r="G227" s="43">
        <f>VLOOKUP(C227,'momentos '!$A$2:$D$267,4,FALSE)</f>
        <v>977</v>
      </c>
      <c r="H227" s="44">
        <f>VLOOKUP(C227,'reintegros pptal'!$A$2:$B$170,2,FALSE)</f>
        <v>977</v>
      </c>
    </row>
    <row r="228" spans="1:8" ht="25.5" x14ac:dyDescent="0.25">
      <c r="A228" s="59"/>
      <c r="B228" s="40"/>
      <c r="C228" s="41" t="s">
        <v>110</v>
      </c>
      <c r="D228" s="46"/>
      <c r="E228" s="42"/>
      <c r="F228" s="43">
        <f>VLOOKUP(C228,'momentos '!$A$2:$D$267,3,FALSE)</f>
        <v>7007</v>
      </c>
      <c r="G228" s="43">
        <f>VLOOKUP(C228,'momentos '!$A$2:$D$267,4,FALSE)</f>
        <v>7007</v>
      </c>
      <c r="H228" s="44">
        <f>VLOOKUP(C228,'reintegros pptal'!$A$2:$B$170,2,FALSE)</f>
        <v>7007</v>
      </c>
    </row>
    <row r="229" spans="1:8" ht="38.25" x14ac:dyDescent="0.25">
      <c r="A229" s="59"/>
      <c r="B229" s="40"/>
      <c r="C229" s="41" t="s">
        <v>378</v>
      </c>
      <c r="D229" s="46"/>
      <c r="E229" s="42"/>
      <c r="F229" s="43">
        <f>VLOOKUP(C229,'momentos '!$A$2:$D$267,3,FALSE)</f>
        <v>101</v>
      </c>
      <c r="G229" s="43">
        <f>VLOOKUP(C229,'momentos '!$A$2:$D$267,4,FALSE)</f>
        <v>101</v>
      </c>
      <c r="H229" s="44">
        <f>VLOOKUP(C229,'reintegros pptal'!$A$2:$B$170,2,FALSE)</f>
        <v>101</v>
      </c>
    </row>
    <row r="230" spans="1:8" ht="25.5" x14ac:dyDescent="0.25">
      <c r="A230" s="59"/>
      <c r="B230" s="40"/>
      <c r="C230" s="41" t="s">
        <v>111</v>
      </c>
      <c r="D230" s="46"/>
      <c r="E230" s="42"/>
      <c r="F230" s="43">
        <f>VLOOKUP(C230,'momentos '!$A$2:$D$267,3,FALSE)</f>
        <v>5142</v>
      </c>
      <c r="G230" s="43">
        <f>VLOOKUP(C230,'momentos '!$A$2:$D$267,4,FALSE)</f>
        <v>5142</v>
      </c>
      <c r="H230" s="44">
        <f>VLOOKUP(C230,'reintegros pptal'!$A$2:$B$170,2,FALSE)</f>
        <v>5142</v>
      </c>
    </row>
    <row r="231" spans="1:8" ht="25.5" x14ac:dyDescent="0.25">
      <c r="A231" s="59"/>
      <c r="B231" s="40"/>
      <c r="C231" s="41" t="s">
        <v>112</v>
      </c>
      <c r="D231" s="46"/>
      <c r="E231" s="42"/>
      <c r="F231" s="43">
        <f>VLOOKUP(C231,'momentos '!$A$2:$D$267,3,FALSE)</f>
        <v>6750</v>
      </c>
      <c r="G231" s="43">
        <f>VLOOKUP(C231,'momentos '!$A$2:$D$267,4,FALSE)</f>
        <v>6750</v>
      </c>
      <c r="H231" s="44">
        <f>VLOOKUP(C231,'reintegros pptal'!$A$2:$B$170,2,FALSE)</f>
        <v>6750</v>
      </c>
    </row>
    <row r="232" spans="1:8" ht="38.25" x14ac:dyDescent="0.25">
      <c r="A232" s="59"/>
      <c r="B232" s="40"/>
      <c r="C232" s="41" t="s">
        <v>113</v>
      </c>
      <c r="D232" s="46"/>
      <c r="E232" s="42"/>
      <c r="F232" s="43">
        <f>VLOOKUP(C232,'momentos '!$A$2:$D$267,3,FALSE)</f>
        <v>1776</v>
      </c>
      <c r="G232" s="43">
        <f>VLOOKUP(C232,'momentos '!$A$2:$D$267,4,FALSE)</f>
        <v>1776</v>
      </c>
      <c r="H232" s="44">
        <f>VLOOKUP(C232,'reintegros pptal'!$A$2:$B$170,2,FALSE)</f>
        <v>1776</v>
      </c>
    </row>
    <row r="233" spans="1:8" ht="38.25" x14ac:dyDescent="0.25">
      <c r="A233" s="59"/>
      <c r="B233" s="40"/>
      <c r="C233" s="41" t="s">
        <v>114</v>
      </c>
      <c r="D233" s="46"/>
      <c r="E233" s="42"/>
      <c r="F233" s="43">
        <f>VLOOKUP(C233,'momentos '!$A$2:$D$267,3,FALSE)</f>
        <v>14134</v>
      </c>
      <c r="G233" s="43">
        <f>VLOOKUP(C233,'momentos '!$A$2:$D$267,4,FALSE)</f>
        <v>14134</v>
      </c>
      <c r="H233" s="44">
        <f>VLOOKUP(C233,'reintegros pptal'!$A$2:$B$170,2,FALSE)</f>
        <v>14134</v>
      </c>
    </row>
    <row r="234" spans="1:8" ht="38.25" x14ac:dyDescent="0.25">
      <c r="A234" s="59"/>
      <c r="B234" s="40"/>
      <c r="C234" s="41" t="s">
        <v>115</v>
      </c>
      <c r="D234" s="46"/>
      <c r="E234" s="42"/>
      <c r="F234" s="43">
        <f>VLOOKUP(C234,'momentos '!$A$2:$D$267,3,FALSE)</f>
        <v>684</v>
      </c>
      <c r="G234" s="43">
        <f>VLOOKUP(C234,'momentos '!$A$2:$D$267,4,FALSE)</f>
        <v>684</v>
      </c>
      <c r="H234" s="44">
        <f>VLOOKUP(C234,'reintegros pptal'!$A$2:$B$170,2,FALSE)</f>
        <v>684</v>
      </c>
    </row>
    <row r="235" spans="1:8" ht="25.5" x14ac:dyDescent="0.25">
      <c r="A235" s="59"/>
      <c r="B235" s="40"/>
      <c r="C235" s="41" t="s">
        <v>548</v>
      </c>
      <c r="D235" s="46"/>
      <c r="E235" s="42"/>
      <c r="F235" s="43">
        <f>VLOOKUP(C235,'momentos '!$A$2:$D$267,3,FALSE)</f>
        <v>949</v>
      </c>
      <c r="G235" s="43">
        <f>VLOOKUP(C235,'momentos '!$A$2:$D$267,4,FALSE)</f>
        <v>949</v>
      </c>
      <c r="H235" s="44">
        <f>VLOOKUP(C235,'reintegros pptal'!$A$2:$B$170,2,FALSE)</f>
        <v>949</v>
      </c>
    </row>
    <row r="236" spans="1:8" ht="25.5" x14ac:dyDescent="0.25">
      <c r="A236" s="59"/>
      <c r="B236" s="40"/>
      <c r="C236" s="41" t="s">
        <v>116</v>
      </c>
      <c r="D236" s="46"/>
      <c r="E236" s="42"/>
      <c r="F236" s="43">
        <f>VLOOKUP(C236,'momentos '!$A$2:$D$267,3,FALSE)</f>
        <v>3138</v>
      </c>
      <c r="G236" s="43">
        <f>VLOOKUP(C236,'momentos '!$A$2:$D$267,4,FALSE)</f>
        <v>3138</v>
      </c>
      <c r="H236" s="44">
        <f>VLOOKUP(C236,'reintegros pptal'!$A$2:$B$170,2,FALSE)</f>
        <v>3138</v>
      </c>
    </row>
    <row r="237" spans="1:8" ht="38.25" x14ac:dyDescent="0.25">
      <c r="A237" s="59"/>
      <c r="B237" s="40"/>
      <c r="C237" s="41" t="s">
        <v>117</v>
      </c>
      <c r="D237" s="46"/>
      <c r="E237" s="42"/>
      <c r="F237" s="43">
        <f>VLOOKUP(C237,'momentos '!$A$2:$D$267,3,FALSE)</f>
        <v>2406.91</v>
      </c>
      <c r="G237" s="43">
        <f>VLOOKUP(C237,'momentos '!$A$2:$D$267,4,FALSE)</f>
        <v>2406.91</v>
      </c>
      <c r="H237" s="44">
        <f>VLOOKUP(C237,'reintegros pptal'!$A$2:$B$170,2,FALSE)</f>
        <v>2406.91</v>
      </c>
    </row>
    <row r="238" spans="1:8" ht="38.25" x14ac:dyDescent="0.25">
      <c r="A238" s="59"/>
      <c r="B238" s="40"/>
      <c r="C238" s="41" t="s">
        <v>379</v>
      </c>
      <c r="D238" s="46"/>
      <c r="E238" s="42"/>
      <c r="F238" s="43">
        <f>VLOOKUP(C238,'momentos '!$A$2:$D$267,3,FALSE)</f>
        <v>1079</v>
      </c>
      <c r="G238" s="43">
        <f>VLOOKUP(C238,'momentos '!$A$2:$D$267,4,FALSE)</f>
        <v>1079</v>
      </c>
      <c r="H238" s="44">
        <f>VLOOKUP(C238,'reintegros pptal'!$A$2:$B$170,2,FALSE)</f>
        <v>1079</v>
      </c>
    </row>
    <row r="239" spans="1:8" ht="38.25" x14ac:dyDescent="0.25">
      <c r="A239" s="59"/>
      <c r="B239" s="40"/>
      <c r="C239" s="41" t="s">
        <v>118</v>
      </c>
      <c r="D239" s="46"/>
      <c r="E239" s="42"/>
      <c r="F239" s="43">
        <f>VLOOKUP(C239,'momentos '!$A$2:$D$267,3,FALSE)</f>
        <v>18</v>
      </c>
      <c r="G239" s="43">
        <f>VLOOKUP(C239,'momentos '!$A$2:$D$267,4,FALSE)</f>
        <v>18</v>
      </c>
      <c r="H239" s="44">
        <f>VLOOKUP(C239,'reintegros pptal'!$A$2:$B$170,2,FALSE)</f>
        <v>18</v>
      </c>
    </row>
    <row r="240" spans="1:8" x14ac:dyDescent="0.25">
      <c r="A240" s="56"/>
      <c r="B240" s="56" t="s">
        <v>380</v>
      </c>
      <c r="C240" s="57"/>
      <c r="D240" s="57"/>
      <c r="E240" s="57"/>
      <c r="F240" s="58">
        <f>SUM(F241:F246)</f>
        <v>64877.19</v>
      </c>
      <c r="G240" s="58">
        <f t="shared" ref="G240:H240" si="9">SUM(G241:G246)</f>
        <v>64877.19</v>
      </c>
      <c r="H240" s="58">
        <f t="shared" si="9"/>
        <v>64877.19</v>
      </c>
    </row>
    <row r="241" spans="1:8" x14ac:dyDescent="0.25">
      <c r="A241" s="59"/>
      <c r="B241" s="40"/>
      <c r="C241" s="41" t="s">
        <v>119</v>
      </c>
      <c r="D241" s="46"/>
      <c r="E241" s="42"/>
      <c r="F241" s="43">
        <f>VLOOKUP(C241,'momentos '!$A$2:$D$267,3,FALSE)</f>
        <v>56168</v>
      </c>
      <c r="G241" s="43">
        <f>VLOOKUP(C241,'momentos '!$A$2:$D$267,4,FALSE)</f>
        <v>56168</v>
      </c>
      <c r="H241" s="44">
        <f>VLOOKUP(C241,'reintegros pptal'!$A$2:$B$170,2,FALSE)</f>
        <v>56168</v>
      </c>
    </row>
    <row r="242" spans="1:8" x14ac:dyDescent="0.25">
      <c r="A242" s="59"/>
      <c r="B242" s="40"/>
      <c r="C242" s="41" t="s">
        <v>120</v>
      </c>
      <c r="D242" s="46"/>
      <c r="E242" s="42"/>
      <c r="F242" s="43">
        <f>VLOOKUP(C242,'momentos '!$A$2:$D$267,3,FALSE)</f>
        <v>5946</v>
      </c>
      <c r="G242" s="43">
        <f>VLOOKUP(C242,'momentos '!$A$2:$D$267,4,FALSE)</f>
        <v>5946</v>
      </c>
      <c r="H242" s="44">
        <f>VLOOKUP(C242,'reintegros pptal'!$A$2:$B$170,2,FALSE)</f>
        <v>5946</v>
      </c>
    </row>
    <row r="243" spans="1:8" x14ac:dyDescent="0.25">
      <c r="A243" s="59"/>
      <c r="B243" s="40"/>
      <c r="C243" s="41" t="s">
        <v>121</v>
      </c>
      <c r="D243" s="46"/>
      <c r="E243" s="42"/>
      <c r="F243" s="43">
        <f>VLOOKUP(C243,'momentos '!$A$2:$D$267,3,FALSE)</f>
        <v>0</v>
      </c>
      <c r="G243" s="43">
        <f>VLOOKUP(C243,'momentos '!$A$2:$D$267,4,FALSE)</f>
        <v>0</v>
      </c>
      <c r="H243" s="44">
        <f>VLOOKUP(C243,'reintegros pptal'!$A$2:$B$170,2,FALSE)</f>
        <v>0</v>
      </c>
    </row>
    <row r="244" spans="1:8" ht="38.25" x14ac:dyDescent="0.25">
      <c r="A244" s="59"/>
      <c r="B244" s="40"/>
      <c r="C244" s="41" t="s">
        <v>122</v>
      </c>
      <c r="D244" s="46"/>
      <c r="E244" s="42"/>
      <c r="F244" s="43">
        <f>VLOOKUP(C244,'momentos '!$A$2:$D$267,3,FALSE)</f>
        <v>49.19</v>
      </c>
      <c r="G244" s="43">
        <f>VLOOKUP(C244,'momentos '!$A$2:$D$267,4,FALSE)</f>
        <v>49.19</v>
      </c>
      <c r="H244" s="44">
        <f>VLOOKUP(C244,'reintegros pptal'!$A$2:$B$170,2,FALSE)</f>
        <v>49.19</v>
      </c>
    </row>
    <row r="245" spans="1:8" ht="38.25" x14ac:dyDescent="0.25">
      <c r="A245" s="59"/>
      <c r="B245" s="40"/>
      <c r="C245" s="41" t="s">
        <v>381</v>
      </c>
      <c r="D245" s="46"/>
      <c r="E245" s="42"/>
      <c r="F245" s="43">
        <f>VLOOKUP(C245,'momentos '!$A$2:$D$267,3,FALSE)</f>
        <v>14</v>
      </c>
      <c r="G245" s="43">
        <f>VLOOKUP(C245,'momentos '!$A$2:$D$267,4,FALSE)</f>
        <v>14</v>
      </c>
      <c r="H245" s="44">
        <f>VLOOKUP(C245,'reintegros pptal'!$A$2:$B$170,2,FALSE)</f>
        <v>14</v>
      </c>
    </row>
    <row r="246" spans="1:8" ht="25.5" x14ac:dyDescent="0.25">
      <c r="A246" s="59"/>
      <c r="B246" s="40"/>
      <c r="C246" s="41" t="s">
        <v>549</v>
      </c>
      <c r="D246" s="46"/>
      <c r="E246" s="42"/>
      <c r="F246" s="43">
        <f>VLOOKUP(C246,'momentos '!$A$2:$D$267,3,FALSE)</f>
        <v>2700</v>
      </c>
      <c r="G246" s="43">
        <f>VLOOKUP(C246,'momentos '!$A$2:$D$267,4,FALSE)</f>
        <v>2700</v>
      </c>
      <c r="H246" s="44">
        <f>VLOOKUP(C246,'reintegros pptal'!$A$2:$B$170,2,FALSE)</f>
        <v>2700</v>
      </c>
    </row>
    <row r="247" spans="1:8" x14ac:dyDescent="0.25">
      <c r="A247" s="56"/>
      <c r="B247" s="56" t="s">
        <v>514</v>
      </c>
      <c r="C247" s="57"/>
      <c r="D247" s="57"/>
      <c r="E247" s="57"/>
      <c r="F247" s="58">
        <f>SUM(F248:F281)</f>
        <v>1017242.93</v>
      </c>
      <c r="G247" s="58">
        <f t="shared" ref="G247:H247" si="10">SUM(G248:G281)</f>
        <v>1012590.0299999999</v>
      </c>
      <c r="H247" s="58">
        <f t="shared" si="10"/>
        <v>1008657.94</v>
      </c>
    </row>
    <row r="248" spans="1:8" ht="25.5" x14ac:dyDescent="0.25">
      <c r="A248" s="59"/>
      <c r="B248" s="40"/>
      <c r="C248" s="41" t="s">
        <v>123</v>
      </c>
      <c r="D248" s="46"/>
      <c r="E248" s="42"/>
      <c r="F248" s="43">
        <f>VLOOKUP(C248,'momentos '!$A$2:$D$267,3,FALSE)</f>
        <v>0</v>
      </c>
      <c r="G248" s="43">
        <f>VLOOKUP(C248,'momentos '!$A$2:$D$267,4,FALSE)</f>
        <v>0</v>
      </c>
      <c r="H248" s="44">
        <f>VLOOKUP(C248,'reintegros pptal'!$A$2:$B$170,2,FALSE)</f>
        <v>0</v>
      </c>
    </row>
    <row r="249" spans="1:8" ht="38.25" x14ac:dyDescent="0.25">
      <c r="A249" s="59"/>
      <c r="B249" s="40"/>
      <c r="C249" s="41" t="s">
        <v>124</v>
      </c>
      <c r="D249" s="46"/>
      <c r="E249" s="42"/>
      <c r="F249" s="43">
        <f>VLOOKUP(C249,'momentos '!$A$2:$D$267,3,FALSE)</f>
        <v>0</v>
      </c>
      <c r="G249" s="43">
        <f>VLOOKUP(C249,'momentos '!$A$2:$D$267,4,FALSE)</f>
        <v>0</v>
      </c>
      <c r="H249" s="44">
        <f>VLOOKUP(C249,'reintegros pptal'!$A$2:$B$170,2,FALSE)</f>
        <v>0</v>
      </c>
    </row>
    <row r="250" spans="1:8" ht="25.5" x14ac:dyDescent="0.25">
      <c r="A250" s="59"/>
      <c r="B250" s="40"/>
      <c r="C250" s="41" t="s">
        <v>125</v>
      </c>
      <c r="D250" s="46"/>
      <c r="E250" s="42"/>
      <c r="F250" s="43">
        <f>VLOOKUP(C250,'momentos '!$A$2:$D$267,3,FALSE)</f>
        <v>0</v>
      </c>
      <c r="G250" s="43">
        <f>VLOOKUP(C250,'momentos '!$A$2:$D$267,4,FALSE)</f>
        <v>0</v>
      </c>
      <c r="H250" s="44">
        <f>VLOOKUP(C250,'reintegros pptal'!$A$2:$B$170,2,FALSE)</f>
        <v>0</v>
      </c>
    </row>
    <row r="251" spans="1:8" ht="25.5" x14ac:dyDescent="0.25">
      <c r="A251" s="59"/>
      <c r="B251" s="40"/>
      <c r="C251" s="41" t="s">
        <v>126</v>
      </c>
      <c r="D251" s="46"/>
      <c r="E251" s="42"/>
      <c r="F251" s="43">
        <f>VLOOKUP(C251,'momentos '!$A$2:$D$267,3,FALSE)</f>
        <v>0</v>
      </c>
      <c r="G251" s="43">
        <f>VLOOKUP(C251,'momentos '!$A$2:$D$267,4,FALSE)</f>
        <v>0</v>
      </c>
      <c r="H251" s="44">
        <f>VLOOKUP(C251,'reintegros pptal'!$A$2:$B$170,2,FALSE)</f>
        <v>0</v>
      </c>
    </row>
    <row r="252" spans="1:8" ht="38.25" x14ac:dyDescent="0.25">
      <c r="A252" s="59"/>
      <c r="B252" s="40"/>
      <c r="C252" s="41" t="s">
        <v>127</v>
      </c>
      <c r="D252" s="46"/>
      <c r="E252" s="42"/>
      <c r="F252" s="43">
        <f>VLOOKUP(C252,'momentos '!$A$2:$D$267,3,FALSE)</f>
        <v>0</v>
      </c>
      <c r="G252" s="43">
        <f>VLOOKUP(C252,'momentos '!$A$2:$D$267,4,FALSE)</f>
        <v>0</v>
      </c>
      <c r="H252" s="44">
        <f>VLOOKUP(C252,'reintegros pptal'!$A$2:$B$170,2,FALSE)</f>
        <v>0</v>
      </c>
    </row>
    <row r="253" spans="1:8" ht="25.5" x14ac:dyDescent="0.25">
      <c r="A253" s="59"/>
      <c r="B253" s="40"/>
      <c r="C253" s="41" t="s">
        <v>128</v>
      </c>
      <c r="D253" s="46"/>
      <c r="E253" s="42"/>
      <c r="F253" s="43">
        <f>VLOOKUP(C253,'momentos '!$A$2:$D$267,3,FALSE)</f>
        <v>0</v>
      </c>
      <c r="G253" s="43">
        <f>VLOOKUP(C253,'momentos '!$A$2:$D$267,4,FALSE)</f>
        <v>0</v>
      </c>
      <c r="H253" s="44">
        <f>VLOOKUP(C253,'reintegros pptal'!$A$2:$B$170,2,FALSE)</f>
        <v>0</v>
      </c>
    </row>
    <row r="254" spans="1:8" x14ac:dyDescent="0.25">
      <c r="A254" s="59"/>
      <c r="B254" s="40"/>
      <c r="C254" s="41" t="s">
        <v>129</v>
      </c>
      <c r="D254" s="46"/>
      <c r="E254" s="42"/>
      <c r="F254" s="43">
        <f>VLOOKUP(C254,'momentos '!$A$2:$D$267,3,FALSE)</f>
        <v>0</v>
      </c>
      <c r="G254" s="43">
        <f>VLOOKUP(C254,'momentos '!$A$2:$D$267,4,FALSE)</f>
        <v>0</v>
      </c>
      <c r="H254" s="44">
        <f>VLOOKUP(C254,'reintegros pptal'!$A$2:$B$170,2,FALSE)</f>
        <v>0</v>
      </c>
    </row>
    <row r="255" spans="1:8" ht="38.25" x14ac:dyDescent="0.25">
      <c r="A255" s="59"/>
      <c r="B255" s="40"/>
      <c r="C255" s="41" t="s">
        <v>130</v>
      </c>
      <c r="D255" s="46"/>
      <c r="E255" s="42"/>
      <c r="F255" s="43">
        <f>VLOOKUP(C255,'momentos '!$A$2:$D$267,3,FALSE)</f>
        <v>0</v>
      </c>
      <c r="G255" s="43">
        <f>VLOOKUP(C255,'momentos '!$A$2:$D$267,4,FALSE)</f>
        <v>0</v>
      </c>
      <c r="H255" s="44">
        <f>VLOOKUP(C255,'reintegros pptal'!$A$2:$B$170,2,FALSE)</f>
        <v>0</v>
      </c>
    </row>
    <row r="256" spans="1:8" ht="25.5" x14ac:dyDescent="0.25">
      <c r="A256" s="59"/>
      <c r="B256" s="40"/>
      <c r="C256" s="41" t="s">
        <v>382</v>
      </c>
      <c r="D256" s="46"/>
      <c r="E256" s="42"/>
      <c r="F256" s="43">
        <f>VLOOKUP(C256,'momentos '!$A$2:$D$267,3,FALSE)</f>
        <v>51.69</v>
      </c>
      <c r="G256" s="43">
        <f>VLOOKUP(C256,'momentos '!$A$2:$D$267,4,FALSE)</f>
        <v>51.69</v>
      </c>
      <c r="H256" s="44">
        <f>VLOOKUP(C256,'reintegros pptal'!$A$2:$B$170,2,FALSE)</f>
        <v>51.69</v>
      </c>
    </row>
    <row r="257" spans="1:8" ht="25.5" x14ac:dyDescent="0.25">
      <c r="A257" s="59"/>
      <c r="B257" s="40"/>
      <c r="C257" s="41" t="s">
        <v>131</v>
      </c>
      <c r="D257" s="46"/>
      <c r="E257" s="42"/>
      <c r="F257" s="43">
        <f>VLOOKUP(C257,'momentos '!$A$2:$D$267,3,FALSE)</f>
        <v>198</v>
      </c>
      <c r="G257" s="43">
        <f>VLOOKUP(C257,'momentos '!$A$2:$D$267,4,FALSE)</f>
        <v>169</v>
      </c>
      <c r="H257" s="44">
        <f>VLOOKUP(C257,'reintegros pptal'!$A$2:$B$170,2,FALSE)</f>
        <v>169</v>
      </c>
    </row>
    <row r="258" spans="1:8" ht="25.5" x14ac:dyDescent="0.25">
      <c r="A258" s="59"/>
      <c r="B258" s="40"/>
      <c r="C258" s="41" t="s">
        <v>132</v>
      </c>
      <c r="D258" s="46"/>
      <c r="E258" s="42"/>
      <c r="F258" s="43">
        <f>VLOOKUP(C258,'momentos '!$A$2:$D$267,3,FALSE)</f>
        <v>6008</v>
      </c>
      <c r="G258" s="43">
        <f>VLOOKUP(C258,'momentos '!$A$2:$D$267,4,FALSE)</f>
        <v>6008</v>
      </c>
      <c r="H258" s="44">
        <f>VLOOKUP(C258,'reintegros pptal'!$A$2:$B$170,2,FALSE)</f>
        <v>6008</v>
      </c>
    </row>
    <row r="259" spans="1:8" ht="25.5" x14ac:dyDescent="0.25">
      <c r="A259" s="59"/>
      <c r="B259" s="40"/>
      <c r="C259" s="41" t="s">
        <v>383</v>
      </c>
      <c r="D259" s="46"/>
      <c r="E259" s="42"/>
      <c r="F259" s="43">
        <f>VLOOKUP(C259,'momentos '!$A$2:$D$267,3,FALSE)</f>
        <v>53980</v>
      </c>
      <c r="G259" s="43">
        <f>VLOOKUP(C259,'momentos '!$A$2:$D$267,4,FALSE)</f>
        <v>53980</v>
      </c>
      <c r="H259" s="44">
        <f>VLOOKUP(C259,'reintegros pptal'!$A$2:$B$170,2,FALSE)</f>
        <v>53980</v>
      </c>
    </row>
    <row r="260" spans="1:8" ht="25.5" x14ac:dyDescent="0.25">
      <c r="A260" s="59"/>
      <c r="B260" s="40"/>
      <c r="C260" s="41" t="s">
        <v>384</v>
      </c>
      <c r="D260" s="46"/>
      <c r="E260" s="42"/>
      <c r="F260" s="43">
        <f>VLOOKUP(C260,'momentos '!$A$2:$D$267,3,FALSE)</f>
        <v>56965</v>
      </c>
      <c r="G260" s="43">
        <f>VLOOKUP(C260,'momentos '!$A$2:$D$267,4,FALSE)</f>
        <v>56965</v>
      </c>
      <c r="H260" s="44">
        <f>VLOOKUP(C260,'reintegros pptal'!$A$2:$B$170,2,FALSE)</f>
        <v>56965</v>
      </c>
    </row>
    <row r="261" spans="1:8" ht="25.5" x14ac:dyDescent="0.25">
      <c r="A261" s="59"/>
      <c r="B261" s="40"/>
      <c r="C261" s="41" t="s">
        <v>385</v>
      </c>
      <c r="D261" s="46"/>
      <c r="E261" s="42"/>
      <c r="F261" s="43">
        <f>VLOOKUP(C261,'momentos '!$A$2:$D$267,3,FALSE)</f>
        <v>37059.699999999997</v>
      </c>
      <c r="G261" s="43">
        <f>VLOOKUP(C261,'momentos '!$A$2:$D$267,4,FALSE)</f>
        <v>37059.699999999997</v>
      </c>
      <c r="H261" s="44">
        <f>VLOOKUP(C261,'reintegros pptal'!$A$2:$B$170,2,FALSE)</f>
        <v>37059.699999999997</v>
      </c>
    </row>
    <row r="262" spans="1:8" ht="38.25" x14ac:dyDescent="0.25">
      <c r="A262" s="59"/>
      <c r="B262" s="40"/>
      <c r="C262" s="41" t="s">
        <v>133</v>
      </c>
      <c r="D262" s="46"/>
      <c r="E262" s="42"/>
      <c r="F262" s="43">
        <f>VLOOKUP(C262,'momentos '!$A$2:$D$267,3,FALSE)</f>
        <v>907</v>
      </c>
      <c r="G262" s="43">
        <f>VLOOKUP(C262,'momentos '!$A$2:$D$267,4,FALSE)</f>
        <v>907</v>
      </c>
      <c r="H262" s="44">
        <f>VLOOKUP(C262,'reintegros pptal'!$A$2:$B$170,2,FALSE)</f>
        <v>907</v>
      </c>
    </row>
    <row r="263" spans="1:8" ht="25.5" x14ac:dyDescent="0.25">
      <c r="A263" s="59"/>
      <c r="B263" s="40"/>
      <c r="C263" s="41" t="s">
        <v>386</v>
      </c>
      <c r="D263" s="46"/>
      <c r="E263" s="42"/>
      <c r="F263" s="43">
        <f>VLOOKUP(C263,'momentos '!$A$2:$D$267,3,FALSE)</f>
        <v>6120</v>
      </c>
      <c r="G263" s="43">
        <f>VLOOKUP(C263,'momentos '!$A$2:$D$267,4,FALSE)</f>
        <v>6120</v>
      </c>
      <c r="H263" s="44">
        <f>VLOOKUP(C263,'reintegros pptal'!$A$2:$B$170,2,FALSE)</f>
        <v>6120</v>
      </c>
    </row>
    <row r="264" spans="1:8" ht="25.5" x14ac:dyDescent="0.25">
      <c r="A264" s="59"/>
      <c r="B264" s="40"/>
      <c r="C264" s="41" t="s">
        <v>134</v>
      </c>
      <c r="D264" s="46"/>
      <c r="E264" s="42"/>
      <c r="F264" s="43">
        <f>VLOOKUP(C264,'momentos '!$A$2:$D$267,3,FALSE)</f>
        <v>0</v>
      </c>
      <c r="G264" s="43">
        <f>VLOOKUP(C264,'momentos '!$A$2:$D$267,4,FALSE)</f>
        <v>0</v>
      </c>
      <c r="H264" s="44">
        <f>VLOOKUP(C264,'reintegros pptal'!$A$2:$B$170,2,FALSE)</f>
        <v>0</v>
      </c>
    </row>
    <row r="265" spans="1:8" ht="25.5" x14ac:dyDescent="0.25">
      <c r="A265" s="59"/>
      <c r="B265" s="40"/>
      <c r="C265" s="41" t="s">
        <v>135</v>
      </c>
      <c r="D265" s="46"/>
      <c r="E265" s="42"/>
      <c r="F265" s="43">
        <f>VLOOKUP(C265,'momentos '!$A$2:$D$267,3,FALSE)</f>
        <v>286769.90000000002</v>
      </c>
      <c r="G265" s="43">
        <f>VLOOKUP(C265,'momentos '!$A$2:$D$267,4,FALSE)</f>
        <v>282146</v>
      </c>
      <c r="H265" s="44">
        <f>VLOOKUP(C265,'reintegros pptal'!$A$2:$B$170,2,FALSE)</f>
        <v>282146</v>
      </c>
    </row>
    <row r="266" spans="1:8" x14ac:dyDescent="0.25">
      <c r="A266" s="59"/>
      <c r="B266" s="40"/>
      <c r="C266" s="41" t="s">
        <v>136</v>
      </c>
      <c r="D266" s="46"/>
      <c r="E266" s="42"/>
      <c r="F266" s="43">
        <f>VLOOKUP(C266,'momentos '!$A$2:$D$267,3,FALSE)</f>
        <v>748.94</v>
      </c>
      <c r="G266" s="43">
        <f>VLOOKUP(C266,'momentos '!$A$2:$D$267,4,FALSE)</f>
        <v>748.94</v>
      </c>
      <c r="H266" s="44">
        <f>VLOOKUP(C266,'reintegros pptal'!$A$2:$B$170,2,FALSE)</f>
        <v>748.94</v>
      </c>
    </row>
    <row r="267" spans="1:8" ht="25.5" x14ac:dyDescent="0.25">
      <c r="A267" s="59"/>
      <c r="B267" s="40"/>
      <c r="C267" s="41" t="s">
        <v>387</v>
      </c>
      <c r="D267" s="46"/>
      <c r="E267" s="42"/>
      <c r="F267" s="43">
        <f>VLOOKUP(C267,'momentos '!$A$2:$D$267,3,FALSE)</f>
        <v>17271.73</v>
      </c>
      <c r="G267" s="43">
        <f>VLOOKUP(C267,'momentos '!$A$2:$D$267,4,FALSE)</f>
        <v>17271.73</v>
      </c>
      <c r="H267" s="44">
        <f>VLOOKUP(C267,'reintegros pptal'!$A$2:$B$170,2,FALSE)</f>
        <v>17271.73</v>
      </c>
    </row>
    <row r="268" spans="1:8" ht="25.5" x14ac:dyDescent="0.25">
      <c r="A268" s="59"/>
      <c r="B268" s="40"/>
      <c r="C268" s="41" t="s">
        <v>388</v>
      </c>
      <c r="D268" s="46"/>
      <c r="E268" s="42"/>
      <c r="F268" s="43">
        <f>VLOOKUP(C268,'momentos '!$A$2:$D$267,3,FALSE)</f>
        <v>10999.77</v>
      </c>
      <c r="G268" s="43">
        <f>VLOOKUP(C268,'momentos '!$A$2:$D$267,4,FALSE)</f>
        <v>10999.77</v>
      </c>
      <c r="H268" s="44">
        <f>VLOOKUP(C268,'reintegros pptal'!$A$2:$B$170,2,FALSE)</f>
        <v>10999.77</v>
      </c>
    </row>
    <row r="269" spans="1:8" x14ac:dyDescent="0.25">
      <c r="A269" s="59"/>
      <c r="B269" s="40"/>
      <c r="C269" s="41" t="s">
        <v>389</v>
      </c>
      <c r="D269" s="46"/>
      <c r="E269" s="42"/>
      <c r="F269" s="43">
        <f>VLOOKUP(C269,'momentos '!$A$2:$D$267,3,FALSE)</f>
        <v>385018.89</v>
      </c>
      <c r="G269" s="43">
        <f>VLOOKUP(C269,'momentos '!$A$2:$D$267,4,FALSE)</f>
        <v>385018.89</v>
      </c>
      <c r="H269" s="44">
        <f>VLOOKUP(C269,'reintegros pptal'!$A$2:$B$170,2,FALSE)</f>
        <v>385018.89</v>
      </c>
    </row>
    <row r="270" spans="1:8" ht="38.25" x14ac:dyDescent="0.25">
      <c r="A270" s="59"/>
      <c r="B270" s="40"/>
      <c r="C270" s="41" t="s">
        <v>390</v>
      </c>
      <c r="D270" s="46"/>
      <c r="E270" s="42"/>
      <c r="F270" s="43">
        <f>VLOOKUP(C270,'momentos '!$A$2:$D$267,3,FALSE)</f>
        <v>67</v>
      </c>
      <c r="G270" s="43">
        <f>VLOOKUP(C270,'momentos '!$A$2:$D$267,4,FALSE)</f>
        <v>67</v>
      </c>
      <c r="H270" s="44">
        <f>VLOOKUP(C270,'reintegros pptal'!$A$2:$B$170,2,FALSE)</f>
        <v>67</v>
      </c>
    </row>
    <row r="271" spans="1:8" ht="25.5" x14ac:dyDescent="0.25">
      <c r="A271" s="59"/>
      <c r="B271" s="40"/>
      <c r="C271" s="41" t="s">
        <v>137</v>
      </c>
      <c r="D271" s="46"/>
      <c r="E271" s="42"/>
      <c r="F271" s="43">
        <f>VLOOKUP(C271,'momentos '!$A$2:$D$267,3,FALSE)</f>
        <v>68621.240000000005</v>
      </c>
      <c r="G271" s="43">
        <f>VLOOKUP(C271,'momentos '!$A$2:$D$267,4,FALSE)</f>
        <v>68621.240000000005</v>
      </c>
      <c r="H271" s="44">
        <f>VLOOKUP(C271,'reintegros pptal'!$A$2:$B$170,2,FALSE)</f>
        <v>68621.240000000005</v>
      </c>
    </row>
    <row r="272" spans="1:8" ht="38.25" x14ac:dyDescent="0.25">
      <c r="A272" s="59"/>
      <c r="B272" s="40"/>
      <c r="C272" s="41" t="s">
        <v>138</v>
      </c>
      <c r="D272" s="46"/>
      <c r="E272" s="42"/>
      <c r="F272" s="43">
        <f>VLOOKUP(C272,'momentos '!$A$2:$D$267,3,FALSE)</f>
        <v>6645</v>
      </c>
      <c r="G272" s="43">
        <f>VLOOKUP(C272,'momentos '!$A$2:$D$267,4,FALSE)</f>
        <v>6645</v>
      </c>
      <c r="H272" s="44">
        <f>VLOOKUP(C272,'reintegros pptal'!$A$2:$B$170,2,FALSE)</f>
        <v>6645</v>
      </c>
    </row>
    <row r="273" spans="1:8" ht="25.5" x14ac:dyDescent="0.25">
      <c r="A273" s="59"/>
      <c r="B273" s="40"/>
      <c r="C273" s="41" t="s">
        <v>391</v>
      </c>
      <c r="D273" s="46"/>
      <c r="E273" s="42"/>
      <c r="F273" s="43">
        <f>VLOOKUP(C273,'momentos '!$A$2:$D$267,3,FALSE)</f>
        <v>3932.09</v>
      </c>
      <c r="G273" s="43">
        <f>VLOOKUP(C273,'momentos '!$A$2:$D$267,4,FALSE)</f>
        <v>3932.09</v>
      </c>
      <c r="H273" s="44" t="s">
        <v>14</v>
      </c>
    </row>
    <row r="274" spans="1:8" x14ac:dyDescent="0.25">
      <c r="A274" s="59"/>
      <c r="B274" s="40"/>
      <c r="C274" s="41" t="s">
        <v>139</v>
      </c>
      <c r="D274" s="46"/>
      <c r="E274" s="42"/>
      <c r="F274" s="43">
        <f>VLOOKUP(C274,'momentos '!$A$2:$D$267,3,FALSE)</f>
        <v>633.75</v>
      </c>
      <c r="G274" s="43">
        <f>VLOOKUP(C274,'momentos '!$A$2:$D$267,4,FALSE)</f>
        <v>633.75</v>
      </c>
      <c r="H274" s="44">
        <f>VLOOKUP(C274,'reintegros pptal'!$A$2:$B$170,2,FALSE)</f>
        <v>633.75</v>
      </c>
    </row>
    <row r="275" spans="1:8" ht="25.5" x14ac:dyDescent="0.25">
      <c r="A275" s="59"/>
      <c r="B275" s="40"/>
      <c r="C275" s="41" t="s">
        <v>392</v>
      </c>
      <c r="D275" s="46"/>
      <c r="E275" s="42"/>
      <c r="F275" s="43">
        <f>VLOOKUP(C275,'momentos '!$A$2:$D$267,3,FALSE)</f>
        <v>23603</v>
      </c>
      <c r="G275" s="43">
        <f>VLOOKUP(C275,'momentos '!$A$2:$D$267,4,FALSE)</f>
        <v>23603</v>
      </c>
      <c r="H275" s="44">
        <f>VLOOKUP(C275,'reintegros pptal'!$A$2:$B$170,2,FALSE)</f>
        <v>23603</v>
      </c>
    </row>
    <row r="276" spans="1:8" ht="25.5" x14ac:dyDescent="0.25">
      <c r="A276" s="59"/>
      <c r="B276" s="40"/>
      <c r="C276" s="41" t="s">
        <v>393</v>
      </c>
      <c r="D276" s="46"/>
      <c r="E276" s="42"/>
      <c r="F276" s="43">
        <f>VLOOKUP(C276,'momentos '!$A$2:$D$267,3,FALSE)</f>
        <v>29547.88</v>
      </c>
      <c r="G276" s="43">
        <f>VLOOKUP(C276,'momentos '!$A$2:$D$267,4,FALSE)</f>
        <v>29547.88</v>
      </c>
      <c r="H276" s="44">
        <f>VLOOKUP(C276,'reintegros pptal'!$A$2:$B$170,2,FALSE)</f>
        <v>29547.88</v>
      </c>
    </row>
    <row r="277" spans="1:8" ht="25.5" x14ac:dyDescent="0.25">
      <c r="A277" s="59"/>
      <c r="B277" s="40"/>
      <c r="C277" s="41" t="s">
        <v>394</v>
      </c>
      <c r="D277" s="46"/>
      <c r="E277" s="42"/>
      <c r="F277" s="43">
        <f>VLOOKUP(C277,'momentos '!$A$2:$D$267,3,FALSE)</f>
        <v>4</v>
      </c>
      <c r="G277" s="43">
        <f>VLOOKUP(C277,'momentos '!$A$2:$D$267,4,FALSE)</f>
        <v>4</v>
      </c>
      <c r="H277" s="44">
        <f>VLOOKUP(C277,'reintegros pptal'!$A$2:$B$170,2,FALSE)</f>
        <v>4</v>
      </c>
    </row>
    <row r="278" spans="1:8" ht="25.5" x14ac:dyDescent="0.25">
      <c r="A278" s="59"/>
      <c r="B278" s="40"/>
      <c r="C278" s="41" t="s">
        <v>395</v>
      </c>
      <c r="D278" s="46"/>
      <c r="E278" s="42"/>
      <c r="F278" s="43">
        <f>VLOOKUP(C278,'momentos '!$A$2:$D$267,3,FALSE)</f>
        <v>21192</v>
      </c>
      <c r="G278" s="43">
        <f>VLOOKUP(C278,'momentos '!$A$2:$D$267,4,FALSE)</f>
        <v>21192</v>
      </c>
      <c r="H278" s="44">
        <f>VLOOKUP(C278,'reintegros pptal'!$A$2:$B$170,2,FALSE)</f>
        <v>21192</v>
      </c>
    </row>
    <row r="279" spans="1:8" ht="25.5" x14ac:dyDescent="0.25">
      <c r="A279" s="59"/>
      <c r="B279" s="40"/>
      <c r="C279" s="41" t="s">
        <v>396</v>
      </c>
      <c r="D279" s="46"/>
      <c r="E279" s="42"/>
      <c r="F279" s="43">
        <f>VLOOKUP(C279,'momentos '!$A$2:$D$267,3,FALSE)</f>
        <v>423</v>
      </c>
      <c r="G279" s="43">
        <f>VLOOKUP(C279,'momentos '!$A$2:$D$267,4,FALSE)</f>
        <v>423</v>
      </c>
      <c r="H279" s="44">
        <f>VLOOKUP(C279,'reintegros pptal'!$A$2:$B$170,2,FALSE)</f>
        <v>423</v>
      </c>
    </row>
    <row r="280" spans="1:8" x14ac:dyDescent="0.25">
      <c r="A280" s="59"/>
      <c r="B280" s="40"/>
      <c r="C280" s="41" t="s">
        <v>140</v>
      </c>
      <c r="D280" s="46"/>
      <c r="E280" s="42"/>
      <c r="F280" s="43">
        <f>VLOOKUP(C280,'momentos '!$A$2:$D$267,3,FALSE)</f>
        <v>12.84</v>
      </c>
      <c r="G280" s="43">
        <f>VLOOKUP(C280,'momentos '!$A$2:$D$267,4,FALSE)</f>
        <v>12.84</v>
      </c>
      <c r="H280" s="44">
        <f>VLOOKUP(C280,'reintegros pptal'!$A$2:$B$170,2,FALSE)</f>
        <v>12.84</v>
      </c>
    </row>
    <row r="281" spans="1:8" ht="25.5" x14ac:dyDescent="0.25">
      <c r="A281" s="59"/>
      <c r="B281" s="40"/>
      <c r="C281" s="41" t="s">
        <v>397</v>
      </c>
      <c r="D281" s="46"/>
      <c r="E281" s="42"/>
      <c r="F281" s="43">
        <f>VLOOKUP(C281,'momentos '!$A$2:$D$267,3,FALSE)</f>
        <v>462.51</v>
      </c>
      <c r="G281" s="43">
        <f>VLOOKUP(C281,'momentos '!$A$2:$D$267,4,FALSE)</f>
        <v>462.51</v>
      </c>
      <c r="H281" s="44">
        <f>VLOOKUP(C281,'reintegros pptal'!$A$2:$B$170,2,FALSE)</f>
        <v>462.51</v>
      </c>
    </row>
    <row r="282" spans="1:8" ht="18" x14ac:dyDescent="0.25">
      <c r="A282" s="39"/>
      <c r="B282" s="40"/>
      <c r="C282" s="41"/>
      <c r="D282" s="45"/>
      <c r="E282" s="42"/>
      <c r="F282" s="60"/>
      <c r="G282" s="60"/>
      <c r="H282" s="44"/>
    </row>
    <row r="283" spans="1:8" x14ac:dyDescent="0.25">
      <c r="A283" s="4" t="s">
        <v>141</v>
      </c>
      <c r="B283" s="4"/>
      <c r="C283" s="4"/>
      <c r="D283" s="4"/>
      <c r="E283" s="6"/>
      <c r="F283" s="5"/>
      <c r="G283" s="5"/>
      <c r="H283" s="5">
        <f>SUM(H285:H424)</f>
        <v>110775244.36</v>
      </c>
    </row>
    <row r="284" spans="1:8" x14ac:dyDescent="0.25">
      <c r="A284" s="7"/>
      <c r="B284" s="7"/>
      <c r="C284" s="7" t="s">
        <v>142</v>
      </c>
      <c r="D284" s="7" t="s">
        <v>143</v>
      </c>
      <c r="E284" s="8" t="s">
        <v>144</v>
      </c>
      <c r="F284" s="9" t="s">
        <v>145</v>
      </c>
      <c r="G284" s="10" t="s">
        <v>146</v>
      </c>
      <c r="H284" s="9" t="s">
        <v>147</v>
      </c>
    </row>
    <row r="285" spans="1:8" ht="25.5" x14ac:dyDescent="0.25">
      <c r="C285" s="41" t="s">
        <v>414</v>
      </c>
      <c r="D285" s="41">
        <v>8901</v>
      </c>
      <c r="E285" s="41" t="s">
        <v>382</v>
      </c>
      <c r="F285" s="77">
        <v>2179</v>
      </c>
      <c r="G285" s="77">
        <v>9</v>
      </c>
      <c r="H285" s="78">
        <v>308392.31000000006</v>
      </c>
    </row>
    <row r="286" spans="1:8" ht="25.5" x14ac:dyDescent="0.25">
      <c r="C286" s="41" t="s">
        <v>415</v>
      </c>
      <c r="D286" s="41">
        <v>3224</v>
      </c>
      <c r="E286" s="41" t="s">
        <v>132</v>
      </c>
      <c r="F286" s="77">
        <v>2115</v>
      </c>
      <c r="G286" s="77">
        <v>10</v>
      </c>
      <c r="H286" s="78">
        <v>2651</v>
      </c>
    </row>
    <row r="287" spans="1:8" ht="25.5" x14ac:dyDescent="0.25">
      <c r="C287" s="41" t="s">
        <v>415</v>
      </c>
      <c r="D287" s="41">
        <v>3224</v>
      </c>
      <c r="E287" s="41" t="s">
        <v>132</v>
      </c>
      <c r="F287" s="77">
        <v>2199</v>
      </c>
      <c r="G287" s="77">
        <v>10</v>
      </c>
      <c r="H287" s="78">
        <v>181916.53</v>
      </c>
    </row>
    <row r="288" spans="1:8" ht="25.5" x14ac:dyDescent="0.25">
      <c r="C288" s="41" t="s">
        <v>416</v>
      </c>
      <c r="D288" s="41">
        <v>8601</v>
      </c>
      <c r="E288" s="41" t="s">
        <v>384</v>
      </c>
      <c r="F288" s="77">
        <v>2179</v>
      </c>
      <c r="G288" s="77">
        <v>9</v>
      </c>
      <c r="H288" s="78">
        <v>613875.00000000012</v>
      </c>
    </row>
    <row r="289" spans="3:8" ht="25.5" x14ac:dyDescent="0.25">
      <c r="C289" s="41" t="s">
        <v>417</v>
      </c>
      <c r="D289" s="41">
        <v>4455</v>
      </c>
      <c r="E289" s="41" t="s">
        <v>385</v>
      </c>
      <c r="F289" s="77">
        <v>2179</v>
      </c>
      <c r="G289" s="77">
        <v>9</v>
      </c>
      <c r="H289" s="78">
        <v>358379.3</v>
      </c>
    </row>
    <row r="290" spans="3:8" x14ac:dyDescent="0.25">
      <c r="C290" s="41" t="s">
        <v>418</v>
      </c>
      <c r="D290" s="41">
        <v>4765</v>
      </c>
      <c r="E290" s="41" t="s">
        <v>389</v>
      </c>
      <c r="F290" s="77">
        <v>2179</v>
      </c>
      <c r="G290" s="77">
        <v>9</v>
      </c>
      <c r="H290" s="78">
        <v>603141.11</v>
      </c>
    </row>
    <row r="291" spans="3:8" ht="25.5" x14ac:dyDescent="0.25">
      <c r="C291" s="41" t="s">
        <v>419</v>
      </c>
      <c r="D291" s="41">
        <v>6419</v>
      </c>
      <c r="E291" s="41" t="s">
        <v>133</v>
      </c>
      <c r="F291" s="77">
        <v>2115</v>
      </c>
      <c r="G291" s="77">
        <v>10</v>
      </c>
      <c r="H291" s="78">
        <v>730</v>
      </c>
    </row>
    <row r="292" spans="3:8" ht="25.5" x14ac:dyDescent="0.25">
      <c r="C292" s="41" t="s">
        <v>419</v>
      </c>
      <c r="D292" s="41">
        <v>6419</v>
      </c>
      <c r="E292" s="41" t="s">
        <v>133</v>
      </c>
      <c r="F292" s="77">
        <v>2179</v>
      </c>
      <c r="G292" s="77">
        <v>10</v>
      </c>
      <c r="H292" s="78">
        <v>107123.1</v>
      </c>
    </row>
    <row r="293" spans="3:8" x14ac:dyDescent="0.25">
      <c r="C293" s="41" t="s">
        <v>420</v>
      </c>
      <c r="D293" s="41">
        <v>4458</v>
      </c>
      <c r="E293" s="41" t="s">
        <v>387</v>
      </c>
      <c r="F293" s="77">
        <v>2179</v>
      </c>
      <c r="G293" s="77">
        <v>7</v>
      </c>
      <c r="H293" s="78">
        <v>1336.27</v>
      </c>
    </row>
    <row r="294" spans="3:8" ht="25.5" x14ac:dyDescent="0.25">
      <c r="C294" s="41" t="s">
        <v>421</v>
      </c>
      <c r="D294" s="41">
        <v>9181</v>
      </c>
      <c r="E294" s="41" t="s">
        <v>150</v>
      </c>
      <c r="F294" s="77">
        <v>2179</v>
      </c>
      <c r="G294" s="77">
        <v>10</v>
      </c>
      <c r="H294" s="78">
        <v>46.61</v>
      </c>
    </row>
    <row r="295" spans="3:8" ht="25.5" x14ac:dyDescent="0.25">
      <c r="C295" s="41" t="s">
        <v>421</v>
      </c>
      <c r="D295" s="41">
        <v>9181</v>
      </c>
      <c r="E295" s="41" t="s">
        <v>150</v>
      </c>
      <c r="F295" s="77">
        <v>2199</v>
      </c>
      <c r="G295" s="77">
        <v>10</v>
      </c>
      <c r="H295" s="78">
        <v>5603.39</v>
      </c>
    </row>
    <row r="296" spans="3:8" ht="38.25" x14ac:dyDescent="0.25">
      <c r="C296" s="41" t="s">
        <v>471</v>
      </c>
      <c r="D296" s="41">
        <v>9163</v>
      </c>
      <c r="E296" s="41" t="s">
        <v>390</v>
      </c>
      <c r="F296" s="77">
        <v>2179</v>
      </c>
      <c r="G296" s="77">
        <v>10</v>
      </c>
      <c r="H296" s="78">
        <v>29727.7</v>
      </c>
    </row>
    <row r="297" spans="3:8" ht="25.5" x14ac:dyDescent="0.25">
      <c r="C297" s="41" t="s">
        <v>422</v>
      </c>
      <c r="D297" s="41">
        <v>7006</v>
      </c>
      <c r="E297" s="41" t="s">
        <v>138</v>
      </c>
      <c r="F297" s="77">
        <v>2115</v>
      </c>
      <c r="G297" s="77">
        <v>10</v>
      </c>
      <c r="H297" s="78">
        <v>22378</v>
      </c>
    </row>
    <row r="298" spans="3:8" ht="25.5" x14ac:dyDescent="0.25">
      <c r="C298" s="41" t="s">
        <v>422</v>
      </c>
      <c r="D298" s="41">
        <v>7006</v>
      </c>
      <c r="E298" s="41" t="s">
        <v>138</v>
      </c>
      <c r="F298" s="77">
        <v>2179</v>
      </c>
      <c r="G298" s="77">
        <v>10</v>
      </c>
      <c r="H298" s="78">
        <v>133876.63</v>
      </c>
    </row>
    <row r="299" spans="3:8" ht="25.5" x14ac:dyDescent="0.25">
      <c r="C299" s="41" t="s">
        <v>422</v>
      </c>
      <c r="D299" s="41">
        <v>7006</v>
      </c>
      <c r="E299" s="41" t="s">
        <v>138</v>
      </c>
      <c r="F299" s="77">
        <v>2199</v>
      </c>
      <c r="G299" s="77">
        <v>10</v>
      </c>
      <c r="H299" s="78">
        <v>481631.46</v>
      </c>
    </row>
    <row r="300" spans="3:8" ht="25.5" x14ac:dyDescent="0.25">
      <c r="C300" s="41" t="s">
        <v>423</v>
      </c>
      <c r="D300" s="41">
        <v>2950</v>
      </c>
      <c r="E300" s="41" t="s">
        <v>393</v>
      </c>
      <c r="F300" s="77">
        <v>2199</v>
      </c>
      <c r="G300" s="77">
        <v>9</v>
      </c>
      <c r="H300" s="78">
        <v>43840.119999999995</v>
      </c>
    </row>
    <row r="301" spans="3:8" ht="25.5" x14ac:dyDescent="0.25">
      <c r="C301" s="41" t="s">
        <v>424</v>
      </c>
      <c r="D301" s="41">
        <v>4259</v>
      </c>
      <c r="E301" s="41" t="s">
        <v>394</v>
      </c>
      <c r="F301" s="77">
        <v>2199</v>
      </c>
      <c r="G301" s="77">
        <v>3</v>
      </c>
      <c r="H301" s="78">
        <v>19295</v>
      </c>
    </row>
    <row r="302" spans="3:8" ht="25.5" x14ac:dyDescent="0.25">
      <c r="C302" s="41" t="s">
        <v>425</v>
      </c>
      <c r="D302" s="41">
        <v>8591</v>
      </c>
      <c r="E302" s="41" t="s">
        <v>395</v>
      </c>
      <c r="F302" s="77">
        <v>1134</v>
      </c>
      <c r="G302" s="77">
        <v>3</v>
      </c>
      <c r="H302" s="78">
        <v>421384</v>
      </c>
    </row>
    <row r="303" spans="3:8" ht="25.5" x14ac:dyDescent="0.25">
      <c r="C303" s="41" t="s">
        <v>425</v>
      </c>
      <c r="D303" s="41">
        <v>8591</v>
      </c>
      <c r="E303" s="41" t="s">
        <v>395</v>
      </c>
      <c r="F303" s="77">
        <v>2179</v>
      </c>
      <c r="G303" s="77">
        <v>3</v>
      </c>
      <c r="H303" s="78">
        <v>52337</v>
      </c>
    </row>
    <row r="304" spans="3:8" ht="25.5" x14ac:dyDescent="0.25">
      <c r="C304" s="41" t="s">
        <v>425</v>
      </c>
      <c r="D304" s="41">
        <v>8591</v>
      </c>
      <c r="E304" s="41" t="s">
        <v>395</v>
      </c>
      <c r="F304" s="77">
        <v>2199</v>
      </c>
      <c r="G304" s="77">
        <v>3</v>
      </c>
      <c r="H304" s="78">
        <v>88756</v>
      </c>
    </row>
    <row r="305" spans="3:8" ht="25.5" x14ac:dyDescent="0.25">
      <c r="C305" s="41" t="s">
        <v>425</v>
      </c>
      <c r="D305" s="41">
        <v>8591</v>
      </c>
      <c r="E305" s="41" t="s">
        <v>395</v>
      </c>
      <c r="F305" s="77">
        <v>2199</v>
      </c>
      <c r="G305" s="77">
        <v>9</v>
      </c>
      <c r="H305" s="78">
        <v>176286</v>
      </c>
    </row>
    <row r="306" spans="3:8" ht="25.5" x14ac:dyDescent="0.25">
      <c r="C306" s="41" t="s">
        <v>426</v>
      </c>
      <c r="D306" s="41">
        <v>2487</v>
      </c>
      <c r="E306" s="41" t="s">
        <v>396</v>
      </c>
      <c r="F306" s="77">
        <v>1134</v>
      </c>
      <c r="G306" s="77">
        <v>3</v>
      </c>
      <c r="H306" s="78">
        <v>90675</v>
      </c>
    </row>
    <row r="307" spans="3:8" ht="25.5" x14ac:dyDescent="0.25">
      <c r="C307" s="41" t="s">
        <v>426</v>
      </c>
      <c r="D307" s="41">
        <v>2487</v>
      </c>
      <c r="E307" s="41" t="s">
        <v>396</v>
      </c>
      <c r="F307" s="77">
        <v>2199</v>
      </c>
      <c r="G307" s="77">
        <v>3</v>
      </c>
      <c r="H307" s="78">
        <v>26615</v>
      </c>
    </row>
    <row r="308" spans="3:8" x14ac:dyDescent="0.25">
      <c r="C308" s="41" t="s">
        <v>472</v>
      </c>
      <c r="D308" s="41">
        <v>7267</v>
      </c>
      <c r="E308" s="41" t="s">
        <v>150</v>
      </c>
      <c r="F308" s="77">
        <v>2199</v>
      </c>
      <c r="G308" s="77">
        <v>3</v>
      </c>
      <c r="H308" s="78">
        <v>25520</v>
      </c>
    </row>
    <row r="309" spans="3:8" x14ac:dyDescent="0.25">
      <c r="C309" s="41" t="s">
        <v>472</v>
      </c>
      <c r="D309" s="41">
        <v>7267</v>
      </c>
      <c r="E309" s="41" t="s">
        <v>150</v>
      </c>
      <c r="F309" s="77">
        <v>2199</v>
      </c>
      <c r="G309" s="77">
        <v>14</v>
      </c>
      <c r="H309" s="78">
        <v>4600</v>
      </c>
    </row>
    <row r="310" spans="3:8" x14ac:dyDescent="0.25">
      <c r="C310" s="41" t="s">
        <v>148</v>
      </c>
      <c r="D310" s="41">
        <v>4644</v>
      </c>
      <c r="E310" s="41" t="s">
        <v>427</v>
      </c>
      <c r="F310" s="77">
        <v>2199</v>
      </c>
      <c r="G310" s="77">
        <v>3</v>
      </c>
      <c r="H310" s="78">
        <v>277168</v>
      </c>
    </row>
    <row r="311" spans="3:8" ht="25.5" x14ac:dyDescent="0.25">
      <c r="C311" s="41" t="s">
        <v>473</v>
      </c>
      <c r="D311" s="41">
        <v>2497</v>
      </c>
      <c r="E311" s="41" t="s">
        <v>397</v>
      </c>
      <c r="F311" s="77">
        <v>2179</v>
      </c>
      <c r="G311" s="77">
        <v>15</v>
      </c>
      <c r="H311" s="78">
        <v>142492.49</v>
      </c>
    </row>
    <row r="312" spans="3:8" x14ac:dyDescent="0.25">
      <c r="C312" s="41" t="s">
        <v>149</v>
      </c>
      <c r="D312" s="41">
        <v>5347</v>
      </c>
      <c r="E312" s="41" t="s">
        <v>119</v>
      </c>
      <c r="F312" s="77">
        <v>2179</v>
      </c>
      <c r="G312" s="77">
        <v>9</v>
      </c>
      <c r="H312" s="78">
        <v>15509488</v>
      </c>
    </row>
    <row r="313" spans="3:8" x14ac:dyDescent="0.25">
      <c r="C313" s="41" t="s">
        <v>149</v>
      </c>
      <c r="D313" s="41">
        <v>5347</v>
      </c>
      <c r="E313" s="41" t="s">
        <v>119</v>
      </c>
      <c r="F313" s="77">
        <v>2199</v>
      </c>
      <c r="G313" s="77">
        <v>9</v>
      </c>
      <c r="H313" s="78">
        <v>125230</v>
      </c>
    </row>
    <row r="314" spans="3:8" x14ac:dyDescent="0.25">
      <c r="C314" s="41" t="s">
        <v>149</v>
      </c>
      <c r="D314" s="41">
        <v>5347</v>
      </c>
      <c r="E314" s="41" t="s">
        <v>119</v>
      </c>
      <c r="F314" s="77">
        <v>2199</v>
      </c>
      <c r="G314" s="77">
        <v>64</v>
      </c>
      <c r="H314" s="78">
        <v>106333</v>
      </c>
    </row>
    <row r="315" spans="3:8" x14ac:dyDescent="0.25">
      <c r="C315" s="41" t="s">
        <v>151</v>
      </c>
      <c r="D315" s="41">
        <v>7193</v>
      </c>
      <c r="E315" s="41" t="s">
        <v>152</v>
      </c>
      <c r="F315" s="77">
        <v>2199</v>
      </c>
      <c r="G315" s="77">
        <v>3</v>
      </c>
      <c r="H315" s="78">
        <v>11904</v>
      </c>
    </row>
    <row r="316" spans="3:8" ht="38.25" x14ac:dyDescent="0.25">
      <c r="C316" s="41" t="s">
        <v>428</v>
      </c>
      <c r="D316" s="41">
        <v>5268</v>
      </c>
      <c r="E316" s="41" t="s">
        <v>122</v>
      </c>
      <c r="F316" s="77">
        <v>2115</v>
      </c>
      <c r="G316" s="77">
        <v>10</v>
      </c>
      <c r="H316" s="78">
        <v>24033.7</v>
      </c>
    </row>
    <row r="317" spans="3:8" ht="38.25" x14ac:dyDescent="0.25">
      <c r="C317" s="41" t="s">
        <v>428</v>
      </c>
      <c r="D317" s="41">
        <v>5268</v>
      </c>
      <c r="E317" s="41" t="s">
        <v>122</v>
      </c>
      <c r="F317" s="77">
        <v>2199</v>
      </c>
      <c r="G317" s="77">
        <v>10</v>
      </c>
      <c r="H317" s="78">
        <v>4731.3999999999996</v>
      </c>
    </row>
    <row r="318" spans="3:8" ht="38.25" x14ac:dyDescent="0.25">
      <c r="C318" s="41" t="s">
        <v>474</v>
      </c>
      <c r="D318" s="41">
        <v>1331</v>
      </c>
      <c r="E318" s="41" t="s">
        <v>381</v>
      </c>
      <c r="F318" s="77">
        <v>2179</v>
      </c>
      <c r="G318" s="77">
        <v>15</v>
      </c>
      <c r="H318" s="78">
        <v>95405</v>
      </c>
    </row>
    <row r="319" spans="3:8" x14ac:dyDescent="0.25">
      <c r="C319" s="41" t="s">
        <v>153</v>
      </c>
      <c r="D319" s="41">
        <v>5454</v>
      </c>
      <c r="E319" s="41" t="s">
        <v>85</v>
      </c>
      <c r="F319" s="77">
        <v>2179</v>
      </c>
      <c r="G319" s="77">
        <v>14</v>
      </c>
      <c r="H319" s="78">
        <v>518822</v>
      </c>
    </row>
    <row r="320" spans="3:8" ht="25.5" x14ac:dyDescent="0.25">
      <c r="C320" s="41" t="s">
        <v>154</v>
      </c>
      <c r="D320" s="41">
        <v>2526</v>
      </c>
      <c r="E320" s="41" t="s">
        <v>87</v>
      </c>
      <c r="F320" s="77">
        <v>2199</v>
      </c>
      <c r="G320" s="77">
        <v>61</v>
      </c>
      <c r="H320" s="78">
        <v>677998</v>
      </c>
    </row>
    <row r="321" spans="3:8" x14ac:dyDescent="0.25">
      <c r="C321" s="41" t="s">
        <v>155</v>
      </c>
      <c r="D321" s="41">
        <v>1503</v>
      </c>
      <c r="E321" s="41" t="s">
        <v>88</v>
      </c>
      <c r="F321" s="77">
        <v>2115</v>
      </c>
      <c r="G321" s="77">
        <v>10</v>
      </c>
      <c r="H321" s="78">
        <v>15894363.220000001</v>
      </c>
    </row>
    <row r="322" spans="3:8" x14ac:dyDescent="0.25">
      <c r="C322" s="41" t="s">
        <v>155</v>
      </c>
      <c r="D322" s="41">
        <v>1503</v>
      </c>
      <c r="E322" s="41" t="s">
        <v>88</v>
      </c>
      <c r="F322" s="77">
        <v>2199</v>
      </c>
      <c r="G322" s="77">
        <v>10</v>
      </c>
      <c r="H322" s="78">
        <v>62418</v>
      </c>
    </row>
    <row r="323" spans="3:8" x14ac:dyDescent="0.25">
      <c r="C323" s="41" t="s">
        <v>72</v>
      </c>
      <c r="D323" s="41">
        <v>4614</v>
      </c>
      <c r="E323" s="41" t="s">
        <v>374</v>
      </c>
      <c r="F323" s="77">
        <v>2199</v>
      </c>
      <c r="G323" s="77">
        <v>3</v>
      </c>
      <c r="H323" s="78">
        <v>1564631</v>
      </c>
    </row>
    <row r="324" spans="3:8" x14ac:dyDescent="0.25">
      <c r="C324" s="41" t="s">
        <v>156</v>
      </c>
      <c r="D324" s="41">
        <v>8765</v>
      </c>
      <c r="E324" s="41" t="s">
        <v>89</v>
      </c>
      <c r="F324" s="77">
        <v>2179</v>
      </c>
      <c r="G324" s="77">
        <v>11</v>
      </c>
      <c r="H324" s="78">
        <v>8040</v>
      </c>
    </row>
    <row r="325" spans="3:8" x14ac:dyDescent="0.25">
      <c r="C325" s="41" t="s">
        <v>156</v>
      </c>
      <c r="D325" s="41">
        <v>8765</v>
      </c>
      <c r="E325" s="41" t="s">
        <v>89</v>
      </c>
      <c r="F325" s="77">
        <v>2199</v>
      </c>
      <c r="G325" s="77">
        <v>11</v>
      </c>
      <c r="H325" s="78">
        <v>34760.270000000004</v>
      </c>
    </row>
    <row r="326" spans="3:8" x14ac:dyDescent="0.25">
      <c r="C326" s="41" t="s">
        <v>157</v>
      </c>
      <c r="D326" s="41">
        <v>2566</v>
      </c>
      <c r="E326" s="41" t="s">
        <v>90</v>
      </c>
      <c r="F326" s="77">
        <v>2199</v>
      </c>
      <c r="G326" s="77">
        <v>3</v>
      </c>
      <c r="H326" s="78">
        <v>335467.5</v>
      </c>
    </row>
    <row r="327" spans="3:8" x14ac:dyDescent="0.25">
      <c r="C327" s="41" t="s">
        <v>158</v>
      </c>
      <c r="D327" s="41">
        <v>8252</v>
      </c>
      <c r="E327" s="41" t="s">
        <v>375</v>
      </c>
      <c r="F327" s="77">
        <v>2199</v>
      </c>
      <c r="G327" s="77">
        <v>3</v>
      </c>
      <c r="H327" s="78">
        <v>3174</v>
      </c>
    </row>
    <row r="328" spans="3:8" x14ac:dyDescent="0.25">
      <c r="C328" s="41" t="s">
        <v>159</v>
      </c>
      <c r="D328" s="41">
        <v>4105</v>
      </c>
      <c r="E328" s="41" t="s">
        <v>91</v>
      </c>
      <c r="F328" s="77">
        <v>2199</v>
      </c>
      <c r="G328" s="77">
        <v>61</v>
      </c>
      <c r="H328" s="78">
        <v>11742.59</v>
      </c>
    </row>
    <row r="329" spans="3:8" x14ac:dyDescent="0.25">
      <c r="C329" s="41" t="s">
        <v>160</v>
      </c>
      <c r="D329" s="41">
        <v>2537</v>
      </c>
      <c r="E329" s="41" t="s">
        <v>429</v>
      </c>
      <c r="F329" s="77">
        <v>2199</v>
      </c>
      <c r="G329" s="77">
        <v>3</v>
      </c>
      <c r="H329" s="78">
        <v>84638.73</v>
      </c>
    </row>
    <row r="330" spans="3:8" x14ac:dyDescent="0.25">
      <c r="C330" s="41" t="s">
        <v>161</v>
      </c>
      <c r="D330" s="41">
        <v>8251</v>
      </c>
      <c r="E330" s="41" t="s">
        <v>430</v>
      </c>
      <c r="F330" s="77">
        <v>2199</v>
      </c>
      <c r="G330" s="77">
        <v>3</v>
      </c>
      <c r="H330" s="78">
        <v>55714.720000000001</v>
      </c>
    </row>
    <row r="331" spans="3:8" x14ac:dyDescent="0.25">
      <c r="C331" s="41" t="s">
        <v>73</v>
      </c>
      <c r="D331" s="41">
        <v>4704</v>
      </c>
      <c r="E331" s="41" t="s">
        <v>376</v>
      </c>
      <c r="F331" s="77">
        <v>2199</v>
      </c>
      <c r="G331" s="77">
        <v>72</v>
      </c>
      <c r="H331" s="78">
        <v>117375</v>
      </c>
    </row>
    <row r="332" spans="3:8" x14ac:dyDescent="0.25">
      <c r="C332" s="41" t="s">
        <v>431</v>
      </c>
      <c r="D332" s="41">
        <v>9677</v>
      </c>
      <c r="E332" s="41" t="s">
        <v>92</v>
      </c>
      <c r="F332" s="77">
        <v>2179</v>
      </c>
      <c r="G332" s="77">
        <v>2</v>
      </c>
      <c r="H332" s="78">
        <v>7952987.9999999991</v>
      </c>
    </row>
    <row r="333" spans="3:8" x14ac:dyDescent="0.25">
      <c r="C333" s="41" t="s">
        <v>162</v>
      </c>
      <c r="D333" s="41">
        <v>4064</v>
      </c>
      <c r="E333" s="41" t="s">
        <v>93</v>
      </c>
      <c r="F333" s="77">
        <v>2199</v>
      </c>
      <c r="G333" s="77">
        <v>3</v>
      </c>
      <c r="H333" s="78">
        <v>4493195.62</v>
      </c>
    </row>
    <row r="334" spans="3:8" x14ac:dyDescent="0.25">
      <c r="C334" s="41" t="s">
        <v>163</v>
      </c>
      <c r="D334" s="41">
        <v>4840</v>
      </c>
      <c r="E334" s="41" t="s">
        <v>94</v>
      </c>
      <c r="F334" s="77">
        <v>2115</v>
      </c>
      <c r="G334" s="77">
        <v>10</v>
      </c>
      <c r="H334" s="78">
        <v>254804.11</v>
      </c>
    </row>
    <row r="335" spans="3:8" x14ac:dyDescent="0.25">
      <c r="C335" s="41" t="s">
        <v>163</v>
      </c>
      <c r="D335" s="41">
        <v>4840</v>
      </c>
      <c r="E335" s="41" t="s">
        <v>94</v>
      </c>
      <c r="F335" s="77">
        <v>2199</v>
      </c>
      <c r="G335" s="77">
        <v>10</v>
      </c>
      <c r="H335" s="78">
        <v>351851</v>
      </c>
    </row>
    <row r="336" spans="3:8" ht="25.5" x14ac:dyDescent="0.25">
      <c r="C336" s="41" t="s">
        <v>164</v>
      </c>
      <c r="D336" s="41">
        <v>1825</v>
      </c>
      <c r="E336" s="41" t="s">
        <v>432</v>
      </c>
      <c r="F336" s="77">
        <v>2199</v>
      </c>
      <c r="G336" s="77">
        <v>3</v>
      </c>
      <c r="H336" s="78">
        <v>9802.08</v>
      </c>
    </row>
    <row r="337" spans="3:8" x14ac:dyDescent="0.25">
      <c r="C337" s="41" t="s">
        <v>165</v>
      </c>
      <c r="D337" s="41">
        <v>6227</v>
      </c>
      <c r="E337" s="41" t="s">
        <v>95</v>
      </c>
      <c r="F337" s="77">
        <v>2179</v>
      </c>
      <c r="G337" s="77">
        <v>14</v>
      </c>
      <c r="H337" s="78">
        <v>134142.44</v>
      </c>
    </row>
    <row r="338" spans="3:8" x14ac:dyDescent="0.25">
      <c r="C338" s="41" t="s">
        <v>165</v>
      </c>
      <c r="D338" s="41">
        <v>6227</v>
      </c>
      <c r="E338" s="41" t="s">
        <v>95</v>
      </c>
      <c r="F338" s="77">
        <v>2199</v>
      </c>
      <c r="G338" s="77">
        <v>14</v>
      </c>
      <c r="H338" s="78">
        <v>792496.94</v>
      </c>
    </row>
    <row r="339" spans="3:8" x14ac:dyDescent="0.25">
      <c r="C339" s="41" t="s">
        <v>166</v>
      </c>
      <c r="D339" s="41">
        <v>7952</v>
      </c>
      <c r="E339" s="41" t="s">
        <v>96</v>
      </c>
      <c r="F339" s="77">
        <v>2179</v>
      </c>
      <c r="G339" s="77">
        <v>14</v>
      </c>
      <c r="H339" s="78">
        <v>1551997.43</v>
      </c>
    </row>
    <row r="340" spans="3:8" x14ac:dyDescent="0.25">
      <c r="C340" s="41" t="s">
        <v>166</v>
      </c>
      <c r="D340" s="41">
        <v>7952</v>
      </c>
      <c r="E340" s="41" t="s">
        <v>96</v>
      </c>
      <c r="F340" s="77">
        <v>2199</v>
      </c>
      <c r="G340" s="77">
        <v>14</v>
      </c>
      <c r="H340" s="78">
        <v>2950</v>
      </c>
    </row>
    <row r="341" spans="3:8" ht="25.5" x14ac:dyDescent="0.25">
      <c r="C341" s="41" t="s">
        <v>167</v>
      </c>
      <c r="D341" s="41">
        <v>2203</v>
      </c>
      <c r="E341" s="41" t="s">
        <v>97</v>
      </c>
      <c r="F341" s="77">
        <v>2115</v>
      </c>
      <c r="G341" s="77">
        <v>10</v>
      </c>
      <c r="H341" s="78">
        <v>1576249.01</v>
      </c>
    </row>
    <row r="342" spans="3:8" ht="25.5" x14ac:dyDescent="0.25">
      <c r="C342" s="41" t="s">
        <v>167</v>
      </c>
      <c r="D342" s="41">
        <v>2203</v>
      </c>
      <c r="E342" s="41" t="s">
        <v>97</v>
      </c>
      <c r="F342" s="77">
        <v>2199</v>
      </c>
      <c r="G342" s="77">
        <v>10</v>
      </c>
      <c r="H342" s="78">
        <v>372500.61</v>
      </c>
    </row>
    <row r="343" spans="3:8" x14ac:dyDescent="0.25">
      <c r="C343" s="41" t="s">
        <v>168</v>
      </c>
      <c r="D343" s="41">
        <v>4457</v>
      </c>
      <c r="E343" s="41" t="s">
        <v>433</v>
      </c>
      <c r="F343" s="77">
        <v>2199</v>
      </c>
      <c r="G343" s="77">
        <v>3</v>
      </c>
      <c r="H343" s="78">
        <v>2538</v>
      </c>
    </row>
    <row r="344" spans="3:8" ht="25.5" x14ac:dyDescent="0.25">
      <c r="C344" s="41" t="s">
        <v>169</v>
      </c>
      <c r="D344" s="41">
        <v>7243</v>
      </c>
      <c r="E344" s="41" t="s">
        <v>98</v>
      </c>
      <c r="F344" s="77">
        <v>2115</v>
      </c>
      <c r="G344" s="77">
        <v>10</v>
      </c>
      <c r="H344" s="78">
        <v>377239.49</v>
      </c>
    </row>
    <row r="345" spans="3:8" ht="25.5" x14ac:dyDescent="0.25">
      <c r="C345" s="41" t="s">
        <v>169</v>
      </c>
      <c r="D345" s="41">
        <v>7243</v>
      </c>
      <c r="E345" s="41" t="s">
        <v>98</v>
      </c>
      <c r="F345" s="77">
        <v>2199</v>
      </c>
      <c r="G345" s="77">
        <v>10</v>
      </c>
      <c r="H345" s="78">
        <v>13992</v>
      </c>
    </row>
    <row r="346" spans="3:8" ht="38.25" x14ac:dyDescent="0.25">
      <c r="C346" s="41" t="s">
        <v>170</v>
      </c>
      <c r="D346" s="41">
        <v>4481</v>
      </c>
      <c r="E346" s="41" t="s">
        <v>99</v>
      </c>
      <c r="F346" s="77">
        <v>2115</v>
      </c>
      <c r="G346" s="77">
        <v>10</v>
      </c>
      <c r="H346" s="78">
        <v>9217.0499999999993</v>
      </c>
    </row>
    <row r="347" spans="3:8" ht="25.5" x14ac:dyDescent="0.25">
      <c r="C347" s="41" t="s">
        <v>171</v>
      </c>
      <c r="D347" s="41">
        <v>7161</v>
      </c>
      <c r="E347" s="41" t="s">
        <v>100</v>
      </c>
      <c r="F347" s="77">
        <v>2115</v>
      </c>
      <c r="G347" s="77">
        <v>10</v>
      </c>
      <c r="H347" s="78">
        <v>270246.07999999996</v>
      </c>
    </row>
    <row r="348" spans="3:8" ht="25.5" x14ac:dyDescent="0.25">
      <c r="C348" s="41" t="s">
        <v>171</v>
      </c>
      <c r="D348" s="41">
        <v>7161</v>
      </c>
      <c r="E348" s="41" t="s">
        <v>100</v>
      </c>
      <c r="F348" s="77">
        <v>2199</v>
      </c>
      <c r="G348" s="77">
        <v>10</v>
      </c>
      <c r="H348" s="78">
        <v>40076.310000000005</v>
      </c>
    </row>
    <row r="349" spans="3:8" x14ac:dyDescent="0.25">
      <c r="C349" s="41" t="s">
        <v>172</v>
      </c>
      <c r="D349" s="41">
        <v>2544</v>
      </c>
      <c r="E349" s="41" t="s">
        <v>101</v>
      </c>
      <c r="F349" s="77">
        <v>2199</v>
      </c>
      <c r="G349" s="77">
        <v>73</v>
      </c>
      <c r="H349" s="78">
        <v>281151.84999999998</v>
      </c>
    </row>
    <row r="350" spans="3:8" ht="25.5" x14ac:dyDescent="0.25">
      <c r="C350" s="41" t="s">
        <v>173</v>
      </c>
      <c r="D350" s="41">
        <v>8081</v>
      </c>
      <c r="E350" s="41" t="s">
        <v>103</v>
      </c>
      <c r="F350" s="77">
        <v>2115</v>
      </c>
      <c r="G350" s="77">
        <v>10</v>
      </c>
      <c r="H350" s="78">
        <v>94629.85</v>
      </c>
    </row>
    <row r="351" spans="3:8" ht="25.5" x14ac:dyDescent="0.25">
      <c r="C351" s="41" t="s">
        <v>174</v>
      </c>
      <c r="D351" s="41">
        <v>2523</v>
      </c>
      <c r="E351" s="41" t="s">
        <v>104</v>
      </c>
      <c r="F351" s="77">
        <v>2115</v>
      </c>
      <c r="G351" s="77">
        <v>10</v>
      </c>
      <c r="H351" s="78">
        <v>129686</v>
      </c>
    </row>
    <row r="352" spans="3:8" ht="25.5" x14ac:dyDescent="0.25">
      <c r="C352" s="41" t="s">
        <v>174</v>
      </c>
      <c r="D352" s="41">
        <v>2523</v>
      </c>
      <c r="E352" s="41" t="s">
        <v>104</v>
      </c>
      <c r="F352" s="77">
        <v>2199</v>
      </c>
      <c r="G352" s="77">
        <v>10</v>
      </c>
      <c r="H352" s="78">
        <v>175550.56</v>
      </c>
    </row>
    <row r="353" spans="3:8" ht="38.25" x14ac:dyDescent="0.25">
      <c r="C353" s="41" t="s">
        <v>175</v>
      </c>
      <c r="D353" s="41">
        <v>5708</v>
      </c>
      <c r="E353" s="41" t="s">
        <v>105</v>
      </c>
      <c r="F353" s="77">
        <v>2115</v>
      </c>
      <c r="G353" s="77">
        <v>10</v>
      </c>
      <c r="H353" s="78">
        <v>13286944.529999999</v>
      </c>
    </row>
    <row r="354" spans="3:8" ht="38.25" x14ac:dyDescent="0.25">
      <c r="C354" s="41" t="s">
        <v>175</v>
      </c>
      <c r="D354" s="41">
        <v>5708</v>
      </c>
      <c r="E354" s="41" t="s">
        <v>105</v>
      </c>
      <c r="F354" s="77">
        <v>2199</v>
      </c>
      <c r="G354" s="77">
        <v>10</v>
      </c>
      <c r="H354" s="78">
        <v>127359.65</v>
      </c>
    </row>
    <row r="355" spans="3:8" ht="25.5" x14ac:dyDescent="0.25">
      <c r="C355" s="41" t="s">
        <v>78</v>
      </c>
      <c r="D355" s="41">
        <v>1675</v>
      </c>
      <c r="E355" s="41" t="s">
        <v>106</v>
      </c>
      <c r="F355" s="77">
        <v>2115</v>
      </c>
      <c r="G355" s="77">
        <v>10</v>
      </c>
      <c r="H355" s="78">
        <v>53447</v>
      </c>
    </row>
    <row r="356" spans="3:8" ht="25.5" x14ac:dyDescent="0.25">
      <c r="C356" s="41" t="s">
        <v>176</v>
      </c>
      <c r="D356" s="41">
        <v>6947</v>
      </c>
      <c r="E356" s="41" t="s">
        <v>107</v>
      </c>
      <c r="F356" s="77">
        <v>2115</v>
      </c>
      <c r="G356" s="77">
        <v>10</v>
      </c>
      <c r="H356" s="78">
        <v>72425</v>
      </c>
    </row>
    <row r="357" spans="3:8" ht="38.25" x14ac:dyDescent="0.25">
      <c r="C357" s="41" t="s">
        <v>177</v>
      </c>
      <c r="D357" s="41">
        <v>6396</v>
      </c>
      <c r="E357" s="41" t="s">
        <v>108</v>
      </c>
      <c r="F357" s="77">
        <v>2179</v>
      </c>
      <c r="G357" s="77">
        <v>14</v>
      </c>
      <c r="H357" s="78">
        <v>1854351.63</v>
      </c>
    </row>
    <row r="358" spans="3:8" ht="38.25" x14ac:dyDescent="0.25">
      <c r="C358" s="41" t="s">
        <v>177</v>
      </c>
      <c r="D358" s="41">
        <v>6396</v>
      </c>
      <c r="E358" s="41" t="s">
        <v>108</v>
      </c>
      <c r="F358" s="77">
        <v>2199</v>
      </c>
      <c r="G358" s="77">
        <v>14</v>
      </c>
      <c r="H358" s="78">
        <v>32872.559999999998</v>
      </c>
    </row>
    <row r="359" spans="3:8" ht="25.5" x14ac:dyDescent="0.25">
      <c r="C359" s="41" t="s">
        <v>178</v>
      </c>
      <c r="D359" s="41">
        <v>3433</v>
      </c>
      <c r="E359" s="41" t="s">
        <v>109</v>
      </c>
      <c r="F359" s="77">
        <v>2179</v>
      </c>
      <c r="G359" s="77">
        <v>2</v>
      </c>
      <c r="H359" s="78">
        <v>332423</v>
      </c>
    </row>
    <row r="360" spans="3:8" ht="25.5" x14ac:dyDescent="0.25">
      <c r="C360" s="41" t="s">
        <v>179</v>
      </c>
      <c r="D360" s="41">
        <v>6549</v>
      </c>
      <c r="E360" s="41" t="s">
        <v>434</v>
      </c>
      <c r="F360" s="77">
        <v>2115</v>
      </c>
      <c r="G360" s="77">
        <v>10</v>
      </c>
      <c r="H360" s="78">
        <v>77772.850000000006</v>
      </c>
    </row>
    <row r="361" spans="3:8" ht="25.5" x14ac:dyDescent="0.25">
      <c r="C361" s="41" t="s">
        <v>180</v>
      </c>
      <c r="D361" s="41">
        <v>5790</v>
      </c>
      <c r="E361" s="41" t="s">
        <v>110</v>
      </c>
      <c r="F361" s="77">
        <v>2115</v>
      </c>
      <c r="G361" s="77">
        <v>10</v>
      </c>
      <c r="H361" s="78">
        <v>595267.29</v>
      </c>
    </row>
    <row r="362" spans="3:8" ht="25.5" x14ac:dyDescent="0.25">
      <c r="C362" s="41" t="s">
        <v>180</v>
      </c>
      <c r="D362" s="41">
        <v>5790</v>
      </c>
      <c r="E362" s="41" t="s">
        <v>110</v>
      </c>
      <c r="F362" s="77">
        <v>2199</v>
      </c>
      <c r="G362" s="77">
        <v>10</v>
      </c>
      <c r="H362" s="78">
        <v>213159.84</v>
      </c>
    </row>
    <row r="363" spans="3:8" ht="38.25" x14ac:dyDescent="0.25">
      <c r="C363" s="41" t="s">
        <v>79</v>
      </c>
      <c r="D363" s="41">
        <v>1857</v>
      </c>
      <c r="E363" s="41" t="s">
        <v>378</v>
      </c>
      <c r="F363" s="77">
        <v>2199</v>
      </c>
      <c r="G363" s="77">
        <v>3</v>
      </c>
      <c r="H363" s="78">
        <v>487918</v>
      </c>
    </row>
    <row r="364" spans="3:8" ht="25.5" x14ac:dyDescent="0.25">
      <c r="C364" s="41" t="s">
        <v>181</v>
      </c>
      <c r="D364" s="41">
        <v>9453</v>
      </c>
      <c r="E364" s="41" t="s">
        <v>111</v>
      </c>
      <c r="F364" s="77">
        <v>2115</v>
      </c>
      <c r="G364" s="77">
        <v>10</v>
      </c>
      <c r="H364" s="78">
        <v>38001.5</v>
      </c>
    </row>
    <row r="365" spans="3:8" ht="25.5" x14ac:dyDescent="0.25">
      <c r="C365" s="41" t="s">
        <v>182</v>
      </c>
      <c r="D365" s="41">
        <v>6559</v>
      </c>
      <c r="E365" s="41" t="s">
        <v>112</v>
      </c>
      <c r="F365" s="77">
        <v>2115</v>
      </c>
      <c r="G365" s="77">
        <v>10</v>
      </c>
      <c r="H365" s="78">
        <v>780113.2</v>
      </c>
    </row>
    <row r="366" spans="3:8" ht="25.5" x14ac:dyDescent="0.25">
      <c r="C366" s="41" t="s">
        <v>183</v>
      </c>
      <c r="D366" s="41">
        <v>8771</v>
      </c>
      <c r="E366" s="41" t="s">
        <v>114</v>
      </c>
      <c r="F366" s="77">
        <v>2115</v>
      </c>
      <c r="G366" s="77">
        <v>10</v>
      </c>
      <c r="H366" s="78">
        <v>186179.74</v>
      </c>
    </row>
    <row r="367" spans="3:8" ht="38.25" x14ac:dyDescent="0.25">
      <c r="C367" s="41" t="s">
        <v>184</v>
      </c>
      <c r="D367" s="41">
        <v>1429</v>
      </c>
      <c r="E367" s="41" t="s">
        <v>115</v>
      </c>
      <c r="F367" s="77">
        <v>2179</v>
      </c>
      <c r="G367" s="77">
        <v>7</v>
      </c>
      <c r="H367" s="78">
        <v>354224.84</v>
      </c>
    </row>
    <row r="368" spans="3:8" ht="38.25" x14ac:dyDescent="0.25">
      <c r="C368" s="41" t="s">
        <v>184</v>
      </c>
      <c r="D368" s="41">
        <v>1429</v>
      </c>
      <c r="E368" s="41" t="s">
        <v>115</v>
      </c>
      <c r="F368" s="77">
        <v>2199</v>
      </c>
      <c r="G368" s="77">
        <v>7</v>
      </c>
      <c r="H368" s="78">
        <v>19651.16</v>
      </c>
    </row>
    <row r="369" spans="3:8" ht="25.5" x14ac:dyDescent="0.25">
      <c r="C369" s="41" t="s">
        <v>185</v>
      </c>
      <c r="D369" s="41">
        <v>4216</v>
      </c>
      <c r="E369" s="41" t="s">
        <v>116</v>
      </c>
      <c r="F369" s="77">
        <v>2115</v>
      </c>
      <c r="G369" s="77">
        <v>10</v>
      </c>
      <c r="H369" s="78">
        <v>308522.46999999997</v>
      </c>
    </row>
    <row r="370" spans="3:8" ht="38.25" x14ac:dyDescent="0.25">
      <c r="C370" s="41" t="s">
        <v>186</v>
      </c>
      <c r="D370" s="41">
        <v>4948</v>
      </c>
      <c r="E370" s="41" t="s">
        <v>117</v>
      </c>
      <c r="F370" s="77">
        <v>2199</v>
      </c>
      <c r="G370" s="77">
        <v>3</v>
      </c>
      <c r="H370" s="78">
        <v>195818.09</v>
      </c>
    </row>
    <row r="371" spans="3:8" ht="25.5" x14ac:dyDescent="0.25">
      <c r="C371" s="41" t="s">
        <v>187</v>
      </c>
      <c r="D371" s="41">
        <v>3054</v>
      </c>
      <c r="E371" s="41" t="s">
        <v>435</v>
      </c>
      <c r="F371" s="77">
        <v>2115</v>
      </c>
      <c r="G371" s="77">
        <v>10</v>
      </c>
      <c r="H371" s="78">
        <v>483</v>
      </c>
    </row>
    <row r="372" spans="3:8" x14ac:dyDescent="0.25">
      <c r="C372" s="41" t="s">
        <v>20</v>
      </c>
      <c r="D372" s="41">
        <v>8359</v>
      </c>
      <c r="E372" s="41" t="s">
        <v>358</v>
      </c>
      <c r="F372" s="77">
        <v>2117</v>
      </c>
      <c r="G372" s="77">
        <v>3</v>
      </c>
      <c r="H372" s="78">
        <v>25515119</v>
      </c>
    </row>
    <row r="373" spans="3:8" x14ac:dyDescent="0.25">
      <c r="C373" s="41" t="s">
        <v>20</v>
      </c>
      <c r="D373" s="41">
        <v>8359</v>
      </c>
      <c r="E373" s="41" t="s">
        <v>358</v>
      </c>
      <c r="F373" s="77">
        <v>2117</v>
      </c>
      <c r="G373" s="77">
        <v>301</v>
      </c>
      <c r="H373" s="78">
        <v>12490</v>
      </c>
    </row>
    <row r="374" spans="3:8" x14ac:dyDescent="0.25">
      <c r="C374" s="41" t="s">
        <v>20</v>
      </c>
      <c r="D374" s="41">
        <v>8359</v>
      </c>
      <c r="E374" s="41" t="s">
        <v>358</v>
      </c>
      <c r="F374" s="77">
        <v>2117</v>
      </c>
      <c r="G374" s="77">
        <v>304</v>
      </c>
      <c r="H374" s="78">
        <v>5494</v>
      </c>
    </row>
    <row r="375" spans="3:8" x14ac:dyDescent="0.25">
      <c r="C375" s="41" t="s">
        <v>20</v>
      </c>
      <c r="D375" s="41">
        <v>8359</v>
      </c>
      <c r="E375" s="41" t="s">
        <v>358</v>
      </c>
      <c r="F375" s="77">
        <v>2117</v>
      </c>
      <c r="G375" s="77">
        <v>305</v>
      </c>
      <c r="H375" s="78">
        <v>261782</v>
      </c>
    </row>
    <row r="376" spans="3:8" x14ac:dyDescent="0.25">
      <c r="C376" s="41" t="s">
        <v>20</v>
      </c>
      <c r="D376" s="41">
        <v>8359</v>
      </c>
      <c r="E376" s="41" t="s">
        <v>358</v>
      </c>
      <c r="F376" s="77">
        <v>2117</v>
      </c>
      <c r="G376" s="77">
        <v>306</v>
      </c>
      <c r="H376" s="78">
        <v>63102</v>
      </c>
    </row>
    <row r="377" spans="3:8" x14ac:dyDescent="0.25">
      <c r="C377" s="41" t="s">
        <v>20</v>
      </c>
      <c r="D377" s="41">
        <v>8359</v>
      </c>
      <c r="E377" s="41" t="s">
        <v>358</v>
      </c>
      <c r="F377" s="77">
        <v>2117</v>
      </c>
      <c r="G377" s="77">
        <v>308</v>
      </c>
      <c r="H377" s="78">
        <v>60626</v>
      </c>
    </row>
    <row r="378" spans="3:8" x14ac:dyDescent="0.25">
      <c r="C378" s="41" t="s">
        <v>20</v>
      </c>
      <c r="D378" s="41">
        <v>8359</v>
      </c>
      <c r="E378" s="41" t="s">
        <v>358</v>
      </c>
      <c r="F378" s="77">
        <v>2117</v>
      </c>
      <c r="G378" s="77">
        <v>309</v>
      </c>
      <c r="H378" s="78">
        <v>18175</v>
      </c>
    </row>
    <row r="379" spans="3:8" x14ac:dyDescent="0.25">
      <c r="C379" s="41" t="s">
        <v>20</v>
      </c>
      <c r="D379" s="41">
        <v>8359</v>
      </c>
      <c r="E379" s="41" t="s">
        <v>358</v>
      </c>
      <c r="F379" s="77">
        <v>2117</v>
      </c>
      <c r="G379" s="77">
        <v>314</v>
      </c>
      <c r="H379" s="78">
        <v>25234</v>
      </c>
    </row>
    <row r="380" spans="3:8" x14ac:dyDescent="0.25">
      <c r="C380" s="41" t="s">
        <v>20</v>
      </c>
      <c r="D380" s="41">
        <v>8359</v>
      </c>
      <c r="E380" s="41" t="s">
        <v>358</v>
      </c>
      <c r="F380" s="77">
        <v>2117</v>
      </c>
      <c r="G380" s="77">
        <v>316</v>
      </c>
      <c r="H380" s="78">
        <v>133586</v>
      </c>
    </row>
    <row r="381" spans="3:8" x14ac:dyDescent="0.25">
      <c r="C381" s="41" t="s">
        <v>20</v>
      </c>
      <c r="D381" s="41">
        <v>8359</v>
      </c>
      <c r="E381" s="41" t="s">
        <v>358</v>
      </c>
      <c r="F381" s="77">
        <v>2117</v>
      </c>
      <c r="G381" s="77">
        <v>322</v>
      </c>
      <c r="H381" s="78">
        <v>399590</v>
      </c>
    </row>
    <row r="382" spans="3:8" x14ac:dyDescent="0.25">
      <c r="C382" s="41" t="s">
        <v>20</v>
      </c>
      <c r="D382" s="41">
        <v>8359</v>
      </c>
      <c r="E382" s="41" t="s">
        <v>358</v>
      </c>
      <c r="F382" s="77">
        <v>2117</v>
      </c>
      <c r="G382" s="77">
        <v>324</v>
      </c>
      <c r="H382" s="78">
        <v>357191</v>
      </c>
    </row>
    <row r="383" spans="3:8" x14ac:dyDescent="0.25">
      <c r="C383" s="41" t="s">
        <v>20</v>
      </c>
      <c r="D383" s="41">
        <v>8359</v>
      </c>
      <c r="E383" s="41" t="s">
        <v>358</v>
      </c>
      <c r="F383" s="77">
        <v>2117</v>
      </c>
      <c r="G383" s="77">
        <v>325</v>
      </c>
      <c r="H383" s="78">
        <v>46181</v>
      </c>
    </row>
    <row r="384" spans="3:8" x14ac:dyDescent="0.25">
      <c r="C384" s="41" t="s">
        <v>20</v>
      </c>
      <c r="D384" s="41">
        <v>8359</v>
      </c>
      <c r="E384" s="41" t="s">
        <v>358</v>
      </c>
      <c r="F384" s="77">
        <v>2117</v>
      </c>
      <c r="G384" s="77">
        <v>329</v>
      </c>
      <c r="H384" s="78">
        <v>393708</v>
      </c>
    </row>
    <row r="385" spans="3:8" x14ac:dyDescent="0.25">
      <c r="C385" s="41" t="s">
        <v>20</v>
      </c>
      <c r="D385" s="41">
        <v>8359</v>
      </c>
      <c r="E385" s="41" t="s">
        <v>358</v>
      </c>
      <c r="F385" s="77">
        <v>2117</v>
      </c>
      <c r="G385" s="77">
        <v>336</v>
      </c>
      <c r="H385" s="78">
        <v>344263</v>
      </c>
    </row>
    <row r="386" spans="3:8" x14ac:dyDescent="0.25">
      <c r="C386" s="41" t="s">
        <v>20</v>
      </c>
      <c r="D386" s="41">
        <v>8359</v>
      </c>
      <c r="E386" s="41" t="s">
        <v>358</v>
      </c>
      <c r="F386" s="77">
        <v>2117</v>
      </c>
      <c r="G386" s="77">
        <v>337</v>
      </c>
      <c r="H386" s="78">
        <v>52690</v>
      </c>
    </row>
    <row r="387" spans="3:8" x14ac:dyDescent="0.25">
      <c r="C387" s="41" t="s">
        <v>20</v>
      </c>
      <c r="D387" s="41">
        <v>8359</v>
      </c>
      <c r="E387" s="41" t="s">
        <v>358</v>
      </c>
      <c r="F387" s="77">
        <v>2117</v>
      </c>
      <c r="G387" s="77">
        <v>340</v>
      </c>
      <c r="H387" s="78">
        <v>24315</v>
      </c>
    </row>
    <row r="388" spans="3:8" x14ac:dyDescent="0.25">
      <c r="C388" s="41" t="s">
        <v>20</v>
      </c>
      <c r="D388" s="41">
        <v>8359</v>
      </c>
      <c r="E388" s="41" t="s">
        <v>358</v>
      </c>
      <c r="F388" s="77">
        <v>2117</v>
      </c>
      <c r="G388" s="77">
        <v>347</v>
      </c>
      <c r="H388" s="78">
        <v>10667</v>
      </c>
    </row>
    <row r="389" spans="3:8" x14ac:dyDescent="0.25">
      <c r="C389" s="41" t="s">
        <v>20</v>
      </c>
      <c r="D389" s="41">
        <v>8359</v>
      </c>
      <c r="E389" s="41" t="s">
        <v>358</v>
      </c>
      <c r="F389" s="77">
        <v>2117</v>
      </c>
      <c r="G389" s="77">
        <v>349</v>
      </c>
      <c r="H389" s="78">
        <v>193071</v>
      </c>
    </row>
    <row r="390" spans="3:8" x14ac:dyDescent="0.25">
      <c r="C390" s="41" t="s">
        <v>20</v>
      </c>
      <c r="D390" s="41">
        <v>8359</v>
      </c>
      <c r="E390" s="41" t="s">
        <v>358</v>
      </c>
      <c r="F390" s="77">
        <v>2117</v>
      </c>
      <c r="G390" s="77">
        <v>351</v>
      </c>
      <c r="H390" s="78">
        <v>146233</v>
      </c>
    </row>
    <row r="391" spans="3:8" x14ac:dyDescent="0.25">
      <c r="C391" s="41" t="s">
        <v>20</v>
      </c>
      <c r="D391" s="41">
        <v>8359</v>
      </c>
      <c r="E391" s="41" t="s">
        <v>358</v>
      </c>
      <c r="F391" s="77">
        <v>2117</v>
      </c>
      <c r="G391" s="77">
        <v>353</v>
      </c>
      <c r="H391" s="78">
        <v>101087</v>
      </c>
    </row>
    <row r="392" spans="3:8" x14ac:dyDescent="0.25">
      <c r="C392" s="41" t="s">
        <v>20</v>
      </c>
      <c r="D392" s="41">
        <v>8359</v>
      </c>
      <c r="E392" s="41" t="s">
        <v>358</v>
      </c>
      <c r="F392" s="77">
        <v>2117</v>
      </c>
      <c r="G392" s="77">
        <v>354</v>
      </c>
      <c r="H392" s="78">
        <v>21172</v>
      </c>
    </row>
    <row r="393" spans="3:8" x14ac:dyDescent="0.25">
      <c r="C393" s="41" t="s">
        <v>20</v>
      </c>
      <c r="D393" s="41">
        <v>8359</v>
      </c>
      <c r="E393" s="41" t="s">
        <v>358</v>
      </c>
      <c r="F393" s="77">
        <v>2117</v>
      </c>
      <c r="G393" s="77">
        <v>355</v>
      </c>
      <c r="H393" s="78">
        <v>88669</v>
      </c>
    </row>
    <row r="394" spans="3:8" x14ac:dyDescent="0.25">
      <c r="C394" s="41" t="s">
        <v>20</v>
      </c>
      <c r="D394" s="41">
        <v>8359</v>
      </c>
      <c r="E394" s="41" t="s">
        <v>358</v>
      </c>
      <c r="F394" s="77">
        <v>2117</v>
      </c>
      <c r="G394" s="77">
        <v>356</v>
      </c>
      <c r="H394" s="78">
        <v>33495</v>
      </c>
    </row>
    <row r="395" spans="3:8" x14ac:dyDescent="0.25">
      <c r="C395" s="41" t="s">
        <v>20</v>
      </c>
      <c r="D395" s="41">
        <v>8359</v>
      </c>
      <c r="E395" s="41" t="s">
        <v>358</v>
      </c>
      <c r="F395" s="77">
        <v>2117</v>
      </c>
      <c r="G395" s="77">
        <v>357</v>
      </c>
      <c r="H395" s="78">
        <v>81086</v>
      </c>
    </row>
    <row r="396" spans="3:8" ht="25.5" x14ac:dyDescent="0.25">
      <c r="C396" s="41" t="s">
        <v>150</v>
      </c>
      <c r="D396" s="41">
        <v>1360</v>
      </c>
      <c r="E396" s="41" t="s">
        <v>436</v>
      </c>
      <c r="F396" s="77">
        <v>2179</v>
      </c>
      <c r="G396" s="77">
        <v>15</v>
      </c>
      <c r="H396" s="78">
        <v>453998</v>
      </c>
    </row>
    <row r="397" spans="3:8" ht="25.5" x14ac:dyDescent="0.25">
      <c r="C397" s="41" t="s">
        <v>150</v>
      </c>
      <c r="D397" s="41">
        <v>1360</v>
      </c>
      <c r="E397" s="41" t="s">
        <v>436</v>
      </c>
      <c r="F397" s="77">
        <v>2199</v>
      </c>
      <c r="G397" s="77">
        <v>2</v>
      </c>
      <c r="H397" s="78">
        <v>98450</v>
      </c>
    </row>
    <row r="398" spans="3:8" ht="25.5" x14ac:dyDescent="0.25">
      <c r="C398" s="41" t="s">
        <v>150</v>
      </c>
      <c r="D398" s="41">
        <v>1360</v>
      </c>
      <c r="E398" s="41" t="s">
        <v>436</v>
      </c>
      <c r="F398" s="77">
        <v>2199</v>
      </c>
      <c r="G398" s="77">
        <v>3</v>
      </c>
      <c r="H398" s="78">
        <v>636590</v>
      </c>
    </row>
    <row r="399" spans="3:8" ht="25.5" x14ac:dyDescent="0.25">
      <c r="C399" s="41" t="s">
        <v>150</v>
      </c>
      <c r="D399" s="41">
        <v>1360</v>
      </c>
      <c r="E399" s="41" t="s">
        <v>436</v>
      </c>
      <c r="F399" s="77">
        <v>2199</v>
      </c>
      <c r="G399" s="77">
        <v>10</v>
      </c>
      <c r="H399" s="78">
        <v>10748.439999999999</v>
      </c>
    </row>
    <row r="400" spans="3:8" ht="25.5" x14ac:dyDescent="0.25">
      <c r="C400" s="41" t="s">
        <v>150</v>
      </c>
      <c r="D400" s="41">
        <v>1360</v>
      </c>
      <c r="E400" s="41" t="s">
        <v>436</v>
      </c>
      <c r="F400" s="77">
        <v>2199</v>
      </c>
      <c r="G400" s="77">
        <v>11</v>
      </c>
      <c r="H400" s="78">
        <v>12951</v>
      </c>
    </row>
    <row r="401" spans="3:8" ht="25.5" x14ac:dyDescent="0.25">
      <c r="C401" s="41" t="s">
        <v>150</v>
      </c>
      <c r="D401" s="41">
        <v>1360</v>
      </c>
      <c r="E401" s="41" t="s">
        <v>436</v>
      </c>
      <c r="F401" s="77">
        <v>2199</v>
      </c>
      <c r="G401" s="77">
        <v>80</v>
      </c>
      <c r="H401" s="78">
        <v>15981</v>
      </c>
    </row>
    <row r="402" spans="3:8" ht="25.5" x14ac:dyDescent="0.25">
      <c r="C402" s="41" t="s">
        <v>150</v>
      </c>
      <c r="D402" s="41">
        <v>1481</v>
      </c>
      <c r="E402" s="41" t="s">
        <v>130</v>
      </c>
      <c r="F402" s="77">
        <v>2115</v>
      </c>
      <c r="G402" s="77">
        <v>10</v>
      </c>
      <c r="H402" s="78">
        <v>640</v>
      </c>
    </row>
    <row r="403" spans="3:8" ht="25.5" x14ac:dyDescent="0.25">
      <c r="C403" s="41" t="s">
        <v>150</v>
      </c>
      <c r="D403" s="41">
        <v>1661</v>
      </c>
      <c r="E403" s="41" t="s">
        <v>125</v>
      </c>
      <c r="F403" s="77">
        <v>2115</v>
      </c>
      <c r="G403" s="77">
        <v>10</v>
      </c>
      <c r="H403" s="78">
        <v>537</v>
      </c>
    </row>
    <row r="404" spans="3:8" ht="25.5" x14ac:dyDescent="0.25">
      <c r="C404" s="41" t="s">
        <v>150</v>
      </c>
      <c r="D404" s="41">
        <v>2014</v>
      </c>
      <c r="E404" s="41" t="s">
        <v>388</v>
      </c>
      <c r="F404" s="77">
        <v>2179</v>
      </c>
      <c r="G404" s="77">
        <v>7</v>
      </c>
      <c r="H404" s="78">
        <v>9463.23</v>
      </c>
    </row>
    <row r="405" spans="3:8" ht="25.5" x14ac:dyDescent="0.25">
      <c r="C405" s="41" t="s">
        <v>150</v>
      </c>
      <c r="D405" s="41">
        <v>2126</v>
      </c>
      <c r="E405" s="41" t="s">
        <v>391</v>
      </c>
      <c r="F405" s="77">
        <v>1123</v>
      </c>
      <c r="G405" s="77">
        <v>3</v>
      </c>
      <c r="H405" s="78">
        <v>781796</v>
      </c>
    </row>
    <row r="406" spans="3:8" ht="25.5" x14ac:dyDescent="0.25">
      <c r="C406" s="41" t="s">
        <v>150</v>
      </c>
      <c r="D406" s="41">
        <v>2126</v>
      </c>
      <c r="E406" s="41" t="s">
        <v>391</v>
      </c>
      <c r="F406" s="77">
        <v>1126</v>
      </c>
      <c r="G406" s="77">
        <v>3</v>
      </c>
      <c r="H406" s="78">
        <v>255032</v>
      </c>
    </row>
    <row r="407" spans="3:8" ht="25.5" x14ac:dyDescent="0.25">
      <c r="C407" s="41" t="s">
        <v>150</v>
      </c>
      <c r="D407" s="41">
        <v>2126</v>
      </c>
      <c r="E407" s="41" t="s">
        <v>391</v>
      </c>
      <c r="F407" s="77">
        <v>2117</v>
      </c>
      <c r="G407" s="77">
        <v>3</v>
      </c>
      <c r="H407" s="78">
        <v>1900784</v>
      </c>
    </row>
    <row r="408" spans="3:8" ht="25.5" x14ac:dyDescent="0.25">
      <c r="C408" s="41" t="s">
        <v>150</v>
      </c>
      <c r="D408" s="41">
        <v>2868</v>
      </c>
      <c r="E408" s="41" t="s">
        <v>475</v>
      </c>
      <c r="F408" s="77">
        <v>2115</v>
      </c>
      <c r="G408" s="77">
        <v>10</v>
      </c>
      <c r="H408" s="78">
        <v>4097</v>
      </c>
    </row>
    <row r="409" spans="3:8" ht="25.5" x14ac:dyDescent="0.25">
      <c r="C409" s="41" t="s">
        <v>150</v>
      </c>
      <c r="D409" s="41">
        <v>2894</v>
      </c>
      <c r="E409" s="41" t="s">
        <v>137</v>
      </c>
      <c r="F409" s="77">
        <v>2115</v>
      </c>
      <c r="G409" s="77">
        <v>10</v>
      </c>
      <c r="H409" s="78">
        <v>57728.759999999995</v>
      </c>
    </row>
    <row r="410" spans="3:8" ht="25.5" x14ac:dyDescent="0.25">
      <c r="C410" s="41" t="s">
        <v>150</v>
      </c>
      <c r="D410" s="41">
        <v>2894</v>
      </c>
      <c r="E410" s="41" t="s">
        <v>137</v>
      </c>
      <c r="F410" s="77">
        <v>2179</v>
      </c>
      <c r="G410" s="77">
        <v>10</v>
      </c>
      <c r="H410" s="78">
        <v>484019</v>
      </c>
    </row>
    <row r="411" spans="3:8" ht="25.5" x14ac:dyDescent="0.25">
      <c r="C411" s="41" t="s">
        <v>150</v>
      </c>
      <c r="D411" s="41">
        <v>3973</v>
      </c>
      <c r="E411" s="41" t="s">
        <v>475</v>
      </c>
      <c r="F411" s="77">
        <v>2115</v>
      </c>
      <c r="G411" s="77">
        <v>10</v>
      </c>
      <c r="H411" s="78">
        <v>24055</v>
      </c>
    </row>
    <row r="412" spans="3:8" ht="25.5" x14ac:dyDescent="0.25">
      <c r="C412" s="41" t="s">
        <v>150</v>
      </c>
      <c r="D412" s="41">
        <v>4517</v>
      </c>
      <c r="E412" s="41" t="s">
        <v>475</v>
      </c>
      <c r="F412" s="77">
        <v>2115</v>
      </c>
      <c r="G412" s="77">
        <v>10</v>
      </c>
      <c r="H412" s="78">
        <v>1482</v>
      </c>
    </row>
    <row r="413" spans="3:8" ht="25.5" x14ac:dyDescent="0.25">
      <c r="C413" s="41" t="s">
        <v>150</v>
      </c>
      <c r="D413" s="41">
        <v>4523</v>
      </c>
      <c r="E413" s="41" t="s">
        <v>128</v>
      </c>
      <c r="F413" s="77">
        <v>2115</v>
      </c>
      <c r="G413" s="77">
        <v>10</v>
      </c>
      <c r="H413" s="78">
        <v>45304</v>
      </c>
    </row>
    <row r="414" spans="3:8" ht="25.5" x14ac:dyDescent="0.25">
      <c r="C414" s="41" t="s">
        <v>150</v>
      </c>
      <c r="D414" s="41">
        <v>4547</v>
      </c>
      <c r="E414" s="41" t="s">
        <v>127</v>
      </c>
      <c r="F414" s="77">
        <v>2115</v>
      </c>
      <c r="G414" s="77">
        <v>10</v>
      </c>
      <c r="H414" s="78">
        <v>46544</v>
      </c>
    </row>
    <row r="415" spans="3:8" ht="25.5" x14ac:dyDescent="0.25">
      <c r="C415" s="41" t="s">
        <v>150</v>
      </c>
      <c r="D415" s="41">
        <v>4697</v>
      </c>
      <c r="E415" s="41" t="s">
        <v>126</v>
      </c>
      <c r="F415" s="77">
        <v>2115</v>
      </c>
      <c r="G415" s="77">
        <v>10</v>
      </c>
      <c r="H415" s="78">
        <v>7995</v>
      </c>
    </row>
    <row r="416" spans="3:8" ht="38.25" x14ac:dyDescent="0.25">
      <c r="C416" s="41" t="s">
        <v>150</v>
      </c>
      <c r="D416" s="41">
        <v>4800</v>
      </c>
      <c r="E416" s="41" t="s">
        <v>124</v>
      </c>
      <c r="F416" s="77">
        <v>2115</v>
      </c>
      <c r="G416" s="77">
        <v>10</v>
      </c>
      <c r="H416" s="78">
        <v>2266</v>
      </c>
    </row>
    <row r="417" spans="1:8" ht="25.5" x14ac:dyDescent="0.25">
      <c r="C417" s="41" t="s">
        <v>150</v>
      </c>
      <c r="D417" s="41">
        <v>5046</v>
      </c>
      <c r="E417" s="41" t="s">
        <v>123</v>
      </c>
      <c r="F417" s="77">
        <v>2115</v>
      </c>
      <c r="G417" s="77">
        <v>10</v>
      </c>
      <c r="H417" s="78">
        <v>874</v>
      </c>
    </row>
    <row r="418" spans="1:8" ht="25.5" x14ac:dyDescent="0.25">
      <c r="C418" s="41" t="s">
        <v>150</v>
      </c>
      <c r="D418" s="41">
        <v>5411</v>
      </c>
      <c r="E418" s="41" t="s">
        <v>437</v>
      </c>
      <c r="F418" s="77">
        <v>2115</v>
      </c>
      <c r="G418" s="77">
        <v>10</v>
      </c>
      <c r="H418" s="78">
        <v>2298</v>
      </c>
    </row>
    <row r="419" spans="1:8" ht="25.5" x14ac:dyDescent="0.25">
      <c r="C419" s="41" t="s">
        <v>150</v>
      </c>
      <c r="D419" s="41">
        <v>5425</v>
      </c>
      <c r="E419" s="41" t="s">
        <v>131</v>
      </c>
      <c r="F419" s="77">
        <v>2115</v>
      </c>
      <c r="G419" s="77">
        <v>10</v>
      </c>
      <c r="H419" s="78">
        <v>340</v>
      </c>
    </row>
    <row r="420" spans="1:8" ht="25.5" x14ac:dyDescent="0.25">
      <c r="C420" s="41" t="s">
        <v>150</v>
      </c>
      <c r="D420" s="41">
        <v>7300</v>
      </c>
      <c r="E420" s="41" t="s">
        <v>410</v>
      </c>
      <c r="F420" s="77">
        <v>2118</v>
      </c>
      <c r="G420" s="77">
        <v>13</v>
      </c>
      <c r="H420" s="78">
        <v>144796</v>
      </c>
    </row>
    <row r="421" spans="1:8" x14ac:dyDescent="0.25">
      <c r="C421" s="41" t="s">
        <v>150</v>
      </c>
      <c r="D421" s="41">
        <v>7662</v>
      </c>
      <c r="E421" s="41" t="s">
        <v>476</v>
      </c>
      <c r="F421" s="77">
        <v>2199</v>
      </c>
      <c r="G421" s="77">
        <v>3</v>
      </c>
      <c r="H421" s="78">
        <v>5</v>
      </c>
    </row>
    <row r="422" spans="1:8" ht="25.5" x14ac:dyDescent="0.25">
      <c r="C422" s="41" t="s">
        <v>150</v>
      </c>
      <c r="D422" s="41">
        <v>7728</v>
      </c>
      <c r="E422" s="41" t="s">
        <v>134</v>
      </c>
      <c r="F422" s="77">
        <v>2115</v>
      </c>
      <c r="G422" s="77">
        <v>10</v>
      </c>
      <c r="H422" s="78">
        <v>366</v>
      </c>
    </row>
    <row r="423" spans="1:8" ht="25.5" x14ac:dyDescent="0.25">
      <c r="C423" s="41" t="s">
        <v>150</v>
      </c>
      <c r="D423" s="41">
        <v>8117</v>
      </c>
      <c r="E423" s="41" t="s">
        <v>135</v>
      </c>
      <c r="F423" s="77">
        <v>2115</v>
      </c>
      <c r="G423" s="77">
        <v>10</v>
      </c>
      <c r="H423" s="78">
        <v>14501</v>
      </c>
    </row>
    <row r="424" spans="1:8" x14ac:dyDescent="0.25">
      <c r="C424" s="41" t="s">
        <v>150</v>
      </c>
      <c r="D424" s="41">
        <v>8278</v>
      </c>
      <c r="E424" s="41" t="s">
        <v>129</v>
      </c>
      <c r="F424" s="77">
        <v>2115</v>
      </c>
      <c r="G424" s="77">
        <v>10</v>
      </c>
      <c r="H424" s="78">
        <v>2290</v>
      </c>
    </row>
    <row r="426" spans="1:8" ht="15.75" x14ac:dyDescent="0.3">
      <c r="A426" s="69"/>
      <c r="B426" s="69"/>
      <c r="C426" s="69"/>
      <c r="D426" s="69"/>
      <c r="E426" s="69" t="s">
        <v>188</v>
      </c>
      <c r="F426" s="69">
        <f>+F12+F283</f>
        <v>19148282103.760002</v>
      </c>
      <c r="G426" s="69">
        <f t="shared" ref="G426:H426" si="11">+G12+G283</f>
        <v>18739959985.689995</v>
      </c>
      <c r="H426" s="69">
        <f t="shared" si="11"/>
        <v>123821086.40000001</v>
      </c>
    </row>
    <row r="427" spans="1:8" ht="18" x14ac:dyDescent="0.35">
      <c r="A427" s="35"/>
      <c r="B427" s="35"/>
      <c r="C427" s="35"/>
      <c r="D427" s="35"/>
      <c r="E427" s="42"/>
      <c r="F427" s="47"/>
      <c r="G427" s="48"/>
      <c r="H427" s="47"/>
    </row>
    <row r="428" spans="1:8" x14ac:dyDescent="0.25">
      <c r="A428" s="49" t="s">
        <v>189</v>
      </c>
      <c r="B428" s="49"/>
      <c r="C428" s="49"/>
      <c r="D428" s="49"/>
      <c r="E428" s="61"/>
      <c r="F428" s="62"/>
      <c r="G428" s="63"/>
      <c r="H428" s="62"/>
    </row>
    <row r="429" spans="1:8" x14ac:dyDescent="0.25">
      <c r="A429" s="49" t="s">
        <v>190</v>
      </c>
      <c r="B429" s="49"/>
      <c r="C429" s="49"/>
      <c r="D429" s="49"/>
      <c r="E429" s="61"/>
      <c r="F429" s="62"/>
      <c r="G429" s="63"/>
      <c r="H429" s="62"/>
    </row>
    <row r="430" spans="1:8" x14ac:dyDescent="0.25">
      <c r="A430" s="49"/>
      <c r="B430" s="49"/>
      <c r="C430" s="49"/>
      <c r="D430" s="49"/>
      <c r="E430" s="61"/>
      <c r="F430" s="62"/>
      <c r="G430" s="63"/>
      <c r="H430" s="62"/>
    </row>
    <row r="431" spans="1:8" x14ac:dyDescent="0.25">
      <c r="A431" s="49"/>
      <c r="B431" s="49">
        <v>1.1000000000000001</v>
      </c>
      <c r="C431" s="49" t="s">
        <v>478</v>
      </c>
      <c r="D431" s="49"/>
      <c r="E431" s="61"/>
      <c r="F431" s="62"/>
      <c r="G431" s="63"/>
      <c r="H431" s="62"/>
    </row>
    <row r="432" spans="1:8" x14ac:dyDescent="0.25">
      <c r="A432" s="49"/>
      <c r="B432" s="49"/>
      <c r="C432" s="49" t="s">
        <v>479</v>
      </c>
      <c r="D432" s="49"/>
      <c r="E432" s="61"/>
      <c r="F432" s="62"/>
      <c r="G432" s="63"/>
      <c r="H432" s="62"/>
    </row>
    <row r="433" spans="1:8" x14ac:dyDescent="0.25">
      <c r="A433" s="49"/>
      <c r="B433" s="49">
        <v>1.2</v>
      </c>
      <c r="C433" s="49" t="s">
        <v>480</v>
      </c>
      <c r="D433" s="49"/>
      <c r="E433" s="61"/>
      <c r="F433" s="62"/>
      <c r="G433" s="63"/>
      <c r="H433" s="62"/>
    </row>
    <row r="434" spans="1:8" x14ac:dyDescent="0.25">
      <c r="A434" s="49"/>
      <c r="B434" s="49"/>
      <c r="C434" s="49" t="s">
        <v>477</v>
      </c>
      <c r="D434" s="49"/>
      <c r="E434" s="61"/>
      <c r="F434" s="62"/>
      <c r="G434" s="63"/>
      <c r="H434" s="62"/>
    </row>
    <row r="435" spans="1:8" x14ac:dyDescent="0.25">
      <c r="A435" s="49"/>
      <c r="B435" s="49">
        <v>1.3</v>
      </c>
      <c r="C435" s="49" t="s">
        <v>191</v>
      </c>
      <c r="D435" s="49"/>
      <c r="E435" s="61"/>
      <c r="F435" s="62"/>
      <c r="G435" s="63"/>
      <c r="H435" s="62"/>
    </row>
    <row r="436" spans="1:8" x14ac:dyDescent="0.25">
      <c r="A436" s="49"/>
      <c r="B436" s="49">
        <v>1.4</v>
      </c>
      <c r="C436" s="49" t="s">
        <v>481</v>
      </c>
      <c r="D436" s="49"/>
      <c r="E436" s="61"/>
      <c r="F436" s="62"/>
      <c r="G436" s="63"/>
      <c r="H436" s="62"/>
    </row>
    <row r="437" spans="1:8" x14ac:dyDescent="0.25">
      <c r="A437" s="49"/>
      <c r="B437" s="49"/>
      <c r="C437" s="49" t="s">
        <v>482</v>
      </c>
      <c r="D437" s="49"/>
      <c r="E437" s="61"/>
      <c r="F437" s="62"/>
      <c r="G437" s="63"/>
      <c r="H437" s="62"/>
    </row>
    <row r="438" spans="1:8" x14ac:dyDescent="0.25">
      <c r="A438" s="49"/>
      <c r="B438" s="49"/>
      <c r="D438" s="49"/>
      <c r="E438" s="61"/>
      <c r="F438" s="62"/>
      <c r="G438" s="63"/>
      <c r="H438" s="62"/>
    </row>
    <row r="439" spans="1:8" x14ac:dyDescent="0.25">
      <c r="A439" s="49" t="s">
        <v>192</v>
      </c>
      <c r="B439" s="49"/>
      <c r="C439" s="49"/>
      <c r="D439" s="49"/>
      <c r="E439" s="61"/>
      <c r="F439" s="62"/>
      <c r="G439" s="63"/>
      <c r="H439" s="62"/>
    </row>
    <row r="440" spans="1:8" x14ac:dyDescent="0.25">
      <c r="A440" s="64"/>
      <c r="B440" s="64"/>
      <c r="C440" s="49" t="s">
        <v>483</v>
      </c>
      <c r="D440" s="49"/>
      <c r="E440" s="61"/>
      <c r="F440" s="62"/>
      <c r="G440" s="63"/>
      <c r="H440" s="62"/>
    </row>
    <row r="441" spans="1:8" x14ac:dyDescent="0.25">
      <c r="A441" s="49"/>
      <c r="B441" s="49"/>
      <c r="C441" s="49" t="s">
        <v>193</v>
      </c>
      <c r="D441" s="49"/>
      <c r="E441" s="61"/>
      <c r="F441" s="62"/>
      <c r="G441" s="63"/>
      <c r="H441" s="62"/>
    </row>
    <row r="442" spans="1:8" x14ac:dyDescent="0.25">
      <c r="A442" s="49"/>
      <c r="B442" s="49"/>
      <c r="C442" s="49"/>
      <c r="D442" s="49"/>
      <c r="E442" s="61"/>
      <c r="F442" s="62"/>
      <c r="G442" s="63"/>
      <c r="H442" s="62"/>
    </row>
    <row r="443" spans="1:8" x14ac:dyDescent="0.25">
      <c r="A443" s="49" t="s">
        <v>484</v>
      </c>
      <c r="B443" s="49"/>
      <c r="C443" s="49"/>
      <c r="D443" s="49"/>
      <c r="E443" s="61"/>
      <c r="F443" s="62"/>
      <c r="G443" s="63"/>
      <c r="H443" s="62"/>
    </row>
    <row r="444" spans="1:8" x14ac:dyDescent="0.25">
      <c r="A444" s="49"/>
      <c r="B444" s="49"/>
      <c r="C444" s="49"/>
      <c r="D444" s="49"/>
      <c r="E444" s="61"/>
      <c r="F444" s="62"/>
      <c r="G444" s="63"/>
      <c r="H444" s="62"/>
    </row>
    <row r="445" spans="1:8" x14ac:dyDescent="0.25">
      <c r="A445" s="49" t="s">
        <v>553</v>
      </c>
      <c r="B445" s="49"/>
      <c r="C445" s="49"/>
      <c r="D445" s="49"/>
      <c r="E445" s="61"/>
      <c r="F445" s="62"/>
      <c r="G445" s="63"/>
      <c r="H445" s="62"/>
    </row>
    <row r="446" spans="1:8" x14ac:dyDescent="0.25">
      <c r="A446" s="49"/>
      <c r="B446" s="49"/>
      <c r="C446" s="49"/>
      <c r="D446" s="49"/>
      <c r="E446" s="61"/>
      <c r="F446" s="62"/>
      <c r="G446" s="63"/>
      <c r="H446" s="62"/>
    </row>
    <row r="447" spans="1:8" x14ac:dyDescent="0.25">
      <c r="A447" s="49" t="s">
        <v>485</v>
      </c>
      <c r="B447" s="49"/>
      <c r="C447" s="49"/>
      <c r="D447" s="49"/>
      <c r="E447" s="61"/>
      <c r="F447" s="62"/>
      <c r="G447" s="63"/>
      <c r="H447" s="62"/>
    </row>
    <row r="448" spans="1:8" x14ac:dyDescent="0.25">
      <c r="A448" s="49"/>
      <c r="B448" s="49" t="s">
        <v>486</v>
      </c>
      <c r="C448" s="49"/>
      <c r="D448" s="49"/>
      <c r="E448" s="61"/>
      <c r="F448" s="62"/>
      <c r="G448" s="63"/>
      <c r="H448" s="62"/>
    </row>
    <row r="449" spans="1:8" x14ac:dyDescent="0.25">
      <c r="A449" s="49"/>
      <c r="B449" s="49"/>
      <c r="C449" s="49"/>
      <c r="D449" s="49"/>
      <c r="E449" s="61"/>
      <c r="F449" s="62"/>
      <c r="G449" s="63"/>
      <c r="H449" s="62"/>
    </row>
    <row r="450" spans="1:8" x14ac:dyDescent="0.25">
      <c r="A450" s="49" t="s">
        <v>194</v>
      </c>
      <c r="B450" s="49"/>
      <c r="C450" s="49"/>
      <c r="D450" s="49"/>
      <c r="E450" s="61"/>
      <c r="F450" s="62"/>
      <c r="G450" s="63"/>
      <c r="H450" s="62"/>
    </row>
    <row r="451" spans="1:8" x14ac:dyDescent="0.25">
      <c r="A451" s="49"/>
      <c r="B451" s="49"/>
      <c r="C451" s="49"/>
      <c r="D451" s="49"/>
      <c r="E451" s="61"/>
      <c r="F451" s="62"/>
      <c r="G451" s="63"/>
      <c r="H451" s="62"/>
    </row>
    <row r="452" spans="1:8" x14ac:dyDescent="0.25">
      <c r="A452" s="49" t="s">
        <v>195</v>
      </c>
      <c r="B452" s="49"/>
      <c r="C452" s="49"/>
      <c r="D452" s="49"/>
      <c r="E452" s="79" t="s">
        <v>196</v>
      </c>
      <c r="F452" s="79"/>
      <c r="G452" s="79"/>
      <c r="H452" s="79"/>
    </row>
    <row r="453" spans="1:8" x14ac:dyDescent="0.25">
      <c r="A453" s="49"/>
      <c r="B453" s="49"/>
      <c r="C453" s="49"/>
      <c r="D453" s="49"/>
      <c r="E453" s="61"/>
      <c r="F453" s="62"/>
      <c r="G453" s="63"/>
      <c r="H453" s="62"/>
    </row>
    <row r="454" spans="1:8" x14ac:dyDescent="0.25">
      <c r="A454" s="49"/>
      <c r="B454" s="49"/>
      <c r="C454" s="49" t="s">
        <v>197</v>
      </c>
      <c r="D454" s="49"/>
      <c r="E454" s="65">
        <v>2112</v>
      </c>
      <c r="F454" s="63" t="s">
        <v>198</v>
      </c>
      <c r="G454" s="63"/>
      <c r="H454" s="66"/>
    </row>
    <row r="455" spans="1:8" x14ac:dyDescent="0.25">
      <c r="A455" s="49"/>
      <c r="B455" s="49"/>
      <c r="C455" s="49" t="s">
        <v>199</v>
      </c>
      <c r="D455" s="49"/>
      <c r="E455" s="65">
        <v>2114</v>
      </c>
      <c r="F455" s="63" t="s">
        <v>200</v>
      </c>
      <c r="G455" s="63"/>
      <c r="H455" s="62"/>
    </row>
    <row r="456" spans="1:8" x14ac:dyDescent="0.25">
      <c r="A456" s="49"/>
      <c r="B456" s="49"/>
      <c r="C456" s="49" t="s">
        <v>201</v>
      </c>
      <c r="D456" s="49"/>
      <c r="E456" s="65">
        <v>2115</v>
      </c>
      <c r="F456" s="63" t="s">
        <v>202</v>
      </c>
      <c r="G456" s="63"/>
      <c r="H456" s="66"/>
    </row>
    <row r="457" spans="1:8" x14ac:dyDescent="0.25">
      <c r="A457" s="49"/>
      <c r="B457" s="49"/>
      <c r="C457" s="49" t="s">
        <v>203</v>
      </c>
      <c r="D457" s="49"/>
      <c r="E457" s="65">
        <v>2117</v>
      </c>
      <c r="F457" s="63" t="s">
        <v>204</v>
      </c>
      <c r="G457" s="63"/>
      <c r="H457" s="49"/>
    </row>
    <row r="458" spans="1:8" x14ac:dyDescent="0.25">
      <c r="A458" s="49"/>
      <c r="B458" s="49"/>
      <c r="C458" s="49" t="s">
        <v>205</v>
      </c>
      <c r="D458" s="49"/>
      <c r="E458" s="65">
        <v>2119</v>
      </c>
      <c r="F458" s="63" t="s">
        <v>206</v>
      </c>
      <c r="G458" s="63"/>
      <c r="H458" s="49"/>
    </row>
    <row r="459" spans="1:8" x14ac:dyDescent="0.25">
      <c r="A459" s="49"/>
      <c r="B459" s="49"/>
      <c r="C459" s="49" t="s">
        <v>207</v>
      </c>
      <c r="D459" s="49"/>
      <c r="E459" s="65">
        <v>2179</v>
      </c>
      <c r="F459" s="63" t="s">
        <v>208</v>
      </c>
      <c r="G459" s="63"/>
      <c r="H459" s="49"/>
    </row>
    <row r="460" spans="1:8" x14ac:dyDescent="0.25">
      <c r="A460" s="49"/>
      <c r="B460" s="49"/>
      <c r="C460" s="49" t="s">
        <v>209</v>
      </c>
      <c r="D460" s="49"/>
      <c r="E460" s="65">
        <v>2199</v>
      </c>
      <c r="F460" s="63" t="s">
        <v>210</v>
      </c>
      <c r="G460" s="63"/>
      <c r="H460" s="66"/>
    </row>
    <row r="461" spans="1:8" x14ac:dyDescent="0.25">
      <c r="A461" s="49"/>
      <c r="B461" s="49"/>
      <c r="C461" s="49" t="s">
        <v>211</v>
      </c>
      <c r="D461" s="49"/>
      <c r="E461" s="67"/>
      <c r="F461" s="49"/>
      <c r="G461" s="63"/>
      <c r="H461" s="49"/>
    </row>
    <row r="462" spans="1:8" x14ac:dyDescent="0.25">
      <c r="A462" s="49"/>
      <c r="B462" s="49"/>
      <c r="C462" s="49" t="s">
        <v>212</v>
      </c>
      <c r="D462" s="49"/>
      <c r="E462" s="65"/>
      <c r="F462" s="68"/>
      <c r="G462" s="63"/>
      <c r="H462" s="49"/>
    </row>
    <row r="463" spans="1:8" x14ac:dyDescent="0.25">
      <c r="A463" s="49"/>
      <c r="B463" s="49"/>
      <c r="C463" s="49" t="s">
        <v>213</v>
      </c>
      <c r="D463" s="49"/>
      <c r="E463" s="61"/>
      <c r="F463" s="68"/>
      <c r="G463" s="63"/>
      <c r="H463" s="49"/>
    </row>
    <row r="464" spans="1:8" x14ac:dyDescent="0.25">
      <c r="A464" s="49"/>
      <c r="B464" s="49"/>
      <c r="C464" s="49" t="s">
        <v>214</v>
      </c>
      <c r="D464" s="49"/>
      <c r="E464" s="61"/>
      <c r="F464" s="68"/>
      <c r="G464" s="63"/>
      <c r="H464" s="49"/>
    </row>
    <row r="465" spans="1:8" x14ac:dyDescent="0.25">
      <c r="A465" s="49"/>
      <c r="B465" s="49"/>
      <c r="C465" s="49" t="s">
        <v>215</v>
      </c>
      <c r="D465" s="49"/>
      <c r="E465" s="61"/>
      <c r="F465" s="62"/>
      <c r="G465" s="63"/>
      <c r="H465" s="49"/>
    </row>
    <row r="466" spans="1:8" x14ac:dyDescent="0.25">
      <c r="A466" s="49"/>
      <c r="B466" s="49"/>
      <c r="C466" s="49" t="s">
        <v>216</v>
      </c>
      <c r="D466" s="49"/>
      <c r="E466" s="49" t="s">
        <v>244</v>
      </c>
      <c r="F466" s="49" t="s">
        <v>272</v>
      </c>
      <c r="G466" s="63"/>
      <c r="H466" s="49"/>
    </row>
    <row r="467" spans="1:8" x14ac:dyDescent="0.25">
      <c r="A467" s="49"/>
      <c r="B467" s="49"/>
      <c r="C467" s="49" t="s">
        <v>217</v>
      </c>
      <c r="D467" s="49"/>
      <c r="E467" s="49" t="s">
        <v>245</v>
      </c>
      <c r="G467" s="63"/>
      <c r="H467" s="49"/>
    </row>
    <row r="468" spans="1:8" x14ac:dyDescent="0.25">
      <c r="A468" s="49"/>
      <c r="B468" s="49"/>
      <c r="C468" s="49" t="s">
        <v>218</v>
      </c>
      <c r="D468" s="49"/>
      <c r="E468" s="49" t="s">
        <v>246</v>
      </c>
      <c r="G468" s="63"/>
      <c r="H468" s="49"/>
    </row>
    <row r="469" spans="1:8" x14ac:dyDescent="0.25">
      <c r="A469" s="49"/>
      <c r="B469" s="49"/>
      <c r="C469" s="49" t="s">
        <v>219</v>
      </c>
      <c r="D469" s="49"/>
      <c r="E469" s="49" t="s">
        <v>247</v>
      </c>
      <c r="G469" s="63"/>
      <c r="H469" s="49"/>
    </row>
    <row r="470" spans="1:8" x14ac:dyDescent="0.25">
      <c r="A470" s="49"/>
      <c r="B470" s="49"/>
      <c r="C470" s="49" t="s">
        <v>220</v>
      </c>
      <c r="D470" s="49"/>
      <c r="E470" s="49" t="s">
        <v>248</v>
      </c>
      <c r="G470" s="63"/>
      <c r="H470" s="49"/>
    </row>
    <row r="471" spans="1:8" x14ac:dyDescent="0.25">
      <c r="A471" s="49"/>
      <c r="B471" s="49"/>
      <c r="C471" s="49" t="s">
        <v>221</v>
      </c>
      <c r="D471" s="49"/>
      <c r="E471" s="49" t="s">
        <v>249</v>
      </c>
      <c r="G471" s="63"/>
      <c r="H471" s="49"/>
    </row>
    <row r="472" spans="1:8" x14ac:dyDescent="0.25">
      <c r="A472" s="49"/>
      <c r="B472" s="49"/>
      <c r="C472" s="49" t="s">
        <v>222</v>
      </c>
      <c r="D472" s="49"/>
      <c r="E472" s="49" t="s">
        <v>250</v>
      </c>
      <c r="G472" s="63"/>
      <c r="H472" s="49"/>
    </row>
    <row r="473" spans="1:8" x14ac:dyDescent="0.25">
      <c r="A473" s="49"/>
      <c r="B473" s="49"/>
      <c r="C473" s="49" t="s">
        <v>223</v>
      </c>
      <c r="D473" s="49"/>
      <c r="E473" s="49" t="s">
        <v>251</v>
      </c>
      <c r="G473" s="63"/>
      <c r="H473" s="49"/>
    </row>
    <row r="474" spans="1:8" x14ac:dyDescent="0.25">
      <c r="A474" s="49"/>
      <c r="B474" s="49"/>
      <c r="C474" s="49" t="s">
        <v>224</v>
      </c>
      <c r="D474" s="49"/>
      <c r="E474" s="49" t="s">
        <v>252</v>
      </c>
      <c r="G474" s="63"/>
      <c r="H474" s="49"/>
    </row>
    <row r="475" spans="1:8" x14ac:dyDescent="0.25">
      <c r="A475" s="49"/>
      <c r="B475" s="49"/>
      <c r="C475" s="49" t="s">
        <v>225</v>
      </c>
      <c r="D475" s="49"/>
      <c r="E475" s="49" t="s">
        <v>253</v>
      </c>
      <c r="G475" s="63"/>
      <c r="H475" s="49"/>
    </row>
    <row r="476" spans="1:8" x14ac:dyDescent="0.25">
      <c r="A476" s="49"/>
      <c r="B476" s="49"/>
      <c r="C476" s="49" t="s">
        <v>226</v>
      </c>
      <c r="D476" s="49"/>
      <c r="E476" s="49" t="s">
        <v>254</v>
      </c>
      <c r="G476" s="63"/>
      <c r="H476" s="49"/>
    </row>
    <row r="477" spans="1:8" x14ac:dyDescent="0.25">
      <c r="A477" s="49"/>
      <c r="B477" s="49"/>
      <c r="C477" s="49" t="s">
        <v>227</v>
      </c>
      <c r="D477" s="49"/>
      <c r="E477" s="49" t="s">
        <v>255</v>
      </c>
      <c r="G477" s="63"/>
      <c r="H477" s="49"/>
    </row>
    <row r="478" spans="1:8" x14ac:dyDescent="0.25">
      <c r="A478" s="49"/>
      <c r="B478" s="49"/>
      <c r="C478" s="49" t="s">
        <v>228</v>
      </c>
      <c r="D478" s="49"/>
      <c r="E478" s="49" t="s">
        <v>256</v>
      </c>
      <c r="G478" s="63"/>
      <c r="H478" s="49"/>
    </row>
    <row r="479" spans="1:8" x14ac:dyDescent="0.25">
      <c r="A479" s="49"/>
      <c r="B479" s="49"/>
      <c r="C479" s="49" t="s">
        <v>229</v>
      </c>
      <c r="D479" s="49"/>
      <c r="E479" s="49" t="s">
        <v>257</v>
      </c>
      <c r="G479" s="63"/>
      <c r="H479" s="49"/>
    </row>
    <row r="480" spans="1:8" x14ac:dyDescent="0.25">
      <c r="A480" s="49"/>
      <c r="B480" s="49"/>
      <c r="C480" s="49" t="s">
        <v>230</v>
      </c>
      <c r="D480" s="49"/>
      <c r="E480" s="49" t="s">
        <v>258</v>
      </c>
      <c r="G480" s="63"/>
      <c r="H480" s="49"/>
    </row>
    <row r="481" spans="1:8" x14ac:dyDescent="0.25">
      <c r="A481" s="49"/>
      <c r="B481" s="49"/>
      <c r="C481" s="49" t="s">
        <v>231</v>
      </c>
      <c r="D481" s="49"/>
      <c r="E481" s="49" t="s">
        <v>259</v>
      </c>
      <c r="G481" s="63"/>
      <c r="H481" s="49"/>
    </row>
    <row r="482" spans="1:8" x14ac:dyDescent="0.25">
      <c r="A482" s="49"/>
      <c r="B482" s="49"/>
      <c r="C482" s="49" t="s">
        <v>232</v>
      </c>
      <c r="D482" s="49"/>
      <c r="E482" s="49" t="s">
        <v>260</v>
      </c>
      <c r="G482" s="63"/>
      <c r="H482" s="49"/>
    </row>
    <row r="483" spans="1:8" x14ac:dyDescent="0.25">
      <c r="A483" s="49"/>
      <c r="B483" s="49"/>
      <c r="C483" s="49" t="s">
        <v>233</v>
      </c>
      <c r="D483" s="49"/>
      <c r="E483" s="49" t="s">
        <v>261</v>
      </c>
      <c r="G483" s="63"/>
      <c r="H483" s="49"/>
    </row>
    <row r="484" spans="1:8" x14ac:dyDescent="0.25">
      <c r="A484" s="49"/>
      <c r="B484" s="49"/>
      <c r="C484" s="49" t="s">
        <v>234</v>
      </c>
      <c r="D484" s="49"/>
      <c r="E484" s="49" t="s">
        <v>262</v>
      </c>
      <c r="G484" s="63"/>
      <c r="H484" s="49"/>
    </row>
    <row r="485" spans="1:8" x14ac:dyDescent="0.25">
      <c r="A485" s="49"/>
      <c r="B485" s="49"/>
      <c r="C485" s="49" t="s">
        <v>235</v>
      </c>
      <c r="D485" s="49"/>
      <c r="E485" s="49" t="s">
        <v>263</v>
      </c>
      <c r="G485" s="63"/>
      <c r="H485" s="49"/>
    </row>
    <row r="486" spans="1:8" x14ac:dyDescent="0.25">
      <c r="A486" s="49"/>
      <c r="B486" s="49"/>
      <c r="C486" s="49" t="s">
        <v>236</v>
      </c>
      <c r="D486" s="49"/>
      <c r="E486" s="49" t="s">
        <v>264</v>
      </c>
      <c r="G486" s="63"/>
      <c r="H486" s="49"/>
    </row>
    <row r="487" spans="1:8" x14ac:dyDescent="0.25">
      <c r="A487" s="49"/>
      <c r="B487" s="49"/>
      <c r="C487" s="49" t="s">
        <v>237</v>
      </c>
      <c r="D487" s="49"/>
      <c r="E487" s="49" t="s">
        <v>265</v>
      </c>
      <c r="G487" s="63"/>
      <c r="H487" s="49"/>
    </row>
    <row r="488" spans="1:8" x14ac:dyDescent="0.25">
      <c r="A488" s="49"/>
      <c r="B488" s="49"/>
      <c r="C488" s="49" t="s">
        <v>238</v>
      </c>
      <c r="D488" s="49"/>
      <c r="E488" s="49" t="s">
        <v>266</v>
      </c>
      <c r="G488" s="63"/>
      <c r="H488" s="49"/>
    </row>
    <row r="489" spans="1:8" x14ac:dyDescent="0.25">
      <c r="A489" s="49"/>
      <c r="B489" s="49"/>
      <c r="C489" s="49" t="s">
        <v>239</v>
      </c>
      <c r="D489" s="49"/>
      <c r="E489" s="49" t="s">
        <v>267</v>
      </c>
      <c r="G489" s="63"/>
      <c r="H489" s="49"/>
    </row>
    <row r="490" spans="1:8" x14ac:dyDescent="0.25">
      <c r="A490" s="49"/>
      <c r="B490" s="49"/>
      <c r="C490" s="49" t="s">
        <v>240</v>
      </c>
      <c r="D490" s="49"/>
      <c r="E490" s="49" t="s">
        <v>268</v>
      </c>
      <c r="G490" s="63"/>
      <c r="H490" s="49"/>
    </row>
    <row r="491" spans="1:8" x14ac:dyDescent="0.25">
      <c r="A491" s="49"/>
      <c r="B491" s="49"/>
      <c r="C491" s="49" t="s">
        <v>241</v>
      </c>
      <c r="D491" s="49"/>
      <c r="E491" s="49" t="s">
        <v>269</v>
      </c>
      <c r="G491" s="63"/>
      <c r="H491" s="49"/>
    </row>
    <row r="492" spans="1:8" x14ac:dyDescent="0.25">
      <c r="A492" s="49"/>
      <c r="B492" s="49"/>
      <c r="C492" s="49" t="s">
        <v>242</v>
      </c>
      <c r="D492" s="49"/>
      <c r="E492" s="49" t="s">
        <v>270</v>
      </c>
      <c r="G492" s="63"/>
      <c r="H492" s="49"/>
    </row>
    <row r="493" spans="1:8" x14ac:dyDescent="0.25">
      <c r="A493" s="49"/>
      <c r="B493" s="49"/>
      <c r="C493" s="49" t="s">
        <v>243</v>
      </c>
      <c r="D493" s="49"/>
      <c r="E493" s="49" t="s">
        <v>271</v>
      </c>
      <c r="G493" s="63"/>
      <c r="H493" s="49"/>
    </row>
    <row r="494" spans="1:8" x14ac:dyDescent="0.25">
      <c r="A494" s="49"/>
      <c r="B494" s="49"/>
      <c r="D494" s="49"/>
      <c r="E494" s="49" t="s">
        <v>300</v>
      </c>
      <c r="F494" s="49" t="s">
        <v>328</v>
      </c>
      <c r="G494" s="63"/>
      <c r="H494" s="49"/>
    </row>
    <row r="495" spans="1:8" x14ac:dyDescent="0.25">
      <c r="A495" s="49"/>
      <c r="B495" s="49"/>
      <c r="C495" s="49" t="s">
        <v>273</v>
      </c>
      <c r="D495" s="49"/>
      <c r="E495" s="49" t="s">
        <v>301</v>
      </c>
      <c r="F495" s="49" t="s">
        <v>329</v>
      </c>
      <c r="G495" s="63"/>
      <c r="H495" s="49"/>
    </row>
    <row r="496" spans="1:8" x14ac:dyDescent="0.25">
      <c r="A496" s="49"/>
      <c r="B496" s="49"/>
      <c r="C496" s="49" t="s">
        <v>274</v>
      </c>
      <c r="D496" s="49"/>
      <c r="E496" s="49" t="s">
        <v>302</v>
      </c>
      <c r="F496" s="49" t="s">
        <v>330</v>
      </c>
      <c r="G496" s="63"/>
      <c r="H496" s="49"/>
    </row>
    <row r="497" spans="1:8" x14ac:dyDescent="0.25">
      <c r="A497" s="49"/>
      <c r="B497" s="49"/>
      <c r="C497" s="49" t="s">
        <v>275</v>
      </c>
      <c r="D497" s="49"/>
      <c r="E497" s="49" t="s">
        <v>303</v>
      </c>
      <c r="F497" s="49" t="s">
        <v>331</v>
      </c>
      <c r="G497" s="63"/>
      <c r="H497" s="49"/>
    </row>
    <row r="498" spans="1:8" x14ac:dyDescent="0.25">
      <c r="A498" s="49"/>
      <c r="B498" s="49"/>
      <c r="C498" s="49" t="s">
        <v>276</v>
      </c>
      <c r="D498" s="49"/>
      <c r="E498" s="49" t="s">
        <v>304</v>
      </c>
      <c r="G498" s="63"/>
      <c r="H498" s="49"/>
    </row>
    <row r="499" spans="1:8" x14ac:dyDescent="0.25">
      <c r="A499" s="49"/>
      <c r="B499" s="49"/>
      <c r="C499" s="49" t="s">
        <v>277</v>
      </c>
      <c r="D499" s="49"/>
      <c r="E499" s="49" t="s">
        <v>305</v>
      </c>
      <c r="G499" s="63"/>
      <c r="H499" s="49"/>
    </row>
    <row r="500" spans="1:8" x14ac:dyDescent="0.25">
      <c r="A500" s="49"/>
      <c r="B500" s="49"/>
      <c r="C500" s="49" t="s">
        <v>278</v>
      </c>
      <c r="D500" s="49"/>
      <c r="E500" s="49" t="s">
        <v>306</v>
      </c>
      <c r="G500" s="63"/>
      <c r="H500" s="49"/>
    </row>
    <row r="501" spans="1:8" x14ac:dyDescent="0.25">
      <c r="A501" s="49"/>
      <c r="B501" s="49"/>
      <c r="C501" s="49" t="s">
        <v>279</v>
      </c>
      <c r="D501" s="49"/>
      <c r="E501" s="49" t="s">
        <v>307</v>
      </c>
      <c r="G501" s="63"/>
      <c r="H501" s="49"/>
    </row>
    <row r="502" spans="1:8" x14ac:dyDescent="0.25">
      <c r="A502" s="49"/>
      <c r="B502" s="49"/>
      <c r="C502" s="49" t="s">
        <v>280</v>
      </c>
      <c r="D502" s="49"/>
      <c r="E502" s="49" t="s">
        <v>308</v>
      </c>
      <c r="G502" s="63"/>
      <c r="H502" s="49"/>
    </row>
    <row r="503" spans="1:8" x14ac:dyDescent="0.25">
      <c r="A503" s="49"/>
      <c r="B503" s="49"/>
      <c r="C503" s="49" t="s">
        <v>281</v>
      </c>
      <c r="D503" s="49"/>
      <c r="E503" s="49" t="s">
        <v>309</v>
      </c>
      <c r="G503" s="63"/>
      <c r="H503" s="49"/>
    </row>
    <row r="504" spans="1:8" x14ac:dyDescent="0.25">
      <c r="A504" s="49"/>
      <c r="B504" s="49"/>
      <c r="C504" s="49" t="s">
        <v>282</v>
      </c>
      <c r="D504" s="49"/>
      <c r="E504" s="49" t="s">
        <v>310</v>
      </c>
      <c r="G504" s="63"/>
      <c r="H504" s="49"/>
    </row>
    <row r="505" spans="1:8" x14ac:dyDescent="0.25">
      <c r="A505" s="49"/>
      <c r="B505" s="49"/>
      <c r="C505" s="49" t="s">
        <v>283</v>
      </c>
      <c r="D505" s="49"/>
      <c r="E505" s="49" t="s">
        <v>311</v>
      </c>
      <c r="G505" s="63"/>
      <c r="H505" s="49"/>
    </row>
    <row r="506" spans="1:8" x14ac:dyDescent="0.25">
      <c r="A506" s="49"/>
      <c r="B506" s="49"/>
      <c r="C506" s="49" t="s">
        <v>284</v>
      </c>
      <c r="D506" s="49"/>
      <c r="E506" s="49" t="s">
        <v>312</v>
      </c>
      <c r="G506" s="63"/>
      <c r="H506" s="49"/>
    </row>
    <row r="507" spans="1:8" x14ac:dyDescent="0.25">
      <c r="A507" s="49"/>
      <c r="B507" s="49"/>
      <c r="C507" s="49" t="s">
        <v>285</v>
      </c>
      <c r="D507" s="49"/>
      <c r="E507" s="49" t="s">
        <v>313</v>
      </c>
      <c r="G507" s="63"/>
      <c r="H507" s="49"/>
    </row>
    <row r="508" spans="1:8" x14ac:dyDescent="0.25">
      <c r="A508" s="49"/>
      <c r="B508" s="49"/>
      <c r="C508" s="49" t="s">
        <v>286</v>
      </c>
      <c r="D508" s="49"/>
      <c r="E508" s="49" t="s">
        <v>314</v>
      </c>
      <c r="G508" s="63"/>
      <c r="H508" s="49"/>
    </row>
    <row r="509" spans="1:8" x14ac:dyDescent="0.25">
      <c r="A509" s="49"/>
      <c r="B509" s="49"/>
      <c r="C509" s="49" t="s">
        <v>287</v>
      </c>
      <c r="D509" s="49"/>
      <c r="E509" s="49" t="s">
        <v>315</v>
      </c>
      <c r="G509" s="63"/>
      <c r="H509" s="49"/>
    </row>
    <row r="510" spans="1:8" x14ac:dyDescent="0.25">
      <c r="A510" s="49"/>
      <c r="B510" s="49"/>
      <c r="C510" s="49" t="s">
        <v>288</v>
      </c>
      <c r="D510" s="49"/>
      <c r="E510" s="49" t="s">
        <v>316</v>
      </c>
      <c r="G510" s="63"/>
      <c r="H510" s="49"/>
    </row>
    <row r="511" spans="1:8" x14ac:dyDescent="0.25">
      <c r="A511" s="49"/>
      <c r="B511" s="49"/>
      <c r="C511" s="49" t="s">
        <v>289</v>
      </c>
      <c r="D511" s="49"/>
      <c r="E511" s="49" t="s">
        <v>317</v>
      </c>
      <c r="G511" s="63"/>
      <c r="H511" s="49"/>
    </row>
    <row r="512" spans="1:8" x14ac:dyDescent="0.25">
      <c r="A512" s="49"/>
      <c r="B512" s="49"/>
      <c r="C512" s="49" t="s">
        <v>290</v>
      </c>
      <c r="D512" s="49"/>
      <c r="E512" s="49" t="s">
        <v>318</v>
      </c>
      <c r="G512" s="63"/>
      <c r="H512" s="49"/>
    </row>
    <row r="513" spans="1:8" x14ac:dyDescent="0.25">
      <c r="A513" s="49"/>
      <c r="B513" s="49"/>
      <c r="C513" s="49" t="s">
        <v>291</v>
      </c>
      <c r="D513" s="49"/>
      <c r="E513" s="49" t="s">
        <v>319</v>
      </c>
      <c r="G513" s="63"/>
      <c r="H513" s="49"/>
    </row>
    <row r="514" spans="1:8" x14ac:dyDescent="0.25">
      <c r="A514" s="49"/>
      <c r="B514" s="49"/>
      <c r="C514" s="49" t="s">
        <v>292</v>
      </c>
      <c r="D514" s="49"/>
      <c r="E514" s="49" t="s">
        <v>320</v>
      </c>
      <c r="G514" s="63"/>
      <c r="H514" s="49"/>
    </row>
    <row r="515" spans="1:8" x14ac:dyDescent="0.25">
      <c r="A515" s="49"/>
      <c r="B515" s="49"/>
      <c r="C515" s="49" t="s">
        <v>293</v>
      </c>
      <c r="D515" s="49"/>
      <c r="E515" s="49" t="s">
        <v>321</v>
      </c>
      <c r="G515" s="63"/>
      <c r="H515" s="49"/>
    </row>
    <row r="516" spans="1:8" x14ac:dyDescent="0.25">
      <c r="A516" s="49"/>
      <c r="B516" s="49"/>
      <c r="C516" s="49" t="s">
        <v>294</v>
      </c>
      <c r="D516" s="49"/>
      <c r="E516" s="49" t="s">
        <v>322</v>
      </c>
      <c r="G516" s="63"/>
      <c r="H516" s="49"/>
    </row>
    <row r="517" spans="1:8" x14ac:dyDescent="0.25">
      <c r="A517" s="49"/>
      <c r="B517" s="49"/>
      <c r="C517" s="49" t="s">
        <v>295</v>
      </c>
      <c r="D517" s="49"/>
      <c r="E517" s="49" t="s">
        <v>323</v>
      </c>
      <c r="G517" s="63"/>
      <c r="H517" s="49"/>
    </row>
    <row r="518" spans="1:8" x14ac:dyDescent="0.25">
      <c r="A518" s="49"/>
      <c r="B518" s="49"/>
      <c r="C518" s="49" t="s">
        <v>296</v>
      </c>
      <c r="D518" s="49"/>
      <c r="E518" s="49" t="s">
        <v>324</v>
      </c>
      <c r="G518" s="63"/>
      <c r="H518" s="49"/>
    </row>
    <row r="519" spans="1:8" x14ac:dyDescent="0.25">
      <c r="A519" s="49"/>
      <c r="B519" s="49"/>
      <c r="C519" s="49" t="s">
        <v>297</v>
      </c>
      <c r="D519" s="49"/>
      <c r="E519" s="49" t="s">
        <v>325</v>
      </c>
      <c r="G519" s="63"/>
      <c r="H519" s="49"/>
    </row>
    <row r="520" spans="1:8" x14ac:dyDescent="0.25">
      <c r="A520" s="49"/>
      <c r="B520" s="49"/>
      <c r="C520" s="49" t="s">
        <v>298</v>
      </c>
      <c r="D520" s="49"/>
      <c r="E520" s="49" t="s">
        <v>326</v>
      </c>
      <c r="G520" s="63"/>
      <c r="H520" s="49"/>
    </row>
    <row r="521" spans="1:8" x14ac:dyDescent="0.25">
      <c r="A521" s="49"/>
      <c r="B521" s="49"/>
      <c r="C521" s="49" t="s">
        <v>299</v>
      </c>
      <c r="D521" s="49"/>
      <c r="E521" s="49" t="s">
        <v>327</v>
      </c>
      <c r="G521" s="63"/>
      <c r="H521" s="49"/>
    </row>
    <row r="522" spans="1:8" x14ac:dyDescent="0.25">
      <c r="A522" s="49"/>
      <c r="B522" s="49"/>
      <c r="D522" s="49"/>
      <c r="E522" s="61"/>
      <c r="G522" s="63"/>
      <c r="H522" s="49"/>
    </row>
    <row r="523" spans="1:8" x14ac:dyDescent="0.25">
      <c r="A523" s="49"/>
      <c r="B523" s="49"/>
      <c r="D523" s="49"/>
      <c r="E523" s="61"/>
      <c r="G523" s="63"/>
      <c r="H523" s="49"/>
    </row>
    <row r="524" spans="1:8" x14ac:dyDescent="0.25">
      <c r="A524" s="49"/>
      <c r="B524" s="49"/>
      <c r="D524" s="49"/>
      <c r="E524" s="61"/>
      <c r="G524" s="63"/>
      <c r="H524" s="49"/>
    </row>
    <row r="525" spans="1:8" x14ac:dyDescent="0.25">
      <c r="A525" s="49"/>
      <c r="B525" s="49"/>
      <c r="D525" s="49"/>
      <c r="E525" s="61"/>
      <c r="G525" s="63"/>
      <c r="H525" s="49"/>
    </row>
    <row r="526" spans="1:8" x14ac:dyDescent="0.25">
      <c r="A526" s="49"/>
      <c r="B526" s="49"/>
      <c r="D526" s="49"/>
      <c r="E526" s="61"/>
      <c r="F526" s="62"/>
      <c r="G526" s="63"/>
      <c r="H526" s="49"/>
    </row>
    <row r="527" spans="1:8" x14ac:dyDescent="0.25">
      <c r="A527" s="49"/>
      <c r="B527" s="49"/>
      <c r="D527" s="49"/>
      <c r="E527" s="61"/>
      <c r="F527" s="62"/>
      <c r="G527" s="63"/>
      <c r="H527" s="49"/>
    </row>
    <row r="528" spans="1:8" x14ac:dyDescent="0.25">
      <c r="A528" s="49"/>
      <c r="B528" s="49"/>
      <c r="D528" s="49"/>
      <c r="E528" s="61"/>
      <c r="F528" s="62"/>
      <c r="G528" s="63"/>
      <c r="H528" s="49"/>
    </row>
    <row r="529" spans="1:8" x14ac:dyDescent="0.25">
      <c r="A529" s="49"/>
      <c r="B529" s="49"/>
      <c r="D529" s="49"/>
      <c r="E529" s="61"/>
      <c r="F529" s="62"/>
      <c r="G529" s="63"/>
      <c r="H529" s="49"/>
    </row>
    <row r="530" spans="1:8" x14ac:dyDescent="0.25">
      <c r="A530" s="49"/>
      <c r="B530" s="49"/>
      <c r="D530" s="49"/>
      <c r="E530" s="61"/>
      <c r="F530" s="62"/>
      <c r="G530" s="63"/>
      <c r="H530" s="49"/>
    </row>
    <row r="531" spans="1:8" x14ac:dyDescent="0.25">
      <c r="A531" s="49"/>
      <c r="B531" s="49"/>
      <c r="D531" s="49"/>
      <c r="E531" s="61"/>
      <c r="F531" s="62"/>
      <c r="G531" s="63"/>
      <c r="H531" s="49"/>
    </row>
    <row r="532" spans="1:8" x14ac:dyDescent="0.25">
      <c r="A532" s="49"/>
      <c r="B532" s="49"/>
      <c r="D532" s="49"/>
      <c r="E532" s="61"/>
      <c r="F532" s="62"/>
      <c r="G532" s="63"/>
      <c r="H532" s="49"/>
    </row>
    <row r="533" spans="1:8" x14ac:dyDescent="0.25">
      <c r="A533" s="49"/>
      <c r="B533" s="49"/>
      <c r="D533" s="49"/>
      <c r="E533" s="61"/>
      <c r="F533" s="62"/>
      <c r="G533" s="63"/>
      <c r="H533" s="49"/>
    </row>
    <row r="534" spans="1:8" x14ac:dyDescent="0.25">
      <c r="A534" s="49"/>
      <c r="B534" s="49"/>
      <c r="D534" s="49"/>
      <c r="E534" s="61"/>
      <c r="F534" s="62"/>
      <c r="G534" s="63"/>
      <c r="H534" s="49"/>
    </row>
    <row r="535" spans="1:8" x14ac:dyDescent="0.25">
      <c r="A535" s="49"/>
      <c r="B535" s="49"/>
      <c r="D535" s="49"/>
      <c r="E535" s="61"/>
      <c r="F535" s="62"/>
      <c r="G535" s="63"/>
      <c r="H535" s="49"/>
    </row>
    <row r="536" spans="1:8" x14ac:dyDescent="0.25">
      <c r="A536" s="49"/>
      <c r="B536" s="49"/>
      <c r="D536" s="49"/>
      <c r="E536" s="61"/>
      <c r="F536" s="62"/>
      <c r="G536" s="63"/>
      <c r="H536" s="49"/>
    </row>
    <row r="537" spans="1:8" x14ac:dyDescent="0.25">
      <c r="A537" s="49"/>
      <c r="B537" s="49"/>
      <c r="D537" s="49"/>
      <c r="E537" s="61"/>
      <c r="F537" s="62"/>
      <c r="G537" s="63"/>
      <c r="H537" s="49"/>
    </row>
    <row r="538" spans="1:8" x14ac:dyDescent="0.25">
      <c r="A538" s="49"/>
      <c r="B538" s="49"/>
      <c r="D538" s="49"/>
      <c r="E538" s="61"/>
      <c r="F538" s="62"/>
      <c r="G538" s="63"/>
      <c r="H538" s="49"/>
    </row>
    <row r="539" spans="1:8" x14ac:dyDescent="0.25">
      <c r="A539" s="49"/>
      <c r="B539" s="49"/>
      <c r="D539" s="49"/>
      <c r="E539" s="61"/>
      <c r="F539" s="62"/>
      <c r="G539" s="63"/>
      <c r="H539" s="49"/>
    </row>
    <row r="540" spans="1:8" x14ac:dyDescent="0.25">
      <c r="A540" s="49"/>
      <c r="B540" s="49"/>
      <c r="D540" s="49"/>
      <c r="E540" s="61"/>
      <c r="F540" s="62"/>
      <c r="G540" s="63"/>
      <c r="H540" s="49"/>
    </row>
    <row r="541" spans="1:8" x14ac:dyDescent="0.25">
      <c r="A541" s="49"/>
      <c r="B541" s="49"/>
      <c r="D541" s="49"/>
      <c r="E541" s="61"/>
      <c r="F541" s="62"/>
      <c r="G541" s="63"/>
      <c r="H541" s="49"/>
    </row>
    <row r="542" spans="1:8" x14ac:dyDescent="0.25">
      <c r="A542" s="49"/>
      <c r="B542" s="49"/>
      <c r="D542" s="49"/>
      <c r="E542" s="61"/>
      <c r="F542" s="62"/>
      <c r="G542" s="63"/>
      <c r="H542" s="49"/>
    </row>
    <row r="543" spans="1:8" x14ac:dyDescent="0.25">
      <c r="A543" s="49"/>
      <c r="B543" s="49"/>
      <c r="D543" s="49"/>
      <c r="E543" s="61"/>
      <c r="F543" s="62"/>
      <c r="G543" s="63"/>
      <c r="H543" s="49"/>
    </row>
    <row r="544" spans="1:8" x14ac:dyDescent="0.25">
      <c r="A544" s="49"/>
      <c r="B544" s="49"/>
      <c r="D544" s="49"/>
      <c r="E544" s="61"/>
      <c r="F544" s="62"/>
      <c r="G544" s="63"/>
      <c r="H544" s="49"/>
    </row>
    <row r="545" spans="1:8" x14ac:dyDescent="0.25">
      <c r="A545" s="49"/>
      <c r="B545" s="49"/>
      <c r="D545" s="49"/>
      <c r="E545" s="61"/>
      <c r="F545" s="62"/>
      <c r="G545" s="63"/>
      <c r="H545" s="49"/>
    </row>
    <row r="546" spans="1:8" x14ac:dyDescent="0.25">
      <c r="A546" s="49"/>
      <c r="B546" s="49"/>
      <c r="D546" s="49"/>
      <c r="E546" s="61"/>
      <c r="F546" s="62"/>
      <c r="G546" s="63"/>
      <c r="H546" s="49"/>
    </row>
    <row r="547" spans="1:8" x14ac:dyDescent="0.25">
      <c r="A547" s="49"/>
      <c r="B547" s="49"/>
      <c r="D547" s="49"/>
      <c r="E547" s="61"/>
      <c r="F547" s="62"/>
      <c r="G547" s="63"/>
      <c r="H547" s="49"/>
    </row>
    <row r="548" spans="1:8" x14ac:dyDescent="0.25">
      <c r="A548" s="49"/>
      <c r="B548" s="49"/>
      <c r="D548" s="49"/>
      <c r="E548" s="61"/>
      <c r="F548" s="62"/>
      <c r="G548" s="63"/>
      <c r="H548" s="49"/>
    </row>
    <row r="549" spans="1:8" x14ac:dyDescent="0.25">
      <c r="A549" s="49"/>
      <c r="B549" s="49"/>
      <c r="D549" s="49"/>
      <c r="E549" s="61"/>
      <c r="F549" s="62"/>
      <c r="G549" s="63"/>
      <c r="H549" s="49"/>
    </row>
    <row r="550" spans="1:8" x14ac:dyDescent="0.25">
      <c r="A550" s="49"/>
      <c r="B550" s="49"/>
      <c r="D550" s="49"/>
      <c r="E550" s="61"/>
      <c r="F550" s="62"/>
      <c r="G550" s="63"/>
      <c r="H550" s="49"/>
    </row>
    <row r="551" spans="1:8" x14ac:dyDescent="0.25">
      <c r="A551" s="49"/>
      <c r="B551" s="49"/>
      <c r="D551" s="49"/>
      <c r="E551" s="61"/>
      <c r="F551" s="62"/>
      <c r="G551" s="63"/>
      <c r="H551" s="49"/>
    </row>
    <row r="552" spans="1:8" x14ac:dyDescent="0.25">
      <c r="A552" s="49"/>
      <c r="B552" s="49"/>
      <c r="D552" s="49"/>
      <c r="E552" s="61"/>
      <c r="F552" s="62"/>
      <c r="G552" s="63"/>
      <c r="H552" s="49"/>
    </row>
    <row r="553" spans="1:8" x14ac:dyDescent="0.25">
      <c r="A553" s="49"/>
      <c r="B553" s="49"/>
      <c r="D553" s="49"/>
      <c r="E553" s="61"/>
      <c r="F553" s="62"/>
      <c r="G553" s="63"/>
      <c r="H553" s="49"/>
    </row>
    <row r="554" spans="1:8" x14ac:dyDescent="0.25">
      <c r="A554" s="49"/>
      <c r="B554" s="49"/>
      <c r="D554" s="49"/>
      <c r="E554" s="61"/>
      <c r="F554" s="62"/>
      <c r="G554" s="63"/>
      <c r="H554" s="49"/>
    </row>
    <row r="555" spans="1:8" x14ac:dyDescent="0.25">
      <c r="A555" s="49"/>
      <c r="B555" s="49"/>
      <c r="D555" s="49"/>
      <c r="E555" s="61"/>
      <c r="F555" s="62"/>
      <c r="G555" s="63"/>
      <c r="H555" s="49"/>
    </row>
    <row r="556" spans="1:8" x14ac:dyDescent="0.25">
      <c r="A556" s="49"/>
      <c r="B556" s="49"/>
      <c r="D556" s="49"/>
      <c r="E556" s="61"/>
      <c r="F556" s="62"/>
      <c r="G556" s="63"/>
      <c r="H556" s="49"/>
    </row>
    <row r="557" spans="1:8" x14ac:dyDescent="0.25">
      <c r="A557" s="49"/>
      <c r="B557" s="49"/>
      <c r="D557" s="49"/>
      <c r="E557" s="61"/>
      <c r="F557" s="62"/>
      <c r="G557" s="63"/>
      <c r="H557" s="49"/>
    </row>
    <row r="558" spans="1:8" x14ac:dyDescent="0.25">
      <c r="A558" s="49"/>
      <c r="B558" s="49"/>
      <c r="D558" s="49"/>
      <c r="E558" s="61"/>
      <c r="F558" s="62"/>
      <c r="G558" s="63"/>
      <c r="H558" s="49"/>
    </row>
    <row r="559" spans="1:8" x14ac:dyDescent="0.25">
      <c r="A559" s="49"/>
      <c r="B559" s="49"/>
      <c r="D559" s="49"/>
      <c r="E559" s="61"/>
      <c r="F559" s="62"/>
      <c r="G559" s="63"/>
      <c r="H559" s="49"/>
    </row>
    <row r="560" spans="1:8" x14ac:dyDescent="0.25">
      <c r="A560" s="49"/>
      <c r="B560" s="49"/>
      <c r="D560" s="49"/>
      <c r="E560" s="61"/>
      <c r="F560" s="62"/>
      <c r="G560" s="63"/>
      <c r="H560" s="49"/>
    </row>
    <row r="561" spans="1:8" x14ac:dyDescent="0.25">
      <c r="A561" s="49"/>
      <c r="B561" s="49"/>
      <c r="D561" s="49"/>
      <c r="E561" s="61"/>
      <c r="F561" s="62"/>
      <c r="G561" s="63"/>
      <c r="H561" s="49"/>
    </row>
    <row r="562" spans="1:8" x14ac:dyDescent="0.25">
      <c r="A562" s="49"/>
      <c r="B562" s="49"/>
      <c r="D562" s="49"/>
      <c r="E562" s="61"/>
      <c r="F562" s="62"/>
      <c r="G562" s="63"/>
      <c r="H562" s="49"/>
    </row>
    <row r="563" spans="1:8" x14ac:dyDescent="0.25">
      <c r="A563" s="49"/>
      <c r="B563" s="49"/>
      <c r="D563" s="49"/>
      <c r="E563" s="61"/>
      <c r="F563" s="62"/>
      <c r="G563" s="63"/>
      <c r="H563" s="49"/>
    </row>
    <row r="564" spans="1:8" x14ac:dyDescent="0.25">
      <c r="A564" s="49"/>
      <c r="B564" s="49"/>
      <c r="D564" s="49"/>
      <c r="E564" s="61"/>
      <c r="F564" s="62"/>
      <c r="G564" s="63"/>
      <c r="H564" s="49"/>
    </row>
    <row r="565" spans="1:8" x14ac:dyDescent="0.25">
      <c r="A565" s="49"/>
      <c r="B565" s="49"/>
      <c r="D565" s="49"/>
      <c r="E565" s="61"/>
      <c r="F565" s="62"/>
      <c r="G565" s="63"/>
      <c r="H565" s="49"/>
    </row>
    <row r="566" spans="1:8" x14ac:dyDescent="0.25">
      <c r="A566" s="49"/>
      <c r="B566" s="49"/>
      <c r="D566" s="49"/>
      <c r="E566" s="61"/>
      <c r="F566" s="62"/>
      <c r="G566" s="63"/>
      <c r="H566" s="49"/>
    </row>
    <row r="567" spans="1:8" x14ac:dyDescent="0.25">
      <c r="A567" s="49"/>
      <c r="B567" s="49"/>
      <c r="D567" s="49"/>
      <c r="E567" s="61"/>
      <c r="F567" s="62"/>
      <c r="G567" s="63"/>
      <c r="H567" s="49"/>
    </row>
    <row r="568" spans="1:8" x14ac:dyDescent="0.25">
      <c r="A568" s="49"/>
      <c r="B568" s="49"/>
      <c r="D568" s="49"/>
      <c r="E568" s="61"/>
      <c r="F568" s="62"/>
      <c r="G568" s="63"/>
      <c r="H568" s="49"/>
    </row>
    <row r="569" spans="1:8" x14ac:dyDescent="0.25">
      <c r="A569" s="49"/>
      <c r="B569" s="49"/>
      <c r="D569" s="49"/>
      <c r="E569" s="61"/>
      <c r="F569" s="62"/>
      <c r="G569" s="63"/>
      <c r="H569" s="49"/>
    </row>
    <row r="570" spans="1:8" x14ac:dyDescent="0.25">
      <c r="A570" s="49"/>
      <c r="B570" s="49"/>
      <c r="D570" s="49"/>
      <c r="E570" s="61"/>
      <c r="F570" s="62"/>
      <c r="G570" s="63"/>
      <c r="H570" s="49"/>
    </row>
    <row r="571" spans="1:8" x14ac:dyDescent="0.25">
      <c r="A571" s="49"/>
      <c r="B571" s="49"/>
      <c r="D571" s="49"/>
      <c r="E571" s="61"/>
      <c r="F571" s="62"/>
      <c r="G571" s="63"/>
      <c r="H571" s="49"/>
    </row>
    <row r="572" spans="1:8" x14ac:dyDescent="0.25">
      <c r="A572" s="49"/>
      <c r="B572" s="49"/>
      <c r="D572" s="49"/>
      <c r="E572" s="61"/>
      <c r="F572" s="62"/>
      <c r="G572" s="63"/>
      <c r="H572" s="49"/>
    </row>
    <row r="573" spans="1:8" x14ac:dyDescent="0.25">
      <c r="A573" s="49"/>
      <c r="B573" s="49"/>
      <c r="D573" s="49"/>
      <c r="E573" s="61"/>
      <c r="F573" s="62"/>
      <c r="G573" s="63"/>
      <c r="H573" s="49"/>
    </row>
    <row r="574" spans="1:8" x14ac:dyDescent="0.25">
      <c r="A574" s="49"/>
      <c r="B574" s="49"/>
      <c r="D574" s="49"/>
      <c r="E574" s="61"/>
      <c r="F574" s="62"/>
      <c r="G574" s="63"/>
      <c r="H574" s="49"/>
    </row>
    <row r="575" spans="1:8" x14ac:dyDescent="0.25">
      <c r="A575" s="49"/>
      <c r="B575" s="49"/>
      <c r="D575" s="49"/>
      <c r="E575" s="61"/>
      <c r="F575" s="62"/>
      <c r="G575" s="63"/>
      <c r="H575" s="49"/>
    </row>
    <row r="576" spans="1:8" x14ac:dyDescent="0.25">
      <c r="A576" s="49"/>
      <c r="B576" s="49"/>
      <c r="D576" s="49"/>
      <c r="E576" s="61"/>
      <c r="F576" s="62"/>
      <c r="G576" s="63"/>
      <c r="H576" s="49"/>
    </row>
    <row r="577" spans="1:8" x14ac:dyDescent="0.25">
      <c r="A577" s="49"/>
      <c r="B577" s="49"/>
      <c r="D577" s="49"/>
      <c r="E577" s="61"/>
      <c r="F577" s="62"/>
      <c r="G577" s="63"/>
      <c r="H577" s="49"/>
    </row>
    <row r="578" spans="1:8" x14ac:dyDescent="0.25">
      <c r="A578" s="49"/>
      <c r="B578" s="49"/>
      <c r="D578" s="49"/>
      <c r="E578" s="61"/>
      <c r="F578" s="62"/>
      <c r="G578" s="63"/>
      <c r="H578" s="49"/>
    </row>
    <row r="579" spans="1:8" x14ac:dyDescent="0.25">
      <c r="A579" s="49"/>
      <c r="B579" s="49"/>
      <c r="D579" s="49"/>
      <c r="E579" s="61"/>
      <c r="F579" s="62"/>
      <c r="G579" s="63"/>
      <c r="H579" s="49"/>
    </row>
    <row r="580" spans="1:8" x14ac:dyDescent="0.25">
      <c r="A580" s="49"/>
      <c r="B580" s="49"/>
      <c r="D580" s="49"/>
      <c r="E580" s="61"/>
      <c r="F580" s="62"/>
      <c r="G580" s="63"/>
      <c r="H580" s="49"/>
    </row>
    <row r="581" spans="1:8" x14ac:dyDescent="0.25">
      <c r="A581" s="49"/>
      <c r="B581" s="49"/>
      <c r="D581" s="49"/>
      <c r="E581" s="61"/>
      <c r="F581" s="62"/>
      <c r="G581" s="63"/>
      <c r="H581" s="49"/>
    </row>
    <row r="582" spans="1:8" x14ac:dyDescent="0.25">
      <c r="A582" s="49"/>
      <c r="B582" s="49"/>
      <c r="C582" s="49"/>
      <c r="D582" s="49"/>
      <c r="E582" s="61"/>
      <c r="F582" s="62"/>
      <c r="G582" s="63"/>
      <c r="H582" s="49"/>
    </row>
  </sheetData>
  <autoFilter ref="A11:H281"/>
  <mergeCells count="7">
    <mergeCell ref="E452:H452"/>
    <mergeCell ref="E2:F4"/>
    <mergeCell ref="A8:C9"/>
    <mergeCell ref="D8:D9"/>
    <mergeCell ref="E8:E9"/>
    <mergeCell ref="F8:G8"/>
    <mergeCell ref="H8:H9"/>
  </mergeCells>
  <pageMargins left="0.70866141732283472" right="0.70866141732283472" top="0.74803149606299213" bottom="0.74803149606299213" header="0.31496062992125984" footer="0.31496062992125984"/>
  <pageSetup paperSize="5" scale="9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4"/>
  <sheetViews>
    <sheetView topLeftCell="A110" workbookViewId="0">
      <selection activeCell="A4" sqref="A4:F143"/>
    </sheetView>
  </sheetViews>
  <sheetFormatPr baseColWidth="10" defaultRowHeight="15" x14ac:dyDescent="0.25"/>
  <cols>
    <col min="1" max="1" width="46.7109375" customWidth="1"/>
    <col min="3" max="3" width="86" bestFit="1" customWidth="1"/>
    <col min="4" max="4" width="6.85546875" bestFit="1" customWidth="1"/>
    <col min="5" max="5" width="15" bestFit="1" customWidth="1"/>
    <col min="6" max="6" width="13.42578125" bestFit="1" customWidth="1"/>
  </cols>
  <sheetData>
    <row r="3" spans="1:6" x14ac:dyDescent="0.25">
      <c r="A3" s="75" t="s">
        <v>583</v>
      </c>
      <c r="B3" s="75" t="s">
        <v>578</v>
      </c>
      <c r="C3" s="75" t="s">
        <v>584</v>
      </c>
      <c r="D3" s="75" t="s">
        <v>563</v>
      </c>
      <c r="E3" s="75" t="s">
        <v>575</v>
      </c>
      <c r="F3" t="s">
        <v>590</v>
      </c>
    </row>
    <row r="4" spans="1:6" x14ac:dyDescent="0.25">
      <c r="A4" t="s">
        <v>414</v>
      </c>
      <c r="B4">
        <v>8901</v>
      </c>
      <c r="C4" t="s">
        <v>382</v>
      </c>
      <c r="D4">
        <v>2179</v>
      </c>
      <c r="E4">
        <v>9</v>
      </c>
      <c r="F4" s="76">
        <v>308392.31000000006</v>
      </c>
    </row>
    <row r="5" spans="1:6" x14ac:dyDescent="0.25">
      <c r="A5" t="s">
        <v>415</v>
      </c>
      <c r="B5">
        <v>3224</v>
      </c>
      <c r="C5" t="s">
        <v>132</v>
      </c>
      <c r="D5">
        <v>2115</v>
      </c>
      <c r="E5">
        <v>10</v>
      </c>
      <c r="F5" s="76">
        <v>2651</v>
      </c>
    </row>
    <row r="6" spans="1:6" x14ac:dyDescent="0.25">
      <c r="A6" t="s">
        <v>415</v>
      </c>
      <c r="B6">
        <v>3224</v>
      </c>
      <c r="C6" t="s">
        <v>132</v>
      </c>
      <c r="D6">
        <v>2199</v>
      </c>
      <c r="E6">
        <v>10</v>
      </c>
      <c r="F6" s="76">
        <v>181916.53</v>
      </c>
    </row>
    <row r="7" spans="1:6" x14ac:dyDescent="0.25">
      <c r="A7" t="s">
        <v>416</v>
      </c>
      <c r="B7">
        <v>8601</v>
      </c>
      <c r="C7" t="s">
        <v>384</v>
      </c>
      <c r="D7">
        <v>2179</v>
      </c>
      <c r="E7">
        <v>9</v>
      </c>
      <c r="F7" s="76">
        <v>613875.00000000012</v>
      </c>
    </row>
    <row r="8" spans="1:6" x14ac:dyDescent="0.25">
      <c r="A8" t="s">
        <v>417</v>
      </c>
      <c r="B8">
        <v>4455</v>
      </c>
      <c r="C8" t="s">
        <v>385</v>
      </c>
      <c r="D8">
        <v>2179</v>
      </c>
      <c r="E8">
        <v>9</v>
      </c>
      <c r="F8" s="76">
        <v>358379.3</v>
      </c>
    </row>
    <row r="9" spans="1:6" x14ac:dyDescent="0.25">
      <c r="A9" t="s">
        <v>418</v>
      </c>
      <c r="B9">
        <v>4765</v>
      </c>
      <c r="C9" t="s">
        <v>389</v>
      </c>
      <c r="D9">
        <v>2179</v>
      </c>
      <c r="E9">
        <v>9</v>
      </c>
      <c r="F9" s="76">
        <v>603141.11</v>
      </c>
    </row>
    <row r="10" spans="1:6" x14ac:dyDescent="0.25">
      <c r="A10" t="s">
        <v>419</v>
      </c>
      <c r="B10">
        <v>6419</v>
      </c>
      <c r="C10" t="s">
        <v>133</v>
      </c>
      <c r="D10">
        <v>2115</v>
      </c>
      <c r="E10">
        <v>10</v>
      </c>
      <c r="F10" s="76">
        <v>730</v>
      </c>
    </row>
    <row r="11" spans="1:6" x14ac:dyDescent="0.25">
      <c r="A11" t="s">
        <v>419</v>
      </c>
      <c r="B11">
        <v>6419</v>
      </c>
      <c r="C11" t="s">
        <v>133</v>
      </c>
      <c r="D11">
        <v>2179</v>
      </c>
      <c r="E11">
        <v>10</v>
      </c>
      <c r="F11" s="76">
        <v>107123.1</v>
      </c>
    </row>
    <row r="12" spans="1:6" x14ac:dyDescent="0.25">
      <c r="A12" t="s">
        <v>420</v>
      </c>
      <c r="B12">
        <v>4458</v>
      </c>
      <c r="C12" t="s">
        <v>387</v>
      </c>
      <c r="D12">
        <v>2179</v>
      </c>
      <c r="E12">
        <v>7</v>
      </c>
      <c r="F12" s="76">
        <v>1336.27</v>
      </c>
    </row>
    <row r="13" spans="1:6" x14ac:dyDescent="0.25">
      <c r="A13" t="s">
        <v>421</v>
      </c>
      <c r="B13">
        <v>9181</v>
      </c>
      <c r="C13" t="s">
        <v>150</v>
      </c>
      <c r="D13">
        <v>2179</v>
      </c>
      <c r="E13">
        <v>10</v>
      </c>
      <c r="F13" s="76">
        <v>46.61</v>
      </c>
    </row>
    <row r="14" spans="1:6" x14ac:dyDescent="0.25">
      <c r="A14" t="s">
        <v>421</v>
      </c>
      <c r="B14">
        <v>9181</v>
      </c>
      <c r="C14" t="s">
        <v>150</v>
      </c>
      <c r="D14">
        <v>2199</v>
      </c>
      <c r="E14">
        <v>10</v>
      </c>
      <c r="F14" s="76">
        <v>5603.39</v>
      </c>
    </row>
    <row r="15" spans="1:6" x14ac:dyDescent="0.25">
      <c r="A15" t="s">
        <v>471</v>
      </c>
      <c r="B15">
        <v>9163</v>
      </c>
      <c r="C15" t="s">
        <v>390</v>
      </c>
      <c r="D15">
        <v>2179</v>
      </c>
      <c r="E15">
        <v>10</v>
      </c>
      <c r="F15" s="76">
        <v>29727.7</v>
      </c>
    </row>
    <row r="16" spans="1:6" x14ac:dyDescent="0.25">
      <c r="A16" t="s">
        <v>422</v>
      </c>
      <c r="B16">
        <v>7006</v>
      </c>
      <c r="C16" t="s">
        <v>138</v>
      </c>
      <c r="D16">
        <v>2115</v>
      </c>
      <c r="E16">
        <v>10</v>
      </c>
      <c r="F16" s="76">
        <v>22378</v>
      </c>
    </row>
    <row r="17" spans="1:6" x14ac:dyDescent="0.25">
      <c r="A17" t="s">
        <v>422</v>
      </c>
      <c r="B17">
        <v>7006</v>
      </c>
      <c r="C17" t="s">
        <v>138</v>
      </c>
      <c r="D17">
        <v>2179</v>
      </c>
      <c r="E17">
        <v>10</v>
      </c>
      <c r="F17" s="76">
        <v>133876.63</v>
      </c>
    </row>
    <row r="18" spans="1:6" x14ac:dyDescent="0.25">
      <c r="A18" t="s">
        <v>422</v>
      </c>
      <c r="B18">
        <v>7006</v>
      </c>
      <c r="C18" t="s">
        <v>138</v>
      </c>
      <c r="D18">
        <v>2199</v>
      </c>
      <c r="E18">
        <v>10</v>
      </c>
      <c r="F18" s="76">
        <v>481631.46</v>
      </c>
    </row>
    <row r="19" spans="1:6" x14ac:dyDescent="0.25">
      <c r="A19" t="s">
        <v>423</v>
      </c>
      <c r="B19">
        <v>2950</v>
      </c>
      <c r="C19" t="s">
        <v>393</v>
      </c>
      <c r="D19">
        <v>2199</v>
      </c>
      <c r="E19">
        <v>9</v>
      </c>
      <c r="F19" s="76">
        <v>43840.119999999995</v>
      </c>
    </row>
    <row r="20" spans="1:6" x14ac:dyDescent="0.25">
      <c r="A20" t="s">
        <v>424</v>
      </c>
      <c r="B20">
        <v>4259</v>
      </c>
      <c r="C20" t="s">
        <v>394</v>
      </c>
      <c r="D20">
        <v>2199</v>
      </c>
      <c r="E20">
        <v>3</v>
      </c>
      <c r="F20" s="76">
        <v>19295</v>
      </c>
    </row>
    <row r="21" spans="1:6" x14ac:dyDescent="0.25">
      <c r="A21" t="s">
        <v>425</v>
      </c>
      <c r="B21">
        <v>8591</v>
      </c>
      <c r="C21" t="s">
        <v>395</v>
      </c>
      <c r="D21">
        <v>1134</v>
      </c>
      <c r="E21">
        <v>3</v>
      </c>
      <c r="F21" s="76">
        <v>421384</v>
      </c>
    </row>
    <row r="22" spans="1:6" x14ac:dyDescent="0.25">
      <c r="A22" t="s">
        <v>425</v>
      </c>
      <c r="B22">
        <v>8591</v>
      </c>
      <c r="C22" t="s">
        <v>395</v>
      </c>
      <c r="D22">
        <v>2179</v>
      </c>
      <c r="E22">
        <v>3</v>
      </c>
      <c r="F22" s="76">
        <v>52337</v>
      </c>
    </row>
    <row r="23" spans="1:6" x14ac:dyDescent="0.25">
      <c r="A23" t="s">
        <v>425</v>
      </c>
      <c r="B23">
        <v>8591</v>
      </c>
      <c r="C23" t="s">
        <v>395</v>
      </c>
      <c r="D23">
        <v>2199</v>
      </c>
      <c r="E23">
        <v>3</v>
      </c>
      <c r="F23" s="76">
        <v>88756</v>
      </c>
    </row>
    <row r="24" spans="1:6" x14ac:dyDescent="0.25">
      <c r="A24" t="s">
        <v>425</v>
      </c>
      <c r="B24">
        <v>8591</v>
      </c>
      <c r="C24" t="s">
        <v>395</v>
      </c>
      <c r="D24">
        <v>2199</v>
      </c>
      <c r="E24">
        <v>9</v>
      </c>
      <c r="F24" s="76">
        <v>176286</v>
      </c>
    </row>
    <row r="25" spans="1:6" x14ac:dyDescent="0.25">
      <c r="A25" t="s">
        <v>426</v>
      </c>
      <c r="B25">
        <v>2487</v>
      </c>
      <c r="C25" t="s">
        <v>396</v>
      </c>
      <c r="D25">
        <v>1134</v>
      </c>
      <c r="E25">
        <v>3</v>
      </c>
      <c r="F25" s="76">
        <v>90675</v>
      </c>
    </row>
    <row r="26" spans="1:6" x14ac:dyDescent="0.25">
      <c r="A26" t="s">
        <v>426</v>
      </c>
      <c r="B26">
        <v>2487</v>
      </c>
      <c r="C26" t="s">
        <v>396</v>
      </c>
      <c r="D26">
        <v>2199</v>
      </c>
      <c r="E26">
        <v>3</v>
      </c>
      <c r="F26" s="76">
        <v>26615</v>
      </c>
    </row>
    <row r="27" spans="1:6" x14ac:dyDescent="0.25">
      <c r="A27" t="s">
        <v>472</v>
      </c>
      <c r="B27">
        <v>7267</v>
      </c>
      <c r="C27" t="s">
        <v>150</v>
      </c>
      <c r="D27">
        <v>2199</v>
      </c>
      <c r="E27">
        <v>3</v>
      </c>
      <c r="F27" s="76">
        <v>25520</v>
      </c>
    </row>
    <row r="28" spans="1:6" x14ac:dyDescent="0.25">
      <c r="A28" t="s">
        <v>472</v>
      </c>
      <c r="B28">
        <v>7267</v>
      </c>
      <c r="C28" t="s">
        <v>150</v>
      </c>
      <c r="D28">
        <v>2199</v>
      </c>
      <c r="E28">
        <v>14</v>
      </c>
      <c r="F28" s="76">
        <v>4600</v>
      </c>
    </row>
    <row r="29" spans="1:6" x14ac:dyDescent="0.25">
      <c r="A29" t="s">
        <v>148</v>
      </c>
      <c r="B29">
        <v>4644</v>
      </c>
      <c r="C29" t="s">
        <v>427</v>
      </c>
      <c r="D29">
        <v>2199</v>
      </c>
      <c r="E29">
        <v>3</v>
      </c>
      <c r="F29" s="76">
        <v>277168</v>
      </c>
    </row>
    <row r="30" spans="1:6" x14ac:dyDescent="0.25">
      <c r="A30" t="s">
        <v>473</v>
      </c>
      <c r="B30">
        <v>2497</v>
      </c>
      <c r="C30" t="s">
        <v>397</v>
      </c>
      <c r="D30">
        <v>2179</v>
      </c>
      <c r="E30">
        <v>15</v>
      </c>
      <c r="F30" s="76">
        <v>142492.49</v>
      </c>
    </row>
    <row r="31" spans="1:6" x14ac:dyDescent="0.25">
      <c r="A31" t="s">
        <v>149</v>
      </c>
      <c r="B31">
        <v>5347</v>
      </c>
      <c r="C31" t="s">
        <v>119</v>
      </c>
      <c r="D31">
        <v>2179</v>
      </c>
      <c r="E31">
        <v>9</v>
      </c>
      <c r="F31" s="76">
        <v>15509488</v>
      </c>
    </row>
    <row r="32" spans="1:6" x14ac:dyDescent="0.25">
      <c r="A32" t="s">
        <v>149</v>
      </c>
      <c r="B32">
        <v>5347</v>
      </c>
      <c r="C32" t="s">
        <v>119</v>
      </c>
      <c r="D32">
        <v>2199</v>
      </c>
      <c r="E32">
        <v>9</v>
      </c>
      <c r="F32" s="76">
        <v>125230</v>
      </c>
    </row>
    <row r="33" spans="1:6" x14ac:dyDescent="0.25">
      <c r="A33" t="s">
        <v>149</v>
      </c>
      <c r="B33">
        <v>5347</v>
      </c>
      <c r="C33" t="s">
        <v>119</v>
      </c>
      <c r="D33">
        <v>2199</v>
      </c>
      <c r="E33">
        <v>64</v>
      </c>
      <c r="F33" s="76">
        <v>106333</v>
      </c>
    </row>
    <row r="34" spans="1:6" x14ac:dyDescent="0.25">
      <c r="A34" t="s">
        <v>151</v>
      </c>
      <c r="B34">
        <v>7193</v>
      </c>
      <c r="C34" t="s">
        <v>152</v>
      </c>
      <c r="D34">
        <v>2199</v>
      </c>
      <c r="E34">
        <v>3</v>
      </c>
      <c r="F34" s="76">
        <v>11904</v>
      </c>
    </row>
    <row r="35" spans="1:6" x14ac:dyDescent="0.25">
      <c r="A35" t="s">
        <v>428</v>
      </c>
      <c r="B35">
        <v>5268</v>
      </c>
      <c r="C35" t="s">
        <v>122</v>
      </c>
      <c r="D35">
        <v>2115</v>
      </c>
      <c r="E35">
        <v>10</v>
      </c>
      <c r="F35" s="76">
        <v>24033.7</v>
      </c>
    </row>
    <row r="36" spans="1:6" x14ac:dyDescent="0.25">
      <c r="A36" t="s">
        <v>428</v>
      </c>
      <c r="B36">
        <v>5268</v>
      </c>
      <c r="C36" t="s">
        <v>122</v>
      </c>
      <c r="D36">
        <v>2199</v>
      </c>
      <c r="E36">
        <v>10</v>
      </c>
      <c r="F36" s="76">
        <v>4731.3999999999996</v>
      </c>
    </row>
    <row r="37" spans="1:6" x14ac:dyDescent="0.25">
      <c r="A37" t="s">
        <v>474</v>
      </c>
      <c r="B37">
        <v>1331</v>
      </c>
      <c r="C37" t="s">
        <v>381</v>
      </c>
      <c r="D37">
        <v>2179</v>
      </c>
      <c r="E37">
        <v>15</v>
      </c>
      <c r="F37" s="76">
        <v>95405</v>
      </c>
    </row>
    <row r="38" spans="1:6" x14ac:dyDescent="0.25">
      <c r="A38" t="s">
        <v>153</v>
      </c>
      <c r="B38">
        <v>5454</v>
      </c>
      <c r="C38" t="s">
        <v>85</v>
      </c>
      <c r="D38">
        <v>2179</v>
      </c>
      <c r="E38">
        <v>14</v>
      </c>
      <c r="F38" s="76">
        <v>518822</v>
      </c>
    </row>
    <row r="39" spans="1:6" x14ac:dyDescent="0.25">
      <c r="A39" t="s">
        <v>154</v>
      </c>
      <c r="B39">
        <v>2526</v>
      </c>
      <c r="C39" t="s">
        <v>87</v>
      </c>
      <c r="D39">
        <v>2199</v>
      </c>
      <c r="E39">
        <v>61</v>
      </c>
      <c r="F39" s="76">
        <v>677998</v>
      </c>
    </row>
    <row r="40" spans="1:6" x14ac:dyDescent="0.25">
      <c r="A40" t="s">
        <v>155</v>
      </c>
      <c r="B40">
        <v>1503</v>
      </c>
      <c r="C40" t="s">
        <v>88</v>
      </c>
      <c r="D40">
        <v>2115</v>
      </c>
      <c r="E40">
        <v>10</v>
      </c>
      <c r="F40" s="76">
        <v>15894363.220000001</v>
      </c>
    </row>
    <row r="41" spans="1:6" x14ac:dyDescent="0.25">
      <c r="A41" t="s">
        <v>155</v>
      </c>
      <c r="B41">
        <v>1503</v>
      </c>
      <c r="C41" t="s">
        <v>88</v>
      </c>
      <c r="D41">
        <v>2199</v>
      </c>
      <c r="E41">
        <v>10</v>
      </c>
      <c r="F41" s="76">
        <v>62418</v>
      </c>
    </row>
    <row r="42" spans="1:6" x14ac:dyDescent="0.25">
      <c r="A42" t="s">
        <v>72</v>
      </c>
      <c r="B42">
        <v>4614</v>
      </c>
      <c r="C42" t="s">
        <v>374</v>
      </c>
      <c r="D42">
        <v>2199</v>
      </c>
      <c r="E42">
        <v>3</v>
      </c>
      <c r="F42" s="76">
        <v>1564631</v>
      </c>
    </row>
    <row r="43" spans="1:6" x14ac:dyDescent="0.25">
      <c r="A43" t="s">
        <v>156</v>
      </c>
      <c r="B43">
        <v>8765</v>
      </c>
      <c r="C43" t="s">
        <v>89</v>
      </c>
      <c r="D43">
        <v>2179</v>
      </c>
      <c r="E43">
        <v>11</v>
      </c>
      <c r="F43" s="76">
        <v>8040</v>
      </c>
    </row>
    <row r="44" spans="1:6" x14ac:dyDescent="0.25">
      <c r="A44" t="s">
        <v>156</v>
      </c>
      <c r="B44">
        <v>8765</v>
      </c>
      <c r="C44" t="s">
        <v>89</v>
      </c>
      <c r="D44">
        <v>2199</v>
      </c>
      <c r="E44">
        <v>11</v>
      </c>
      <c r="F44" s="76">
        <v>34760.270000000004</v>
      </c>
    </row>
    <row r="45" spans="1:6" x14ac:dyDescent="0.25">
      <c r="A45" t="s">
        <v>157</v>
      </c>
      <c r="B45">
        <v>2566</v>
      </c>
      <c r="C45" t="s">
        <v>90</v>
      </c>
      <c r="D45">
        <v>2199</v>
      </c>
      <c r="E45">
        <v>3</v>
      </c>
      <c r="F45" s="76">
        <v>335467.5</v>
      </c>
    </row>
    <row r="46" spans="1:6" x14ac:dyDescent="0.25">
      <c r="A46" t="s">
        <v>158</v>
      </c>
      <c r="B46">
        <v>8252</v>
      </c>
      <c r="C46" t="s">
        <v>375</v>
      </c>
      <c r="D46">
        <v>2199</v>
      </c>
      <c r="E46">
        <v>3</v>
      </c>
      <c r="F46" s="76">
        <v>3174</v>
      </c>
    </row>
    <row r="47" spans="1:6" x14ac:dyDescent="0.25">
      <c r="A47" t="s">
        <v>159</v>
      </c>
      <c r="B47">
        <v>4105</v>
      </c>
      <c r="C47" t="s">
        <v>91</v>
      </c>
      <c r="D47">
        <v>2199</v>
      </c>
      <c r="E47">
        <v>61</v>
      </c>
      <c r="F47" s="76">
        <v>11742.59</v>
      </c>
    </row>
    <row r="48" spans="1:6" x14ac:dyDescent="0.25">
      <c r="A48" t="s">
        <v>160</v>
      </c>
      <c r="B48">
        <v>2537</v>
      </c>
      <c r="C48" t="s">
        <v>429</v>
      </c>
      <c r="D48">
        <v>2199</v>
      </c>
      <c r="E48">
        <v>3</v>
      </c>
      <c r="F48" s="76">
        <v>84638.73</v>
      </c>
    </row>
    <row r="49" spans="1:6" x14ac:dyDescent="0.25">
      <c r="A49" t="s">
        <v>161</v>
      </c>
      <c r="B49">
        <v>8251</v>
      </c>
      <c r="C49" t="s">
        <v>430</v>
      </c>
      <c r="D49">
        <v>2199</v>
      </c>
      <c r="E49">
        <v>3</v>
      </c>
      <c r="F49" s="76">
        <v>55714.720000000001</v>
      </c>
    </row>
    <row r="50" spans="1:6" x14ac:dyDescent="0.25">
      <c r="A50" t="s">
        <v>73</v>
      </c>
      <c r="B50">
        <v>4704</v>
      </c>
      <c r="C50" t="s">
        <v>376</v>
      </c>
      <c r="D50">
        <v>2199</v>
      </c>
      <c r="E50">
        <v>72</v>
      </c>
      <c r="F50" s="76">
        <v>117375</v>
      </c>
    </row>
    <row r="51" spans="1:6" x14ac:dyDescent="0.25">
      <c r="A51" t="s">
        <v>431</v>
      </c>
      <c r="B51">
        <v>9677</v>
      </c>
      <c r="C51" t="s">
        <v>92</v>
      </c>
      <c r="D51">
        <v>2179</v>
      </c>
      <c r="E51">
        <v>2</v>
      </c>
      <c r="F51" s="76">
        <v>7952987.9999999991</v>
      </c>
    </row>
    <row r="52" spans="1:6" x14ac:dyDescent="0.25">
      <c r="A52" t="s">
        <v>162</v>
      </c>
      <c r="B52">
        <v>4064</v>
      </c>
      <c r="C52" t="s">
        <v>93</v>
      </c>
      <c r="D52">
        <v>2199</v>
      </c>
      <c r="E52">
        <v>3</v>
      </c>
      <c r="F52" s="76">
        <v>4493195.62</v>
      </c>
    </row>
    <row r="53" spans="1:6" x14ac:dyDescent="0.25">
      <c r="A53" t="s">
        <v>163</v>
      </c>
      <c r="B53">
        <v>4840</v>
      </c>
      <c r="C53" t="s">
        <v>94</v>
      </c>
      <c r="D53">
        <v>2115</v>
      </c>
      <c r="E53">
        <v>10</v>
      </c>
      <c r="F53" s="76">
        <v>254804.11</v>
      </c>
    </row>
    <row r="54" spans="1:6" x14ac:dyDescent="0.25">
      <c r="A54" t="s">
        <v>163</v>
      </c>
      <c r="B54">
        <v>4840</v>
      </c>
      <c r="C54" t="s">
        <v>94</v>
      </c>
      <c r="D54">
        <v>2199</v>
      </c>
      <c r="E54">
        <v>10</v>
      </c>
      <c r="F54" s="76">
        <v>351851</v>
      </c>
    </row>
    <row r="55" spans="1:6" x14ac:dyDescent="0.25">
      <c r="A55" t="s">
        <v>164</v>
      </c>
      <c r="B55">
        <v>1825</v>
      </c>
      <c r="C55" t="s">
        <v>432</v>
      </c>
      <c r="D55">
        <v>2199</v>
      </c>
      <c r="E55">
        <v>3</v>
      </c>
      <c r="F55" s="76">
        <v>9802.08</v>
      </c>
    </row>
    <row r="56" spans="1:6" x14ac:dyDescent="0.25">
      <c r="A56" t="s">
        <v>165</v>
      </c>
      <c r="B56">
        <v>6227</v>
      </c>
      <c r="C56" t="s">
        <v>95</v>
      </c>
      <c r="D56">
        <v>2179</v>
      </c>
      <c r="E56">
        <v>14</v>
      </c>
      <c r="F56" s="76">
        <v>134142.44</v>
      </c>
    </row>
    <row r="57" spans="1:6" x14ac:dyDescent="0.25">
      <c r="A57" t="s">
        <v>165</v>
      </c>
      <c r="B57">
        <v>6227</v>
      </c>
      <c r="C57" t="s">
        <v>95</v>
      </c>
      <c r="D57">
        <v>2199</v>
      </c>
      <c r="E57">
        <v>14</v>
      </c>
      <c r="F57" s="76">
        <v>792496.94</v>
      </c>
    </row>
    <row r="58" spans="1:6" x14ac:dyDescent="0.25">
      <c r="A58" t="s">
        <v>166</v>
      </c>
      <c r="B58">
        <v>7952</v>
      </c>
      <c r="C58" t="s">
        <v>96</v>
      </c>
      <c r="D58">
        <v>2179</v>
      </c>
      <c r="E58">
        <v>14</v>
      </c>
      <c r="F58" s="76">
        <v>1551997.43</v>
      </c>
    </row>
    <row r="59" spans="1:6" x14ac:dyDescent="0.25">
      <c r="A59" t="s">
        <v>166</v>
      </c>
      <c r="B59">
        <v>7952</v>
      </c>
      <c r="C59" t="s">
        <v>96</v>
      </c>
      <c r="D59">
        <v>2199</v>
      </c>
      <c r="E59">
        <v>14</v>
      </c>
      <c r="F59" s="76">
        <v>2950</v>
      </c>
    </row>
    <row r="60" spans="1:6" x14ac:dyDescent="0.25">
      <c r="A60" t="s">
        <v>167</v>
      </c>
      <c r="B60">
        <v>2203</v>
      </c>
      <c r="C60" t="s">
        <v>97</v>
      </c>
      <c r="D60">
        <v>2115</v>
      </c>
      <c r="E60">
        <v>10</v>
      </c>
      <c r="F60" s="76">
        <v>1576249.01</v>
      </c>
    </row>
    <row r="61" spans="1:6" x14ac:dyDescent="0.25">
      <c r="A61" t="s">
        <v>167</v>
      </c>
      <c r="B61">
        <v>2203</v>
      </c>
      <c r="C61" t="s">
        <v>97</v>
      </c>
      <c r="D61">
        <v>2199</v>
      </c>
      <c r="E61">
        <v>10</v>
      </c>
      <c r="F61" s="76">
        <v>372500.61</v>
      </c>
    </row>
    <row r="62" spans="1:6" x14ac:dyDescent="0.25">
      <c r="A62" t="s">
        <v>168</v>
      </c>
      <c r="B62">
        <v>4457</v>
      </c>
      <c r="C62" t="s">
        <v>433</v>
      </c>
      <c r="D62">
        <v>2199</v>
      </c>
      <c r="E62">
        <v>3</v>
      </c>
      <c r="F62" s="76">
        <v>2538</v>
      </c>
    </row>
    <row r="63" spans="1:6" x14ac:dyDescent="0.25">
      <c r="A63" t="s">
        <v>169</v>
      </c>
      <c r="B63">
        <v>7243</v>
      </c>
      <c r="C63" t="s">
        <v>98</v>
      </c>
      <c r="D63">
        <v>2115</v>
      </c>
      <c r="E63">
        <v>10</v>
      </c>
      <c r="F63" s="76">
        <v>377239.49</v>
      </c>
    </row>
    <row r="64" spans="1:6" x14ac:dyDescent="0.25">
      <c r="A64" t="s">
        <v>169</v>
      </c>
      <c r="B64">
        <v>7243</v>
      </c>
      <c r="C64" t="s">
        <v>98</v>
      </c>
      <c r="D64">
        <v>2199</v>
      </c>
      <c r="E64">
        <v>10</v>
      </c>
      <c r="F64" s="76">
        <v>13992</v>
      </c>
    </row>
    <row r="65" spans="1:6" x14ac:dyDescent="0.25">
      <c r="A65" t="s">
        <v>170</v>
      </c>
      <c r="B65">
        <v>4481</v>
      </c>
      <c r="C65" t="s">
        <v>99</v>
      </c>
      <c r="D65">
        <v>2115</v>
      </c>
      <c r="E65">
        <v>10</v>
      </c>
      <c r="F65" s="76">
        <v>9217.0499999999993</v>
      </c>
    </row>
    <row r="66" spans="1:6" x14ac:dyDescent="0.25">
      <c r="A66" t="s">
        <v>171</v>
      </c>
      <c r="B66">
        <v>7161</v>
      </c>
      <c r="C66" t="s">
        <v>100</v>
      </c>
      <c r="D66">
        <v>2115</v>
      </c>
      <c r="E66">
        <v>10</v>
      </c>
      <c r="F66" s="76">
        <v>270246.07999999996</v>
      </c>
    </row>
    <row r="67" spans="1:6" x14ac:dyDescent="0.25">
      <c r="A67" t="s">
        <v>171</v>
      </c>
      <c r="B67">
        <v>7161</v>
      </c>
      <c r="C67" t="s">
        <v>100</v>
      </c>
      <c r="D67">
        <v>2199</v>
      </c>
      <c r="E67">
        <v>10</v>
      </c>
      <c r="F67" s="76">
        <v>40076.310000000005</v>
      </c>
    </row>
    <row r="68" spans="1:6" x14ac:dyDescent="0.25">
      <c r="A68" t="s">
        <v>172</v>
      </c>
      <c r="B68">
        <v>2544</v>
      </c>
      <c r="C68" t="s">
        <v>101</v>
      </c>
      <c r="D68">
        <v>2199</v>
      </c>
      <c r="E68">
        <v>73</v>
      </c>
      <c r="F68" s="76">
        <v>281151.84999999998</v>
      </c>
    </row>
    <row r="69" spans="1:6" x14ac:dyDescent="0.25">
      <c r="A69" t="s">
        <v>173</v>
      </c>
      <c r="B69">
        <v>8081</v>
      </c>
      <c r="C69" t="s">
        <v>103</v>
      </c>
      <c r="D69">
        <v>2115</v>
      </c>
      <c r="E69">
        <v>10</v>
      </c>
      <c r="F69" s="76">
        <v>94629.85</v>
      </c>
    </row>
    <row r="70" spans="1:6" x14ac:dyDescent="0.25">
      <c r="A70" t="s">
        <v>174</v>
      </c>
      <c r="B70">
        <v>2523</v>
      </c>
      <c r="C70" t="s">
        <v>104</v>
      </c>
      <c r="D70">
        <v>2115</v>
      </c>
      <c r="E70">
        <v>10</v>
      </c>
      <c r="F70" s="76">
        <v>129686</v>
      </c>
    </row>
    <row r="71" spans="1:6" x14ac:dyDescent="0.25">
      <c r="A71" t="s">
        <v>174</v>
      </c>
      <c r="B71">
        <v>2523</v>
      </c>
      <c r="C71" t="s">
        <v>104</v>
      </c>
      <c r="D71">
        <v>2199</v>
      </c>
      <c r="E71">
        <v>10</v>
      </c>
      <c r="F71" s="76">
        <v>175550.56</v>
      </c>
    </row>
    <row r="72" spans="1:6" x14ac:dyDescent="0.25">
      <c r="A72" t="s">
        <v>175</v>
      </c>
      <c r="B72">
        <v>5708</v>
      </c>
      <c r="C72" t="s">
        <v>105</v>
      </c>
      <c r="D72">
        <v>2115</v>
      </c>
      <c r="E72">
        <v>10</v>
      </c>
      <c r="F72" s="76">
        <v>13286944.529999999</v>
      </c>
    </row>
    <row r="73" spans="1:6" x14ac:dyDescent="0.25">
      <c r="A73" t="s">
        <v>175</v>
      </c>
      <c r="B73">
        <v>5708</v>
      </c>
      <c r="C73" t="s">
        <v>105</v>
      </c>
      <c r="D73">
        <v>2199</v>
      </c>
      <c r="E73">
        <v>10</v>
      </c>
      <c r="F73" s="76">
        <v>127359.65</v>
      </c>
    </row>
    <row r="74" spans="1:6" x14ac:dyDescent="0.25">
      <c r="A74" t="s">
        <v>78</v>
      </c>
      <c r="B74">
        <v>1675</v>
      </c>
      <c r="C74" t="s">
        <v>106</v>
      </c>
      <c r="D74">
        <v>2115</v>
      </c>
      <c r="E74">
        <v>10</v>
      </c>
      <c r="F74" s="76">
        <v>53447</v>
      </c>
    </row>
    <row r="75" spans="1:6" x14ac:dyDescent="0.25">
      <c r="A75" t="s">
        <v>176</v>
      </c>
      <c r="B75">
        <v>6947</v>
      </c>
      <c r="C75" t="s">
        <v>107</v>
      </c>
      <c r="D75">
        <v>2115</v>
      </c>
      <c r="E75">
        <v>10</v>
      </c>
      <c r="F75" s="76">
        <v>72425</v>
      </c>
    </row>
    <row r="76" spans="1:6" x14ac:dyDescent="0.25">
      <c r="A76" t="s">
        <v>177</v>
      </c>
      <c r="B76">
        <v>6396</v>
      </c>
      <c r="C76" t="s">
        <v>108</v>
      </c>
      <c r="D76">
        <v>2179</v>
      </c>
      <c r="E76">
        <v>14</v>
      </c>
      <c r="F76" s="76">
        <v>1854351.63</v>
      </c>
    </row>
    <row r="77" spans="1:6" x14ac:dyDescent="0.25">
      <c r="A77" t="s">
        <v>177</v>
      </c>
      <c r="B77">
        <v>6396</v>
      </c>
      <c r="C77" t="s">
        <v>108</v>
      </c>
      <c r="D77">
        <v>2199</v>
      </c>
      <c r="E77">
        <v>14</v>
      </c>
      <c r="F77" s="76">
        <v>32872.559999999998</v>
      </c>
    </row>
    <row r="78" spans="1:6" x14ac:dyDescent="0.25">
      <c r="A78" t="s">
        <v>178</v>
      </c>
      <c r="B78">
        <v>3433</v>
      </c>
      <c r="C78" t="s">
        <v>109</v>
      </c>
      <c r="D78">
        <v>2179</v>
      </c>
      <c r="E78">
        <v>2</v>
      </c>
      <c r="F78" s="76">
        <v>332423</v>
      </c>
    </row>
    <row r="79" spans="1:6" x14ac:dyDescent="0.25">
      <c r="A79" t="s">
        <v>179</v>
      </c>
      <c r="B79">
        <v>6549</v>
      </c>
      <c r="C79" t="s">
        <v>434</v>
      </c>
      <c r="D79">
        <v>2115</v>
      </c>
      <c r="E79">
        <v>10</v>
      </c>
      <c r="F79" s="76">
        <v>77772.850000000006</v>
      </c>
    </row>
    <row r="80" spans="1:6" x14ac:dyDescent="0.25">
      <c r="A80" t="s">
        <v>180</v>
      </c>
      <c r="B80">
        <v>5790</v>
      </c>
      <c r="C80" t="s">
        <v>110</v>
      </c>
      <c r="D80">
        <v>2115</v>
      </c>
      <c r="E80">
        <v>10</v>
      </c>
      <c r="F80" s="76">
        <v>595267.29</v>
      </c>
    </row>
    <row r="81" spans="1:6" x14ac:dyDescent="0.25">
      <c r="A81" t="s">
        <v>180</v>
      </c>
      <c r="B81">
        <v>5790</v>
      </c>
      <c r="C81" t="s">
        <v>110</v>
      </c>
      <c r="D81">
        <v>2199</v>
      </c>
      <c r="E81">
        <v>10</v>
      </c>
      <c r="F81" s="76">
        <v>213159.84</v>
      </c>
    </row>
    <row r="82" spans="1:6" x14ac:dyDescent="0.25">
      <c r="A82" t="s">
        <v>79</v>
      </c>
      <c r="B82">
        <v>1857</v>
      </c>
      <c r="C82" t="s">
        <v>378</v>
      </c>
      <c r="D82">
        <v>2199</v>
      </c>
      <c r="E82">
        <v>3</v>
      </c>
      <c r="F82" s="76">
        <v>487918</v>
      </c>
    </row>
    <row r="83" spans="1:6" x14ac:dyDescent="0.25">
      <c r="A83" t="s">
        <v>181</v>
      </c>
      <c r="B83">
        <v>9453</v>
      </c>
      <c r="C83" t="s">
        <v>111</v>
      </c>
      <c r="D83">
        <v>2115</v>
      </c>
      <c r="E83">
        <v>10</v>
      </c>
      <c r="F83" s="76">
        <v>38001.5</v>
      </c>
    </row>
    <row r="84" spans="1:6" x14ac:dyDescent="0.25">
      <c r="A84" t="s">
        <v>182</v>
      </c>
      <c r="B84">
        <v>6559</v>
      </c>
      <c r="C84" t="s">
        <v>112</v>
      </c>
      <c r="D84">
        <v>2115</v>
      </c>
      <c r="E84">
        <v>10</v>
      </c>
      <c r="F84" s="76">
        <v>780113.2</v>
      </c>
    </row>
    <row r="85" spans="1:6" x14ac:dyDescent="0.25">
      <c r="A85" t="s">
        <v>183</v>
      </c>
      <c r="B85">
        <v>8771</v>
      </c>
      <c r="C85" t="s">
        <v>114</v>
      </c>
      <c r="D85">
        <v>2115</v>
      </c>
      <c r="E85">
        <v>10</v>
      </c>
      <c r="F85" s="76">
        <v>186179.74</v>
      </c>
    </row>
    <row r="86" spans="1:6" x14ac:dyDescent="0.25">
      <c r="A86" t="s">
        <v>184</v>
      </c>
      <c r="B86">
        <v>1429</v>
      </c>
      <c r="C86" t="s">
        <v>115</v>
      </c>
      <c r="D86">
        <v>2179</v>
      </c>
      <c r="E86">
        <v>7</v>
      </c>
      <c r="F86" s="76">
        <v>354224.84</v>
      </c>
    </row>
    <row r="87" spans="1:6" x14ac:dyDescent="0.25">
      <c r="A87" t="s">
        <v>184</v>
      </c>
      <c r="B87">
        <v>1429</v>
      </c>
      <c r="C87" t="s">
        <v>115</v>
      </c>
      <c r="D87">
        <v>2199</v>
      </c>
      <c r="E87">
        <v>7</v>
      </c>
      <c r="F87" s="76">
        <v>19651.16</v>
      </c>
    </row>
    <row r="88" spans="1:6" x14ac:dyDescent="0.25">
      <c r="A88" t="s">
        <v>185</v>
      </c>
      <c r="B88">
        <v>4216</v>
      </c>
      <c r="C88" t="s">
        <v>116</v>
      </c>
      <c r="D88">
        <v>2115</v>
      </c>
      <c r="E88">
        <v>10</v>
      </c>
      <c r="F88" s="76">
        <v>308522.46999999997</v>
      </c>
    </row>
    <row r="89" spans="1:6" x14ac:dyDescent="0.25">
      <c r="A89" t="s">
        <v>186</v>
      </c>
      <c r="B89">
        <v>4948</v>
      </c>
      <c r="C89" t="s">
        <v>117</v>
      </c>
      <c r="D89">
        <v>2199</v>
      </c>
      <c r="E89">
        <v>3</v>
      </c>
      <c r="F89" s="76">
        <v>195818.09</v>
      </c>
    </row>
    <row r="90" spans="1:6" x14ac:dyDescent="0.25">
      <c r="A90" t="s">
        <v>187</v>
      </c>
      <c r="B90">
        <v>3054</v>
      </c>
      <c r="C90" t="s">
        <v>435</v>
      </c>
      <c r="D90">
        <v>2115</v>
      </c>
      <c r="E90">
        <v>10</v>
      </c>
      <c r="F90" s="76">
        <v>483</v>
      </c>
    </row>
    <row r="91" spans="1:6" x14ac:dyDescent="0.25">
      <c r="A91" t="s">
        <v>20</v>
      </c>
      <c r="B91">
        <v>8359</v>
      </c>
      <c r="C91" t="s">
        <v>358</v>
      </c>
      <c r="D91">
        <v>2117</v>
      </c>
      <c r="E91">
        <v>3</v>
      </c>
      <c r="F91" s="76">
        <v>25515119</v>
      </c>
    </row>
    <row r="92" spans="1:6" x14ac:dyDescent="0.25">
      <c r="A92" t="s">
        <v>20</v>
      </c>
      <c r="B92">
        <v>8359</v>
      </c>
      <c r="C92" t="s">
        <v>358</v>
      </c>
      <c r="D92">
        <v>2117</v>
      </c>
      <c r="E92">
        <v>301</v>
      </c>
      <c r="F92" s="76">
        <v>12490</v>
      </c>
    </row>
    <row r="93" spans="1:6" x14ac:dyDescent="0.25">
      <c r="A93" t="s">
        <v>20</v>
      </c>
      <c r="B93">
        <v>8359</v>
      </c>
      <c r="C93" t="s">
        <v>358</v>
      </c>
      <c r="D93">
        <v>2117</v>
      </c>
      <c r="E93">
        <v>304</v>
      </c>
      <c r="F93" s="76">
        <v>5494</v>
      </c>
    </row>
    <row r="94" spans="1:6" x14ac:dyDescent="0.25">
      <c r="A94" t="s">
        <v>20</v>
      </c>
      <c r="B94">
        <v>8359</v>
      </c>
      <c r="C94" t="s">
        <v>358</v>
      </c>
      <c r="D94">
        <v>2117</v>
      </c>
      <c r="E94">
        <v>305</v>
      </c>
      <c r="F94" s="76">
        <v>261782</v>
      </c>
    </row>
    <row r="95" spans="1:6" x14ac:dyDescent="0.25">
      <c r="A95" t="s">
        <v>20</v>
      </c>
      <c r="B95">
        <v>8359</v>
      </c>
      <c r="C95" t="s">
        <v>358</v>
      </c>
      <c r="D95">
        <v>2117</v>
      </c>
      <c r="E95">
        <v>306</v>
      </c>
      <c r="F95" s="76">
        <v>63102</v>
      </c>
    </row>
    <row r="96" spans="1:6" x14ac:dyDescent="0.25">
      <c r="A96" t="s">
        <v>20</v>
      </c>
      <c r="B96">
        <v>8359</v>
      </c>
      <c r="C96" t="s">
        <v>358</v>
      </c>
      <c r="D96">
        <v>2117</v>
      </c>
      <c r="E96">
        <v>308</v>
      </c>
      <c r="F96" s="76">
        <v>60626</v>
      </c>
    </row>
    <row r="97" spans="1:6" x14ac:dyDescent="0.25">
      <c r="A97" t="s">
        <v>20</v>
      </c>
      <c r="B97">
        <v>8359</v>
      </c>
      <c r="C97" t="s">
        <v>358</v>
      </c>
      <c r="D97">
        <v>2117</v>
      </c>
      <c r="E97">
        <v>309</v>
      </c>
      <c r="F97" s="76">
        <v>18175</v>
      </c>
    </row>
    <row r="98" spans="1:6" x14ac:dyDescent="0.25">
      <c r="A98" t="s">
        <v>20</v>
      </c>
      <c r="B98">
        <v>8359</v>
      </c>
      <c r="C98" t="s">
        <v>358</v>
      </c>
      <c r="D98">
        <v>2117</v>
      </c>
      <c r="E98">
        <v>314</v>
      </c>
      <c r="F98" s="76">
        <v>25234</v>
      </c>
    </row>
    <row r="99" spans="1:6" x14ac:dyDescent="0.25">
      <c r="A99" t="s">
        <v>20</v>
      </c>
      <c r="B99">
        <v>8359</v>
      </c>
      <c r="C99" t="s">
        <v>358</v>
      </c>
      <c r="D99">
        <v>2117</v>
      </c>
      <c r="E99">
        <v>316</v>
      </c>
      <c r="F99" s="76">
        <v>133586</v>
      </c>
    </row>
    <row r="100" spans="1:6" x14ac:dyDescent="0.25">
      <c r="A100" t="s">
        <v>20</v>
      </c>
      <c r="B100">
        <v>8359</v>
      </c>
      <c r="C100" t="s">
        <v>358</v>
      </c>
      <c r="D100">
        <v>2117</v>
      </c>
      <c r="E100">
        <v>322</v>
      </c>
      <c r="F100" s="76">
        <v>399590</v>
      </c>
    </row>
    <row r="101" spans="1:6" x14ac:dyDescent="0.25">
      <c r="A101" t="s">
        <v>20</v>
      </c>
      <c r="B101">
        <v>8359</v>
      </c>
      <c r="C101" t="s">
        <v>358</v>
      </c>
      <c r="D101">
        <v>2117</v>
      </c>
      <c r="E101">
        <v>324</v>
      </c>
      <c r="F101" s="76">
        <v>357191</v>
      </c>
    </row>
    <row r="102" spans="1:6" x14ac:dyDescent="0.25">
      <c r="A102" t="s">
        <v>20</v>
      </c>
      <c r="B102">
        <v>8359</v>
      </c>
      <c r="C102" t="s">
        <v>358</v>
      </c>
      <c r="D102">
        <v>2117</v>
      </c>
      <c r="E102">
        <v>325</v>
      </c>
      <c r="F102" s="76">
        <v>46181</v>
      </c>
    </row>
    <row r="103" spans="1:6" x14ac:dyDescent="0.25">
      <c r="A103" t="s">
        <v>20</v>
      </c>
      <c r="B103">
        <v>8359</v>
      </c>
      <c r="C103" t="s">
        <v>358</v>
      </c>
      <c r="D103">
        <v>2117</v>
      </c>
      <c r="E103">
        <v>329</v>
      </c>
      <c r="F103" s="76">
        <v>393708</v>
      </c>
    </row>
    <row r="104" spans="1:6" x14ac:dyDescent="0.25">
      <c r="A104" t="s">
        <v>20</v>
      </c>
      <c r="B104">
        <v>8359</v>
      </c>
      <c r="C104" t="s">
        <v>358</v>
      </c>
      <c r="D104">
        <v>2117</v>
      </c>
      <c r="E104">
        <v>336</v>
      </c>
      <c r="F104" s="76">
        <v>344263</v>
      </c>
    </row>
    <row r="105" spans="1:6" x14ac:dyDescent="0.25">
      <c r="A105" t="s">
        <v>20</v>
      </c>
      <c r="B105">
        <v>8359</v>
      </c>
      <c r="C105" t="s">
        <v>358</v>
      </c>
      <c r="D105">
        <v>2117</v>
      </c>
      <c r="E105">
        <v>337</v>
      </c>
      <c r="F105" s="76">
        <v>52690</v>
      </c>
    </row>
    <row r="106" spans="1:6" x14ac:dyDescent="0.25">
      <c r="A106" t="s">
        <v>20</v>
      </c>
      <c r="B106">
        <v>8359</v>
      </c>
      <c r="C106" t="s">
        <v>358</v>
      </c>
      <c r="D106">
        <v>2117</v>
      </c>
      <c r="E106">
        <v>340</v>
      </c>
      <c r="F106" s="76">
        <v>24315</v>
      </c>
    </row>
    <row r="107" spans="1:6" x14ac:dyDescent="0.25">
      <c r="A107" t="s">
        <v>20</v>
      </c>
      <c r="B107">
        <v>8359</v>
      </c>
      <c r="C107" t="s">
        <v>358</v>
      </c>
      <c r="D107">
        <v>2117</v>
      </c>
      <c r="E107">
        <v>347</v>
      </c>
      <c r="F107" s="76">
        <v>10667</v>
      </c>
    </row>
    <row r="108" spans="1:6" x14ac:dyDescent="0.25">
      <c r="A108" t="s">
        <v>20</v>
      </c>
      <c r="B108">
        <v>8359</v>
      </c>
      <c r="C108" t="s">
        <v>358</v>
      </c>
      <c r="D108">
        <v>2117</v>
      </c>
      <c r="E108">
        <v>349</v>
      </c>
      <c r="F108" s="76">
        <v>193071</v>
      </c>
    </row>
    <row r="109" spans="1:6" x14ac:dyDescent="0.25">
      <c r="A109" t="s">
        <v>20</v>
      </c>
      <c r="B109">
        <v>8359</v>
      </c>
      <c r="C109" t="s">
        <v>358</v>
      </c>
      <c r="D109">
        <v>2117</v>
      </c>
      <c r="E109">
        <v>351</v>
      </c>
      <c r="F109" s="76">
        <v>146233</v>
      </c>
    </row>
    <row r="110" spans="1:6" x14ac:dyDescent="0.25">
      <c r="A110" t="s">
        <v>20</v>
      </c>
      <c r="B110">
        <v>8359</v>
      </c>
      <c r="C110" t="s">
        <v>358</v>
      </c>
      <c r="D110">
        <v>2117</v>
      </c>
      <c r="E110">
        <v>353</v>
      </c>
      <c r="F110" s="76">
        <v>101087</v>
      </c>
    </row>
    <row r="111" spans="1:6" x14ac:dyDescent="0.25">
      <c r="A111" t="s">
        <v>20</v>
      </c>
      <c r="B111">
        <v>8359</v>
      </c>
      <c r="C111" t="s">
        <v>358</v>
      </c>
      <c r="D111">
        <v>2117</v>
      </c>
      <c r="E111">
        <v>354</v>
      </c>
      <c r="F111" s="76">
        <v>21172</v>
      </c>
    </row>
    <row r="112" spans="1:6" x14ac:dyDescent="0.25">
      <c r="A112" t="s">
        <v>20</v>
      </c>
      <c r="B112">
        <v>8359</v>
      </c>
      <c r="C112" t="s">
        <v>358</v>
      </c>
      <c r="D112">
        <v>2117</v>
      </c>
      <c r="E112">
        <v>355</v>
      </c>
      <c r="F112" s="76">
        <v>88669</v>
      </c>
    </row>
    <row r="113" spans="1:6" x14ac:dyDescent="0.25">
      <c r="A113" t="s">
        <v>20</v>
      </c>
      <c r="B113">
        <v>8359</v>
      </c>
      <c r="C113" t="s">
        <v>358</v>
      </c>
      <c r="D113">
        <v>2117</v>
      </c>
      <c r="E113">
        <v>356</v>
      </c>
      <c r="F113" s="76">
        <v>33495</v>
      </c>
    </row>
    <row r="114" spans="1:6" x14ac:dyDescent="0.25">
      <c r="A114" t="s">
        <v>20</v>
      </c>
      <c r="B114">
        <v>8359</v>
      </c>
      <c r="C114" t="s">
        <v>358</v>
      </c>
      <c r="D114">
        <v>2117</v>
      </c>
      <c r="E114">
        <v>357</v>
      </c>
      <c r="F114" s="76">
        <v>81086</v>
      </c>
    </row>
    <row r="115" spans="1:6" x14ac:dyDescent="0.25">
      <c r="A115" t="s">
        <v>150</v>
      </c>
      <c r="B115">
        <v>1360</v>
      </c>
      <c r="C115" t="s">
        <v>436</v>
      </c>
      <c r="D115">
        <v>2179</v>
      </c>
      <c r="E115">
        <v>15</v>
      </c>
      <c r="F115" s="76">
        <v>453998</v>
      </c>
    </row>
    <row r="116" spans="1:6" x14ac:dyDescent="0.25">
      <c r="A116" t="s">
        <v>150</v>
      </c>
      <c r="B116">
        <v>1360</v>
      </c>
      <c r="C116" t="s">
        <v>436</v>
      </c>
      <c r="D116">
        <v>2199</v>
      </c>
      <c r="E116">
        <v>2</v>
      </c>
      <c r="F116" s="76">
        <v>98450</v>
      </c>
    </row>
    <row r="117" spans="1:6" x14ac:dyDescent="0.25">
      <c r="A117" t="s">
        <v>150</v>
      </c>
      <c r="B117">
        <v>1360</v>
      </c>
      <c r="C117" t="s">
        <v>436</v>
      </c>
      <c r="D117">
        <v>2199</v>
      </c>
      <c r="E117">
        <v>3</v>
      </c>
      <c r="F117" s="76">
        <v>636590</v>
      </c>
    </row>
    <row r="118" spans="1:6" x14ac:dyDescent="0.25">
      <c r="A118" t="s">
        <v>150</v>
      </c>
      <c r="B118">
        <v>1360</v>
      </c>
      <c r="C118" t="s">
        <v>436</v>
      </c>
      <c r="D118">
        <v>2199</v>
      </c>
      <c r="E118">
        <v>10</v>
      </c>
      <c r="F118" s="76">
        <v>10748.439999999999</v>
      </c>
    </row>
    <row r="119" spans="1:6" x14ac:dyDescent="0.25">
      <c r="A119" t="s">
        <v>150</v>
      </c>
      <c r="B119">
        <v>1360</v>
      </c>
      <c r="C119" t="s">
        <v>436</v>
      </c>
      <c r="D119">
        <v>2199</v>
      </c>
      <c r="E119">
        <v>11</v>
      </c>
      <c r="F119" s="76">
        <v>12951</v>
      </c>
    </row>
    <row r="120" spans="1:6" x14ac:dyDescent="0.25">
      <c r="A120" t="s">
        <v>150</v>
      </c>
      <c r="B120">
        <v>1360</v>
      </c>
      <c r="C120" t="s">
        <v>436</v>
      </c>
      <c r="D120">
        <v>2199</v>
      </c>
      <c r="E120">
        <v>80</v>
      </c>
      <c r="F120" s="76">
        <v>15981</v>
      </c>
    </row>
    <row r="121" spans="1:6" x14ac:dyDescent="0.25">
      <c r="A121" t="s">
        <v>150</v>
      </c>
      <c r="B121">
        <v>1481</v>
      </c>
      <c r="C121" t="s">
        <v>130</v>
      </c>
      <c r="D121">
        <v>2115</v>
      </c>
      <c r="E121">
        <v>10</v>
      </c>
      <c r="F121" s="76">
        <v>640</v>
      </c>
    </row>
    <row r="122" spans="1:6" x14ac:dyDescent="0.25">
      <c r="A122" t="s">
        <v>150</v>
      </c>
      <c r="B122">
        <v>1661</v>
      </c>
      <c r="C122" t="s">
        <v>125</v>
      </c>
      <c r="D122">
        <v>2115</v>
      </c>
      <c r="E122">
        <v>10</v>
      </c>
      <c r="F122" s="76">
        <v>537</v>
      </c>
    </row>
    <row r="123" spans="1:6" x14ac:dyDescent="0.25">
      <c r="A123" t="s">
        <v>150</v>
      </c>
      <c r="B123">
        <v>2014</v>
      </c>
      <c r="C123" t="s">
        <v>388</v>
      </c>
      <c r="D123">
        <v>2179</v>
      </c>
      <c r="E123">
        <v>7</v>
      </c>
      <c r="F123" s="76">
        <v>9463.23</v>
      </c>
    </row>
    <row r="124" spans="1:6" x14ac:dyDescent="0.25">
      <c r="A124" t="s">
        <v>150</v>
      </c>
      <c r="B124">
        <v>2126</v>
      </c>
      <c r="C124" t="s">
        <v>391</v>
      </c>
      <c r="D124">
        <v>1123</v>
      </c>
      <c r="E124">
        <v>3</v>
      </c>
      <c r="F124" s="76">
        <v>781796</v>
      </c>
    </row>
    <row r="125" spans="1:6" x14ac:dyDescent="0.25">
      <c r="A125" t="s">
        <v>150</v>
      </c>
      <c r="B125">
        <v>2126</v>
      </c>
      <c r="C125" t="s">
        <v>391</v>
      </c>
      <c r="D125">
        <v>1126</v>
      </c>
      <c r="E125">
        <v>3</v>
      </c>
      <c r="F125" s="76">
        <v>255032</v>
      </c>
    </row>
    <row r="126" spans="1:6" x14ac:dyDescent="0.25">
      <c r="A126" t="s">
        <v>150</v>
      </c>
      <c r="B126">
        <v>2126</v>
      </c>
      <c r="C126" t="s">
        <v>391</v>
      </c>
      <c r="D126">
        <v>2117</v>
      </c>
      <c r="E126">
        <v>3</v>
      </c>
      <c r="F126" s="76">
        <v>1900784</v>
      </c>
    </row>
    <row r="127" spans="1:6" x14ac:dyDescent="0.25">
      <c r="A127" t="s">
        <v>150</v>
      </c>
      <c r="B127">
        <v>2868</v>
      </c>
      <c r="C127" t="s">
        <v>475</v>
      </c>
      <c r="D127">
        <v>2115</v>
      </c>
      <c r="E127">
        <v>10</v>
      </c>
      <c r="F127" s="76">
        <v>4097</v>
      </c>
    </row>
    <row r="128" spans="1:6" x14ac:dyDescent="0.25">
      <c r="A128" t="s">
        <v>150</v>
      </c>
      <c r="B128">
        <v>2894</v>
      </c>
      <c r="C128" t="s">
        <v>137</v>
      </c>
      <c r="D128">
        <v>2115</v>
      </c>
      <c r="E128">
        <v>10</v>
      </c>
      <c r="F128" s="76">
        <v>57728.759999999995</v>
      </c>
    </row>
    <row r="129" spans="1:6" x14ac:dyDescent="0.25">
      <c r="A129" t="s">
        <v>150</v>
      </c>
      <c r="B129">
        <v>2894</v>
      </c>
      <c r="C129" t="s">
        <v>137</v>
      </c>
      <c r="D129">
        <v>2179</v>
      </c>
      <c r="E129">
        <v>10</v>
      </c>
      <c r="F129" s="76">
        <v>484019</v>
      </c>
    </row>
    <row r="130" spans="1:6" x14ac:dyDescent="0.25">
      <c r="A130" t="s">
        <v>150</v>
      </c>
      <c r="B130">
        <v>3973</v>
      </c>
      <c r="C130" t="s">
        <v>475</v>
      </c>
      <c r="D130">
        <v>2115</v>
      </c>
      <c r="E130">
        <v>10</v>
      </c>
      <c r="F130" s="76">
        <v>24055</v>
      </c>
    </row>
    <row r="131" spans="1:6" x14ac:dyDescent="0.25">
      <c r="A131" t="s">
        <v>150</v>
      </c>
      <c r="B131">
        <v>4517</v>
      </c>
      <c r="C131" t="s">
        <v>475</v>
      </c>
      <c r="D131">
        <v>2115</v>
      </c>
      <c r="E131">
        <v>10</v>
      </c>
      <c r="F131" s="76">
        <v>1482</v>
      </c>
    </row>
    <row r="132" spans="1:6" x14ac:dyDescent="0.25">
      <c r="A132" t="s">
        <v>150</v>
      </c>
      <c r="B132">
        <v>4523</v>
      </c>
      <c r="C132" t="s">
        <v>128</v>
      </c>
      <c r="D132">
        <v>2115</v>
      </c>
      <c r="E132">
        <v>10</v>
      </c>
      <c r="F132" s="76">
        <v>45304</v>
      </c>
    </row>
    <row r="133" spans="1:6" x14ac:dyDescent="0.25">
      <c r="A133" t="s">
        <v>150</v>
      </c>
      <c r="B133">
        <v>4547</v>
      </c>
      <c r="C133" t="s">
        <v>127</v>
      </c>
      <c r="D133">
        <v>2115</v>
      </c>
      <c r="E133">
        <v>10</v>
      </c>
      <c r="F133" s="76">
        <v>46544</v>
      </c>
    </row>
    <row r="134" spans="1:6" x14ac:dyDescent="0.25">
      <c r="A134" t="s">
        <v>150</v>
      </c>
      <c r="B134">
        <v>4697</v>
      </c>
      <c r="C134" t="s">
        <v>126</v>
      </c>
      <c r="D134">
        <v>2115</v>
      </c>
      <c r="E134">
        <v>10</v>
      </c>
      <c r="F134" s="76">
        <v>7995</v>
      </c>
    </row>
    <row r="135" spans="1:6" x14ac:dyDescent="0.25">
      <c r="A135" t="s">
        <v>150</v>
      </c>
      <c r="B135">
        <v>4800</v>
      </c>
      <c r="C135" t="s">
        <v>124</v>
      </c>
      <c r="D135">
        <v>2115</v>
      </c>
      <c r="E135">
        <v>10</v>
      </c>
      <c r="F135" s="76">
        <v>2266</v>
      </c>
    </row>
    <row r="136" spans="1:6" x14ac:dyDescent="0.25">
      <c r="A136" t="s">
        <v>150</v>
      </c>
      <c r="B136">
        <v>5046</v>
      </c>
      <c r="C136" t="s">
        <v>123</v>
      </c>
      <c r="D136">
        <v>2115</v>
      </c>
      <c r="E136">
        <v>10</v>
      </c>
      <c r="F136" s="76">
        <v>874</v>
      </c>
    </row>
    <row r="137" spans="1:6" x14ac:dyDescent="0.25">
      <c r="A137" t="s">
        <v>150</v>
      </c>
      <c r="B137">
        <v>5411</v>
      </c>
      <c r="C137" t="s">
        <v>437</v>
      </c>
      <c r="D137">
        <v>2115</v>
      </c>
      <c r="E137">
        <v>10</v>
      </c>
      <c r="F137" s="76">
        <v>2298</v>
      </c>
    </row>
    <row r="138" spans="1:6" x14ac:dyDescent="0.25">
      <c r="A138" t="s">
        <v>150</v>
      </c>
      <c r="B138">
        <v>5425</v>
      </c>
      <c r="C138" t="s">
        <v>131</v>
      </c>
      <c r="D138">
        <v>2115</v>
      </c>
      <c r="E138">
        <v>10</v>
      </c>
      <c r="F138" s="76">
        <v>340</v>
      </c>
    </row>
    <row r="139" spans="1:6" x14ac:dyDescent="0.25">
      <c r="A139" t="s">
        <v>150</v>
      </c>
      <c r="B139">
        <v>7300</v>
      </c>
      <c r="C139" t="s">
        <v>410</v>
      </c>
      <c r="D139">
        <v>2118</v>
      </c>
      <c r="E139">
        <v>13</v>
      </c>
      <c r="F139" s="76">
        <v>144796</v>
      </c>
    </row>
    <row r="140" spans="1:6" x14ac:dyDescent="0.25">
      <c r="A140" t="s">
        <v>150</v>
      </c>
      <c r="B140">
        <v>7662</v>
      </c>
      <c r="C140" t="s">
        <v>476</v>
      </c>
      <c r="D140">
        <v>2199</v>
      </c>
      <c r="E140">
        <v>3</v>
      </c>
      <c r="F140" s="76">
        <v>5</v>
      </c>
    </row>
    <row r="141" spans="1:6" x14ac:dyDescent="0.25">
      <c r="A141" t="s">
        <v>150</v>
      </c>
      <c r="B141">
        <v>7728</v>
      </c>
      <c r="C141" t="s">
        <v>134</v>
      </c>
      <c r="D141">
        <v>2115</v>
      </c>
      <c r="E141">
        <v>10</v>
      </c>
      <c r="F141" s="76">
        <v>366</v>
      </c>
    </row>
    <row r="142" spans="1:6" x14ac:dyDescent="0.25">
      <c r="A142" t="s">
        <v>150</v>
      </c>
      <c r="B142">
        <v>8117</v>
      </c>
      <c r="C142" t="s">
        <v>135</v>
      </c>
      <c r="D142">
        <v>2115</v>
      </c>
      <c r="E142">
        <v>10</v>
      </c>
      <c r="F142" s="76">
        <v>14501</v>
      </c>
    </row>
    <row r="143" spans="1:6" x14ac:dyDescent="0.25">
      <c r="A143" t="s">
        <v>150</v>
      </c>
      <c r="B143">
        <v>8278</v>
      </c>
      <c r="C143" t="s">
        <v>129</v>
      </c>
      <c r="D143">
        <v>2115</v>
      </c>
      <c r="E143">
        <v>10</v>
      </c>
      <c r="F143" s="76">
        <v>2290</v>
      </c>
    </row>
    <row r="144" spans="1:6" x14ac:dyDescent="0.25">
      <c r="A144" t="s">
        <v>413</v>
      </c>
      <c r="F144" s="76">
        <v>110775244.36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V451"/>
  <sheetViews>
    <sheetView topLeftCell="A8" workbookViewId="0">
      <selection activeCell="A8" sqref="A8:V451"/>
    </sheetView>
  </sheetViews>
  <sheetFormatPr baseColWidth="10" defaultRowHeight="15" x14ac:dyDescent="0.25"/>
  <cols>
    <col min="1" max="1" width="13.5703125" bestFit="1" customWidth="1"/>
    <col min="2" max="2" width="12.42578125" bestFit="1" customWidth="1"/>
    <col min="3" max="3" width="40" customWidth="1"/>
    <col min="4" max="4" width="11.42578125" customWidth="1"/>
    <col min="5" max="5" width="6.28515625" bestFit="1" customWidth="1"/>
    <col min="6" max="7" width="16.28515625" customWidth="1"/>
    <col min="8" max="8" width="10.28515625" bestFit="1" customWidth="1"/>
    <col min="9" max="9" width="11.85546875" bestFit="1" customWidth="1"/>
    <col min="10" max="10" width="12.7109375" bestFit="1" customWidth="1"/>
    <col min="11" max="11" width="7.28515625" bestFit="1" customWidth="1"/>
    <col min="12" max="12" width="7" bestFit="1" customWidth="1"/>
    <col min="13" max="13" width="12.28515625" bestFit="1" customWidth="1"/>
    <col min="14" max="15" width="17.140625" style="70" customWidth="1"/>
    <col min="16" max="16" width="16.85546875" customWidth="1"/>
    <col min="17" max="20" width="17.140625" customWidth="1"/>
    <col min="21" max="21" width="24" customWidth="1"/>
  </cols>
  <sheetData>
    <row r="8" spans="1:22" x14ac:dyDescent="0.25">
      <c r="A8" s="72" t="s">
        <v>582</v>
      </c>
      <c r="B8" s="72" t="s">
        <v>581</v>
      </c>
      <c r="C8" s="72" t="s">
        <v>580</v>
      </c>
      <c r="D8" s="72" t="s">
        <v>579</v>
      </c>
      <c r="E8" s="72" t="s">
        <v>578</v>
      </c>
      <c r="F8" s="72" t="s">
        <v>583</v>
      </c>
      <c r="G8" s="72" t="s">
        <v>584</v>
      </c>
      <c r="H8" s="72" t="s">
        <v>577</v>
      </c>
      <c r="I8" s="72" t="s">
        <v>576</v>
      </c>
      <c r="J8" s="72" t="s">
        <v>575</v>
      </c>
      <c r="K8" s="72" t="s">
        <v>574</v>
      </c>
      <c r="L8" s="72" t="s">
        <v>573</v>
      </c>
      <c r="M8" s="72" t="s">
        <v>572</v>
      </c>
      <c r="N8" s="74" t="s">
        <v>571</v>
      </c>
      <c r="O8" s="74" t="s">
        <v>570</v>
      </c>
      <c r="P8" s="73" t="s">
        <v>569</v>
      </c>
      <c r="Q8" s="72" t="s">
        <v>568</v>
      </c>
      <c r="R8" s="72" t="s">
        <v>567</v>
      </c>
      <c r="S8" s="72" t="s">
        <v>566</v>
      </c>
      <c r="T8" s="72" t="s">
        <v>565</v>
      </c>
      <c r="U8" s="72" t="s">
        <v>564</v>
      </c>
      <c r="V8" s="72" t="s">
        <v>563</v>
      </c>
    </row>
    <row r="9" spans="1:22" x14ac:dyDescent="0.25">
      <c r="A9" s="71">
        <v>44530</v>
      </c>
      <c r="B9">
        <v>42980</v>
      </c>
      <c r="C9" t="s">
        <v>562</v>
      </c>
      <c r="D9">
        <v>11003601</v>
      </c>
      <c r="E9">
        <v>8359</v>
      </c>
      <c r="F9" t="e">
        <f>VLOOKUP(E9,#REF!,2,FALSE)</f>
        <v>#REF!</v>
      </c>
      <c r="G9" t="e">
        <f>VLOOKUP(E9,#REF!,4,FALSE)</f>
        <v>#REF!</v>
      </c>
      <c r="H9" t="s">
        <v>561</v>
      </c>
      <c r="I9" t="s">
        <v>561</v>
      </c>
      <c r="J9">
        <v>337</v>
      </c>
      <c r="K9" t="s">
        <v>560</v>
      </c>
      <c r="L9" t="s">
        <v>559</v>
      </c>
      <c r="M9">
        <v>2</v>
      </c>
      <c r="N9" s="70">
        <v>52690</v>
      </c>
      <c r="O9" s="70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52690</v>
      </c>
      <c r="V9">
        <v>2117</v>
      </c>
    </row>
    <row r="10" spans="1:22" x14ac:dyDescent="0.25">
      <c r="A10" s="71">
        <v>44530</v>
      </c>
      <c r="B10">
        <v>43023</v>
      </c>
      <c r="C10" t="s">
        <v>562</v>
      </c>
      <c r="D10">
        <v>11003611</v>
      </c>
      <c r="E10">
        <v>8359</v>
      </c>
      <c r="F10" t="e">
        <f>VLOOKUP(E10,#REF!,2,FALSE)</f>
        <v>#REF!</v>
      </c>
      <c r="G10" t="e">
        <f>VLOOKUP(E10,#REF!,4,FALSE)</f>
        <v>#REF!</v>
      </c>
      <c r="H10" t="s">
        <v>561</v>
      </c>
      <c r="I10" t="s">
        <v>561</v>
      </c>
      <c r="J10">
        <v>3</v>
      </c>
      <c r="K10" t="s">
        <v>560</v>
      </c>
      <c r="L10" t="s">
        <v>559</v>
      </c>
      <c r="M10">
        <v>2</v>
      </c>
      <c r="N10" s="70">
        <v>28162.12</v>
      </c>
      <c r="O10" s="7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28162.12</v>
      </c>
      <c r="V10">
        <v>2117</v>
      </c>
    </row>
    <row r="11" spans="1:22" x14ac:dyDescent="0.25">
      <c r="A11" s="71">
        <v>44530</v>
      </c>
      <c r="B11">
        <v>43023</v>
      </c>
      <c r="C11" t="s">
        <v>562</v>
      </c>
      <c r="D11">
        <v>11003611</v>
      </c>
      <c r="E11">
        <v>8359</v>
      </c>
      <c r="F11" t="e">
        <f>VLOOKUP(E11,#REF!,2,FALSE)</f>
        <v>#REF!</v>
      </c>
      <c r="G11" t="e">
        <f>VLOOKUP(E11,#REF!,4,FALSE)</f>
        <v>#REF!</v>
      </c>
      <c r="H11" t="s">
        <v>561</v>
      </c>
      <c r="I11" t="s">
        <v>561</v>
      </c>
      <c r="J11">
        <v>3</v>
      </c>
      <c r="K11" t="s">
        <v>560</v>
      </c>
      <c r="L11" t="s">
        <v>559</v>
      </c>
      <c r="M11">
        <v>2</v>
      </c>
      <c r="N11" s="70">
        <v>33059.879999999997</v>
      </c>
      <c r="O11" s="70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33059.879999999997</v>
      </c>
      <c r="V11">
        <v>2117</v>
      </c>
    </row>
    <row r="12" spans="1:22" x14ac:dyDescent="0.25">
      <c r="A12" s="71">
        <v>44530</v>
      </c>
      <c r="B12">
        <v>43011</v>
      </c>
      <c r="C12" t="s">
        <v>562</v>
      </c>
      <c r="D12">
        <v>11003609</v>
      </c>
      <c r="E12">
        <v>8359</v>
      </c>
      <c r="F12" t="e">
        <f>VLOOKUP(E12,#REF!,2,FALSE)</f>
        <v>#REF!</v>
      </c>
      <c r="G12" t="e">
        <f>VLOOKUP(E12,#REF!,4,FALSE)</f>
        <v>#REF!</v>
      </c>
      <c r="H12" t="s">
        <v>561</v>
      </c>
      <c r="I12" t="s">
        <v>561</v>
      </c>
      <c r="J12">
        <v>3</v>
      </c>
      <c r="K12" t="s">
        <v>560</v>
      </c>
      <c r="L12" t="s">
        <v>559</v>
      </c>
      <c r="M12">
        <v>2</v>
      </c>
      <c r="N12" s="70">
        <v>1737159.64</v>
      </c>
      <c r="O12" s="70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1737159.64</v>
      </c>
      <c r="V12">
        <v>2117</v>
      </c>
    </row>
    <row r="13" spans="1:22" x14ac:dyDescent="0.25">
      <c r="A13" s="71">
        <v>44530</v>
      </c>
      <c r="B13">
        <v>43011</v>
      </c>
      <c r="C13" t="s">
        <v>562</v>
      </c>
      <c r="D13">
        <v>11003609</v>
      </c>
      <c r="E13">
        <v>8359</v>
      </c>
      <c r="F13" t="e">
        <f>VLOOKUP(E13,#REF!,2,FALSE)</f>
        <v>#REF!</v>
      </c>
      <c r="G13" t="e">
        <f>VLOOKUP(E13,#REF!,4,FALSE)</f>
        <v>#REF!</v>
      </c>
      <c r="H13" t="s">
        <v>561</v>
      </c>
      <c r="I13" t="s">
        <v>561</v>
      </c>
      <c r="J13">
        <v>3</v>
      </c>
      <c r="K13" t="s">
        <v>560</v>
      </c>
      <c r="L13" t="s">
        <v>559</v>
      </c>
      <c r="M13">
        <v>2</v>
      </c>
      <c r="N13" s="70">
        <v>2039274.36</v>
      </c>
      <c r="O13" s="70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2039274.36</v>
      </c>
      <c r="V13">
        <v>2117</v>
      </c>
    </row>
    <row r="14" spans="1:22" x14ac:dyDescent="0.25">
      <c r="A14" s="71">
        <v>44530</v>
      </c>
      <c r="B14">
        <v>43163</v>
      </c>
      <c r="C14" t="s">
        <v>562</v>
      </c>
      <c r="D14">
        <v>11003613</v>
      </c>
      <c r="E14">
        <v>8359</v>
      </c>
      <c r="F14" t="e">
        <f>VLOOKUP(E14,#REF!,2,FALSE)</f>
        <v>#REF!</v>
      </c>
      <c r="G14" t="e">
        <f>VLOOKUP(E14,#REF!,4,FALSE)</f>
        <v>#REF!</v>
      </c>
      <c r="H14" t="s">
        <v>561</v>
      </c>
      <c r="I14" t="s">
        <v>561</v>
      </c>
      <c r="J14">
        <v>357</v>
      </c>
      <c r="K14" t="s">
        <v>560</v>
      </c>
      <c r="L14" t="s">
        <v>559</v>
      </c>
      <c r="M14">
        <v>2</v>
      </c>
      <c r="N14" s="70">
        <v>81086</v>
      </c>
      <c r="O14" s="70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81086</v>
      </c>
      <c r="V14">
        <v>2117</v>
      </c>
    </row>
    <row r="15" spans="1:22" x14ac:dyDescent="0.25">
      <c r="A15" s="71">
        <v>44530</v>
      </c>
      <c r="B15">
        <v>42888</v>
      </c>
      <c r="C15" t="s">
        <v>562</v>
      </c>
      <c r="D15">
        <v>11003592</v>
      </c>
      <c r="E15">
        <v>8359</v>
      </c>
      <c r="F15" t="e">
        <f>VLOOKUP(E15,#REF!,2,FALSE)</f>
        <v>#REF!</v>
      </c>
      <c r="G15" t="e">
        <f>VLOOKUP(E15,#REF!,4,FALSE)</f>
        <v>#REF!</v>
      </c>
      <c r="H15" t="s">
        <v>561</v>
      </c>
      <c r="I15" t="s">
        <v>561</v>
      </c>
      <c r="J15">
        <v>316</v>
      </c>
      <c r="K15" t="s">
        <v>560</v>
      </c>
      <c r="L15" t="s">
        <v>559</v>
      </c>
      <c r="M15">
        <v>2</v>
      </c>
      <c r="N15" s="70">
        <v>133586</v>
      </c>
      <c r="O15" s="70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133586</v>
      </c>
      <c r="V15">
        <v>2117</v>
      </c>
    </row>
    <row r="16" spans="1:22" x14ac:dyDescent="0.25">
      <c r="A16" s="71">
        <v>44530</v>
      </c>
      <c r="B16">
        <v>42817</v>
      </c>
      <c r="C16" t="s">
        <v>562</v>
      </c>
      <c r="D16">
        <v>11003589</v>
      </c>
      <c r="E16">
        <v>8359</v>
      </c>
      <c r="F16" t="e">
        <f>VLOOKUP(E16,#REF!,2,FALSE)</f>
        <v>#REF!</v>
      </c>
      <c r="G16" t="e">
        <f>VLOOKUP(E16,#REF!,4,FALSE)</f>
        <v>#REF!</v>
      </c>
      <c r="H16" t="s">
        <v>561</v>
      </c>
      <c r="I16" t="s">
        <v>561</v>
      </c>
      <c r="J16">
        <v>308</v>
      </c>
      <c r="K16" t="s">
        <v>560</v>
      </c>
      <c r="L16" t="s">
        <v>559</v>
      </c>
      <c r="M16">
        <v>2</v>
      </c>
      <c r="N16" s="70">
        <v>60626</v>
      </c>
      <c r="O16" s="70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60626</v>
      </c>
      <c r="V16">
        <v>2117</v>
      </c>
    </row>
    <row r="17" spans="1:22" x14ac:dyDescent="0.25">
      <c r="A17" s="71">
        <v>44530</v>
      </c>
      <c r="B17">
        <v>43160</v>
      </c>
      <c r="C17" t="s">
        <v>562</v>
      </c>
      <c r="D17">
        <v>11003612</v>
      </c>
      <c r="E17">
        <v>8359</v>
      </c>
      <c r="F17" t="e">
        <f>VLOOKUP(E17,#REF!,2,FALSE)</f>
        <v>#REF!</v>
      </c>
      <c r="G17" t="e">
        <f>VLOOKUP(E17,#REF!,4,FALSE)</f>
        <v>#REF!</v>
      </c>
      <c r="H17" t="s">
        <v>561</v>
      </c>
      <c r="I17" t="s">
        <v>561</v>
      </c>
      <c r="J17">
        <v>351</v>
      </c>
      <c r="K17" t="s">
        <v>560</v>
      </c>
      <c r="L17" t="s">
        <v>559</v>
      </c>
      <c r="M17">
        <v>2</v>
      </c>
      <c r="N17" s="70">
        <v>146233</v>
      </c>
      <c r="O17" s="70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146233</v>
      </c>
      <c r="V17">
        <v>2117</v>
      </c>
    </row>
    <row r="18" spans="1:22" x14ac:dyDescent="0.25">
      <c r="A18" s="71">
        <v>44530</v>
      </c>
      <c r="B18">
        <v>42829</v>
      </c>
      <c r="C18" t="s">
        <v>562</v>
      </c>
      <c r="D18">
        <v>11003590</v>
      </c>
      <c r="E18">
        <v>8359</v>
      </c>
      <c r="F18" t="e">
        <f>VLOOKUP(E18,#REF!,2,FALSE)</f>
        <v>#REF!</v>
      </c>
      <c r="G18" t="e">
        <f>VLOOKUP(E18,#REF!,4,FALSE)</f>
        <v>#REF!</v>
      </c>
      <c r="H18" t="s">
        <v>561</v>
      </c>
      <c r="I18" t="s">
        <v>561</v>
      </c>
      <c r="J18">
        <v>309</v>
      </c>
      <c r="K18" t="s">
        <v>560</v>
      </c>
      <c r="L18" t="s">
        <v>559</v>
      </c>
      <c r="M18">
        <v>2</v>
      </c>
      <c r="N18" s="70">
        <v>18175</v>
      </c>
      <c r="O18" s="70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18175</v>
      </c>
      <c r="V18">
        <v>2117</v>
      </c>
    </row>
    <row r="19" spans="1:22" x14ac:dyDescent="0.25">
      <c r="A19" s="71">
        <v>44510</v>
      </c>
      <c r="B19">
        <v>39789</v>
      </c>
      <c r="C19" t="s">
        <v>562</v>
      </c>
      <c r="D19">
        <v>11000869</v>
      </c>
      <c r="E19">
        <v>1360</v>
      </c>
      <c r="F19" t="e">
        <f>VLOOKUP(E19,#REF!,2,FALSE)</f>
        <v>#REF!</v>
      </c>
      <c r="G19" t="e">
        <f>VLOOKUP(E19,#REF!,4,FALSE)</f>
        <v>#REF!</v>
      </c>
      <c r="H19" t="s">
        <v>561</v>
      </c>
      <c r="I19" t="s">
        <v>561</v>
      </c>
      <c r="J19">
        <v>3</v>
      </c>
      <c r="K19" t="s">
        <v>560</v>
      </c>
      <c r="L19" t="s">
        <v>559</v>
      </c>
      <c r="M19">
        <v>2</v>
      </c>
      <c r="N19" s="70">
        <v>52091</v>
      </c>
      <c r="O19" s="70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52091</v>
      </c>
      <c r="V19">
        <v>2199</v>
      </c>
    </row>
    <row r="20" spans="1:22" x14ac:dyDescent="0.25">
      <c r="A20" s="71">
        <v>44530</v>
      </c>
      <c r="B20">
        <v>42747</v>
      </c>
      <c r="C20" t="s">
        <v>562</v>
      </c>
      <c r="D20">
        <v>11003585</v>
      </c>
      <c r="E20">
        <v>8359</v>
      </c>
      <c r="F20" t="e">
        <f>VLOOKUP(E20,#REF!,2,FALSE)</f>
        <v>#REF!</v>
      </c>
      <c r="G20" t="e">
        <f>VLOOKUP(E20,#REF!,4,FALSE)</f>
        <v>#REF!</v>
      </c>
      <c r="H20" t="s">
        <v>561</v>
      </c>
      <c r="I20" t="s">
        <v>561</v>
      </c>
      <c r="J20">
        <v>304</v>
      </c>
      <c r="K20" t="s">
        <v>560</v>
      </c>
      <c r="L20" t="s">
        <v>559</v>
      </c>
      <c r="M20">
        <v>2</v>
      </c>
      <c r="N20" s="70">
        <v>5494</v>
      </c>
      <c r="O20" s="7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5494</v>
      </c>
      <c r="V20">
        <v>2117</v>
      </c>
    </row>
    <row r="21" spans="1:22" x14ac:dyDescent="0.25">
      <c r="A21" s="71">
        <v>44530</v>
      </c>
      <c r="B21">
        <v>42975</v>
      </c>
      <c r="C21" t="s">
        <v>562</v>
      </c>
      <c r="D21">
        <v>11003600</v>
      </c>
      <c r="E21">
        <v>8359</v>
      </c>
      <c r="F21" t="e">
        <f>VLOOKUP(E21,#REF!,2,FALSE)</f>
        <v>#REF!</v>
      </c>
      <c r="G21" t="e">
        <f>VLOOKUP(E21,#REF!,4,FALSE)</f>
        <v>#REF!</v>
      </c>
      <c r="H21" t="s">
        <v>561</v>
      </c>
      <c r="I21" t="s">
        <v>561</v>
      </c>
      <c r="J21">
        <v>336</v>
      </c>
      <c r="K21" t="s">
        <v>560</v>
      </c>
      <c r="L21" t="s">
        <v>559</v>
      </c>
      <c r="M21">
        <v>2</v>
      </c>
      <c r="N21" s="70">
        <v>197337</v>
      </c>
      <c r="O21" s="70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197337</v>
      </c>
      <c r="V21">
        <v>2117</v>
      </c>
    </row>
    <row r="22" spans="1:22" x14ac:dyDescent="0.25">
      <c r="A22" s="71">
        <v>44530</v>
      </c>
      <c r="B22">
        <v>42969</v>
      </c>
      <c r="C22" t="s">
        <v>562</v>
      </c>
      <c r="D22">
        <v>11003599</v>
      </c>
      <c r="E22">
        <v>8359</v>
      </c>
      <c r="F22" t="e">
        <f>VLOOKUP(E22,#REF!,2,FALSE)</f>
        <v>#REF!</v>
      </c>
      <c r="G22" t="e">
        <f>VLOOKUP(E22,#REF!,4,FALSE)</f>
        <v>#REF!</v>
      </c>
      <c r="H22" t="s">
        <v>561</v>
      </c>
      <c r="I22" t="s">
        <v>561</v>
      </c>
      <c r="J22">
        <v>336</v>
      </c>
      <c r="K22" t="s">
        <v>560</v>
      </c>
      <c r="L22" t="s">
        <v>559</v>
      </c>
      <c r="M22">
        <v>2</v>
      </c>
      <c r="N22" s="70">
        <v>146926</v>
      </c>
      <c r="O22" s="70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146926</v>
      </c>
      <c r="V22">
        <v>2117</v>
      </c>
    </row>
    <row r="23" spans="1:22" x14ac:dyDescent="0.25">
      <c r="A23" s="71">
        <v>44530</v>
      </c>
      <c r="B23">
        <v>42913</v>
      </c>
      <c r="C23" t="s">
        <v>562</v>
      </c>
      <c r="D23">
        <v>11003594</v>
      </c>
      <c r="E23">
        <v>8359</v>
      </c>
      <c r="F23" t="e">
        <f>VLOOKUP(E23,#REF!,2,FALSE)</f>
        <v>#REF!</v>
      </c>
      <c r="G23" t="e">
        <f>VLOOKUP(E23,#REF!,4,FALSE)</f>
        <v>#REF!</v>
      </c>
      <c r="H23" t="s">
        <v>561</v>
      </c>
      <c r="I23" t="s">
        <v>561</v>
      </c>
      <c r="J23">
        <v>322</v>
      </c>
      <c r="K23" t="s">
        <v>560</v>
      </c>
      <c r="L23" t="s">
        <v>559</v>
      </c>
      <c r="M23">
        <v>2</v>
      </c>
      <c r="N23" s="70">
        <v>95504</v>
      </c>
      <c r="O23" s="70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95504</v>
      </c>
      <c r="V23">
        <v>2117</v>
      </c>
    </row>
    <row r="24" spans="1:22" x14ac:dyDescent="0.25">
      <c r="A24" s="71">
        <v>44530</v>
      </c>
      <c r="B24">
        <v>42893</v>
      </c>
      <c r="C24" t="s">
        <v>562</v>
      </c>
      <c r="D24">
        <v>11003593</v>
      </c>
      <c r="E24">
        <v>8359</v>
      </c>
      <c r="F24" t="e">
        <f>VLOOKUP(E24,#REF!,2,FALSE)</f>
        <v>#REF!</v>
      </c>
      <c r="G24" t="e">
        <f>VLOOKUP(E24,#REF!,4,FALSE)</f>
        <v>#REF!</v>
      </c>
      <c r="H24" t="s">
        <v>561</v>
      </c>
      <c r="I24" t="s">
        <v>561</v>
      </c>
      <c r="J24">
        <v>322</v>
      </c>
      <c r="K24" t="s">
        <v>560</v>
      </c>
      <c r="L24" t="s">
        <v>559</v>
      </c>
      <c r="M24">
        <v>2</v>
      </c>
      <c r="N24" s="70">
        <v>304086</v>
      </c>
      <c r="O24" s="70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304086</v>
      </c>
      <c r="V24">
        <v>2117</v>
      </c>
    </row>
    <row r="25" spans="1:22" x14ac:dyDescent="0.25">
      <c r="A25" s="71">
        <v>44530</v>
      </c>
      <c r="B25">
        <v>43017</v>
      </c>
      <c r="C25" t="s">
        <v>562</v>
      </c>
      <c r="D25">
        <v>11003610</v>
      </c>
      <c r="E25">
        <v>8359</v>
      </c>
      <c r="F25" t="e">
        <f>VLOOKUP(E25,#REF!,2,FALSE)</f>
        <v>#REF!</v>
      </c>
      <c r="G25" t="e">
        <f>VLOOKUP(E25,#REF!,4,FALSE)</f>
        <v>#REF!</v>
      </c>
      <c r="H25" t="s">
        <v>561</v>
      </c>
      <c r="I25" t="s">
        <v>561</v>
      </c>
      <c r="J25">
        <v>3</v>
      </c>
      <c r="K25" t="s">
        <v>560</v>
      </c>
      <c r="L25" t="s">
        <v>559</v>
      </c>
      <c r="M25">
        <v>2</v>
      </c>
      <c r="N25" s="70">
        <v>40099.58</v>
      </c>
      <c r="O25" s="70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40099.58</v>
      </c>
      <c r="V25">
        <v>2117</v>
      </c>
    </row>
    <row r="26" spans="1:22" x14ac:dyDescent="0.25">
      <c r="A26" s="71">
        <v>44530</v>
      </c>
      <c r="B26">
        <v>43017</v>
      </c>
      <c r="C26" t="s">
        <v>562</v>
      </c>
      <c r="D26">
        <v>11003610</v>
      </c>
      <c r="E26">
        <v>8359</v>
      </c>
      <c r="F26" t="e">
        <f>VLOOKUP(E26,#REF!,2,FALSE)</f>
        <v>#REF!</v>
      </c>
      <c r="G26" t="e">
        <f>VLOOKUP(E26,#REF!,4,FALSE)</f>
        <v>#REF!</v>
      </c>
      <c r="H26" t="s">
        <v>561</v>
      </c>
      <c r="I26" t="s">
        <v>561</v>
      </c>
      <c r="J26">
        <v>3</v>
      </c>
      <c r="K26" t="s">
        <v>560</v>
      </c>
      <c r="L26" t="s">
        <v>559</v>
      </c>
      <c r="M26">
        <v>2</v>
      </c>
      <c r="N26" s="70">
        <v>47073.42</v>
      </c>
      <c r="O26" s="70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47073.42</v>
      </c>
      <c r="V26">
        <v>2117</v>
      </c>
    </row>
    <row r="27" spans="1:22" x14ac:dyDescent="0.25">
      <c r="A27" s="71">
        <v>44498</v>
      </c>
      <c r="B27">
        <v>39053</v>
      </c>
      <c r="C27" t="s">
        <v>562</v>
      </c>
      <c r="D27">
        <v>10001534</v>
      </c>
      <c r="E27">
        <v>2126</v>
      </c>
      <c r="F27" t="e">
        <f>VLOOKUP(E27,#REF!,2,FALSE)</f>
        <v>#REF!</v>
      </c>
      <c r="G27" t="e">
        <f>VLOOKUP(E27,#REF!,4,FALSE)</f>
        <v>#REF!</v>
      </c>
      <c r="H27" t="s">
        <v>561</v>
      </c>
      <c r="I27" t="s">
        <v>561</v>
      </c>
      <c r="J27">
        <v>3</v>
      </c>
      <c r="K27" t="s">
        <v>560</v>
      </c>
      <c r="L27" t="s">
        <v>559</v>
      </c>
      <c r="M27">
        <v>2</v>
      </c>
      <c r="N27" s="70">
        <v>255032</v>
      </c>
      <c r="O27" s="70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255032</v>
      </c>
      <c r="V27">
        <v>1126</v>
      </c>
    </row>
    <row r="28" spans="1:22" x14ac:dyDescent="0.25">
      <c r="A28" s="71">
        <v>44530</v>
      </c>
      <c r="B28">
        <v>42733</v>
      </c>
      <c r="C28" t="s">
        <v>562</v>
      </c>
      <c r="D28">
        <v>11003584</v>
      </c>
      <c r="E28">
        <v>8359</v>
      </c>
      <c r="F28" t="e">
        <f>VLOOKUP(E28,#REF!,2,FALSE)</f>
        <v>#REF!</v>
      </c>
      <c r="G28" t="e">
        <f>VLOOKUP(E28,#REF!,4,FALSE)</f>
        <v>#REF!</v>
      </c>
      <c r="H28" t="s">
        <v>561</v>
      </c>
      <c r="I28" t="s">
        <v>561</v>
      </c>
      <c r="J28">
        <v>301</v>
      </c>
      <c r="K28" t="s">
        <v>560</v>
      </c>
      <c r="L28" t="s">
        <v>559</v>
      </c>
      <c r="M28">
        <v>2</v>
      </c>
      <c r="N28" s="70">
        <v>12490</v>
      </c>
      <c r="O28" s="70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12490</v>
      </c>
      <c r="V28">
        <v>2117</v>
      </c>
    </row>
    <row r="29" spans="1:22" x14ac:dyDescent="0.25">
      <c r="A29" s="71">
        <v>44530</v>
      </c>
      <c r="B29">
        <v>43007</v>
      </c>
      <c r="C29" t="s">
        <v>562</v>
      </c>
      <c r="D29">
        <v>11003608</v>
      </c>
      <c r="E29">
        <v>8359</v>
      </c>
      <c r="F29" t="e">
        <f>VLOOKUP(E29,#REF!,2,FALSE)</f>
        <v>#REF!</v>
      </c>
      <c r="G29" t="e">
        <f>VLOOKUP(E29,#REF!,4,FALSE)</f>
        <v>#REF!</v>
      </c>
      <c r="H29" t="s">
        <v>561</v>
      </c>
      <c r="I29" t="s">
        <v>561</v>
      </c>
      <c r="J29">
        <v>356</v>
      </c>
      <c r="K29" t="s">
        <v>560</v>
      </c>
      <c r="L29" t="s">
        <v>559</v>
      </c>
      <c r="M29">
        <v>2</v>
      </c>
      <c r="N29" s="70">
        <v>33495</v>
      </c>
      <c r="O29" s="70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33495</v>
      </c>
      <c r="V29">
        <v>2117</v>
      </c>
    </row>
    <row r="30" spans="1:22" x14ac:dyDescent="0.25">
      <c r="A30" s="71">
        <v>44530</v>
      </c>
      <c r="B30">
        <v>42808</v>
      </c>
      <c r="C30" t="s">
        <v>562</v>
      </c>
      <c r="D30">
        <v>11003588</v>
      </c>
      <c r="E30">
        <v>8359</v>
      </c>
      <c r="F30" t="e">
        <f>VLOOKUP(E30,#REF!,2,FALSE)</f>
        <v>#REF!</v>
      </c>
      <c r="G30" t="e">
        <f>VLOOKUP(E30,#REF!,4,FALSE)</f>
        <v>#REF!</v>
      </c>
      <c r="H30" t="s">
        <v>561</v>
      </c>
      <c r="I30" t="s">
        <v>561</v>
      </c>
      <c r="J30">
        <v>306</v>
      </c>
      <c r="K30" t="s">
        <v>560</v>
      </c>
      <c r="L30" t="s">
        <v>559</v>
      </c>
      <c r="M30">
        <v>2</v>
      </c>
      <c r="N30" s="70">
        <v>63102</v>
      </c>
      <c r="O30" s="7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63102</v>
      </c>
      <c r="V30">
        <v>2117</v>
      </c>
    </row>
    <row r="31" spans="1:22" x14ac:dyDescent="0.25">
      <c r="A31" s="71">
        <v>44481</v>
      </c>
      <c r="B31">
        <v>36552</v>
      </c>
      <c r="C31" t="s">
        <v>562</v>
      </c>
      <c r="D31">
        <v>10000601</v>
      </c>
      <c r="E31">
        <v>1360</v>
      </c>
      <c r="F31" t="e">
        <f>VLOOKUP(E31,#REF!,2,FALSE)</f>
        <v>#REF!</v>
      </c>
      <c r="G31" t="e">
        <f>VLOOKUP(E31,#REF!,4,FALSE)</f>
        <v>#REF!</v>
      </c>
      <c r="H31" t="s">
        <v>561</v>
      </c>
      <c r="I31" t="s">
        <v>561</v>
      </c>
      <c r="J31">
        <v>3</v>
      </c>
      <c r="K31" t="s">
        <v>560</v>
      </c>
      <c r="L31" t="s">
        <v>559</v>
      </c>
      <c r="M31">
        <v>2</v>
      </c>
      <c r="N31" s="70">
        <v>7919</v>
      </c>
      <c r="O31" s="70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7919</v>
      </c>
      <c r="V31">
        <v>2199</v>
      </c>
    </row>
    <row r="32" spans="1:22" x14ac:dyDescent="0.25">
      <c r="A32" s="71">
        <v>44530</v>
      </c>
      <c r="B32">
        <v>43005</v>
      </c>
      <c r="C32" t="s">
        <v>562</v>
      </c>
      <c r="D32">
        <v>11003607</v>
      </c>
      <c r="E32">
        <v>8359</v>
      </c>
      <c r="F32" t="e">
        <f>VLOOKUP(E32,#REF!,2,FALSE)</f>
        <v>#REF!</v>
      </c>
      <c r="G32" t="e">
        <f>VLOOKUP(E32,#REF!,4,FALSE)</f>
        <v>#REF!</v>
      </c>
      <c r="H32" t="s">
        <v>561</v>
      </c>
      <c r="I32" t="s">
        <v>561</v>
      </c>
      <c r="J32">
        <v>355</v>
      </c>
      <c r="K32" t="s">
        <v>560</v>
      </c>
      <c r="L32" t="s">
        <v>559</v>
      </c>
      <c r="M32">
        <v>2</v>
      </c>
      <c r="N32" s="70">
        <v>88669</v>
      </c>
      <c r="O32" s="70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88669</v>
      </c>
      <c r="V32">
        <v>2117</v>
      </c>
    </row>
    <row r="33" spans="1:22" x14ac:dyDescent="0.25">
      <c r="A33" s="71">
        <v>44530</v>
      </c>
      <c r="B33">
        <v>42955</v>
      </c>
      <c r="C33" t="s">
        <v>562</v>
      </c>
      <c r="D33">
        <v>11003598</v>
      </c>
      <c r="E33">
        <v>8359</v>
      </c>
      <c r="F33" t="e">
        <f>VLOOKUP(E33,#REF!,2,FALSE)</f>
        <v>#REF!</v>
      </c>
      <c r="G33" t="e">
        <f>VLOOKUP(E33,#REF!,4,FALSE)</f>
        <v>#REF!</v>
      </c>
      <c r="H33" t="s">
        <v>561</v>
      </c>
      <c r="I33" t="s">
        <v>561</v>
      </c>
      <c r="J33">
        <v>329</v>
      </c>
      <c r="K33" t="s">
        <v>560</v>
      </c>
      <c r="L33" t="s">
        <v>559</v>
      </c>
      <c r="M33">
        <v>2</v>
      </c>
      <c r="N33" s="70">
        <v>329427</v>
      </c>
      <c r="O33" s="70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329427</v>
      </c>
      <c r="V33">
        <v>2117</v>
      </c>
    </row>
    <row r="34" spans="1:22" x14ac:dyDescent="0.25">
      <c r="A34" s="71">
        <v>44530</v>
      </c>
      <c r="B34">
        <v>42950</v>
      </c>
      <c r="C34" t="s">
        <v>562</v>
      </c>
      <c r="D34">
        <v>11003597</v>
      </c>
      <c r="E34">
        <v>8359</v>
      </c>
      <c r="F34" t="e">
        <f>VLOOKUP(E34,#REF!,2,FALSE)</f>
        <v>#REF!</v>
      </c>
      <c r="G34" t="e">
        <f>VLOOKUP(E34,#REF!,4,FALSE)</f>
        <v>#REF!</v>
      </c>
      <c r="H34" t="s">
        <v>561</v>
      </c>
      <c r="I34" t="s">
        <v>561</v>
      </c>
      <c r="J34">
        <v>329</v>
      </c>
      <c r="K34" t="s">
        <v>560</v>
      </c>
      <c r="L34" t="s">
        <v>559</v>
      </c>
      <c r="M34">
        <v>2</v>
      </c>
      <c r="N34" s="70">
        <v>64281</v>
      </c>
      <c r="O34" s="70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64281</v>
      </c>
      <c r="V34">
        <v>2117</v>
      </c>
    </row>
    <row r="35" spans="1:22" x14ac:dyDescent="0.25">
      <c r="A35" s="71">
        <v>44497</v>
      </c>
      <c r="B35">
        <v>37795</v>
      </c>
      <c r="C35" t="s">
        <v>562</v>
      </c>
      <c r="D35">
        <v>10001292</v>
      </c>
      <c r="E35">
        <v>1360</v>
      </c>
      <c r="F35" t="e">
        <f>VLOOKUP(E35,#REF!,2,FALSE)</f>
        <v>#REF!</v>
      </c>
      <c r="G35" t="e">
        <f>VLOOKUP(E35,#REF!,4,FALSE)</f>
        <v>#REF!</v>
      </c>
      <c r="H35" t="s">
        <v>561</v>
      </c>
      <c r="I35" t="s">
        <v>561</v>
      </c>
      <c r="J35">
        <v>3</v>
      </c>
      <c r="K35" t="s">
        <v>560</v>
      </c>
      <c r="L35" t="s">
        <v>559</v>
      </c>
      <c r="M35">
        <v>2</v>
      </c>
      <c r="N35" s="70">
        <v>552</v>
      </c>
      <c r="O35" s="70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552</v>
      </c>
      <c r="V35">
        <v>2199</v>
      </c>
    </row>
    <row r="36" spans="1:22" x14ac:dyDescent="0.25">
      <c r="A36" s="71">
        <v>44530</v>
      </c>
      <c r="B36">
        <v>42804</v>
      </c>
      <c r="C36" t="s">
        <v>562</v>
      </c>
      <c r="D36">
        <v>11003587</v>
      </c>
      <c r="E36">
        <v>8359</v>
      </c>
      <c r="F36" t="e">
        <f>VLOOKUP(E36,#REF!,2,FALSE)</f>
        <v>#REF!</v>
      </c>
      <c r="G36" t="e">
        <f>VLOOKUP(E36,#REF!,4,FALSE)</f>
        <v>#REF!</v>
      </c>
      <c r="H36" t="s">
        <v>561</v>
      </c>
      <c r="I36" t="s">
        <v>561</v>
      </c>
      <c r="J36">
        <v>305</v>
      </c>
      <c r="K36" t="s">
        <v>560</v>
      </c>
      <c r="L36" t="s">
        <v>559</v>
      </c>
      <c r="M36">
        <v>2</v>
      </c>
      <c r="N36" s="70">
        <v>22795</v>
      </c>
      <c r="O36" s="70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22795</v>
      </c>
      <c r="V36">
        <v>2117</v>
      </c>
    </row>
    <row r="37" spans="1:22" x14ac:dyDescent="0.25">
      <c r="A37" s="71">
        <v>44530</v>
      </c>
      <c r="B37">
        <v>42801</v>
      </c>
      <c r="C37" t="s">
        <v>562</v>
      </c>
      <c r="D37">
        <v>11003586</v>
      </c>
      <c r="E37">
        <v>8359</v>
      </c>
      <c r="F37" t="e">
        <f>VLOOKUP(E37,#REF!,2,FALSE)</f>
        <v>#REF!</v>
      </c>
      <c r="G37" t="e">
        <f>VLOOKUP(E37,#REF!,4,FALSE)</f>
        <v>#REF!</v>
      </c>
      <c r="H37" t="s">
        <v>561</v>
      </c>
      <c r="I37" t="s">
        <v>561</v>
      </c>
      <c r="J37">
        <v>305</v>
      </c>
      <c r="K37" t="s">
        <v>560</v>
      </c>
      <c r="L37" t="s">
        <v>559</v>
      </c>
      <c r="M37">
        <v>2</v>
      </c>
      <c r="N37" s="70">
        <v>238987</v>
      </c>
      <c r="O37" s="70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238987</v>
      </c>
      <c r="V37">
        <v>2117</v>
      </c>
    </row>
    <row r="38" spans="1:22" x14ac:dyDescent="0.25">
      <c r="A38" s="71">
        <v>44497</v>
      </c>
      <c r="B38">
        <v>37793</v>
      </c>
      <c r="C38" t="s">
        <v>562</v>
      </c>
      <c r="D38">
        <v>10001291</v>
      </c>
      <c r="E38">
        <v>1360</v>
      </c>
      <c r="F38" t="e">
        <f>VLOOKUP(E38,#REF!,2,FALSE)</f>
        <v>#REF!</v>
      </c>
      <c r="G38" t="e">
        <f>VLOOKUP(E38,#REF!,4,FALSE)</f>
        <v>#REF!</v>
      </c>
      <c r="H38" t="s">
        <v>561</v>
      </c>
      <c r="I38" t="s">
        <v>561</v>
      </c>
      <c r="J38">
        <v>3</v>
      </c>
      <c r="K38" t="s">
        <v>560</v>
      </c>
      <c r="L38" t="s">
        <v>559</v>
      </c>
      <c r="M38">
        <v>2</v>
      </c>
      <c r="N38" s="70">
        <v>527</v>
      </c>
      <c r="O38" s="70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527</v>
      </c>
      <c r="V38">
        <v>2199</v>
      </c>
    </row>
    <row r="39" spans="1:22" x14ac:dyDescent="0.25">
      <c r="A39" s="71">
        <v>44530</v>
      </c>
      <c r="B39">
        <v>43001</v>
      </c>
      <c r="C39" t="s">
        <v>562</v>
      </c>
      <c r="D39">
        <v>11003606</v>
      </c>
      <c r="E39">
        <v>8359</v>
      </c>
      <c r="F39" t="e">
        <f>VLOOKUP(E39,#REF!,2,FALSE)</f>
        <v>#REF!</v>
      </c>
      <c r="G39" t="e">
        <f>VLOOKUP(E39,#REF!,4,FALSE)</f>
        <v>#REF!</v>
      </c>
      <c r="H39" t="s">
        <v>561</v>
      </c>
      <c r="I39" t="s">
        <v>561</v>
      </c>
      <c r="J39">
        <v>354</v>
      </c>
      <c r="K39" t="s">
        <v>560</v>
      </c>
      <c r="L39" t="s">
        <v>559</v>
      </c>
      <c r="M39">
        <v>2</v>
      </c>
      <c r="N39" s="70">
        <v>21172</v>
      </c>
      <c r="O39" s="70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21172</v>
      </c>
      <c r="V39">
        <v>2117</v>
      </c>
    </row>
    <row r="40" spans="1:22" x14ac:dyDescent="0.25">
      <c r="A40" s="71">
        <v>44530</v>
      </c>
      <c r="B40">
        <v>42944</v>
      </c>
      <c r="C40" t="s">
        <v>562</v>
      </c>
      <c r="D40">
        <v>11003596</v>
      </c>
      <c r="E40">
        <v>8359</v>
      </c>
      <c r="F40" t="e">
        <f>VLOOKUP(E40,#REF!,2,FALSE)</f>
        <v>#REF!</v>
      </c>
      <c r="G40" t="e">
        <f>VLOOKUP(E40,#REF!,4,FALSE)</f>
        <v>#REF!</v>
      </c>
      <c r="H40" t="s">
        <v>561</v>
      </c>
      <c r="I40" t="s">
        <v>561</v>
      </c>
      <c r="J40">
        <v>325</v>
      </c>
      <c r="K40" t="s">
        <v>560</v>
      </c>
      <c r="L40" t="s">
        <v>559</v>
      </c>
      <c r="M40">
        <v>2</v>
      </c>
      <c r="N40" s="70">
        <v>46181</v>
      </c>
      <c r="O40" s="7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46181</v>
      </c>
      <c r="V40">
        <v>2117</v>
      </c>
    </row>
    <row r="41" spans="1:22" x14ac:dyDescent="0.25">
      <c r="A41" s="71">
        <v>44530</v>
      </c>
      <c r="B41">
        <v>42999</v>
      </c>
      <c r="C41" t="s">
        <v>562</v>
      </c>
      <c r="D41">
        <v>11003605</v>
      </c>
      <c r="E41">
        <v>8359</v>
      </c>
      <c r="F41" t="e">
        <f>VLOOKUP(E41,#REF!,2,FALSE)</f>
        <v>#REF!</v>
      </c>
      <c r="G41" t="e">
        <f>VLOOKUP(E41,#REF!,4,FALSE)</f>
        <v>#REF!</v>
      </c>
      <c r="H41" t="s">
        <v>561</v>
      </c>
      <c r="I41" t="s">
        <v>561</v>
      </c>
      <c r="J41">
        <v>353</v>
      </c>
      <c r="K41" t="s">
        <v>560</v>
      </c>
      <c r="L41" t="s">
        <v>559</v>
      </c>
      <c r="M41">
        <v>2</v>
      </c>
      <c r="N41" s="70">
        <v>101087</v>
      </c>
      <c r="O41" s="70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101087</v>
      </c>
      <c r="V41">
        <v>2117</v>
      </c>
    </row>
    <row r="42" spans="1:22" x14ac:dyDescent="0.25">
      <c r="A42" s="71">
        <v>44530</v>
      </c>
      <c r="B42">
        <v>42996</v>
      </c>
      <c r="C42" t="s">
        <v>562</v>
      </c>
      <c r="D42">
        <v>11003604</v>
      </c>
      <c r="E42">
        <v>8359</v>
      </c>
      <c r="F42" t="e">
        <f>VLOOKUP(E42,#REF!,2,FALSE)</f>
        <v>#REF!</v>
      </c>
      <c r="G42" t="e">
        <f>VLOOKUP(E42,#REF!,4,FALSE)</f>
        <v>#REF!</v>
      </c>
      <c r="H42" t="s">
        <v>561</v>
      </c>
      <c r="I42" t="s">
        <v>561</v>
      </c>
      <c r="J42">
        <v>349</v>
      </c>
      <c r="K42" t="s">
        <v>560</v>
      </c>
      <c r="L42" t="s">
        <v>559</v>
      </c>
      <c r="M42">
        <v>2</v>
      </c>
      <c r="N42" s="70">
        <v>193071</v>
      </c>
      <c r="O42" s="70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193071</v>
      </c>
      <c r="V42">
        <v>2117</v>
      </c>
    </row>
    <row r="43" spans="1:22" x14ac:dyDescent="0.25">
      <c r="A43" s="71">
        <v>44530</v>
      </c>
      <c r="B43">
        <v>42930</v>
      </c>
      <c r="C43" t="s">
        <v>562</v>
      </c>
      <c r="D43">
        <v>11003595</v>
      </c>
      <c r="E43">
        <v>8359</v>
      </c>
      <c r="F43" t="e">
        <f>VLOOKUP(E43,#REF!,2,FALSE)</f>
        <v>#REF!</v>
      </c>
      <c r="G43" t="e">
        <f>VLOOKUP(E43,#REF!,4,FALSE)</f>
        <v>#REF!</v>
      </c>
      <c r="H43" t="s">
        <v>561</v>
      </c>
      <c r="I43" t="s">
        <v>561</v>
      </c>
      <c r="J43">
        <v>324</v>
      </c>
      <c r="K43" t="s">
        <v>560</v>
      </c>
      <c r="L43" t="s">
        <v>559</v>
      </c>
      <c r="M43">
        <v>2</v>
      </c>
      <c r="N43" s="70">
        <v>180958</v>
      </c>
      <c r="O43" s="70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180958</v>
      </c>
      <c r="V43">
        <v>2117</v>
      </c>
    </row>
    <row r="44" spans="1:22" x14ac:dyDescent="0.25">
      <c r="A44" s="71">
        <v>44533</v>
      </c>
      <c r="B44">
        <v>42936</v>
      </c>
      <c r="C44" t="s">
        <v>562</v>
      </c>
      <c r="D44">
        <v>12000570</v>
      </c>
      <c r="E44">
        <v>8359</v>
      </c>
      <c r="F44" t="e">
        <f>VLOOKUP(E44,#REF!,2,FALSE)</f>
        <v>#REF!</v>
      </c>
      <c r="G44" t="e">
        <f>VLOOKUP(E44,#REF!,4,FALSE)</f>
        <v>#REF!</v>
      </c>
      <c r="H44" t="s">
        <v>561</v>
      </c>
      <c r="I44" t="s">
        <v>561</v>
      </c>
      <c r="J44">
        <v>324</v>
      </c>
      <c r="K44" t="s">
        <v>560</v>
      </c>
      <c r="L44" t="s">
        <v>559</v>
      </c>
      <c r="M44">
        <v>2</v>
      </c>
      <c r="N44" s="70">
        <v>176233</v>
      </c>
      <c r="O44" s="70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176233</v>
      </c>
      <c r="V44">
        <v>2117</v>
      </c>
    </row>
    <row r="45" spans="1:22" x14ac:dyDescent="0.25">
      <c r="A45" s="71">
        <v>44495</v>
      </c>
      <c r="B45">
        <v>37249</v>
      </c>
      <c r="C45" t="s">
        <v>562</v>
      </c>
      <c r="D45">
        <v>10001189</v>
      </c>
      <c r="E45">
        <v>1360</v>
      </c>
      <c r="F45" t="e">
        <f>VLOOKUP(E45,#REF!,2,FALSE)</f>
        <v>#REF!</v>
      </c>
      <c r="G45" t="e">
        <f>VLOOKUP(E45,#REF!,4,FALSE)</f>
        <v>#REF!</v>
      </c>
      <c r="H45" t="s">
        <v>561</v>
      </c>
      <c r="I45" t="s">
        <v>561</v>
      </c>
      <c r="J45">
        <v>11</v>
      </c>
      <c r="K45" t="s">
        <v>560</v>
      </c>
      <c r="L45" t="s">
        <v>559</v>
      </c>
      <c r="M45">
        <v>2</v>
      </c>
      <c r="N45" s="70">
        <v>135</v>
      </c>
      <c r="O45" s="70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135</v>
      </c>
      <c r="V45">
        <v>2199</v>
      </c>
    </row>
    <row r="46" spans="1:22" x14ac:dyDescent="0.25">
      <c r="A46" s="71">
        <v>44484</v>
      </c>
      <c r="B46">
        <v>37120</v>
      </c>
      <c r="C46" t="s">
        <v>562</v>
      </c>
      <c r="D46">
        <v>10000814</v>
      </c>
      <c r="E46">
        <v>6227</v>
      </c>
      <c r="F46" t="e">
        <f>VLOOKUP(E46,#REF!,2,FALSE)</f>
        <v>#REF!</v>
      </c>
      <c r="G46" t="e">
        <f>VLOOKUP(E46,#REF!,4,FALSE)</f>
        <v>#REF!</v>
      </c>
      <c r="H46" t="s">
        <v>561</v>
      </c>
      <c r="I46" t="s">
        <v>561</v>
      </c>
      <c r="J46">
        <v>14</v>
      </c>
      <c r="K46" t="s">
        <v>560</v>
      </c>
      <c r="L46" t="s">
        <v>559</v>
      </c>
      <c r="M46">
        <v>2</v>
      </c>
      <c r="N46" s="70">
        <v>792496.94</v>
      </c>
      <c r="O46" s="70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792496.94</v>
      </c>
      <c r="V46">
        <v>2199</v>
      </c>
    </row>
    <row r="47" spans="1:22" x14ac:dyDescent="0.25">
      <c r="A47" s="71">
        <v>44530</v>
      </c>
      <c r="B47">
        <v>42990</v>
      </c>
      <c r="C47" t="s">
        <v>562</v>
      </c>
      <c r="D47">
        <v>11003603</v>
      </c>
      <c r="E47">
        <v>8359</v>
      </c>
      <c r="F47" t="e">
        <f>VLOOKUP(E47,#REF!,2,FALSE)</f>
        <v>#REF!</v>
      </c>
      <c r="G47" t="e">
        <f>VLOOKUP(E47,#REF!,4,FALSE)</f>
        <v>#REF!</v>
      </c>
      <c r="H47" t="s">
        <v>561</v>
      </c>
      <c r="I47" t="s">
        <v>561</v>
      </c>
      <c r="J47">
        <v>347</v>
      </c>
      <c r="K47" t="s">
        <v>560</v>
      </c>
      <c r="L47" t="s">
        <v>559</v>
      </c>
      <c r="M47">
        <v>2</v>
      </c>
      <c r="N47" s="70">
        <v>10667</v>
      </c>
      <c r="O47" s="70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10667</v>
      </c>
      <c r="V47">
        <v>2117</v>
      </c>
    </row>
    <row r="48" spans="1:22" x14ac:dyDescent="0.25">
      <c r="A48" s="71">
        <v>44481</v>
      </c>
      <c r="B48">
        <v>36565</v>
      </c>
      <c r="C48" t="s">
        <v>562</v>
      </c>
      <c r="D48">
        <v>10000604</v>
      </c>
      <c r="E48">
        <v>1360</v>
      </c>
      <c r="F48" t="e">
        <f>VLOOKUP(E48,#REF!,2,FALSE)</f>
        <v>#REF!</v>
      </c>
      <c r="G48" t="e">
        <f>VLOOKUP(E48,#REF!,4,FALSE)</f>
        <v>#REF!</v>
      </c>
      <c r="H48" t="s">
        <v>561</v>
      </c>
      <c r="I48" t="s">
        <v>561</v>
      </c>
      <c r="J48">
        <v>3</v>
      </c>
      <c r="K48" t="s">
        <v>560</v>
      </c>
      <c r="L48" t="s">
        <v>559</v>
      </c>
      <c r="M48">
        <v>2</v>
      </c>
      <c r="N48" s="70">
        <v>1324</v>
      </c>
      <c r="O48" s="70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1324</v>
      </c>
      <c r="V48">
        <v>2199</v>
      </c>
    </row>
    <row r="49" spans="1:22" x14ac:dyDescent="0.25">
      <c r="A49" s="71">
        <v>44481</v>
      </c>
      <c r="B49">
        <v>36561</v>
      </c>
      <c r="C49" t="s">
        <v>562</v>
      </c>
      <c r="D49">
        <v>10000603</v>
      </c>
      <c r="E49">
        <v>1360</v>
      </c>
      <c r="F49" t="e">
        <f>VLOOKUP(E49,#REF!,2,FALSE)</f>
        <v>#REF!</v>
      </c>
      <c r="G49" t="e">
        <f>VLOOKUP(E49,#REF!,4,FALSE)</f>
        <v>#REF!</v>
      </c>
      <c r="H49" t="s">
        <v>561</v>
      </c>
      <c r="I49" t="s">
        <v>561</v>
      </c>
      <c r="J49">
        <v>3</v>
      </c>
      <c r="K49" t="s">
        <v>560</v>
      </c>
      <c r="L49" t="s">
        <v>559</v>
      </c>
      <c r="M49">
        <v>2</v>
      </c>
      <c r="N49" s="70">
        <v>8619</v>
      </c>
      <c r="O49" s="70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8619</v>
      </c>
      <c r="V49">
        <v>2199</v>
      </c>
    </row>
    <row r="50" spans="1:22" x14ac:dyDescent="0.25">
      <c r="A50" s="71">
        <v>44481</v>
      </c>
      <c r="B50">
        <v>36557</v>
      </c>
      <c r="C50" t="s">
        <v>562</v>
      </c>
      <c r="D50">
        <v>10000602</v>
      </c>
      <c r="E50">
        <v>1360</v>
      </c>
      <c r="F50" t="e">
        <f>VLOOKUP(E50,#REF!,2,FALSE)</f>
        <v>#REF!</v>
      </c>
      <c r="G50" t="e">
        <f>VLOOKUP(E50,#REF!,4,FALSE)</f>
        <v>#REF!</v>
      </c>
      <c r="H50" t="s">
        <v>561</v>
      </c>
      <c r="I50" t="s">
        <v>561</v>
      </c>
      <c r="J50">
        <v>3</v>
      </c>
      <c r="K50" t="s">
        <v>560</v>
      </c>
      <c r="L50" t="s">
        <v>559</v>
      </c>
      <c r="M50">
        <v>2</v>
      </c>
      <c r="N50" s="70">
        <v>4000</v>
      </c>
      <c r="O50" s="7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4000</v>
      </c>
      <c r="V50">
        <v>2199</v>
      </c>
    </row>
    <row r="51" spans="1:22" x14ac:dyDescent="0.25">
      <c r="A51" s="71">
        <v>44530</v>
      </c>
      <c r="B51">
        <v>42985</v>
      </c>
      <c r="C51" t="s">
        <v>562</v>
      </c>
      <c r="D51">
        <v>11003602</v>
      </c>
      <c r="E51">
        <v>8359</v>
      </c>
      <c r="F51" t="e">
        <f>VLOOKUP(E51,#REF!,2,FALSE)</f>
        <v>#REF!</v>
      </c>
      <c r="G51" t="e">
        <f>VLOOKUP(E51,#REF!,4,FALSE)</f>
        <v>#REF!</v>
      </c>
      <c r="H51" t="s">
        <v>561</v>
      </c>
      <c r="I51" t="s">
        <v>561</v>
      </c>
      <c r="J51">
        <v>340</v>
      </c>
      <c r="K51" t="s">
        <v>560</v>
      </c>
      <c r="L51" t="s">
        <v>559</v>
      </c>
      <c r="M51">
        <v>2</v>
      </c>
      <c r="N51" s="70">
        <v>24315</v>
      </c>
      <c r="O51" s="70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24315</v>
      </c>
      <c r="V51">
        <v>2117</v>
      </c>
    </row>
    <row r="52" spans="1:22" x14ac:dyDescent="0.25">
      <c r="A52" s="71">
        <v>44530</v>
      </c>
      <c r="B52">
        <v>42841</v>
      </c>
      <c r="C52" t="s">
        <v>562</v>
      </c>
      <c r="D52">
        <v>11003591</v>
      </c>
      <c r="E52">
        <v>8359</v>
      </c>
      <c r="F52" t="e">
        <f>VLOOKUP(E52,#REF!,2,FALSE)</f>
        <v>#REF!</v>
      </c>
      <c r="G52" t="e">
        <f>VLOOKUP(E52,#REF!,4,FALSE)</f>
        <v>#REF!</v>
      </c>
      <c r="H52" t="s">
        <v>561</v>
      </c>
      <c r="I52" t="s">
        <v>561</v>
      </c>
      <c r="J52">
        <v>314</v>
      </c>
      <c r="K52" t="s">
        <v>560</v>
      </c>
      <c r="L52" t="s">
        <v>559</v>
      </c>
      <c r="M52">
        <v>2</v>
      </c>
      <c r="N52" s="70">
        <v>25234</v>
      </c>
      <c r="O52" s="70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25234</v>
      </c>
      <c r="V52">
        <v>2117</v>
      </c>
    </row>
    <row r="53" spans="1:22" x14ac:dyDescent="0.25">
      <c r="A53" s="71">
        <v>44439</v>
      </c>
      <c r="B53">
        <v>33651</v>
      </c>
      <c r="C53" t="s">
        <v>562</v>
      </c>
      <c r="D53">
        <v>8004257</v>
      </c>
      <c r="E53">
        <v>8359</v>
      </c>
      <c r="F53" t="e">
        <f>VLOOKUP(E53,#REF!,2,FALSE)</f>
        <v>#REF!</v>
      </c>
      <c r="G53" t="e">
        <f>VLOOKUP(E53,#REF!,4,FALSE)</f>
        <v>#REF!</v>
      </c>
      <c r="H53" t="s">
        <v>561</v>
      </c>
      <c r="I53" t="s">
        <v>561</v>
      </c>
      <c r="J53">
        <v>3</v>
      </c>
      <c r="K53" t="s">
        <v>560</v>
      </c>
      <c r="L53" t="s">
        <v>559</v>
      </c>
      <c r="M53">
        <v>2</v>
      </c>
      <c r="N53" s="70">
        <v>18070</v>
      </c>
      <c r="O53" s="70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18070</v>
      </c>
      <c r="V53">
        <v>2117</v>
      </c>
    </row>
    <row r="54" spans="1:22" x14ac:dyDescent="0.25">
      <c r="A54" s="71">
        <v>44439</v>
      </c>
      <c r="B54">
        <v>33647</v>
      </c>
      <c r="C54" t="s">
        <v>562</v>
      </c>
      <c r="D54">
        <v>8004256</v>
      </c>
      <c r="E54">
        <v>8359</v>
      </c>
      <c r="F54" t="e">
        <f>VLOOKUP(E54,#REF!,2,FALSE)</f>
        <v>#REF!</v>
      </c>
      <c r="G54" t="e">
        <f>VLOOKUP(E54,#REF!,4,FALSE)</f>
        <v>#REF!</v>
      </c>
      <c r="H54" t="s">
        <v>561</v>
      </c>
      <c r="I54" t="s">
        <v>561</v>
      </c>
      <c r="J54">
        <v>3</v>
      </c>
      <c r="K54" t="s">
        <v>560</v>
      </c>
      <c r="L54" t="s">
        <v>559</v>
      </c>
      <c r="M54">
        <v>2</v>
      </c>
      <c r="N54" s="70">
        <v>60276</v>
      </c>
      <c r="O54" s="70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60276</v>
      </c>
      <c r="V54">
        <v>2117</v>
      </c>
    </row>
    <row r="55" spans="1:22" x14ac:dyDescent="0.25">
      <c r="A55" s="71">
        <v>44439</v>
      </c>
      <c r="B55">
        <v>33642</v>
      </c>
      <c r="C55" t="s">
        <v>562</v>
      </c>
      <c r="D55">
        <v>8004255</v>
      </c>
      <c r="E55">
        <v>8359</v>
      </c>
      <c r="F55" t="e">
        <f>VLOOKUP(E55,#REF!,2,FALSE)</f>
        <v>#REF!</v>
      </c>
      <c r="G55" t="e">
        <f>VLOOKUP(E55,#REF!,4,FALSE)</f>
        <v>#REF!</v>
      </c>
      <c r="H55" t="s">
        <v>561</v>
      </c>
      <c r="I55" t="s">
        <v>561</v>
      </c>
      <c r="J55">
        <v>3</v>
      </c>
      <c r="K55" t="s">
        <v>560</v>
      </c>
      <c r="L55" t="s">
        <v>559</v>
      </c>
      <c r="M55">
        <v>2</v>
      </c>
      <c r="N55" s="70">
        <v>62739</v>
      </c>
      <c r="O55" s="70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62739</v>
      </c>
      <c r="V55">
        <v>2117</v>
      </c>
    </row>
    <row r="56" spans="1:22" x14ac:dyDescent="0.25">
      <c r="A56" s="71">
        <v>44435</v>
      </c>
      <c r="B56">
        <v>33737</v>
      </c>
      <c r="C56" t="s">
        <v>562</v>
      </c>
      <c r="D56">
        <v>8003528</v>
      </c>
      <c r="E56">
        <v>8591</v>
      </c>
      <c r="F56" t="e">
        <f>VLOOKUP(E56,#REF!,2,FALSE)</f>
        <v>#REF!</v>
      </c>
      <c r="G56" t="e">
        <f>VLOOKUP(E56,#REF!,4,FALSE)</f>
        <v>#REF!</v>
      </c>
      <c r="H56" t="s">
        <v>561</v>
      </c>
      <c r="I56" t="s">
        <v>561</v>
      </c>
      <c r="J56">
        <v>9</v>
      </c>
      <c r="K56" t="s">
        <v>560</v>
      </c>
      <c r="L56" t="s">
        <v>559</v>
      </c>
      <c r="M56">
        <v>2</v>
      </c>
      <c r="N56" s="70">
        <v>176286</v>
      </c>
      <c r="O56" s="70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176286</v>
      </c>
      <c r="V56">
        <v>2199</v>
      </c>
    </row>
    <row r="57" spans="1:22" x14ac:dyDescent="0.25">
      <c r="A57" s="71">
        <v>44439</v>
      </c>
      <c r="B57">
        <v>33772</v>
      </c>
      <c r="C57" t="s">
        <v>562</v>
      </c>
      <c r="D57">
        <v>8004270</v>
      </c>
      <c r="E57">
        <v>8359</v>
      </c>
      <c r="F57" t="e">
        <f>VLOOKUP(E57,#REF!,2,FALSE)</f>
        <v>#REF!</v>
      </c>
      <c r="G57" t="e">
        <f>VLOOKUP(E57,#REF!,4,FALSE)</f>
        <v>#REF!</v>
      </c>
      <c r="H57" t="s">
        <v>561</v>
      </c>
      <c r="I57" t="s">
        <v>561</v>
      </c>
      <c r="J57">
        <v>3</v>
      </c>
      <c r="K57" t="s">
        <v>560</v>
      </c>
      <c r="L57" t="s">
        <v>559</v>
      </c>
      <c r="M57">
        <v>2</v>
      </c>
      <c r="N57" s="70">
        <v>21050</v>
      </c>
      <c r="O57" s="70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21050</v>
      </c>
      <c r="V57">
        <v>2117</v>
      </c>
    </row>
    <row r="58" spans="1:22" x14ac:dyDescent="0.25">
      <c r="A58" s="71">
        <v>44439</v>
      </c>
      <c r="B58">
        <v>33770</v>
      </c>
      <c r="C58" t="s">
        <v>562</v>
      </c>
      <c r="D58">
        <v>8004269</v>
      </c>
      <c r="E58">
        <v>8359</v>
      </c>
      <c r="F58" t="e">
        <f>VLOOKUP(E58,#REF!,2,FALSE)</f>
        <v>#REF!</v>
      </c>
      <c r="G58" t="e">
        <f>VLOOKUP(E58,#REF!,4,FALSE)</f>
        <v>#REF!</v>
      </c>
      <c r="H58" t="s">
        <v>561</v>
      </c>
      <c r="I58" t="s">
        <v>561</v>
      </c>
      <c r="J58">
        <v>3</v>
      </c>
      <c r="K58" t="s">
        <v>560</v>
      </c>
      <c r="L58" t="s">
        <v>559</v>
      </c>
      <c r="M58">
        <v>2</v>
      </c>
      <c r="N58" s="70">
        <v>100503</v>
      </c>
      <c r="O58" s="70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100503</v>
      </c>
      <c r="V58">
        <v>2117</v>
      </c>
    </row>
    <row r="59" spans="1:22" x14ac:dyDescent="0.25">
      <c r="A59" s="71">
        <v>44439</v>
      </c>
      <c r="B59">
        <v>33767</v>
      </c>
      <c r="C59" t="s">
        <v>562</v>
      </c>
      <c r="D59">
        <v>8004268</v>
      </c>
      <c r="E59">
        <v>8359</v>
      </c>
      <c r="F59" t="e">
        <f>VLOOKUP(E59,#REF!,2,FALSE)</f>
        <v>#REF!</v>
      </c>
      <c r="G59" t="e">
        <f>VLOOKUP(E59,#REF!,4,FALSE)</f>
        <v>#REF!</v>
      </c>
      <c r="H59" t="s">
        <v>561</v>
      </c>
      <c r="I59" t="s">
        <v>561</v>
      </c>
      <c r="J59">
        <v>3</v>
      </c>
      <c r="K59" t="s">
        <v>560</v>
      </c>
      <c r="L59" t="s">
        <v>559</v>
      </c>
      <c r="M59">
        <v>2</v>
      </c>
      <c r="N59" s="70">
        <v>191956</v>
      </c>
      <c r="O59" s="70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191956</v>
      </c>
      <c r="V59">
        <v>2117</v>
      </c>
    </row>
    <row r="60" spans="1:22" x14ac:dyDescent="0.25">
      <c r="A60" s="71">
        <v>44439</v>
      </c>
      <c r="B60">
        <v>33764</v>
      </c>
      <c r="C60" t="s">
        <v>562</v>
      </c>
      <c r="D60">
        <v>8004267</v>
      </c>
      <c r="E60">
        <v>8359</v>
      </c>
      <c r="F60" t="e">
        <f>VLOOKUP(E60,#REF!,2,FALSE)</f>
        <v>#REF!</v>
      </c>
      <c r="G60" t="e">
        <f>VLOOKUP(E60,#REF!,4,FALSE)</f>
        <v>#REF!</v>
      </c>
      <c r="H60" t="s">
        <v>561</v>
      </c>
      <c r="I60" t="s">
        <v>561</v>
      </c>
      <c r="J60">
        <v>3</v>
      </c>
      <c r="K60" t="s">
        <v>560</v>
      </c>
      <c r="L60" t="s">
        <v>559</v>
      </c>
      <c r="M60">
        <v>2</v>
      </c>
      <c r="N60" s="70">
        <v>10606</v>
      </c>
      <c r="O60" s="7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10606</v>
      </c>
      <c r="V60">
        <v>2117</v>
      </c>
    </row>
    <row r="61" spans="1:22" x14ac:dyDescent="0.25">
      <c r="A61" s="71">
        <v>44439</v>
      </c>
      <c r="B61">
        <v>33791</v>
      </c>
      <c r="C61" t="s">
        <v>562</v>
      </c>
      <c r="D61">
        <v>8004276</v>
      </c>
      <c r="E61">
        <v>8359</v>
      </c>
      <c r="F61" t="e">
        <f>VLOOKUP(E61,#REF!,2,FALSE)</f>
        <v>#REF!</v>
      </c>
      <c r="G61" t="e">
        <f>VLOOKUP(E61,#REF!,4,FALSE)</f>
        <v>#REF!</v>
      </c>
      <c r="H61" t="s">
        <v>561</v>
      </c>
      <c r="I61" t="s">
        <v>561</v>
      </c>
      <c r="J61">
        <v>3</v>
      </c>
      <c r="K61" t="s">
        <v>560</v>
      </c>
      <c r="L61" t="s">
        <v>559</v>
      </c>
      <c r="M61">
        <v>2</v>
      </c>
      <c r="N61" s="70">
        <v>32869</v>
      </c>
      <c r="O61" s="70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32869</v>
      </c>
      <c r="V61">
        <v>2117</v>
      </c>
    </row>
    <row r="62" spans="1:22" x14ac:dyDescent="0.25">
      <c r="A62" s="71">
        <v>44439</v>
      </c>
      <c r="B62">
        <v>33791</v>
      </c>
      <c r="C62" t="s">
        <v>562</v>
      </c>
      <c r="D62">
        <v>8004276</v>
      </c>
      <c r="E62">
        <v>8359</v>
      </c>
      <c r="F62" t="e">
        <f>VLOOKUP(E62,#REF!,2,FALSE)</f>
        <v>#REF!</v>
      </c>
      <c r="G62" t="e">
        <f>VLOOKUP(E62,#REF!,4,FALSE)</f>
        <v>#REF!</v>
      </c>
      <c r="H62" t="s">
        <v>561</v>
      </c>
      <c r="I62" t="s">
        <v>561</v>
      </c>
      <c r="J62">
        <v>3</v>
      </c>
      <c r="K62" t="s">
        <v>560</v>
      </c>
      <c r="L62" t="s">
        <v>559</v>
      </c>
      <c r="M62">
        <v>2</v>
      </c>
      <c r="N62" s="70">
        <v>28000</v>
      </c>
      <c r="O62" s="70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28000</v>
      </c>
      <c r="V62">
        <v>2117</v>
      </c>
    </row>
    <row r="63" spans="1:22" x14ac:dyDescent="0.25">
      <c r="A63" s="71">
        <v>44439</v>
      </c>
      <c r="B63">
        <v>33785</v>
      </c>
      <c r="C63" t="s">
        <v>562</v>
      </c>
      <c r="D63">
        <v>8004275</v>
      </c>
      <c r="E63">
        <v>8359</v>
      </c>
      <c r="F63" t="e">
        <f>VLOOKUP(E63,#REF!,2,FALSE)</f>
        <v>#REF!</v>
      </c>
      <c r="G63" t="e">
        <f>VLOOKUP(E63,#REF!,4,FALSE)</f>
        <v>#REF!</v>
      </c>
      <c r="H63" t="s">
        <v>561</v>
      </c>
      <c r="I63" t="s">
        <v>561</v>
      </c>
      <c r="J63">
        <v>3</v>
      </c>
      <c r="K63" t="s">
        <v>560</v>
      </c>
      <c r="L63" t="s">
        <v>559</v>
      </c>
      <c r="M63">
        <v>2</v>
      </c>
      <c r="N63" s="70">
        <v>32409</v>
      </c>
      <c r="O63" s="70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32409</v>
      </c>
      <c r="V63">
        <v>2117</v>
      </c>
    </row>
    <row r="64" spans="1:22" x14ac:dyDescent="0.25">
      <c r="A64" s="71">
        <v>44439</v>
      </c>
      <c r="B64">
        <v>33785</v>
      </c>
      <c r="C64" t="s">
        <v>562</v>
      </c>
      <c r="D64">
        <v>8004275</v>
      </c>
      <c r="E64">
        <v>8359</v>
      </c>
      <c r="F64" t="e">
        <f>VLOOKUP(E64,#REF!,2,FALSE)</f>
        <v>#REF!</v>
      </c>
      <c r="G64" t="e">
        <f>VLOOKUP(E64,#REF!,4,FALSE)</f>
        <v>#REF!</v>
      </c>
      <c r="H64" t="s">
        <v>561</v>
      </c>
      <c r="I64" t="s">
        <v>561</v>
      </c>
      <c r="J64">
        <v>3</v>
      </c>
      <c r="K64" t="s">
        <v>560</v>
      </c>
      <c r="L64" t="s">
        <v>559</v>
      </c>
      <c r="M64">
        <v>2</v>
      </c>
      <c r="N64" s="70">
        <v>27608</v>
      </c>
      <c r="O64" s="70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27608</v>
      </c>
      <c r="V64">
        <v>2117</v>
      </c>
    </row>
    <row r="65" spans="1:22" x14ac:dyDescent="0.25">
      <c r="A65" s="71">
        <v>44439</v>
      </c>
      <c r="B65">
        <v>33759</v>
      </c>
      <c r="C65" t="s">
        <v>562</v>
      </c>
      <c r="D65">
        <v>8004266</v>
      </c>
      <c r="E65">
        <v>8359</v>
      </c>
      <c r="F65" t="e">
        <f>VLOOKUP(E65,#REF!,2,FALSE)</f>
        <v>#REF!</v>
      </c>
      <c r="G65" t="e">
        <f>VLOOKUP(E65,#REF!,4,FALSE)</f>
        <v>#REF!</v>
      </c>
      <c r="H65" t="s">
        <v>561</v>
      </c>
      <c r="I65" t="s">
        <v>561</v>
      </c>
      <c r="J65">
        <v>3</v>
      </c>
      <c r="K65" t="s">
        <v>560</v>
      </c>
      <c r="L65" t="s">
        <v>559</v>
      </c>
      <c r="M65">
        <v>2</v>
      </c>
      <c r="N65" s="70">
        <v>24176</v>
      </c>
      <c r="O65" s="70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24176</v>
      </c>
      <c r="V65">
        <v>2117</v>
      </c>
    </row>
    <row r="66" spans="1:22" x14ac:dyDescent="0.25">
      <c r="A66" s="71">
        <v>44439</v>
      </c>
      <c r="B66">
        <v>33705</v>
      </c>
      <c r="C66" t="s">
        <v>562</v>
      </c>
      <c r="D66">
        <v>8004265</v>
      </c>
      <c r="E66">
        <v>8359</v>
      </c>
      <c r="F66" t="e">
        <f>VLOOKUP(E66,#REF!,2,FALSE)</f>
        <v>#REF!</v>
      </c>
      <c r="G66" t="e">
        <f>VLOOKUP(E66,#REF!,4,FALSE)</f>
        <v>#REF!</v>
      </c>
      <c r="H66" t="s">
        <v>561</v>
      </c>
      <c r="I66" t="s">
        <v>561</v>
      </c>
      <c r="J66">
        <v>3</v>
      </c>
      <c r="K66" t="s">
        <v>560</v>
      </c>
      <c r="L66" t="s">
        <v>559</v>
      </c>
      <c r="M66">
        <v>2</v>
      </c>
      <c r="N66" s="70">
        <v>52386</v>
      </c>
      <c r="O66" s="70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52386</v>
      </c>
      <c r="V66">
        <v>2117</v>
      </c>
    </row>
    <row r="67" spans="1:22" x14ac:dyDescent="0.25">
      <c r="A67" s="71">
        <v>44439</v>
      </c>
      <c r="B67">
        <v>33674</v>
      </c>
      <c r="C67" t="s">
        <v>562</v>
      </c>
      <c r="D67">
        <v>8004264</v>
      </c>
      <c r="E67">
        <v>8359</v>
      </c>
      <c r="F67" t="e">
        <f>VLOOKUP(E67,#REF!,2,FALSE)</f>
        <v>#REF!</v>
      </c>
      <c r="G67" t="e">
        <f>VLOOKUP(E67,#REF!,4,FALSE)</f>
        <v>#REF!</v>
      </c>
      <c r="H67" t="s">
        <v>561</v>
      </c>
      <c r="I67" t="s">
        <v>561</v>
      </c>
      <c r="J67">
        <v>3</v>
      </c>
      <c r="K67" t="s">
        <v>560</v>
      </c>
      <c r="L67" t="s">
        <v>559</v>
      </c>
      <c r="M67">
        <v>2</v>
      </c>
      <c r="N67" s="70">
        <v>196199</v>
      </c>
      <c r="O67" s="70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196199</v>
      </c>
      <c r="V67">
        <v>2117</v>
      </c>
    </row>
    <row r="68" spans="1:22" x14ac:dyDescent="0.25">
      <c r="A68" s="71">
        <v>44439</v>
      </c>
      <c r="B68">
        <v>33674</v>
      </c>
      <c r="C68" t="s">
        <v>562</v>
      </c>
      <c r="D68">
        <v>8004264</v>
      </c>
      <c r="E68">
        <v>8359</v>
      </c>
      <c r="F68" t="e">
        <f>VLOOKUP(E68,#REF!,2,FALSE)</f>
        <v>#REF!</v>
      </c>
      <c r="G68" t="e">
        <f>VLOOKUP(E68,#REF!,4,FALSE)</f>
        <v>#REF!</v>
      </c>
      <c r="H68" t="s">
        <v>561</v>
      </c>
      <c r="I68" t="s">
        <v>561</v>
      </c>
      <c r="J68">
        <v>3</v>
      </c>
      <c r="K68" t="s">
        <v>560</v>
      </c>
      <c r="L68" t="s">
        <v>559</v>
      </c>
      <c r="M68">
        <v>2</v>
      </c>
      <c r="N68" s="70">
        <v>146078</v>
      </c>
      <c r="O68" s="70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146078</v>
      </c>
      <c r="V68">
        <v>2117</v>
      </c>
    </row>
    <row r="69" spans="1:22" x14ac:dyDescent="0.25">
      <c r="A69" s="71">
        <v>44439</v>
      </c>
      <c r="B69">
        <v>33671</v>
      </c>
      <c r="C69" t="s">
        <v>562</v>
      </c>
      <c r="D69">
        <v>8004263</v>
      </c>
      <c r="E69">
        <v>8359</v>
      </c>
      <c r="F69" t="e">
        <f>VLOOKUP(E69,#REF!,2,FALSE)</f>
        <v>#REF!</v>
      </c>
      <c r="G69" t="e">
        <f>VLOOKUP(E69,#REF!,4,FALSE)</f>
        <v>#REF!</v>
      </c>
      <c r="H69" t="s">
        <v>561</v>
      </c>
      <c r="I69" t="s">
        <v>561</v>
      </c>
      <c r="J69">
        <v>3</v>
      </c>
      <c r="K69" t="s">
        <v>560</v>
      </c>
      <c r="L69" t="s">
        <v>559</v>
      </c>
      <c r="M69">
        <v>2</v>
      </c>
      <c r="N69" s="70">
        <v>327526</v>
      </c>
      <c r="O69" s="70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327526</v>
      </c>
      <c r="V69">
        <v>2117</v>
      </c>
    </row>
    <row r="70" spans="1:22" x14ac:dyDescent="0.25">
      <c r="A70" s="71">
        <v>44439</v>
      </c>
      <c r="B70">
        <v>33671</v>
      </c>
      <c r="C70" t="s">
        <v>562</v>
      </c>
      <c r="D70">
        <v>8004263</v>
      </c>
      <c r="E70">
        <v>8359</v>
      </c>
      <c r="F70" t="e">
        <f>VLOOKUP(E70,#REF!,2,FALSE)</f>
        <v>#REF!</v>
      </c>
      <c r="G70" t="e">
        <f>VLOOKUP(E70,#REF!,4,FALSE)</f>
        <v>#REF!</v>
      </c>
      <c r="H70" t="s">
        <v>561</v>
      </c>
      <c r="I70" t="s">
        <v>561</v>
      </c>
      <c r="J70">
        <v>3</v>
      </c>
      <c r="K70" t="s">
        <v>560</v>
      </c>
      <c r="L70" t="s">
        <v>559</v>
      </c>
      <c r="M70">
        <v>2</v>
      </c>
      <c r="N70" s="70">
        <v>63910</v>
      </c>
      <c r="O70" s="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63910</v>
      </c>
      <c r="V70">
        <v>2117</v>
      </c>
    </row>
    <row r="71" spans="1:22" x14ac:dyDescent="0.25">
      <c r="A71" s="71">
        <v>44439</v>
      </c>
      <c r="B71">
        <v>33667</v>
      </c>
      <c r="C71" t="s">
        <v>562</v>
      </c>
      <c r="D71">
        <v>8004262</v>
      </c>
      <c r="E71">
        <v>8359</v>
      </c>
      <c r="F71" t="e">
        <f>VLOOKUP(E71,#REF!,2,FALSE)</f>
        <v>#REF!</v>
      </c>
      <c r="G71" t="e">
        <f>VLOOKUP(E71,#REF!,4,FALSE)</f>
        <v>#REF!</v>
      </c>
      <c r="H71" t="s">
        <v>561</v>
      </c>
      <c r="I71" t="s">
        <v>561</v>
      </c>
      <c r="J71">
        <v>3</v>
      </c>
      <c r="K71" t="s">
        <v>560</v>
      </c>
      <c r="L71" t="s">
        <v>559</v>
      </c>
      <c r="M71">
        <v>2</v>
      </c>
      <c r="N71" s="70">
        <v>45914</v>
      </c>
      <c r="O71" s="70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45914</v>
      </c>
      <c r="V71">
        <v>2117</v>
      </c>
    </row>
    <row r="72" spans="1:22" x14ac:dyDescent="0.25">
      <c r="A72" s="71">
        <v>44439</v>
      </c>
      <c r="B72">
        <v>33664</v>
      </c>
      <c r="C72" t="s">
        <v>562</v>
      </c>
      <c r="D72">
        <v>8004261</v>
      </c>
      <c r="E72">
        <v>8359</v>
      </c>
      <c r="F72" t="e">
        <f>VLOOKUP(E72,#REF!,2,FALSE)</f>
        <v>#REF!</v>
      </c>
      <c r="G72" t="e">
        <f>VLOOKUP(E72,#REF!,4,FALSE)</f>
        <v>#REF!</v>
      </c>
      <c r="H72" t="s">
        <v>561</v>
      </c>
      <c r="I72" t="s">
        <v>561</v>
      </c>
      <c r="J72">
        <v>3</v>
      </c>
      <c r="K72" t="s">
        <v>560</v>
      </c>
      <c r="L72" t="s">
        <v>559</v>
      </c>
      <c r="M72">
        <v>2</v>
      </c>
      <c r="N72" s="70">
        <v>179914</v>
      </c>
      <c r="O72" s="70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179914</v>
      </c>
      <c r="V72">
        <v>2117</v>
      </c>
    </row>
    <row r="73" spans="1:22" x14ac:dyDescent="0.25">
      <c r="A73" s="71">
        <v>44439</v>
      </c>
      <c r="B73">
        <v>33664</v>
      </c>
      <c r="C73" t="s">
        <v>562</v>
      </c>
      <c r="D73">
        <v>8004261</v>
      </c>
      <c r="E73">
        <v>8359</v>
      </c>
      <c r="F73" t="e">
        <f>VLOOKUP(E73,#REF!,2,FALSE)</f>
        <v>#REF!</v>
      </c>
      <c r="G73" t="e">
        <f>VLOOKUP(E73,#REF!,4,FALSE)</f>
        <v>#REF!</v>
      </c>
      <c r="H73" t="s">
        <v>561</v>
      </c>
      <c r="I73" t="s">
        <v>561</v>
      </c>
      <c r="J73">
        <v>3</v>
      </c>
      <c r="K73" t="s">
        <v>560</v>
      </c>
      <c r="L73" t="s">
        <v>559</v>
      </c>
      <c r="M73">
        <v>2</v>
      </c>
      <c r="N73" s="70">
        <v>175216</v>
      </c>
      <c r="O73" s="70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175216</v>
      </c>
      <c r="V73">
        <v>2117</v>
      </c>
    </row>
    <row r="74" spans="1:22" x14ac:dyDescent="0.25">
      <c r="A74" s="71">
        <v>44439</v>
      </c>
      <c r="B74">
        <v>33660</v>
      </c>
      <c r="C74" t="s">
        <v>562</v>
      </c>
      <c r="D74">
        <v>8004260</v>
      </c>
      <c r="E74">
        <v>8359</v>
      </c>
      <c r="F74" t="e">
        <f>VLOOKUP(E74,#REF!,2,FALSE)</f>
        <v>#REF!</v>
      </c>
      <c r="G74" t="e">
        <f>VLOOKUP(E74,#REF!,4,FALSE)</f>
        <v>#REF!</v>
      </c>
      <c r="H74" t="s">
        <v>561</v>
      </c>
      <c r="I74" t="s">
        <v>561</v>
      </c>
      <c r="J74">
        <v>3</v>
      </c>
      <c r="K74" t="s">
        <v>560</v>
      </c>
      <c r="L74" t="s">
        <v>559</v>
      </c>
      <c r="M74">
        <v>2</v>
      </c>
      <c r="N74" s="70">
        <v>94952</v>
      </c>
      <c r="O74" s="70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94952</v>
      </c>
      <c r="V74">
        <v>2117</v>
      </c>
    </row>
    <row r="75" spans="1:22" x14ac:dyDescent="0.25">
      <c r="A75" s="71">
        <v>44439</v>
      </c>
      <c r="B75">
        <v>33660</v>
      </c>
      <c r="C75" t="s">
        <v>562</v>
      </c>
      <c r="D75">
        <v>8004260</v>
      </c>
      <c r="E75">
        <v>8359</v>
      </c>
      <c r="F75" t="e">
        <f>VLOOKUP(E75,#REF!,2,FALSE)</f>
        <v>#REF!</v>
      </c>
      <c r="G75" t="e">
        <f>VLOOKUP(E75,#REF!,4,FALSE)</f>
        <v>#REF!</v>
      </c>
      <c r="H75" t="s">
        <v>561</v>
      </c>
      <c r="I75" t="s">
        <v>561</v>
      </c>
      <c r="J75">
        <v>3</v>
      </c>
      <c r="K75" t="s">
        <v>560</v>
      </c>
      <c r="L75" t="s">
        <v>559</v>
      </c>
      <c r="M75">
        <v>2</v>
      </c>
      <c r="N75" s="70">
        <v>302332</v>
      </c>
      <c r="O75" s="70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302332</v>
      </c>
      <c r="V75">
        <v>2117</v>
      </c>
    </row>
    <row r="76" spans="1:22" x14ac:dyDescent="0.25">
      <c r="A76" s="71">
        <v>44439</v>
      </c>
      <c r="B76">
        <v>33658</v>
      </c>
      <c r="C76" t="s">
        <v>562</v>
      </c>
      <c r="D76">
        <v>8004259</v>
      </c>
      <c r="E76">
        <v>8359</v>
      </c>
      <c r="F76" t="e">
        <f>VLOOKUP(E76,#REF!,2,FALSE)</f>
        <v>#REF!</v>
      </c>
      <c r="G76" t="e">
        <f>VLOOKUP(E76,#REF!,4,FALSE)</f>
        <v>#REF!</v>
      </c>
      <c r="H76" t="s">
        <v>561</v>
      </c>
      <c r="I76" t="s">
        <v>561</v>
      </c>
      <c r="J76">
        <v>3</v>
      </c>
      <c r="K76" t="s">
        <v>560</v>
      </c>
      <c r="L76" t="s">
        <v>559</v>
      </c>
      <c r="M76">
        <v>2</v>
      </c>
      <c r="N76" s="70">
        <v>133351</v>
      </c>
      <c r="O76" s="70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133351</v>
      </c>
      <c r="V76">
        <v>2117</v>
      </c>
    </row>
    <row r="77" spans="1:22" x14ac:dyDescent="0.25">
      <c r="A77" s="71">
        <v>44439</v>
      </c>
      <c r="B77">
        <v>33654</v>
      </c>
      <c r="C77" t="s">
        <v>562</v>
      </c>
      <c r="D77">
        <v>8004258</v>
      </c>
      <c r="E77">
        <v>8359</v>
      </c>
      <c r="F77" t="e">
        <f>VLOOKUP(E77,#REF!,2,FALSE)</f>
        <v>#REF!</v>
      </c>
      <c r="G77" t="e">
        <f>VLOOKUP(E77,#REF!,4,FALSE)</f>
        <v>#REF!</v>
      </c>
      <c r="H77" t="s">
        <v>561</v>
      </c>
      <c r="I77" t="s">
        <v>561</v>
      </c>
      <c r="J77">
        <v>3</v>
      </c>
      <c r="K77" t="s">
        <v>560</v>
      </c>
      <c r="L77" t="s">
        <v>559</v>
      </c>
      <c r="M77">
        <v>2</v>
      </c>
      <c r="N77" s="70">
        <v>25089</v>
      </c>
      <c r="O77" s="70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25089</v>
      </c>
      <c r="V77">
        <v>2117</v>
      </c>
    </row>
    <row r="78" spans="1:22" x14ac:dyDescent="0.25">
      <c r="A78" s="71">
        <v>44439</v>
      </c>
      <c r="B78">
        <v>33783</v>
      </c>
      <c r="C78" t="s">
        <v>562</v>
      </c>
      <c r="D78">
        <v>8004274</v>
      </c>
      <c r="E78">
        <v>8359</v>
      </c>
      <c r="F78" t="e">
        <f>VLOOKUP(E78,#REF!,2,FALSE)</f>
        <v>#REF!</v>
      </c>
      <c r="G78" t="e">
        <f>VLOOKUP(E78,#REF!,4,FALSE)</f>
        <v>#REF!</v>
      </c>
      <c r="H78" t="s">
        <v>561</v>
      </c>
      <c r="I78" t="s">
        <v>561</v>
      </c>
      <c r="J78">
        <v>3</v>
      </c>
      <c r="K78" t="s">
        <v>560</v>
      </c>
      <c r="L78" t="s">
        <v>559</v>
      </c>
      <c r="M78">
        <v>2</v>
      </c>
      <c r="N78" s="70">
        <v>797703</v>
      </c>
      <c r="O78" s="70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797703</v>
      </c>
      <c r="V78">
        <v>2117</v>
      </c>
    </row>
    <row r="79" spans="1:22" x14ac:dyDescent="0.25">
      <c r="A79" s="71">
        <v>44439</v>
      </c>
      <c r="B79">
        <v>33783</v>
      </c>
      <c r="C79" t="s">
        <v>562</v>
      </c>
      <c r="D79">
        <v>8004274</v>
      </c>
      <c r="E79">
        <v>8359</v>
      </c>
      <c r="F79" t="e">
        <f>VLOOKUP(E79,#REF!,2,FALSE)</f>
        <v>#REF!</v>
      </c>
      <c r="G79" t="e">
        <f>VLOOKUP(E79,#REF!,4,FALSE)</f>
        <v>#REF!</v>
      </c>
      <c r="H79" t="s">
        <v>561</v>
      </c>
      <c r="I79" t="s">
        <v>561</v>
      </c>
      <c r="J79">
        <v>3</v>
      </c>
      <c r="K79" t="s">
        <v>560</v>
      </c>
      <c r="L79" t="s">
        <v>559</v>
      </c>
      <c r="M79">
        <v>2</v>
      </c>
      <c r="N79" s="70">
        <v>679525</v>
      </c>
      <c r="O79" s="70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679525</v>
      </c>
      <c r="V79">
        <v>2117</v>
      </c>
    </row>
    <row r="80" spans="1:22" x14ac:dyDescent="0.25">
      <c r="A80" s="71">
        <v>44439</v>
      </c>
      <c r="B80">
        <v>33781</v>
      </c>
      <c r="C80" t="s">
        <v>562</v>
      </c>
      <c r="D80">
        <v>8004273</v>
      </c>
      <c r="E80">
        <v>8359</v>
      </c>
      <c r="F80" t="e">
        <f>VLOOKUP(E80,#REF!,2,FALSE)</f>
        <v>#REF!</v>
      </c>
      <c r="G80" t="e">
        <f>VLOOKUP(E80,#REF!,4,FALSE)</f>
        <v>#REF!</v>
      </c>
      <c r="H80" t="s">
        <v>561</v>
      </c>
      <c r="I80" t="s">
        <v>561</v>
      </c>
      <c r="J80">
        <v>3</v>
      </c>
      <c r="K80" t="s">
        <v>560</v>
      </c>
      <c r="L80" t="s">
        <v>559</v>
      </c>
      <c r="M80">
        <v>2</v>
      </c>
      <c r="N80" s="70">
        <v>1951299</v>
      </c>
      <c r="O80" s="7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1951299</v>
      </c>
      <c r="V80">
        <v>2117</v>
      </c>
    </row>
    <row r="81" spans="1:22" x14ac:dyDescent="0.25">
      <c r="A81" s="71">
        <v>44439</v>
      </c>
      <c r="B81">
        <v>33781</v>
      </c>
      <c r="C81" t="s">
        <v>562</v>
      </c>
      <c r="D81">
        <v>8004273</v>
      </c>
      <c r="E81">
        <v>8359</v>
      </c>
      <c r="F81" t="e">
        <f>VLOOKUP(E81,#REF!,2,FALSE)</f>
        <v>#REF!</v>
      </c>
      <c r="G81" t="e">
        <f>VLOOKUP(E81,#REF!,4,FALSE)</f>
        <v>#REF!</v>
      </c>
      <c r="H81" t="s">
        <v>561</v>
      </c>
      <c r="I81" t="s">
        <v>561</v>
      </c>
      <c r="J81">
        <v>3</v>
      </c>
      <c r="K81" t="s">
        <v>560</v>
      </c>
      <c r="L81" t="s">
        <v>559</v>
      </c>
      <c r="M81">
        <v>2</v>
      </c>
      <c r="N81" s="70">
        <v>1662217</v>
      </c>
      <c r="O81" s="70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1662217</v>
      </c>
      <c r="V81">
        <v>2117</v>
      </c>
    </row>
    <row r="82" spans="1:22" x14ac:dyDescent="0.25">
      <c r="A82" s="71">
        <v>44439</v>
      </c>
      <c r="B82">
        <v>33778</v>
      </c>
      <c r="C82" t="s">
        <v>562</v>
      </c>
      <c r="D82">
        <v>8004272</v>
      </c>
      <c r="E82">
        <v>8359</v>
      </c>
      <c r="F82" t="e">
        <f>VLOOKUP(E82,#REF!,2,FALSE)</f>
        <v>#REF!</v>
      </c>
      <c r="G82" t="e">
        <f>VLOOKUP(E82,#REF!,4,FALSE)</f>
        <v>#REF!</v>
      </c>
      <c r="H82" t="s">
        <v>561</v>
      </c>
      <c r="I82" t="s">
        <v>561</v>
      </c>
      <c r="J82">
        <v>3</v>
      </c>
      <c r="K82" t="s">
        <v>560</v>
      </c>
      <c r="L82" t="s">
        <v>559</v>
      </c>
      <c r="M82">
        <v>2</v>
      </c>
      <c r="N82" s="70">
        <v>33302</v>
      </c>
      <c r="O82" s="70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33302</v>
      </c>
      <c r="V82">
        <v>2117</v>
      </c>
    </row>
    <row r="83" spans="1:22" x14ac:dyDescent="0.25">
      <c r="A83" s="71">
        <v>44439</v>
      </c>
      <c r="B83">
        <v>33774</v>
      </c>
      <c r="C83" t="s">
        <v>562</v>
      </c>
      <c r="D83">
        <v>8004271</v>
      </c>
      <c r="E83">
        <v>8359</v>
      </c>
      <c r="F83" t="e">
        <f>VLOOKUP(E83,#REF!,2,FALSE)</f>
        <v>#REF!</v>
      </c>
      <c r="G83" t="e">
        <f>VLOOKUP(E83,#REF!,4,FALSE)</f>
        <v>#REF!</v>
      </c>
      <c r="H83" t="s">
        <v>561</v>
      </c>
      <c r="I83" t="s">
        <v>561</v>
      </c>
      <c r="J83">
        <v>3</v>
      </c>
      <c r="K83" t="s">
        <v>560</v>
      </c>
      <c r="L83" t="s">
        <v>559</v>
      </c>
      <c r="M83">
        <v>2</v>
      </c>
      <c r="N83" s="70">
        <v>88158</v>
      </c>
      <c r="O83" s="70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88158</v>
      </c>
      <c r="V83">
        <v>2117</v>
      </c>
    </row>
    <row r="84" spans="1:22" x14ac:dyDescent="0.25">
      <c r="A84" s="71">
        <v>44439</v>
      </c>
      <c r="B84">
        <v>33639</v>
      </c>
      <c r="C84" t="s">
        <v>562</v>
      </c>
      <c r="D84">
        <v>8004254</v>
      </c>
      <c r="E84">
        <v>8359</v>
      </c>
      <c r="F84" t="e">
        <f>VLOOKUP(E84,#REF!,2,FALSE)</f>
        <v>#REF!</v>
      </c>
      <c r="G84" t="e">
        <f>VLOOKUP(E84,#REF!,4,FALSE)</f>
        <v>#REF!</v>
      </c>
      <c r="H84" t="s">
        <v>561</v>
      </c>
      <c r="I84" t="s">
        <v>561</v>
      </c>
      <c r="J84">
        <v>3</v>
      </c>
      <c r="K84" t="s">
        <v>560</v>
      </c>
      <c r="L84" t="s">
        <v>559</v>
      </c>
      <c r="M84">
        <v>2</v>
      </c>
      <c r="N84" s="70">
        <v>237607</v>
      </c>
      <c r="O84" s="70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237607</v>
      </c>
      <c r="V84">
        <v>2117</v>
      </c>
    </row>
    <row r="85" spans="1:22" x14ac:dyDescent="0.25">
      <c r="A85" s="71">
        <v>44439</v>
      </c>
      <c r="B85">
        <v>33639</v>
      </c>
      <c r="C85" t="s">
        <v>562</v>
      </c>
      <c r="D85">
        <v>8004254</v>
      </c>
      <c r="E85">
        <v>8359</v>
      </c>
      <c r="F85" t="e">
        <f>VLOOKUP(E85,#REF!,2,FALSE)</f>
        <v>#REF!</v>
      </c>
      <c r="G85" t="e">
        <f>VLOOKUP(E85,#REF!,4,FALSE)</f>
        <v>#REF!</v>
      </c>
      <c r="H85" t="s">
        <v>561</v>
      </c>
      <c r="I85" t="s">
        <v>561</v>
      </c>
      <c r="J85">
        <v>3</v>
      </c>
      <c r="K85" t="s">
        <v>560</v>
      </c>
      <c r="L85" t="s">
        <v>559</v>
      </c>
      <c r="M85">
        <v>2</v>
      </c>
      <c r="N85" s="70">
        <v>22664</v>
      </c>
      <c r="O85" s="70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22664</v>
      </c>
      <c r="V85">
        <v>2117</v>
      </c>
    </row>
    <row r="86" spans="1:22" x14ac:dyDescent="0.25">
      <c r="A86" s="71">
        <v>44439</v>
      </c>
      <c r="B86">
        <v>33636</v>
      </c>
      <c r="C86" t="s">
        <v>562</v>
      </c>
      <c r="D86">
        <v>8004253</v>
      </c>
      <c r="E86">
        <v>8359</v>
      </c>
      <c r="F86" t="e">
        <f>VLOOKUP(E86,#REF!,2,FALSE)</f>
        <v>#REF!</v>
      </c>
      <c r="G86" t="e">
        <f>VLOOKUP(E86,#REF!,4,FALSE)</f>
        <v>#REF!</v>
      </c>
      <c r="H86" t="s">
        <v>561</v>
      </c>
      <c r="I86" t="s">
        <v>561</v>
      </c>
      <c r="J86">
        <v>3</v>
      </c>
      <c r="K86" t="s">
        <v>560</v>
      </c>
      <c r="L86" t="s">
        <v>559</v>
      </c>
      <c r="M86">
        <v>2</v>
      </c>
      <c r="N86" s="70">
        <v>5462</v>
      </c>
      <c r="O86" s="70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5462</v>
      </c>
      <c r="V86">
        <v>2117</v>
      </c>
    </row>
    <row r="87" spans="1:22" x14ac:dyDescent="0.25">
      <c r="A87" s="71">
        <v>44439</v>
      </c>
      <c r="B87">
        <v>33632</v>
      </c>
      <c r="C87" t="s">
        <v>562</v>
      </c>
      <c r="D87">
        <v>8004252</v>
      </c>
      <c r="E87">
        <v>8359</v>
      </c>
      <c r="F87" t="e">
        <f>VLOOKUP(E87,#REF!,2,FALSE)</f>
        <v>#REF!</v>
      </c>
      <c r="G87" t="e">
        <f>VLOOKUP(E87,#REF!,4,FALSE)</f>
        <v>#REF!</v>
      </c>
      <c r="H87" t="s">
        <v>561</v>
      </c>
      <c r="I87" t="s">
        <v>561</v>
      </c>
      <c r="J87">
        <v>3</v>
      </c>
      <c r="K87" t="s">
        <v>560</v>
      </c>
      <c r="L87" t="s">
        <v>559</v>
      </c>
      <c r="M87">
        <v>2</v>
      </c>
      <c r="N87" s="70">
        <v>12417</v>
      </c>
      <c r="O87" s="70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12417</v>
      </c>
      <c r="V87">
        <v>2117</v>
      </c>
    </row>
    <row r="88" spans="1:22" x14ac:dyDescent="0.25">
      <c r="A88" s="71">
        <v>44413</v>
      </c>
      <c r="B88">
        <v>30118</v>
      </c>
      <c r="C88" t="s">
        <v>562</v>
      </c>
      <c r="D88">
        <v>8000722</v>
      </c>
      <c r="E88">
        <v>1360</v>
      </c>
      <c r="F88" t="e">
        <f>VLOOKUP(E88,#REF!,2,FALSE)</f>
        <v>#REF!</v>
      </c>
      <c r="G88" t="e">
        <f>VLOOKUP(E88,#REF!,4,FALSE)</f>
        <v>#REF!</v>
      </c>
      <c r="H88" t="s">
        <v>561</v>
      </c>
      <c r="I88" t="s">
        <v>561</v>
      </c>
      <c r="J88">
        <v>3</v>
      </c>
      <c r="K88" t="s">
        <v>560</v>
      </c>
      <c r="L88" t="s">
        <v>559</v>
      </c>
      <c r="M88">
        <v>2</v>
      </c>
      <c r="N88" s="70">
        <v>7019</v>
      </c>
      <c r="O88" s="70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7019</v>
      </c>
      <c r="V88">
        <v>2199</v>
      </c>
    </row>
    <row r="89" spans="1:22" x14ac:dyDescent="0.25">
      <c r="A89" s="71">
        <v>44419</v>
      </c>
      <c r="B89">
        <v>31501</v>
      </c>
      <c r="C89" t="s">
        <v>562</v>
      </c>
      <c r="D89">
        <v>8001368</v>
      </c>
      <c r="E89">
        <v>2526</v>
      </c>
      <c r="F89" t="e">
        <f>VLOOKUP(E89,#REF!,2,FALSE)</f>
        <v>#REF!</v>
      </c>
      <c r="G89" t="e">
        <f>VLOOKUP(E89,#REF!,4,FALSE)</f>
        <v>#REF!</v>
      </c>
      <c r="H89" t="s">
        <v>561</v>
      </c>
      <c r="I89" t="s">
        <v>561</v>
      </c>
      <c r="J89">
        <v>61</v>
      </c>
      <c r="K89" t="s">
        <v>560</v>
      </c>
      <c r="L89" t="s">
        <v>559</v>
      </c>
      <c r="M89">
        <v>2</v>
      </c>
      <c r="N89" s="70">
        <v>48629</v>
      </c>
      <c r="O89" s="70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48629</v>
      </c>
      <c r="V89">
        <v>2199</v>
      </c>
    </row>
    <row r="90" spans="1:22" x14ac:dyDescent="0.25">
      <c r="A90" s="71">
        <v>44406</v>
      </c>
      <c r="B90">
        <v>29077</v>
      </c>
      <c r="C90" t="s">
        <v>562</v>
      </c>
      <c r="D90">
        <v>7003419</v>
      </c>
      <c r="E90">
        <v>7006</v>
      </c>
      <c r="F90" t="e">
        <f>VLOOKUP(E90,#REF!,2,FALSE)</f>
        <v>#REF!</v>
      </c>
      <c r="G90" t="e">
        <f>VLOOKUP(E90,#REF!,4,FALSE)</f>
        <v>#REF!</v>
      </c>
      <c r="H90" t="s">
        <v>561</v>
      </c>
      <c r="I90" t="s">
        <v>561</v>
      </c>
      <c r="J90">
        <v>10</v>
      </c>
      <c r="K90" t="s">
        <v>560</v>
      </c>
      <c r="L90" t="s">
        <v>559</v>
      </c>
      <c r="M90">
        <v>2</v>
      </c>
      <c r="N90" s="70">
        <v>481631.46</v>
      </c>
      <c r="O90" s="7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481631.46</v>
      </c>
      <c r="V90">
        <v>2199</v>
      </c>
    </row>
    <row r="91" spans="1:22" x14ac:dyDescent="0.25">
      <c r="A91" s="71">
        <v>44406</v>
      </c>
      <c r="B91">
        <v>29077</v>
      </c>
      <c r="C91" t="s">
        <v>562</v>
      </c>
      <c r="D91">
        <v>7003419</v>
      </c>
      <c r="E91">
        <v>7006</v>
      </c>
      <c r="F91" t="e">
        <f>VLOOKUP(E91,#REF!,2,FALSE)</f>
        <v>#REF!</v>
      </c>
      <c r="G91" t="e">
        <f>VLOOKUP(E91,#REF!,4,FALSE)</f>
        <v>#REF!</v>
      </c>
      <c r="H91" t="s">
        <v>561</v>
      </c>
      <c r="I91" t="s">
        <v>561</v>
      </c>
      <c r="J91">
        <v>10</v>
      </c>
      <c r="K91" t="s">
        <v>560</v>
      </c>
      <c r="L91" t="s">
        <v>559</v>
      </c>
      <c r="M91">
        <v>2</v>
      </c>
      <c r="N91" s="70">
        <v>133876.63</v>
      </c>
      <c r="O91" s="70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133876.63</v>
      </c>
      <c r="V91">
        <v>2179</v>
      </c>
    </row>
    <row r="92" spans="1:22" x14ac:dyDescent="0.25">
      <c r="A92" s="71">
        <v>44406</v>
      </c>
      <c r="B92">
        <v>29078</v>
      </c>
      <c r="C92" t="s">
        <v>562</v>
      </c>
      <c r="D92">
        <v>7003420</v>
      </c>
      <c r="E92">
        <v>6419</v>
      </c>
      <c r="F92" t="e">
        <f>VLOOKUP(E92,#REF!,2,FALSE)</f>
        <v>#REF!</v>
      </c>
      <c r="G92" t="e">
        <f>VLOOKUP(E92,#REF!,4,FALSE)</f>
        <v>#REF!</v>
      </c>
      <c r="H92" t="s">
        <v>561</v>
      </c>
      <c r="I92" t="s">
        <v>561</v>
      </c>
      <c r="J92">
        <v>10</v>
      </c>
      <c r="K92" t="s">
        <v>560</v>
      </c>
      <c r="L92" t="s">
        <v>559</v>
      </c>
      <c r="M92">
        <v>2</v>
      </c>
      <c r="N92" s="70">
        <v>107123.1</v>
      </c>
      <c r="O92" s="70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107123.1</v>
      </c>
      <c r="V92">
        <v>2179</v>
      </c>
    </row>
    <row r="93" spans="1:22" x14ac:dyDescent="0.25">
      <c r="A93" s="71">
        <v>44410</v>
      </c>
      <c r="B93">
        <v>28984</v>
      </c>
      <c r="C93" t="s">
        <v>562</v>
      </c>
      <c r="D93">
        <v>8000366</v>
      </c>
      <c r="E93">
        <v>5268</v>
      </c>
      <c r="F93" t="e">
        <f>VLOOKUP(E93,#REF!,2,FALSE)</f>
        <v>#REF!</v>
      </c>
      <c r="G93" t="e">
        <f>VLOOKUP(E93,#REF!,4,FALSE)</f>
        <v>#REF!</v>
      </c>
      <c r="H93" t="s">
        <v>561</v>
      </c>
      <c r="I93" t="s">
        <v>561</v>
      </c>
      <c r="J93">
        <v>10</v>
      </c>
      <c r="K93" t="s">
        <v>560</v>
      </c>
      <c r="L93" t="s">
        <v>559</v>
      </c>
      <c r="M93">
        <v>2</v>
      </c>
      <c r="N93" s="70">
        <v>4731.3999999999996</v>
      </c>
      <c r="O93" s="70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4731.3999999999996</v>
      </c>
      <c r="V93">
        <v>2199</v>
      </c>
    </row>
    <row r="94" spans="1:22" x14ac:dyDescent="0.25">
      <c r="A94" s="71">
        <v>44410</v>
      </c>
      <c r="B94">
        <v>28984</v>
      </c>
      <c r="C94" t="s">
        <v>562</v>
      </c>
      <c r="D94">
        <v>8000366</v>
      </c>
      <c r="E94">
        <v>5268</v>
      </c>
      <c r="F94" t="e">
        <f>VLOOKUP(E94,#REF!,2,FALSE)</f>
        <v>#REF!</v>
      </c>
      <c r="G94" t="e">
        <f>VLOOKUP(E94,#REF!,4,FALSE)</f>
        <v>#REF!</v>
      </c>
      <c r="H94" t="s">
        <v>561</v>
      </c>
      <c r="I94" t="s">
        <v>561</v>
      </c>
      <c r="J94">
        <v>10</v>
      </c>
      <c r="K94" t="s">
        <v>560</v>
      </c>
      <c r="L94" t="s">
        <v>559</v>
      </c>
      <c r="M94">
        <v>2</v>
      </c>
      <c r="N94" s="70">
        <v>2468.89</v>
      </c>
      <c r="O94" s="70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2468.89</v>
      </c>
      <c r="V94">
        <v>2115</v>
      </c>
    </row>
    <row r="95" spans="1:22" x14ac:dyDescent="0.25">
      <c r="A95" s="71">
        <v>44398</v>
      </c>
      <c r="B95">
        <v>28719</v>
      </c>
      <c r="C95" t="s">
        <v>562</v>
      </c>
      <c r="D95">
        <v>7002794</v>
      </c>
      <c r="E95">
        <v>8591</v>
      </c>
      <c r="F95" t="e">
        <f>VLOOKUP(E95,#REF!,2,FALSE)</f>
        <v>#REF!</v>
      </c>
      <c r="G95" t="e">
        <f>VLOOKUP(E95,#REF!,4,FALSE)</f>
        <v>#REF!</v>
      </c>
      <c r="H95" t="s">
        <v>561</v>
      </c>
      <c r="I95" t="s">
        <v>561</v>
      </c>
      <c r="J95">
        <v>3</v>
      </c>
      <c r="K95" t="s">
        <v>560</v>
      </c>
      <c r="L95" t="s">
        <v>559</v>
      </c>
      <c r="M95">
        <v>2</v>
      </c>
      <c r="N95" s="70">
        <v>29638.35</v>
      </c>
      <c r="O95" s="70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29638.35</v>
      </c>
      <c r="V95">
        <v>2179</v>
      </c>
    </row>
    <row r="96" spans="1:22" x14ac:dyDescent="0.25">
      <c r="A96" s="71">
        <v>44398</v>
      </c>
      <c r="B96">
        <v>28719</v>
      </c>
      <c r="C96" t="s">
        <v>562</v>
      </c>
      <c r="D96">
        <v>7002794</v>
      </c>
      <c r="E96">
        <v>8591</v>
      </c>
      <c r="F96" t="e">
        <f>VLOOKUP(E96,#REF!,2,FALSE)</f>
        <v>#REF!</v>
      </c>
      <c r="G96" t="e">
        <f>VLOOKUP(E96,#REF!,4,FALSE)</f>
        <v>#REF!</v>
      </c>
      <c r="H96" t="s">
        <v>561</v>
      </c>
      <c r="I96" t="s">
        <v>561</v>
      </c>
      <c r="J96">
        <v>3</v>
      </c>
      <c r="K96" t="s">
        <v>560</v>
      </c>
      <c r="L96" t="s">
        <v>559</v>
      </c>
      <c r="M96">
        <v>2</v>
      </c>
      <c r="N96" s="70">
        <v>22698.65</v>
      </c>
      <c r="O96" s="70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22698.65</v>
      </c>
      <c r="V96">
        <v>2179</v>
      </c>
    </row>
    <row r="97" spans="1:22" x14ac:dyDescent="0.25">
      <c r="A97" s="71">
        <v>44419</v>
      </c>
      <c r="B97">
        <v>31125</v>
      </c>
      <c r="C97" t="s">
        <v>562</v>
      </c>
      <c r="D97">
        <v>8001369</v>
      </c>
      <c r="E97">
        <v>2526</v>
      </c>
      <c r="F97" t="e">
        <f>VLOOKUP(E97,#REF!,2,FALSE)</f>
        <v>#REF!</v>
      </c>
      <c r="G97" t="e">
        <f>VLOOKUP(E97,#REF!,4,FALSE)</f>
        <v>#REF!</v>
      </c>
      <c r="H97" t="s">
        <v>561</v>
      </c>
      <c r="I97" t="s">
        <v>561</v>
      </c>
      <c r="J97">
        <v>61</v>
      </c>
      <c r="K97" t="s">
        <v>560</v>
      </c>
      <c r="L97" t="s">
        <v>559</v>
      </c>
      <c r="M97">
        <v>2</v>
      </c>
      <c r="N97" s="70">
        <v>27129</v>
      </c>
      <c r="O97" s="70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27129</v>
      </c>
      <c r="V97">
        <v>2199</v>
      </c>
    </row>
    <row r="98" spans="1:22" x14ac:dyDescent="0.25">
      <c r="A98" s="71">
        <v>44396</v>
      </c>
      <c r="B98">
        <v>28231</v>
      </c>
      <c r="C98" t="s">
        <v>562</v>
      </c>
      <c r="D98">
        <v>7002479</v>
      </c>
      <c r="E98">
        <v>1675</v>
      </c>
      <c r="F98" t="e">
        <f>VLOOKUP(E98,#REF!,2,FALSE)</f>
        <v>#REF!</v>
      </c>
      <c r="G98" t="e">
        <f>VLOOKUP(E98,#REF!,4,FALSE)</f>
        <v>#REF!</v>
      </c>
      <c r="H98" t="s">
        <v>561</v>
      </c>
      <c r="I98" t="s">
        <v>561</v>
      </c>
      <c r="J98">
        <v>10</v>
      </c>
      <c r="K98" t="s">
        <v>560</v>
      </c>
      <c r="L98" t="s">
        <v>559</v>
      </c>
      <c r="M98">
        <v>2</v>
      </c>
      <c r="N98" s="70">
        <v>6714</v>
      </c>
      <c r="O98" s="70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6714</v>
      </c>
      <c r="V98">
        <v>2115</v>
      </c>
    </row>
    <row r="99" spans="1:22" x14ac:dyDescent="0.25">
      <c r="A99" s="71">
        <v>44396</v>
      </c>
      <c r="B99">
        <v>28230</v>
      </c>
      <c r="C99" t="s">
        <v>562</v>
      </c>
      <c r="D99">
        <v>7002478</v>
      </c>
      <c r="E99">
        <v>1675</v>
      </c>
      <c r="F99" t="e">
        <f>VLOOKUP(E99,#REF!,2,FALSE)</f>
        <v>#REF!</v>
      </c>
      <c r="G99" t="e">
        <f>VLOOKUP(E99,#REF!,4,FALSE)</f>
        <v>#REF!</v>
      </c>
      <c r="H99" t="s">
        <v>561</v>
      </c>
      <c r="I99" t="s">
        <v>561</v>
      </c>
      <c r="J99">
        <v>10</v>
      </c>
      <c r="K99" t="s">
        <v>560</v>
      </c>
      <c r="L99" t="s">
        <v>559</v>
      </c>
      <c r="M99">
        <v>2</v>
      </c>
      <c r="N99" s="70">
        <v>7411</v>
      </c>
      <c r="O99" s="70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7411</v>
      </c>
      <c r="V99">
        <v>2115</v>
      </c>
    </row>
    <row r="100" spans="1:22" x14ac:dyDescent="0.25">
      <c r="A100" s="71">
        <v>44396</v>
      </c>
      <c r="B100">
        <v>28228</v>
      </c>
      <c r="C100" t="s">
        <v>562</v>
      </c>
      <c r="D100">
        <v>7002477</v>
      </c>
      <c r="E100">
        <v>1675</v>
      </c>
      <c r="F100" t="e">
        <f>VLOOKUP(E100,#REF!,2,FALSE)</f>
        <v>#REF!</v>
      </c>
      <c r="G100" t="e">
        <f>VLOOKUP(E100,#REF!,4,FALSE)</f>
        <v>#REF!</v>
      </c>
      <c r="H100" t="s">
        <v>561</v>
      </c>
      <c r="I100" t="s">
        <v>561</v>
      </c>
      <c r="J100">
        <v>10</v>
      </c>
      <c r="K100" t="s">
        <v>560</v>
      </c>
      <c r="L100" t="s">
        <v>559</v>
      </c>
      <c r="M100">
        <v>2</v>
      </c>
      <c r="N100" s="70">
        <v>33528</v>
      </c>
      <c r="O100" s="7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33528</v>
      </c>
      <c r="V100">
        <v>2115</v>
      </c>
    </row>
    <row r="101" spans="1:22" x14ac:dyDescent="0.25">
      <c r="A101" s="71">
        <v>44396</v>
      </c>
      <c r="B101">
        <v>28225</v>
      </c>
      <c r="C101" t="s">
        <v>562</v>
      </c>
      <c r="D101">
        <v>7002476</v>
      </c>
      <c r="E101">
        <v>1675</v>
      </c>
      <c r="F101" t="e">
        <f>VLOOKUP(E101,#REF!,2,FALSE)</f>
        <v>#REF!</v>
      </c>
      <c r="G101" t="e">
        <f>VLOOKUP(E101,#REF!,4,FALSE)</f>
        <v>#REF!</v>
      </c>
      <c r="H101" t="s">
        <v>561</v>
      </c>
      <c r="I101" t="s">
        <v>561</v>
      </c>
      <c r="J101">
        <v>10</v>
      </c>
      <c r="K101" t="s">
        <v>560</v>
      </c>
      <c r="L101" t="s">
        <v>559</v>
      </c>
      <c r="M101">
        <v>2</v>
      </c>
      <c r="N101" s="70">
        <v>5794</v>
      </c>
      <c r="O101" s="70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5794</v>
      </c>
      <c r="V101">
        <v>2115</v>
      </c>
    </row>
    <row r="102" spans="1:22" x14ac:dyDescent="0.25">
      <c r="A102" s="71">
        <v>44379</v>
      </c>
      <c r="B102">
        <v>25583</v>
      </c>
      <c r="C102" t="s">
        <v>562</v>
      </c>
      <c r="D102">
        <v>7000415</v>
      </c>
      <c r="E102">
        <v>2497</v>
      </c>
      <c r="F102" t="e">
        <f>VLOOKUP(E102,#REF!,2,FALSE)</f>
        <v>#REF!</v>
      </c>
      <c r="G102" t="e">
        <f>VLOOKUP(E102,#REF!,4,FALSE)</f>
        <v>#REF!</v>
      </c>
      <c r="H102" t="s">
        <v>561</v>
      </c>
      <c r="I102" t="s">
        <v>561</v>
      </c>
      <c r="J102">
        <v>15</v>
      </c>
      <c r="K102" t="s">
        <v>560</v>
      </c>
      <c r="L102" t="s">
        <v>559</v>
      </c>
      <c r="M102">
        <v>2</v>
      </c>
      <c r="N102" s="70">
        <v>6826.49</v>
      </c>
      <c r="O102" s="70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6826.49</v>
      </c>
      <c r="V102">
        <v>2179</v>
      </c>
    </row>
    <row r="103" spans="1:22" x14ac:dyDescent="0.25">
      <c r="A103" s="71">
        <v>44379</v>
      </c>
      <c r="B103">
        <v>25583</v>
      </c>
      <c r="C103" t="s">
        <v>562</v>
      </c>
      <c r="D103">
        <v>7000415</v>
      </c>
      <c r="E103">
        <v>2497</v>
      </c>
      <c r="F103" t="e">
        <f>VLOOKUP(E103,#REF!,2,FALSE)</f>
        <v>#REF!</v>
      </c>
      <c r="G103" t="e">
        <f>VLOOKUP(E103,#REF!,4,FALSE)</f>
        <v>#REF!</v>
      </c>
      <c r="H103" t="s">
        <v>561</v>
      </c>
      <c r="I103" t="s">
        <v>561</v>
      </c>
      <c r="J103">
        <v>15</v>
      </c>
      <c r="K103" t="s">
        <v>560</v>
      </c>
      <c r="L103" t="s">
        <v>559</v>
      </c>
      <c r="M103">
        <v>2</v>
      </c>
      <c r="N103" s="70">
        <v>135666</v>
      </c>
      <c r="O103" s="70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135666</v>
      </c>
      <c r="V103">
        <v>2179</v>
      </c>
    </row>
    <row r="104" spans="1:22" x14ac:dyDescent="0.25">
      <c r="A104" s="71">
        <v>44379</v>
      </c>
      <c r="B104">
        <v>25580</v>
      </c>
      <c r="C104" t="s">
        <v>562</v>
      </c>
      <c r="D104">
        <v>7000527</v>
      </c>
      <c r="E104">
        <v>1331</v>
      </c>
      <c r="F104" t="e">
        <f>VLOOKUP(E104,#REF!,2,FALSE)</f>
        <v>#REF!</v>
      </c>
      <c r="G104" t="e">
        <f>VLOOKUP(E104,#REF!,4,FALSE)</f>
        <v>#REF!</v>
      </c>
      <c r="H104" t="s">
        <v>561</v>
      </c>
      <c r="I104" t="s">
        <v>561</v>
      </c>
      <c r="J104">
        <v>15</v>
      </c>
      <c r="K104" t="s">
        <v>560</v>
      </c>
      <c r="L104" t="s">
        <v>559</v>
      </c>
      <c r="M104">
        <v>2</v>
      </c>
      <c r="N104" s="70">
        <v>95405</v>
      </c>
      <c r="O104" s="70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95405</v>
      </c>
      <c r="V104">
        <v>2179</v>
      </c>
    </row>
    <row r="105" spans="1:22" x14ac:dyDescent="0.25">
      <c r="A105" s="71">
        <v>44389</v>
      </c>
      <c r="B105">
        <v>27333</v>
      </c>
      <c r="C105" t="s">
        <v>562</v>
      </c>
      <c r="D105">
        <v>7001479</v>
      </c>
      <c r="E105">
        <v>5347</v>
      </c>
      <c r="F105" t="e">
        <f>VLOOKUP(E105,#REF!,2,FALSE)</f>
        <v>#REF!</v>
      </c>
      <c r="G105" t="e">
        <f>VLOOKUP(E105,#REF!,4,FALSE)</f>
        <v>#REF!</v>
      </c>
      <c r="H105" t="s">
        <v>561</v>
      </c>
      <c r="I105" t="s">
        <v>561</v>
      </c>
      <c r="J105">
        <v>9</v>
      </c>
      <c r="K105" t="s">
        <v>560</v>
      </c>
      <c r="L105" t="s">
        <v>559</v>
      </c>
      <c r="M105">
        <v>2</v>
      </c>
      <c r="N105" s="70">
        <v>15509488</v>
      </c>
      <c r="O105" s="70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15509488</v>
      </c>
      <c r="V105">
        <v>2179</v>
      </c>
    </row>
    <row r="106" spans="1:22" x14ac:dyDescent="0.25">
      <c r="A106" s="71">
        <v>44384</v>
      </c>
      <c r="B106">
        <v>26234</v>
      </c>
      <c r="C106" t="s">
        <v>562</v>
      </c>
      <c r="D106">
        <v>7001150</v>
      </c>
      <c r="E106">
        <v>2894</v>
      </c>
      <c r="F106" t="e">
        <f>VLOOKUP(E106,#REF!,2,FALSE)</f>
        <v>#REF!</v>
      </c>
      <c r="G106" t="e">
        <f>VLOOKUP(E106,#REF!,4,FALSE)</f>
        <v>#REF!</v>
      </c>
      <c r="H106" t="s">
        <v>561</v>
      </c>
      <c r="I106" t="s">
        <v>561</v>
      </c>
      <c r="J106">
        <v>10</v>
      </c>
      <c r="K106" t="s">
        <v>560</v>
      </c>
      <c r="L106" t="s">
        <v>559</v>
      </c>
      <c r="M106">
        <v>2</v>
      </c>
      <c r="N106" s="70">
        <v>7709</v>
      </c>
      <c r="O106" s="70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7709</v>
      </c>
      <c r="V106">
        <v>2179</v>
      </c>
    </row>
    <row r="107" spans="1:22" x14ac:dyDescent="0.25">
      <c r="A107" s="71">
        <v>44384</v>
      </c>
      <c r="B107">
        <v>26251</v>
      </c>
      <c r="C107" t="s">
        <v>562</v>
      </c>
      <c r="D107">
        <v>7001156</v>
      </c>
      <c r="E107">
        <v>2894</v>
      </c>
      <c r="F107" t="e">
        <f>VLOOKUP(E107,#REF!,2,FALSE)</f>
        <v>#REF!</v>
      </c>
      <c r="G107" t="e">
        <f>VLOOKUP(E107,#REF!,4,FALSE)</f>
        <v>#REF!</v>
      </c>
      <c r="H107" t="s">
        <v>561</v>
      </c>
      <c r="I107" t="s">
        <v>561</v>
      </c>
      <c r="J107">
        <v>10</v>
      </c>
      <c r="K107" t="s">
        <v>560</v>
      </c>
      <c r="L107" t="s">
        <v>559</v>
      </c>
      <c r="M107">
        <v>2</v>
      </c>
      <c r="N107" s="70">
        <v>77797</v>
      </c>
      <c r="O107" s="70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77797</v>
      </c>
      <c r="V107">
        <v>2179</v>
      </c>
    </row>
    <row r="108" spans="1:22" x14ac:dyDescent="0.25">
      <c r="A108" s="71">
        <v>44384</v>
      </c>
      <c r="B108">
        <v>26250</v>
      </c>
      <c r="C108" t="s">
        <v>562</v>
      </c>
      <c r="D108">
        <v>7001155</v>
      </c>
      <c r="E108">
        <v>2894</v>
      </c>
      <c r="F108" t="e">
        <f>VLOOKUP(E108,#REF!,2,FALSE)</f>
        <v>#REF!</v>
      </c>
      <c r="G108" t="e">
        <f>VLOOKUP(E108,#REF!,4,FALSE)</f>
        <v>#REF!</v>
      </c>
      <c r="H108" t="s">
        <v>561</v>
      </c>
      <c r="I108" t="s">
        <v>561</v>
      </c>
      <c r="J108">
        <v>10</v>
      </c>
      <c r="K108" t="s">
        <v>560</v>
      </c>
      <c r="L108" t="s">
        <v>559</v>
      </c>
      <c r="M108">
        <v>2</v>
      </c>
      <c r="N108" s="70">
        <v>78974</v>
      </c>
      <c r="O108" s="70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78974</v>
      </c>
      <c r="V108">
        <v>2179</v>
      </c>
    </row>
    <row r="109" spans="1:22" x14ac:dyDescent="0.25">
      <c r="A109" s="71">
        <v>44384</v>
      </c>
      <c r="B109">
        <v>26247</v>
      </c>
      <c r="C109" t="s">
        <v>562</v>
      </c>
      <c r="D109">
        <v>7001154</v>
      </c>
      <c r="E109">
        <v>2894</v>
      </c>
      <c r="F109" t="e">
        <f>VLOOKUP(E109,#REF!,2,FALSE)</f>
        <v>#REF!</v>
      </c>
      <c r="G109" t="e">
        <f>VLOOKUP(E109,#REF!,4,FALSE)</f>
        <v>#REF!</v>
      </c>
      <c r="H109" t="s">
        <v>561</v>
      </c>
      <c r="I109" t="s">
        <v>561</v>
      </c>
      <c r="J109">
        <v>10</v>
      </c>
      <c r="K109" t="s">
        <v>560</v>
      </c>
      <c r="L109" t="s">
        <v>559</v>
      </c>
      <c r="M109">
        <v>2</v>
      </c>
      <c r="N109" s="70">
        <v>80325</v>
      </c>
      <c r="O109" s="70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80325</v>
      </c>
      <c r="V109">
        <v>2179</v>
      </c>
    </row>
    <row r="110" spans="1:22" x14ac:dyDescent="0.25">
      <c r="A110" s="71">
        <v>44384</v>
      </c>
      <c r="B110">
        <v>26244</v>
      </c>
      <c r="C110" t="s">
        <v>562</v>
      </c>
      <c r="D110">
        <v>7001153</v>
      </c>
      <c r="E110">
        <v>2894</v>
      </c>
      <c r="F110" t="e">
        <f>VLOOKUP(E110,#REF!,2,FALSE)</f>
        <v>#REF!</v>
      </c>
      <c r="G110" t="e">
        <f>VLOOKUP(E110,#REF!,4,FALSE)</f>
        <v>#REF!</v>
      </c>
      <c r="H110" t="s">
        <v>561</v>
      </c>
      <c r="I110" t="s">
        <v>561</v>
      </c>
      <c r="J110">
        <v>10</v>
      </c>
      <c r="K110" t="s">
        <v>560</v>
      </c>
      <c r="L110" t="s">
        <v>559</v>
      </c>
      <c r="M110">
        <v>2</v>
      </c>
      <c r="N110" s="70">
        <v>83789</v>
      </c>
      <c r="O110" s="7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83789</v>
      </c>
      <c r="V110">
        <v>2179</v>
      </c>
    </row>
    <row r="111" spans="1:22" x14ac:dyDescent="0.25">
      <c r="A111" s="71">
        <v>44384</v>
      </c>
      <c r="B111">
        <v>26241</v>
      </c>
      <c r="C111" t="s">
        <v>562</v>
      </c>
      <c r="D111">
        <v>7001152</v>
      </c>
      <c r="E111">
        <v>2894</v>
      </c>
      <c r="F111" t="e">
        <f>VLOOKUP(E111,#REF!,2,FALSE)</f>
        <v>#REF!</v>
      </c>
      <c r="G111" t="e">
        <f>VLOOKUP(E111,#REF!,4,FALSE)</f>
        <v>#REF!</v>
      </c>
      <c r="H111" t="s">
        <v>561</v>
      </c>
      <c r="I111" t="s">
        <v>561</v>
      </c>
      <c r="J111">
        <v>10</v>
      </c>
      <c r="K111" t="s">
        <v>560</v>
      </c>
      <c r="L111" t="s">
        <v>559</v>
      </c>
      <c r="M111">
        <v>2</v>
      </c>
      <c r="N111" s="70">
        <v>75533</v>
      </c>
      <c r="O111" s="70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75533</v>
      </c>
      <c r="V111">
        <v>2179</v>
      </c>
    </row>
    <row r="112" spans="1:22" x14ac:dyDescent="0.25">
      <c r="A112" s="71">
        <v>44384</v>
      </c>
      <c r="B112">
        <v>26239</v>
      </c>
      <c r="C112" t="s">
        <v>562</v>
      </c>
      <c r="D112">
        <v>7001151</v>
      </c>
      <c r="E112">
        <v>2894</v>
      </c>
      <c r="F112" t="e">
        <f>VLOOKUP(E112,#REF!,2,FALSE)</f>
        <v>#REF!</v>
      </c>
      <c r="G112" t="e">
        <f>VLOOKUP(E112,#REF!,4,FALSE)</f>
        <v>#REF!</v>
      </c>
      <c r="H112" t="s">
        <v>561</v>
      </c>
      <c r="I112" t="s">
        <v>561</v>
      </c>
      <c r="J112">
        <v>10</v>
      </c>
      <c r="K112" t="s">
        <v>560</v>
      </c>
      <c r="L112" t="s">
        <v>559</v>
      </c>
      <c r="M112">
        <v>2</v>
      </c>
      <c r="N112" s="70">
        <v>79892</v>
      </c>
      <c r="O112" s="70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79892</v>
      </c>
      <c r="V112">
        <v>2179</v>
      </c>
    </row>
    <row r="113" spans="1:22" x14ac:dyDescent="0.25">
      <c r="A113" s="71">
        <v>44368</v>
      </c>
      <c r="B113">
        <v>23791</v>
      </c>
      <c r="C113" t="s">
        <v>562</v>
      </c>
      <c r="D113">
        <v>6002646</v>
      </c>
      <c r="E113">
        <v>2014</v>
      </c>
      <c r="F113" t="e">
        <f>VLOOKUP(E113,#REF!,2,FALSE)</f>
        <v>#REF!</v>
      </c>
      <c r="G113" t="e">
        <f>VLOOKUP(E113,#REF!,4,FALSE)</f>
        <v>#REF!</v>
      </c>
      <c r="H113" t="s">
        <v>561</v>
      </c>
      <c r="I113" t="s">
        <v>561</v>
      </c>
      <c r="J113">
        <v>7</v>
      </c>
      <c r="K113" t="s">
        <v>560</v>
      </c>
      <c r="L113" t="s">
        <v>559</v>
      </c>
      <c r="M113">
        <v>2</v>
      </c>
      <c r="N113" s="70">
        <v>9463.23</v>
      </c>
      <c r="O113" s="70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9463.23</v>
      </c>
      <c r="V113">
        <v>2179</v>
      </c>
    </row>
    <row r="114" spans="1:22" x14ac:dyDescent="0.25">
      <c r="A114" s="71">
        <v>44377</v>
      </c>
      <c r="B114">
        <v>24601</v>
      </c>
      <c r="C114" t="s">
        <v>562</v>
      </c>
      <c r="D114">
        <v>6004106</v>
      </c>
      <c r="E114">
        <v>8359</v>
      </c>
      <c r="F114" t="e">
        <f>VLOOKUP(E114,#REF!,2,FALSE)</f>
        <v>#REF!</v>
      </c>
      <c r="G114" t="e">
        <f>VLOOKUP(E114,#REF!,4,FALSE)</f>
        <v>#REF!</v>
      </c>
      <c r="H114" t="s">
        <v>561</v>
      </c>
      <c r="I114" t="s">
        <v>561</v>
      </c>
      <c r="J114">
        <v>3</v>
      </c>
      <c r="K114" t="s">
        <v>560</v>
      </c>
      <c r="L114" t="s">
        <v>559</v>
      </c>
      <c r="M114">
        <v>2</v>
      </c>
      <c r="N114" s="70">
        <v>781606</v>
      </c>
      <c r="O114" s="70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781606</v>
      </c>
      <c r="V114">
        <v>2117</v>
      </c>
    </row>
    <row r="115" spans="1:22" x14ac:dyDescent="0.25">
      <c r="A115" s="71">
        <v>44377</v>
      </c>
      <c r="B115">
        <v>24601</v>
      </c>
      <c r="C115" t="s">
        <v>562</v>
      </c>
      <c r="D115">
        <v>6004106</v>
      </c>
      <c r="E115">
        <v>8359</v>
      </c>
      <c r="F115" t="e">
        <f>VLOOKUP(E115,#REF!,2,FALSE)</f>
        <v>#REF!</v>
      </c>
      <c r="G115" t="e">
        <f>VLOOKUP(E115,#REF!,4,FALSE)</f>
        <v>#REF!</v>
      </c>
      <c r="H115" t="s">
        <v>561</v>
      </c>
      <c r="I115" t="s">
        <v>561</v>
      </c>
      <c r="J115">
        <v>3</v>
      </c>
      <c r="K115" t="s">
        <v>560</v>
      </c>
      <c r="L115" t="s">
        <v>559</v>
      </c>
      <c r="M115">
        <v>2</v>
      </c>
      <c r="N115" s="70">
        <v>917537</v>
      </c>
      <c r="O115" s="70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917537</v>
      </c>
      <c r="V115">
        <v>2117</v>
      </c>
    </row>
    <row r="116" spans="1:22" x14ac:dyDescent="0.25">
      <c r="A116" s="71">
        <v>44358</v>
      </c>
      <c r="B116">
        <v>21090</v>
      </c>
      <c r="C116" t="s">
        <v>562</v>
      </c>
      <c r="D116">
        <v>6001470</v>
      </c>
      <c r="E116">
        <v>5268</v>
      </c>
      <c r="F116" t="e">
        <f>VLOOKUP(E116,#REF!,2,FALSE)</f>
        <v>#REF!</v>
      </c>
      <c r="G116" t="e">
        <f>VLOOKUP(E116,#REF!,4,FALSE)</f>
        <v>#REF!</v>
      </c>
      <c r="H116" t="s">
        <v>561</v>
      </c>
      <c r="I116" t="s">
        <v>561</v>
      </c>
      <c r="J116">
        <v>10</v>
      </c>
      <c r="K116" t="s">
        <v>560</v>
      </c>
      <c r="L116" t="s">
        <v>559</v>
      </c>
      <c r="M116">
        <v>2</v>
      </c>
      <c r="N116" s="70">
        <v>1457</v>
      </c>
      <c r="O116" s="70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1457</v>
      </c>
      <c r="V116">
        <v>2115</v>
      </c>
    </row>
    <row r="117" spans="1:22" x14ac:dyDescent="0.25">
      <c r="A117" s="71">
        <v>44358</v>
      </c>
      <c r="B117">
        <v>21087</v>
      </c>
      <c r="C117" t="s">
        <v>562</v>
      </c>
      <c r="D117">
        <v>6001469</v>
      </c>
      <c r="E117">
        <v>5268</v>
      </c>
      <c r="F117" t="e">
        <f>VLOOKUP(E117,#REF!,2,FALSE)</f>
        <v>#REF!</v>
      </c>
      <c r="G117" t="e">
        <f>VLOOKUP(E117,#REF!,4,FALSE)</f>
        <v>#REF!</v>
      </c>
      <c r="H117" t="s">
        <v>561</v>
      </c>
      <c r="I117" t="s">
        <v>561</v>
      </c>
      <c r="J117">
        <v>10</v>
      </c>
      <c r="K117" t="s">
        <v>560</v>
      </c>
      <c r="L117" t="s">
        <v>559</v>
      </c>
      <c r="M117">
        <v>2</v>
      </c>
      <c r="N117" s="70">
        <v>2761</v>
      </c>
      <c r="O117" s="70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2761</v>
      </c>
      <c r="V117">
        <v>2115</v>
      </c>
    </row>
    <row r="118" spans="1:22" x14ac:dyDescent="0.25">
      <c r="A118" s="71">
        <v>44358</v>
      </c>
      <c r="B118">
        <v>21147</v>
      </c>
      <c r="C118" t="s">
        <v>562</v>
      </c>
      <c r="D118">
        <v>6001468</v>
      </c>
      <c r="E118">
        <v>2894</v>
      </c>
      <c r="F118" t="e">
        <f>VLOOKUP(E118,#REF!,2,FALSE)</f>
        <v>#REF!</v>
      </c>
      <c r="G118" t="e">
        <f>VLOOKUP(E118,#REF!,4,FALSE)</f>
        <v>#REF!</v>
      </c>
      <c r="H118" t="s">
        <v>561</v>
      </c>
      <c r="I118" t="s">
        <v>561</v>
      </c>
      <c r="J118">
        <v>10</v>
      </c>
      <c r="K118" t="s">
        <v>560</v>
      </c>
      <c r="L118" t="s">
        <v>559</v>
      </c>
      <c r="M118">
        <v>2</v>
      </c>
      <c r="N118" s="70">
        <v>2522</v>
      </c>
      <c r="O118" s="70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2522</v>
      </c>
      <c r="V118">
        <v>2115</v>
      </c>
    </row>
    <row r="119" spans="1:22" x14ac:dyDescent="0.25">
      <c r="A119" s="71">
        <v>44358</v>
      </c>
      <c r="B119">
        <v>21143</v>
      </c>
      <c r="C119" t="s">
        <v>562</v>
      </c>
      <c r="D119">
        <v>6001467</v>
      </c>
      <c r="E119">
        <v>2894</v>
      </c>
      <c r="F119" t="e">
        <f>VLOOKUP(E119,#REF!,2,FALSE)</f>
        <v>#REF!</v>
      </c>
      <c r="G119" t="e">
        <f>VLOOKUP(E119,#REF!,4,FALSE)</f>
        <v>#REF!</v>
      </c>
      <c r="H119" t="s">
        <v>561</v>
      </c>
      <c r="I119" t="s">
        <v>561</v>
      </c>
      <c r="J119">
        <v>10</v>
      </c>
      <c r="K119" t="s">
        <v>560</v>
      </c>
      <c r="L119" t="s">
        <v>559</v>
      </c>
      <c r="M119">
        <v>2</v>
      </c>
      <c r="N119" s="70">
        <v>2432</v>
      </c>
      <c r="O119" s="70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2432</v>
      </c>
      <c r="V119">
        <v>2115</v>
      </c>
    </row>
    <row r="120" spans="1:22" x14ac:dyDescent="0.25">
      <c r="A120" s="71">
        <v>44358</v>
      </c>
      <c r="B120">
        <v>21127</v>
      </c>
      <c r="C120" t="s">
        <v>562</v>
      </c>
      <c r="D120">
        <v>6001461</v>
      </c>
      <c r="E120">
        <v>2894</v>
      </c>
      <c r="F120" t="e">
        <f>VLOOKUP(E120,#REF!,2,FALSE)</f>
        <v>#REF!</v>
      </c>
      <c r="G120" t="e">
        <f>VLOOKUP(E120,#REF!,4,FALSE)</f>
        <v>#REF!</v>
      </c>
      <c r="H120" t="s">
        <v>561</v>
      </c>
      <c r="I120" t="s">
        <v>561</v>
      </c>
      <c r="J120">
        <v>10</v>
      </c>
      <c r="K120" t="s">
        <v>560</v>
      </c>
      <c r="L120" t="s">
        <v>559</v>
      </c>
      <c r="M120">
        <v>2</v>
      </c>
      <c r="N120" s="70">
        <v>2858</v>
      </c>
      <c r="O120" s="7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2858</v>
      </c>
      <c r="V120">
        <v>2115</v>
      </c>
    </row>
    <row r="121" spans="1:22" x14ac:dyDescent="0.25">
      <c r="A121" s="71">
        <v>44390</v>
      </c>
      <c r="B121">
        <v>27359</v>
      </c>
      <c r="C121" t="s">
        <v>562</v>
      </c>
      <c r="D121">
        <v>7001849</v>
      </c>
      <c r="E121">
        <v>3224</v>
      </c>
      <c r="F121" t="e">
        <f>VLOOKUP(E121,#REF!,2,FALSE)</f>
        <v>#REF!</v>
      </c>
      <c r="G121" t="e">
        <f>VLOOKUP(E121,#REF!,4,FALSE)</f>
        <v>#REF!</v>
      </c>
      <c r="H121" t="s">
        <v>561</v>
      </c>
      <c r="I121" t="s">
        <v>561</v>
      </c>
      <c r="J121">
        <v>10</v>
      </c>
      <c r="K121" t="s">
        <v>560</v>
      </c>
      <c r="L121" t="s">
        <v>559</v>
      </c>
      <c r="M121">
        <v>2</v>
      </c>
      <c r="N121" s="70">
        <v>181916.53</v>
      </c>
      <c r="O121" s="70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181916.53</v>
      </c>
      <c r="V121">
        <v>2199</v>
      </c>
    </row>
    <row r="122" spans="1:22" x14ac:dyDescent="0.25">
      <c r="A122" s="71">
        <v>44391</v>
      </c>
      <c r="B122">
        <v>27836</v>
      </c>
      <c r="C122" t="s">
        <v>562</v>
      </c>
      <c r="D122">
        <v>7001866</v>
      </c>
      <c r="E122">
        <v>5347</v>
      </c>
      <c r="F122" t="e">
        <f>VLOOKUP(E122,#REF!,2,FALSE)</f>
        <v>#REF!</v>
      </c>
      <c r="G122" t="e">
        <f>VLOOKUP(E122,#REF!,4,FALSE)</f>
        <v>#REF!</v>
      </c>
      <c r="H122" t="s">
        <v>561</v>
      </c>
      <c r="I122" t="s">
        <v>561</v>
      </c>
      <c r="J122">
        <v>9</v>
      </c>
      <c r="K122" t="s">
        <v>560</v>
      </c>
      <c r="L122" t="s">
        <v>559</v>
      </c>
      <c r="M122">
        <v>2</v>
      </c>
      <c r="N122" s="70">
        <v>59361</v>
      </c>
      <c r="O122" s="70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59361</v>
      </c>
      <c r="V122">
        <v>2199</v>
      </c>
    </row>
    <row r="123" spans="1:22" x14ac:dyDescent="0.25">
      <c r="A123" s="71">
        <v>44391</v>
      </c>
      <c r="B123">
        <v>27836</v>
      </c>
      <c r="C123" t="s">
        <v>562</v>
      </c>
      <c r="D123">
        <v>7001866</v>
      </c>
      <c r="E123">
        <v>5347</v>
      </c>
      <c r="F123" t="e">
        <f>VLOOKUP(E123,#REF!,2,FALSE)</f>
        <v>#REF!</v>
      </c>
      <c r="G123" t="e">
        <f>VLOOKUP(E123,#REF!,4,FALSE)</f>
        <v>#REF!</v>
      </c>
      <c r="H123" t="s">
        <v>561</v>
      </c>
      <c r="I123" t="s">
        <v>561</v>
      </c>
      <c r="J123">
        <v>9</v>
      </c>
      <c r="K123" t="s">
        <v>560</v>
      </c>
      <c r="L123" t="s">
        <v>559</v>
      </c>
      <c r="M123">
        <v>2</v>
      </c>
      <c r="N123" s="70">
        <v>65869</v>
      </c>
      <c r="O123" s="70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65869</v>
      </c>
      <c r="V123">
        <v>2199</v>
      </c>
    </row>
    <row r="124" spans="1:22" x14ac:dyDescent="0.25">
      <c r="A124" s="71">
        <v>44445</v>
      </c>
      <c r="B124">
        <v>34506</v>
      </c>
      <c r="C124" t="s">
        <v>562</v>
      </c>
      <c r="D124">
        <v>9000338</v>
      </c>
      <c r="E124">
        <v>1360</v>
      </c>
      <c r="F124" t="e">
        <f>VLOOKUP(E124,#REF!,2,FALSE)</f>
        <v>#REF!</v>
      </c>
      <c r="G124" t="e">
        <f>VLOOKUP(E124,#REF!,4,FALSE)</f>
        <v>#REF!</v>
      </c>
      <c r="H124" t="s">
        <v>561</v>
      </c>
      <c r="I124" t="s">
        <v>561</v>
      </c>
      <c r="J124">
        <v>3</v>
      </c>
      <c r="K124" t="s">
        <v>560</v>
      </c>
      <c r="L124" t="s">
        <v>559</v>
      </c>
      <c r="M124">
        <v>2</v>
      </c>
      <c r="N124" s="70">
        <v>212511</v>
      </c>
      <c r="O124" s="70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212511</v>
      </c>
      <c r="V124">
        <v>2199</v>
      </c>
    </row>
    <row r="125" spans="1:22" x14ac:dyDescent="0.25">
      <c r="A125" s="71">
        <v>44383</v>
      </c>
      <c r="B125">
        <v>26458</v>
      </c>
      <c r="C125" t="s">
        <v>562</v>
      </c>
      <c r="D125">
        <v>7000879</v>
      </c>
      <c r="E125">
        <v>1360</v>
      </c>
      <c r="F125" t="e">
        <f>VLOOKUP(E125,#REF!,2,FALSE)</f>
        <v>#REF!</v>
      </c>
      <c r="G125" t="e">
        <f>VLOOKUP(E125,#REF!,4,FALSE)</f>
        <v>#REF!</v>
      </c>
      <c r="H125" t="s">
        <v>561</v>
      </c>
      <c r="I125" t="s">
        <v>561</v>
      </c>
      <c r="J125">
        <v>15</v>
      </c>
      <c r="K125" t="s">
        <v>560</v>
      </c>
      <c r="L125" t="s">
        <v>559</v>
      </c>
      <c r="M125">
        <v>2</v>
      </c>
      <c r="N125" s="70">
        <v>23368.06</v>
      </c>
      <c r="O125" s="70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23368.06</v>
      </c>
      <c r="V125">
        <v>2179</v>
      </c>
    </row>
    <row r="126" spans="1:22" x14ac:dyDescent="0.25">
      <c r="A126" s="71">
        <v>44383</v>
      </c>
      <c r="B126">
        <v>26458</v>
      </c>
      <c r="C126" t="s">
        <v>562</v>
      </c>
      <c r="D126">
        <v>7000879</v>
      </c>
      <c r="E126">
        <v>1360</v>
      </c>
      <c r="F126" t="e">
        <f>VLOOKUP(E126,#REF!,2,FALSE)</f>
        <v>#REF!</v>
      </c>
      <c r="G126" t="e">
        <f>VLOOKUP(E126,#REF!,4,FALSE)</f>
        <v>#REF!</v>
      </c>
      <c r="H126" t="s">
        <v>561</v>
      </c>
      <c r="I126" t="s">
        <v>561</v>
      </c>
      <c r="J126">
        <v>15</v>
      </c>
      <c r="K126" t="s">
        <v>560</v>
      </c>
      <c r="L126" t="s">
        <v>559</v>
      </c>
      <c r="M126">
        <v>2</v>
      </c>
      <c r="N126" s="70">
        <v>430629.94</v>
      </c>
      <c r="O126" s="70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430629.94</v>
      </c>
      <c r="V126">
        <v>2179</v>
      </c>
    </row>
    <row r="127" spans="1:22" x14ac:dyDescent="0.25">
      <c r="A127" s="71">
        <v>44356</v>
      </c>
      <c r="B127">
        <v>21072</v>
      </c>
      <c r="C127" t="s">
        <v>562</v>
      </c>
      <c r="D127">
        <v>6001145</v>
      </c>
      <c r="E127">
        <v>8359</v>
      </c>
      <c r="F127" t="e">
        <f>VLOOKUP(E127,#REF!,2,FALSE)</f>
        <v>#REF!</v>
      </c>
      <c r="G127" t="e">
        <f>VLOOKUP(E127,#REF!,4,FALSE)</f>
        <v>#REF!</v>
      </c>
      <c r="H127" t="s">
        <v>561</v>
      </c>
      <c r="I127" t="s">
        <v>561</v>
      </c>
      <c r="J127">
        <v>3</v>
      </c>
      <c r="K127" t="s">
        <v>560</v>
      </c>
      <c r="L127" t="s">
        <v>559</v>
      </c>
      <c r="M127">
        <v>2</v>
      </c>
      <c r="N127" s="70">
        <v>172780</v>
      </c>
      <c r="O127" s="70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172780</v>
      </c>
      <c r="V127">
        <v>2117</v>
      </c>
    </row>
    <row r="128" spans="1:22" x14ac:dyDescent="0.25">
      <c r="A128" s="71">
        <v>44386</v>
      </c>
      <c r="B128">
        <v>26883</v>
      </c>
      <c r="C128" t="s">
        <v>562</v>
      </c>
      <c r="D128">
        <v>7001262</v>
      </c>
      <c r="E128">
        <v>4948</v>
      </c>
      <c r="F128" t="e">
        <f>VLOOKUP(E128,#REF!,2,FALSE)</f>
        <v>#REF!</v>
      </c>
      <c r="G128" t="e">
        <f>VLOOKUP(E128,#REF!,4,FALSE)</f>
        <v>#REF!</v>
      </c>
      <c r="H128" t="s">
        <v>561</v>
      </c>
      <c r="I128" t="s">
        <v>561</v>
      </c>
      <c r="J128">
        <v>3</v>
      </c>
      <c r="K128" t="s">
        <v>560</v>
      </c>
      <c r="L128" t="s">
        <v>559</v>
      </c>
      <c r="M128">
        <v>2</v>
      </c>
      <c r="N128" s="70">
        <v>116</v>
      </c>
      <c r="O128" s="70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116</v>
      </c>
      <c r="V128">
        <v>2199</v>
      </c>
    </row>
    <row r="129" spans="1:22" x14ac:dyDescent="0.25">
      <c r="A129" s="71">
        <v>44356</v>
      </c>
      <c r="B129">
        <v>20907</v>
      </c>
      <c r="C129" t="s">
        <v>562</v>
      </c>
      <c r="D129">
        <v>6001141</v>
      </c>
      <c r="E129">
        <v>8359</v>
      </c>
      <c r="F129" t="e">
        <f>VLOOKUP(E129,#REF!,2,FALSE)</f>
        <v>#REF!</v>
      </c>
      <c r="G129" t="e">
        <f>VLOOKUP(E129,#REF!,4,FALSE)</f>
        <v>#REF!</v>
      </c>
      <c r="H129" t="s">
        <v>561</v>
      </c>
      <c r="I129" t="s">
        <v>561</v>
      </c>
      <c r="J129">
        <v>3</v>
      </c>
      <c r="K129" t="s">
        <v>560</v>
      </c>
      <c r="L129" t="s">
        <v>559</v>
      </c>
      <c r="M129">
        <v>2</v>
      </c>
      <c r="N129" s="70">
        <v>20610</v>
      </c>
      <c r="O129" s="70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20610</v>
      </c>
      <c r="V129">
        <v>2117</v>
      </c>
    </row>
    <row r="130" spans="1:22" x14ac:dyDescent="0.25">
      <c r="A130" s="71">
        <v>44356</v>
      </c>
      <c r="B130">
        <v>20896</v>
      </c>
      <c r="C130" t="s">
        <v>562</v>
      </c>
      <c r="D130">
        <v>6001137</v>
      </c>
      <c r="E130">
        <v>8359</v>
      </c>
      <c r="F130" t="e">
        <f>VLOOKUP(E130,#REF!,2,FALSE)</f>
        <v>#REF!</v>
      </c>
      <c r="G130" t="e">
        <f>VLOOKUP(E130,#REF!,4,FALSE)</f>
        <v>#REF!</v>
      </c>
      <c r="H130" t="s">
        <v>561</v>
      </c>
      <c r="I130" t="s">
        <v>561</v>
      </c>
      <c r="J130">
        <v>3</v>
      </c>
      <c r="K130" t="s">
        <v>560</v>
      </c>
      <c r="L130" t="s">
        <v>559</v>
      </c>
      <c r="M130">
        <v>2</v>
      </c>
      <c r="N130" s="70">
        <v>44875</v>
      </c>
      <c r="O130" s="7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44875</v>
      </c>
      <c r="V130">
        <v>2117</v>
      </c>
    </row>
    <row r="131" spans="1:22" x14ac:dyDescent="0.25">
      <c r="A131" s="71">
        <v>44356</v>
      </c>
      <c r="B131">
        <v>20894</v>
      </c>
      <c r="C131" t="s">
        <v>562</v>
      </c>
      <c r="D131">
        <v>6001136</v>
      </c>
      <c r="E131">
        <v>8359</v>
      </c>
      <c r="F131" t="e">
        <f>VLOOKUP(E131,#REF!,2,FALSE)</f>
        <v>#REF!</v>
      </c>
      <c r="G131" t="e">
        <f>VLOOKUP(E131,#REF!,4,FALSE)</f>
        <v>#REF!</v>
      </c>
      <c r="H131" t="s">
        <v>561</v>
      </c>
      <c r="I131" t="s">
        <v>561</v>
      </c>
      <c r="J131">
        <v>3</v>
      </c>
      <c r="K131" t="s">
        <v>560</v>
      </c>
      <c r="L131" t="s">
        <v>559</v>
      </c>
      <c r="M131">
        <v>2</v>
      </c>
      <c r="N131" s="70">
        <v>175844</v>
      </c>
      <c r="O131" s="70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175844</v>
      </c>
      <c r="V131">
        <v>2117</v>
      </c>
    </row>
    <row r="132" spans="1:22" x14ac:dyDescent="0.25">
      <c r="A132" s="71">
        <v>44356</v>
      </c>
      <c r="B132">
        <v>20894</v>
      </c>
      <c r="C132" t="s">
        <v>562</v>
      </c>
      <c r="D132">
        <v>6001136</v>
      </c>
      <c r="E132">
        <v>8359</v>
      </c>
      <c r="F132" t="e">
        <f>VLOOKUP(E132,#REF!,2,FALSE)</f>
        <v>#REF!</v>
      </c>
      <c r="G132" t="e">
        <f>VLOOKUP(E132,#REF!,4,FALSE)</f>
        <v>#REF!</v>
      </c>
      <c r="H132" t="s">
        <v>561</v>
      </c>
      <c r="I132" t="s">
        <v>561</v>
      </c>
      <c r="J132">
        <v>3</v>
      </c>
      <c r="K132" t="s">
        <v>560</v>
      </c>
      <c r="L132" t="s">
        <v>559</v>
      </c>
      <c r="M132">
        <v>2</v>
      </c>
      <c r="N132" s="70">
        <v>157712</v>
      </c>
      <c r="O132" s="70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157712</v>
      </c>
      <c r="V132">
        <v>2117</v>
      </c>
    </row>
    <row r="133" spans="1:22" x14ac:dyDescent="0.25">
      <c r="A133" s="71">
        <v>44356</v>
      </c>
      <c r="B133">
        <v>20897</v>
      </c>
      <c r="C133" t="s">
        <v>562</v>
      </c>
      <c r="D133">
        <v>6001138</v>
      </c>
      <c r="E133">
        <v>8359</v>
      </c>
      <c r="F133" t="e">
        <f>VLOOKUP(E133,#REF!,2,FALSE)</f>
        <v>#REF!</v>
      </c>
      <c r="G133" t="e">
        <f>VLOOKUP(E133,#REF!,4,FALSE)</f>
        <v>#REF!</v>
      </c>
      <c r="H133" t="s">
        <v>561</v>
      </c>
      <c r="I133" t="s">
        <v>561</v>
      </c>
      <c r="J133">
        <v>3</v>
      </c>
      <c r="K133" t="s">
        <v>560</v>
      </c>
      <c r="L133" t="s">
        <v>559</v>
      </c>
      <c r="M133">
        <v>2</v>
      </c>
      <c r="N133" s="70">
        <v>294807</v>
      </c>
      <c r="O133" s="70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294807</v>
      </c>
      <c r="V133">
        <v>2117</v>
      </c>
    </row>
    <row r="134" spans="1:22" x14ac:dyDescent="0.25">
      <c r="A134" s="71">
        <v>44356</v>
      </c>
      <c r="B134">
        <v>20897</v>
      </c>
      <c r="C134" t="s">
        <v>562</v>
      </c>
      <c r="D134">
        <v>6001138</v>
      </c>
      <c r="E134">
        <v>8359</v>
      </c>
      <c r="F134" t="e">
        <f>VLOOKUP(E134,#REF!,2,FALSE)</f>
        <v>#REF!</v>
      </c>
      <c r="G134" t="e">
        <f>VLOOKUP(E134,#REF!,4,FALSE)</f>
        <v>#REF!</v>
      </c>
      <c r="H134" t="s">
        <v>561</v>
      </c>
      <c r="I134" t="s">
        <v>561</v>
      </c>
      <c r="J134">
        <v>3</v>
      </c>
      <c r="K134" t="s">
        <v>560</v>
      </c>
      <c r="L134" t="s">
        <v>559</v>
      </c>
      <c r="M134">
        <v>2</v>
      </c>
      <c r="N134" s="70">
        <v>35211</v>
      </c>
      <c r="O134" s="70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35211</v>
      </c>
      <c r="V134">
        <v>2117</v>
      </c>
    </row>
    <row r="135" spans="1:22" x14ac:dyDescent="0.25">
      <c r="A135" s="71">
        <v>44368</v>
      </c>
      <c r="B135">
        <v>23811</v>
      </c>
      <c r="C135" t="s">
        <v>562</v>
      </c>
      <c r="D135">
        <v>6002629</v>
      </c>
      <c r="E135">
        <v>4458</v>
      </c>
      <c r="F135" t="e">
        <f>VLOOKUP(E135,#REF!,2,FALSE)</f>
        <v>#REF!</v>
      </c>
      <c r="G135" t="e">
        <f>VLOOKUP(E135,#REF!,4,FALSE)</f>
        <v>#REF!</v>
      </c>
      <c r="H135" t="s">
        <v>561</v>
      </c>
      <c r="I135" t="s">
        <v>561</v>
      </c>
      <c r="J135">
        <v>7</v>
      </c>
      <c r="K135" t="s">
        <v>560</v>
      </c>
      <c r="L135" t="s">
        <v>559</v>
      </c>
      <c r="M135">
        <v>2</v>
      </c>
      <c r="N135" s="70">
        <v>1336.27</v>
      </c>
      <c r="O135" s="70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1336.27</v>
      </c>
      <c r="V135">
        <v>2179</v>
      </c>
    </row>
    <row r="136" spans="1:22" x14ac:dyDescent="0.25">
      <c r="A136" s="71">
        <v>44356</v>
      </c>
      <c r="B136">
        <v>20943</v>
      </c>
      <c r="C136" t="s">
        <v>562</v>
      </c>
      <c r="D136">
        <v>6001144</v>
      </c>
      <c r="E136">
        <v>8359</v>
      </c>
      <c r="F136" t="e">
        <f>VLOOKUP(E136,#REF!,2,FALSE)</f>
        <v>#REF!</v>
      </c>
      <c r="G136" t="e">
        <f>VLOOKUP(E136,#REF!,4,FALSE)</f>
        <v>#REF!</v>
      </c>
      <c r="H136" t="s">
        <v>561</v>
      </c>
      <c r="I136" t="s">
        <v>561</v>
      </c>
      <c r="J136">
        <v>3</v>
      </c>
      <c r="K136" t="s">
        <v>560</v>
      </c>
      <c r="L136" t="s">
        <v>559</v>
      </c>
      <c r="M136">
        <v>2</v>
      </c>
      <c r="N136" s="70">
        <v>1630826.84</v>
      </c>
      <c r="O136" s="70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1630826.84</v>
      </c>
      <c r="V136">
        <v>2117</v>
      </c>
    </row>
    <row r="137" spans="1:22" x14ac:dyDescent="0.25">
      <c r="A137" s="71">
        <v>44356</v>
      </c>
      <c r="B137">
        <v>20943</v>
      </c>
      <c r="C137" t="s">
        <v>562</v>
      </c>
      <c r="D137">
        <v>6001144</v>
      </c>
      <c r="E137">
        <v>8359</v>
      </c>
      <c r="F137" t="e">
        <f>VLOOKUP(E137,#REF!,2,FALSE)</f>
        <v>#REF!</v>
      </c>
      <c r="G137" t="e">
        <f>VLOOKUP(E137,#REF!,4,FALSE)</f>
        <v>#REF!</v>
      </c>
      <c r="H137" t="s">
        <v>561</v>
      </c>
      <c r="I137" t="s">
        <v>561</v>
      </c>
      <c r="J137">
        <v>3</v>
      </c>
      <c r="K137" t="s">
        <v>560</v>
      </c>
      <c r="L137" t="s">
        <v>559</v>
      </c>
      <c r="M137">
        <v>2</v>
      </c>
      <c r="N137" s="70">
        <v>1914448.16</v>
      </c>
      <c r="O137" s="70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1914448.16</v>
      </c>
      <c r="V137">
        <v>2117</v>
      </c>
    </row>
    <row r="138" spans="1:22" x14ac:dyDescent="0.25">
      <c r="A138" s="71">
        <v>44386</v>
      </c>
      <c r="B138">
        <v>26966</v>
      </c>
      <c r="C138" t="s">
        <v>562</v>
      </c>
      <c r="D138">
        <v>7001266</v>
      </c>
      <c r="E138">
        <v>1360</v>
      </c>
      <c r="F138" t="e">
        <f>VLOOKUP(E138,#REF!,2,FALSE)</f>
        <v>#REF!</v>
      </c>
      <c r="G138" t="e">
        <f>VLOOKUP(E138,#REF!,4,FALSE)</f>
        <v>#REF!</v>
      </c>
      <c r="H138" t="s">
        <v>561</v>
      </c>
      <c r="I138" t="s">
        <v>561</v>
      </c>
      <c r="J138">
        <v>10</v>
      </c>
      <c r="K138" t="s">
        <v>560</v>
      </c>
      <c r="L138" t="s">
        <v>559</v>
      </c>
      <c r="M138">
        <v>2</v>
      </c>
      <c r="N138" s="70">
        <v>3947</v>
      </c>
      <c r="O138" s="70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3947</v>
      </c>
      <c r="V138">
        <v>2199</v>
      </c>
    </row>
    <row r="139" spans="1:22" x14ac:dyDescent="0.25">
      <c r="A139" s="71">
        <v>44356</v>
      </c>
      <c r="B139">
        <v>20880</v>
      </c>
      <c r="C139" t="s">
        <v>562</v>
      </c>
      <c r="D139">
        <v>6001134</v>
      </c>
      <c r="E139">
        <v>8359</v>
      </c>
      <c r="F139" t="e">
        <f>VLOOKUP(E139,#REF!,2,FALSE)</f>
        <v>#REF!</v>
      </c>
      <c r="G139" t="e">
        <f>VLOOKUP(E139,#REF!,4,FALSE)</f>
        <v>#REF!</v>
      </c>
      <c r="H139" t="s">
        <v>561</v>
      </c>
      <c r="I139" t="s">
        <v>561</v>
      </c>
      <c r="J139">
        <v>3</v>
      </c>
      <c r="K139" t="s">
        <v>560</v>
      </c>
      <c r="L139" t="s">
        <v>559</v>
      </c>
      <c r="M139">
        <v>2</v>
      </c>
      <c r="N139" s="70">
        <v>98231</v>
      </c>
      <c r="O139" s="70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98231</v>
      </c>
      <c r="V139">
        <v>2117</v>
      </c>
    </row>
    <row r="140" spans="1:22" x14ac:dyDescent="0.25">
      <c r="A140" s="71">
        <v>44356</v>
      </c>
      <c r="B140">
        <v>20877</v>
      </c>
      <c r="C140" t="s">
        <v>562</v>
      </c>
      <c r="D140">
        <v>6001132</v>
      </c>
      <c r="E140">
        <v>8359</v>
      </c>
      <c r="F140" t="e">
        <f>VLOOKUP(E140,#REF!,2,FALSE)</f>
        <v>#REF!</v>
      </c>
      <c r="G140" t="e">
        <f>VLOOKUP(E140,#REF!,4,FALSE)</f>
        <v>#REF!</v>
      </c>
      <c r="H140" t="s">
        <v>561</v>
      </c>
      <c r="I140" t="s">
        <v>561</v>
      </c>
      <c r="J140">
        <v>3</v>
      </c>
      <c r="K140" t="s">
        <v>560</v>
      </c>
      <c r="L140" t="s">
        <v>559</v>
      </c>
      <c r="M140">
        <v>2</v>
      </c>
      <c r="N140" s="70">
        <v>20573</v>
      </c>
      <c r="O140" s="7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20573</v>
      </c>
      <c r="V140">
        <v>2117</v>
      </c>
    </row>
    <row r="141" spans="1:22" x14ac:dyDescent="0.25">
      <c r="A141" s="71">
        <v>44356</v>
      </c>
      <c r="B141">
        <v>20868</v>
      </c>
      <c r="C141" t="s">
        <v>562</v>
      </c>
      <c r="D141">
        <v>6001127</v>
      </c>
      <c r="E141">
        <v>8359</v>
      </c>
      <c r="F141" t="e">
        <f>VLOOKUP(E141,#REF!,2,FALSE)</f>
        <v>#REF!</v>
      </c>
      <c r="G141" t="e">
        <f>VLOOKUP(E141,#REF!,4,FALSE)</f>
        <v>#REF!</v>
      </c>
      <c r="H141" t="s">
        <v>561</v>
      </c>
      <c r="I141" t="s">
        <v>561</v>
      </c>
      <c r="J141">
        <v>3</v>
      </c>
      <c r="K141" t="s">
        <v>560</v>
      </c>
      <c r="L141" t="s">
        <v>559</v>
      </c>
      <c r="M141">
        <v>2</v>
      </c>
      <c r="N141" s="70">
        <v>86163</v>
      </c>
      <c r="O141" s="70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86163</v>
      </c>
      <c r="V141">
        <v>2117</v>
      </c>
    </row>
    <row r="142" spans="1:22" x14ac:dyDescent="0.25">
      <c r="A142" s="71">
        <v>44356</v>
      </c>
      <c r="B142">
        <v>20862</v>
      </c>
      <c r="C142" t="s">
        <v>562</v>
      </c>
      <c r="D142">
        <v>6001125</v>
      </c>
      <c r="E142">
        <v>8359</v>
      </c>
      <c r="F142" t="e">
        <f>VLOOKUP(E142,#REF!,2,FALSE)</f>
        <v>#REF!</v>
      </c>
      <c r="G142" t="e">
        <f>VLOOKUP(E142,#REF!,4,FALSE)</f>
        <v>#REF!</v>
      </c>
      <c r="H142" t="s">
        <v>561</v>
      </c>
      <c r="I142" t="s">
        <v>561</v>
      </c>
      <c r="J142">
        <v>3</v>
      </c>
      <c r="K142" t="s">
        <v>560</v>
      </c>
      <c r="L142" t="s">
        <v>559</v>
      </c>
      <c r="M142">
        <v>2</v>
      </c>
      <c r="N142" s="70">
        <v>32549</v>
      </c>
      <c r="O142" s="70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32549</v>
      </c>
      <c r="V142">
        <v>2117</v>
      </c>
    </row>
    <row r="143" spans="1:22" x14ac:dyDescent="0.25">
      <c r="A143" s="71">
        <v>44358</v>
      </c>
      <c r="B143">
        <v>21113</v>
      </c>
      <c r="C143" t="s">
        <v>562</v>
      </c>
      <c r="D143">
        <v>6001366</v>
      </c>
      <c r="E143">
        <v>5268</v>
      </c>
      <c r="F143" t="e">
        <f>VLOOKUP(E143,#REF!,2,FALSE)</f>
        <v>#REF!</v>
      </c>
      <c r="G143" t="e">
        <f>VLOOKUP(E143,#REF!,4,FALSE)</f>
        <v>#REF!</v>
      </c>
      <c r="H143" t="s">
        <v>561</v>
      </c>
      <c r="I143" t="s">
        <v>561</v>
      </c>
      <c r="J143">
        <v>10</v>
      </c>
      <c r="K143" t="s">
        <v>560</v>
      </c>
      <c r="L143" t="s">
        <v>559</v>
      </c>
      <c r="M143">
        <v>2</v>
      </c>
      <c r="N143" s="70">
        <v>422.81</v>
      </c>
      <c r="O143" s="70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422.81</v>
      </c>
      <c r="V143">
        <v>2115</v>
      </c>
    </row>
    <row r="144" spans="1:22" x14ac:dyDescent="0.25">
      <c r="A144" s="71">
        <v>44356</v>
      </c>
      <c r="B144">
        <v>20865</v>
      </c>
      <c r="C144" t="s">
        <v>562</v>
      </c>
      <c r="D144">
        <v>6001126</v>
      </c>
      <c r="E144">
        <v>8359</v>
      </c>
      <c r="F144" t="e">
        <f>VLOOKUP(E144,#REF!,2,FALSE)</f>
        <v>#REF!</v>
      </c>
      <c r="G144" t="e">
        <f>VLOOKUP(E144,#REF!,4,FALSE)</f>
        <v>#REF!</v>
      </c>
      <c r="H144" t="s">
        <v>561</v>
      </c>
      <c r="I144" t="s">
        <v>561</v>
      </c>
      <c r="J144">
        <v>3</v>
      </c>
      <c r="K144" t="s">
        <v>560</v>
      </c>
      <c r="L144" t="s">
        <v>559</v>
      </c>
      <c r="M144">
        <v>2</v>
      </c>
      <c r="N144" s="70">
        <v>61319</v>
      </c>
      <c r="O144" s="70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61319</v>
      </c>
      <c r="V144">
        <v>2117</v>
      </c>
    </row>
    <row r="145" spans="1:22" x14ac:dyDescent="0.25">
      <c r="A145" s="71">
        <v>44356</v>
      </c>
      <c r="B145">
        <v>20859</v>
      </c>
      <c r="C145" t="s">
        <v>562</v>
      </c>
      <c r="D145">
        <v>6001124</v>
      </c>
      <c r="E145">
        <v>8359</v>
      </c>
      <c r="F145" t="e">
        <f>VLOOKUP(E145,#REF!,2,FALSE)</f>
        <v>#REF!</v>
      </c>
      <c r="G145" t="e">
        <f>VLOOKUP(E145,#REF!,4,FALSE)</f>
        <v>#REF!</v>
      </c>
      <c r="H145" t="s">
        <v>561</v>
      </c>
      <c r="I145" t="s">
        <v>561</v>
      </c>
      <c r="J145">
        <v>3</v>
      </c>
      <c r="K145" t="s">
        <v>560</v>
      </c>
      <c r="L145" t="s">
        <v>559</v>
      </c>
      <c r="M145">
        <v>2</v>
      </c>
      <c r="N145" s="70">
        <v>22151</v>
      </c>
      <c r="O145" s="70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22151</v>
      </c>
      <c r="V145">
        <v>2117</v>
      </c>
    </row>
    <row r="146" spans="1:22" x14ac:dyDescent="0.25">
      <c r="A146" s="71">
        <v>44356</v>
      </c>
      <c r="B146">
        <v>20859</v>
      </c>
      <c r="C146" t="s">
        <v>562</v>
      </c>
      <c r="D146">
        <v>6001124</v>
      </c>
      <c r="E146">
        <v>8359</v>
      </c>
      <c r="F146" t="e">
        <f>VLOOKUP(E146,#REF!,2,FALSE)</f>
        <v>#REF!</v>
      </c>
      <c r="G146" t="e">
        <f>VLOOKUP(E146,#REF!,4,FALSE)</f>
        <v>#REF!</v>
      </c>
      <c r="H146" t="s">
        <v>561</v>
      </c>
      <c r="I146" t="s">
        <v>561</v>
      </c>
      <c r="J146">
        <v>3</v>
      </c>
      <c r="K146" t="s">
        <v>560</v>
      </c>
      <c r="L146" t="s">
        <v>559</v>
      </c>
      <c r="M146">
        <v>2</v>
      </c>
      <c r="N146" s="70">
        <v>232234</v>
      </c>
      <c r="O146" s="70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232234</v>
      </c>
      <c r="V146">
        <v>2117</v>
      </c>
    </row>
    <row r="147" spans="1:22" x14ac:dyDescent="0.25">
      <c r="A147" s="71">
        <v>44356</v>
      </c>
      <c r="B147">
        <v>20852</v>
      </c>
      <c r="C147" t="s">
        <v>562</v>
      </c>
      <c r="D147">
        <v>6001123</v>
      </c>
      <c r="E147">
        <v>8359</v>
      </c>
      <c r="F147" t="e">
        <f>VLOOKUP(E147,#REF!,2,FALSE)</f>
        <v>#REF!</v>
      </c>
      <c r="G147" t="e">
        <f>VLOOKUP(E147,#REF!,4,FALSE)</f>
        <v>#REF!</v>
      </c>
      <c r="H147" t="s">
        <v>561</v>
      </c>
      <c r="I147" t="s">
        <v>561</v>
      </c>
      <c r="J147">
        <v>3</v>
      </c>
      <c r="K147" t="s">
        <v>560</v>
      </c>
      <c r="L147" t="s">
        <v>559</v>
      </c>
      <c r="M147">
        <v>2</v>
      </c>
      <c r="N147" s="70">
        <v>5340</v>
      </c>
      <c r="O147" s="70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5340</v>
      </c>
      <c r="V147">
        <v>2117</v>
      </c>
    </row>
    <row r="148" spans="1:22" x14ac:dyDescent="0.25">
      <c r="A148" s="71">
        <v>44361</v>
      </c>
      <c r="B148">
        <v>21799</v>
      </c>
      <c r="C148" t="s">
        <v>562</v>
      </c>
      <c r="D148">
        <v>6001669</v>
      </c>
      <c r="E148">
        <v>8601</v>
      </c>
      <c r="F148" t="e">
        <f>VLOOKUP(E148,#REF!,2,FALSE)</f>
        <v>#REF!</v>
      </c>
      <c r="G148" t="e">
        <f>VLOOKUP(E148,#REF!,4,FALSE)</f>
        <v>#REF!</v>
      </c>
      <c r="H148" t="s">
        <v>561</v>
      </c>
      <c r="I148" t="s">
        <v>561</v>
      </c>
      <c r="J148">
        <v>9</v>
      </c>
      <c r="K148" t="s">
        <v>560</v>
      </c>
      <c r="L148" t="s">
        <v>559</v>
      </c>
      <c r="M148">
        <v>2</v>
      </c>
      <c r="N148" s="70">
        <v>218131.65</v>
      </c>
      <c r="O148" s="70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218131.65</v>
      </c>
      <c r="V148">
        <v>2179</v>
      </c>
    </row>
    <row r="149" spans="1:22" x14ac:dyDescent="0.25">
      <c r="A149" s="71">
        <v>44361</v>
      </c>
      <c r="B149">
        <v>21799</v>
      </c>
      <c r="C149" t="s">
        <v>562</v>
      </c>
      <c r="D149">
        <v>6001669</v>
      </c>
      <c r="E149">
        <v>8601</v>
      </c>
      <c r="F149" t="e">
        <f>VLOOKUP(E149,#REF!,2,FALSE)</f>
        <v>#REF!</v>
      </c>
      <c r="G149" t="e">
        <f>VLOOKUP(E149,#REF!,4,FALSE)</f>
        <v>#REF!</v>
      </c>
      <c r="H149" t="s">
        <v>561</v>
      </c>
      <c r="I149" t="s">
        <v>561</v>
      </c>
      <c r="J149">
        <v>9</v>
      </c>
      <c r="K149" t="s">
        <v>560</v>
      </c>
      <c r="L149" t="s">
        <v>559</v>
      </c>
      <c r="M149">
        <v>2</v>
      </c>
      <c r="N149" s="70">
        <v>89566.35</v>
      </c>
      <c r="O149" s="70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89566.35</v>
      </c>
      <c r="V149">
        <v>2179</v>
      </c>
    </row>
    <row r="150" spans="1:22" x14ac:dyDescent="0.25">
      <c r="A150" s="71">
        <v>44361</v>
      </c>
      <c r="B150">
        <v>21799</v>
      </c>
      <c r="C150" t="s">
        <v>562</v>
      </c>
      <c r="D150">
        <v>6001669</v>
      </c>
      <c r="E150">
        <v>8601</v>
      </c>
      <c r="F150" t="e">
        <f>VLOOKUP(E150,#REF!,2,FALSE)</f>
        <v>#REF!</v>
      </c>
      <c r="G150" t="e">
        <f>VLOOKUP(E150,#REF!,4,FALSE)</f>
        <v>#REF!</v>
      </c>
      <c r="H150" t="s">
        <v>561</v>
      </c>
      <c r="I150" t="s">
        <v>561</v>
      </c>
      <c r="J150">
        <v>9</v>
      </c>
      <c r="K150" t="s">
        <v>560</v>
      </c>
      <c r="L150" t="s">
        <v>559</v>
      </c>
      <c r="M150">
        <v>2</v>
      </c>
      <c r="N150" s="70">
        <v>302697.07</v>
      </c>
      <c r="O150" s="7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302697.07</v>
      </c>
      <c r="V150">
        <v>2179</v>
      </c>
    </row>
    <row r="151" spans="1:22" x14ac:dyDescent="0.25">
      <c r="A151" s="71">
        <v>44361</v>
      </c>
      <c r="B151">
        <v>21799</v>
      </c>
      <c r="C151" t="s">
        <v>562</v>
      </c>
      <c r="D151">
        <v>6001669</v>
      </c>
      <c r="E151">
        <v>8601</v>
      </c>
      <c r="F151" t="e">
        <f>VLOOKUP(E151,#REF!,2,FALSE)</f>
        <v>#REF!</v>
      </c>
      <c r="G151" t="e">
        <f>VLOOKUP(E151,#REF!,4,FALSE)</f>
        <v>#REF!</v>
      </c>
      <c r="H151" t="s">
        <v>561</v>
      </c>
      <c r="I151" t="s">
        <v>561</v>
      </c>
      <c r="J151">
        <v>9</v>
      </c>
      <c r="K151" t="s">
        <v>560</v>
      </c>
      <c r="L151" t="s">
        <v>559</v>
      </c>
      <c r="M151">
        <v>2</v>
      </c>
      <c r="N151" s="70">
        <v>3479.93</v>
      </c>
      <c r="O151" s="70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3479.93</v>
      </c>
      <c r="V151">
        <v>2179</v>
      </c>
    </row>
    <row r="152" spans="1:22" x14ac:dyDescent="0.25">
      <c r="A152" s="71">
        <v>44361</v>
      </c>
      <c r="B152">
        <v>21786</v>
      </c>
      <c r="C152" t="s">
        <v>562</v>
      </c>
      <c r="D152">
        <v>6001636</v>
      </c>
      <c r="E152">
        <v>8901</v>
      </c>
      <c r="F152" t="e">
        <f>VLOOKUP(E152,#REF!,2,FALSE)</f>
        <v>#REF!</v>
      </c>
      <c r="G152" t="e">
        <f>VLOOKUP(E152,#REF!,4,FALSE)</f>
        <v>#REF!</v>
      </c>
      <c r="H152" t="s">
        <v>561</v>
      </c>
      <c r="I152" t="s">
        <v>561</v>
      </c>
      <c r="J152">
        <v>9</v>
      </c>
      <c r="K152" t="s">
        <v>560</v>
      </c>
      <c r="L152" t="s">
        <v>559</v>
      </c>
      <c r="M152">
        <v>2</v>
      </c>
      <c r="N152" s="70">
        <v>168780.54</v>
      </c>
      <c r="O152" s="70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168780.54</v>
      </c>
      <c r="V152">
        <v>2179</v>
      </c>
    </row>
    <row r="153" spans="1:22" x14ac:dyDescent="0.25">
      <c r="A153" s="71">
        <v>44361</v>
      </c>
      <c r="B153">
        <v>21786</v>
      </c>
      <c r="C153" t="s">
        <v>562</v>
      </c>
      <c r="D153">
        <v>6001636</v>
      </c>
      <c r="E153">
        <v>8901</v>
      </c>
      <c r="F153" t="e">
        <f>VLOOKUP(E153,#REF!,2,FALSE)</f>
        <v>#REF!</v>
      </c>
      <c r="G153" t="e">
        <f>VLOOKUP(E153,#REF!,4,FALSE)</f>
        <v>#REF!</v>
      </c>
      <c r="H153" t="s">
        <v>561</v>
      </c>
      <c r="I153" t="s">
        <v>561</v>
      </c>
      <c r="J153">
        <v>9</v>
      </c>
      <c r="K153" t="s">
        <v>560</v>
      </c>
      <c r="L153" t="s">
        <v>559</v>
      </c>
      <c r="M153">
        <v>2</v>
      </c>
      <c r="N153" s="70">
        <v>111065.8</v>
      </c>
      <c r="O153" s="70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111065.8</v>
      </c>
      <c r="V153">
        <v>2179</v>
      </c>
    </row>
    <row r="154" spans="1:22" x14ac:dyDescent="0.25">
      <c r="A154" s="71">
        <v>44361</v>
      </c>
      <c r="B154">
        <v>21786</v>
      </c>
      <c r="C154" t="s">
        <v>562</v>
      </c>
      <c r="D154">
        <v>6001636</v>
      </c>
      <c r="E154">
        <v>8901</v>
      </c>
      <c r="F154" t="e">
        <f>VLOOKUP(E154,#REF!,2,FALSE)</f>
        <v>#REF!</v>
      </c>
      <c r="G154" t="e">
        <f>VLOOKUP(E154,#REF!,4,FALSE)</f>
        <v>#REF!</v>
      </c>
      <c r="H154" t="s">
        <v>561</v>
      </c>
      <c r="I154" t="s">
        <v>561</v>
      </c>
      <c r="J154">
        <v>9</v>
      </c>
      <c r="K154" t="s">
        <v>560</v>
      </c>
      <c r="L154" t="s">
        <v>559</v>
      </c>
      <c r="M154">
        <v>2</v>
      </c>
      <c r="N154" s="70">
        <v>28545.97</v>
      </c>
      <c r="O154" s="70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28545.97</v>
      </c>
      <c r="V154">
        <v>2179</v>
      </c>
    </row>
    <row r="155" spans="1:22" x14ac:dyDescent="0.25">
      <c r="A155" s="71">
        <v>44361</v>
      </c>
      <c r="B155">
        <v>21818</v>
      </c>
      <c r="C155" t="s">
        <v>562</v>
      </c>
      <c r="D155">
        <v>6001638</v>
      </c>
      <c r="E155">
        <v>4765</v>
      </c>
      <c r="F155" t="e">
        <f>VLOOKUP(E155,#REF!,2,FALSE)</f>
        <v>#REF!</v>
      </c>
      <c r="G155" t="e">
        <f>VLOOKUP(E155,#REF!,4,FALSE)</f>
        <v>#REF!</v>
      </c>
      <c r="H155" t="s">
        <v>561</v>
      </c>
      <c r="I155" t="s">
        <v>561</v>
      </c>
      <c r="J155">
        <v>9</v>
      </c>
      <c r="K155" t="s">
        <v>560</v>
      </c>
      <c r="L155" t="s">
        <v>559</v>
      </c>
      <c r="M155">
        <v>2</v>
      </c>
      <c r="N155" s="70">
        <v>206963.34</v>
      </c>
      <c r="O155" s="70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206963.34</v>
      </c>
      <c r="V155">
        <v>2179</v>
      </c>
    </row>
    <row r="156" spans="1:22" x14ac:dyDescent="0.25">
      <c r="A156" s="71">
        <v>44361</v>
      </c>
      <c r="B156">
        <v>21818</v>
      </c>
      <c r="C156" t="s">
        <v>562</v>
      </c>
      <c r="D156">
        <v>6001638</v>
      </c>
      <c r="E156">
        <v>4765</v>
      </c>
      <c r="F156" t="e">
        <f>VLOOKUP(E156,#REF!,2,FALSE)</f>
        <v>#REF!</v>
      </c>
      <c r="G156" t="e">
        <f>VLOOKUP(E156,#REF!,4,FALSE)</f>
        <v>#REF!</v>
      </c>
      <c r="H156" t="s">
        <v>561</v>
      </c>
      <c r="I156" t="s">
        <v>561</v>
      </c>
      <c r="J156">
        <v>9</v>
      </c>
      <c r="K156" t="s">
        <v>560</v>
      </c>
      <c r="L156" t="s">
        <v>559</v>
      </c>
      <c r="M156">
        <v>2</v>
      </c>
      <c r="N156" s="70">
        <v>50399.71</v>
      </c>
      <c r="O156" s="70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50399.71</v>
      </c>
      <c r="V156">
        <v>2179</v>
      </c>
    </row>
    <row r="157" spans="1:22" x14ac:dyDescent="0.25">
      <c r="A157" s="71">
        <v>44361</v>
      </c>
      <c r="B157">
        <v>21818</v>
      </c>
      <c r="C157" t="s">
        <v>562</v>
      </c>
      <c r="D157">
        <v>6001638</v>
      </c>
      <c r="E157">
        <v>4765</v>
      </c>
      <c r="F157" t="e">
        <f>VLOOKUP(E157,#REF!,2,FALSE)</f>
        <v>#REF!</v>
      </c>
      <c r="G157" t="e">
        <f>VLOOKUP(E157,#REF!,4,FALSE)</f>
        <v>#REF!</v>
      </c>
      <c r="H157" t="s">
        <v>561</v>
      </c>
      <c r="I157" t="s">
        <v>561</v>
      </c>
      <c r="J157">
        <v>9</v>
      </c>
      <c r="K157" t="s">
        <v>560</v>
      </c>
      <c r="L157" t="s">
        <v>559</v>
      </c>
      <c r="M157">
        <v>2</v>
      </c>
      <c r="N157" s="70">
        <v>15478.89</v>
      </c>
      <c r="O157" s="70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15478.89</v>
      </c>
      <c r="V157">
        <v>2179</v>
      </c>
    </row>
    <row r="158" spans="1:22" x14ac:dyDescent="0.25">
      <c r="A158" s="71">
        <v>44361</v>
      </c>
      <c r="B158">
        <v>21818</v>
      </c>
      <c r="C158" t="s">
        <v>562</v>
      </c>
      <c r="D158">
        <v>6001638</v>
      </c>
      <c r="E158">
        <v>4765</v>
      </c>
      <c r="F158" t="e">
        <f>VLOOKUP(E158,#REF!,2,FALSE)</f>
        <v>#REF!</v>
      </c>
      <c r="G158" t="e">
        <f>VLOOKUP(E158,#REF!,4,FALSE)</f>
        <v>#REF!</v>
      </c>
      <c r="H158" t="s">
        <v>561</v>
      </c>
      <c r="I158" t="s">
        <v>561</v>
      </c>
      <c r="J158">
        <v>9</v>
      </c>
      <c r="K158" t="s">
        <v>560</v>
      </c>
      <c r="L158" t="s">
        <v>559</v>
      </c>
      <c r="M158">
        <v>2</v>
      </c>
      <c r="N158" s="70">
        <v>330299.17</v>
      </c>
      <c r="O158" s="70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330299.17</v>
      </c>
      <c r="V158">
        <v>2179</v>
      </c>
    </row>
    <row r="159" spans="1:22" x14ac:dyDescent="0.25">
      <c r="A159" s="71">
        <v>44361</v>
      </c>
      <c r="B159">
        <v>21808</v>
      </c>
      <c r="C159" t="s">
        <v>562</v>
      </c>
      <c r="D159">
        <v>6001495</v>
      </c>
      <c r="E159">
        <v>4455</v>
      </c>
      <c r="F159" t="e">
        <f>VLOOKUP(E159,#REF!,2,FALSE)</f>
        <v>#REF!</v>
      </c>
      <c r="G159" t="e">
        <f>VLOOKUP(E159,#REF!,4,FALSE)</f>
        <v>#REF!</v>
      </c>
      <c r="H159" t="s">
        <v>561</v>
      </c>
      <c r="I159" t="s">
        <v>561</v>
      </c>
      <c r="J159">
        <v>9</v>
      </c>
      <c r="K159" t="s">
        <v>560</v>
      </c>
      <c r="L159" t="s">
        <v>559</v>
      </c>
      <c r="M159">
        <v>2</v>
      </c>
      <c r="N159" s="70">
        <v>358379.3</v>
      </c>
      <c r="O159" s="70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358379.3</v>
      </c>
      <c r="V159">
        <v>2179</v>
      </c>
    </row>
    <row r="160" spans="1:22" x14ac:dyDescent="0.25">
      <c r="A160" s="71">
        <v>44358</v>
      </c>
      <c r="B160">
        <v>21153</v>
      </c>
      <c r="C160" t="s">
        <v>562</v>
      </c>
      <c r="D160">
        <v>6001479</v>
      </c>
      <c r="E160">
        <v>5268</v>
      </c>
      <c r="F160" t="e">
        <f>VLOOKUP(E160,#REF!,2,FALSE)</f>
        <v>#REF!</v>
      </c>
      <c r="G160" t="e">
        <f>VLOOKUP(E160,#REF!,4,FALSE)</f>
        <v>#REF!</v>
      </c>
      <c r="H160" t="s">
        <v>561</v>
      </c>
      <c r="I160" t="s">
        <v>561</v>
      </c>
      <c r="J160">
        <v>10</v>
      </c>
      <c r="K160" t="s">
        <v>560</v>
      </c>
      <c r="L160" t="s">
        <v>559</v>
      </c>
      <c r="M160">
        <v>2</v>
      </c>
      <c r="N160" s="70">
        <v>1165</v>
      </c>
      <c r="O160" s="7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1165</v>
      </c>
      <c r="V160">
        <v>2115</v>
      </c>
    </row>
    <row r="161" spans="1:22" x14ac:dyDescent="0.25">
      <c r="A161" s="71">
        <v>44358</v>
      </c>
      <c r="B161">
        <v>21125</v>
      </c>
      <c r="C161" t="s">
        <v>562</v>
      </c>
      <c r="D161">
        <v>6001478</v>
      </c>
      <c r="E161">
        <v>5268</v>
      </c>
      <c r="F161" t="e">
        <f>VLOOKUP(E161,#REF!,2,FALSE)</f>
        <v>#REF!</v>
      </c>
      <c r="G161" t="e">
        <f>VLOOKUP(E161,#REF!,4,FALSE)</f>
        <v>#REF!</v>
      </c>
      <c r="H161" t="s">
        <v>561</v>
      </c>
      <c r="I161" t="s">
        <v>561</v>
      </c>
      <c r="J161">
        <v>10</v>
      </c>
      <c r="K161" t="s">
        <v>560</v>
      </c>
      <c r="L161" t="s">
        <v>559</v>
      </c>
      <c r="M161">
        <v>2</v>
      </c>
      <c r="N161" s="70">
        <v>3</v>
      </c>
      <c r="O161" s="70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3</v>
      </c>
      <c r="V161">
        <v>2115</v>
      </c>
    </row>
    <row r="162" spans="1:22" x14ac:dyDescent="0.25">
      <c r="A162" s="71">
        <v>44358</v>
      </c>
      <c r="B162">
        <v>21114</v>
      </c>
      <c r="C162" t="s">
        <v>562</v>
      </c>
      <c r="D162">
        <v>6001477</v>
      </c>
      <c r="E162">
        <v>5268</v>
      </c>
      <c r="F162" t="e">
        <f>VLOOKUP(E162,#REF!,2,FALSE)</f>
        <v>#REF!</v>
      </c>
      <c r="G162" t="e">
        <f>VLOOKUP(E162,#REF!,4,FALSE)</f>
        <v>#REF!</v>
      </c>
      <c r="H162" t="s">
        <v>561</v>
      </c>
      <c r="I162" t="s">
        <v>561</v>
      </c>
      <c r="J162">
        <v>10</v>
      </c>
      <c r="K162" t="s">
        <v>560</v>
      </c>
      <c r="L162" t="s">
        <v>559</v>
      </c>
      <c r="M162">
        <v>2</v>
      </c>
      <c r="N162" s="70">
        <v>3028</v>
      </c>
      <c r="O162" s="70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3028</v>
      </c>
      <c r="V162">
        <v>2115</v>
      </c>
    </row>
    <row r="163" spans="1:22" x14ac:dyDescent="0.25">
      <c r="A163" s="71">
        <v>44358</v>
      </c>
      <c r="B163">
        <v>21110</v>
      </c>
      <c r="C163" t="s">
        <v>562</v>
      </c>
      <c r="D163">
        <v>6001476</v>
      </c>
      <c r="E163">
        <v>5268</v>
      </c>
      <c r="F163" t="e">
        <f>VLOOKUP(E163,#REF!,2,FALSE)</f>
        <v>#REF!</v>
      </c>
      <c r="G163" t="e">
        <f>VLOOKUP(E163,#REF!,4,FALSE)</f>
        <v>#REF!</v>
      </c>
      <c r="H163" t="s">
        <v>561</v>
      </c>
      <c r="I163" t="s">
        <v>561</v>
      </c>
      <c r="J163">
        <v>10</v>
      </c>
      <c r="K163" t="s">
        <v>560</v>
      </c>
      <c r="L163" t="s">
        <v>559</v>
      </c>
      <c r="M163">
        <v>2</v>
      </c>
      <c r="N163" s="70">
        <v>2450</v>
      </c>
      <c r="O163" s="70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2450</v>
      </c>
      <c r="V163">
        <v>2115</v>
      </c>
    </row>
    <row r="164" spans="1:22" x14ac:dyDescent="0.25">
      <c r="A164" s="71">
        <v>44358</v>
      </c>
      <c r="B164">
        <v>21141</v>
      </c>
      <c r="C164" t="s">
        <v>562</v>
      </c>
      <c r="D164">
        <v>6001466</v>
      </c>
      <c r="E164">
        <v>2894</v>
      </c>
      <c r="F164" t="e">
        <f>VLOOKUP(E164,#REF!,2,FALSE)</f>
        <v>#REF!</v>
      </c>
      <c r="G164" t="e">
        <f>VLOOKUP(E164,#REF!,4,FALSE)</f>
        <v>#REF!</v>
      </c>
      <c r="H164" t="s">
        <v>561</v>
      </c>
      <c r="I164" t="s">
        <v>561</v>
      </c>
      <c r="J164">
        <v>10</v>
      </c>
      <c r="K164" t="s">
        <v>560</v>
      </c>
      <c r="L164" t="s">
        <v>559</v>
      </c>
      <c r="M164">
        <v>2</v>
      </c>
      <c r="N164" s="70">
        <v>2244</v>
      </c>
      <c r="O164" s="70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2244</v>
      </c>
      <c r="V164">
        <v>2115</v>
      </c>
    </row>
    <row r="165" spans="1:22" x14ac:dyDescent="0.25">
      <c r="A165" s="71">
        <v>44358</v>
      </c>
      <c r="B165">
        <v>21138</v>
      </c>
      <c r="C165" t="s">
        <v>562</v>
      </c>
      <c r="D165">
        <v>6001465</v>
      </c>
      <c r="E165">
        <v>2894</v>
      </c>
      <c r="F165" t="e">
        <f>VLOOKUP(E165,#REF!,2,FALSE)</f>
        <v>#REF!</v>
      </c>
      <c r="G165" t="e">
        <f>VLOOKUP(E165,#REF!,4,FALSE)</f>
        <v>#REF!</v>
      </c>
      <c r="H165" t="s">
        <v>561</v>
      </c>
      <c r="I165" t="s">
        <v>561</v>
      </c>
      <c r="J165">
        <v>10</v>
      </c>
      <c r="K165" t="s">
        <v>560</v>
      </c>
      <c r="L165" t="s">
        <v>559</v>
      </c>
      <c r="M165">
        <v>2</v>
      </c>
      <c r="N165" s="70">
        <v>2120</v>
      </c>
      <c r="O165" s="70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2120</v>
      </c>
      <c r="V165">
        <v>2115</v>
      </c>
    </row>
    <row r="166" spans="1:22" x14ac:dyDescent="0.25">
      <c r="A166" s="71">
        <v>44358</v>
      </c>
      <c r="B166">
        <v>21136</v>
      </c>
      <c r="C166" t="s">
        <v>562</v>
      </c>
      <c r="D166">
        <v>6001464</v>
      </c>
      <c r="E166">
        <v>2894</v>
      </c>
      <c r="F166" t="e">
        <f>VLOOKUP(E166,#REF!,2,FALSE)</f>
        <v>#REF!</v>
      </c>
      <c r="G166" t="e">
        <f>VLOOKUP(E166,#REF!,4,FALSE)</f>
        <v>#REF!</v>
      </c>
      <c r="H166" t="s">
        <v>561</v>
      </c>
      <c r="I166" t="s">
        <v>561</v>
      </c>
      <c r="J166">
        <v>10</v>
      </c>
      <c r="K166" t="s">
        <v>560</v>
      </c>
      <c r="L166" t="s">
        <v>559</v>
      </c>
      <c r="M166">
        <v>2</v>
      </c>
      <c r="N166" s="70">
        <v>1936</v>
      </c>
      <c r="O166" s="70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1936</v>
      </c>
      <c r="V166">
        <v>2115</v>
      </c>
    </row>
    <row r="167" spans="1:22" x14ac:dyDescent="0.25">
      <c r="A167" s="71">
        <v>44358</v>
      </c>
      <c r="B167">
        <v>21132</v>
      </c>
      <c r="C167" t="s">
        <v>562</v>
      </c>
      <c r="D167">
        <v>6001463</v>
      </c>
      <c r="E167">
        <v>2894</v>
      </c>
      <c r="F167" t="e">
        <f>VLOOKUP(E167,#REF!,2,FALSE)</f>
        <v>#REF!</v>
      </c>
      <c r="G167" t="e">
        <f>VLOOKUP(E167,#REF!,4,FALSE)</f>
        <v>#REF!</v>
      </c>
      <c r="H167" t="s">
        <v>561</v>
      </c>
      <c r="I167" t="s">
        <v>561</v>
      </c>
      <c r="J167">
        <v>10</v>
      </c>
      <c r="K167" t="s">
        <v>560</v>
      </c>
      <c r="L167" t="s">
        <v>559</v>
      </c>
      <c r="M167">
        <v>2</v>
      </c>
      <c r="N167" s="70">
        <v>1901</v>
      </c>
      <c r="O167" s="70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1901</v>
      </c>
      <c r="V167">
        <v>2115</v>
      </c>
    </row>
    <row r="168" spans="1:22" x14ac:dyDescent="0.25">
      <c r="A168" s="71">
        <v>44358</v>
      </c>
      <c r="B168">
        <v>21130</v>
      </c>
      <c r="C168" t="s">
        <v>562</v>
      </c>
      <c r="D168">
        <v>6001462</v>
      </c>
      <c r="E168">
        <v>2894</v>
      </c>
      <c r="F168" t="e">
        <f>VLOOKUP(E168,#REF!,2,FALSE)</f>
        <v>#REF!</v>
      </c>
      <c r="G168" t="e">
        <f>VLOOKUP(E168,#REF!,4,FALSE)</f>
        <v>#REF!</v>
      </c>
      <c r="H168" t="s">
        <v>561</v>
      </c>
      <c r="I168" t="s">
        <v>561</v>
      </c>
      <c r="J168">
        <v>10</v>
      </c>
      <c r="K168" t="s">
        <v>560</v>
      </c>
      <c r="L168" t="s">
        <v>559</v>
      </c>
      <c r="M168">
        <v>2</v>
      </c>
      <c r="N168" s="70">
        <v>1972</v>
      </c>
      <c r="O168" s="70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1972</v>
      </c>
      <c r="V168">
        <v>2115</v>
      </c>
    </row>
    <row r="169" spans="1:22" x14ac:dyDescent="0.25">
      <c r="A169" s="71">
        <v>44356</v>
      </c>
      <c r="B169">
        <v>20848</v>
      </c>
      <c r="C169" t="s">
        <v>562</v>
      </c>
      <c r="D169">
        <v>6001122</v>
      </c>
      <c r="E169">
        <v>8359</v>
      </c>
      <c r="F169" t="e">
        <f>VLOOKUP(E169,#REF!,2,FALSE)</f>
        <v>#REF!</v>
      </c>
      <c r="G169" t="e">
        <f>VLOOKUP(E169,#REF!,4,FALSE)</f>
        <v>#REF!</v>
      </c>
      <c r="H169" t="s">
        <v>561</v>
      </c>
      <c r="I169" t="s">
        <v>561</v>
      </c>
      <c r="J169">
        <v>3</v>
      </c>
      <c r="K169" t="s">
        <v>560</v>
      </c>
      <c r="L169" t="s">
        <v>559</v>
      </c>
      <c r="M169">
        <v>2</v>
      </c>
      <c r="N169" s="70">
        <v>12136</v>
      </c>
      <c r="O169" s="70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12136</v>
      </c>
      <c r="V169">
        <v>2117</v>
      </c>
    </row>
    <row r="170" spans="1:22" x14ac:dyDescent="0.25">
      <c r="A170" s="71">
        <v>44358</v>
      </c>
      <c r="B170">
        <v>21109</v>
      </c>
      <c r="C170" t="s">
        <v>562</v>
      </c>
      <c r="D170">
        <v>6001475</v>
      </c>
      <c r="E170">
        <v>5268</v>
      </c>
      <c r="F170" t="e">
        <f>VLOOKUP(E170,#REF!,2,FALSE)</f>
        <v>#REF!</v>
      </c>
      <c r="G170" t="e">
        <f>VLOOKUP(E170,#REF!,4,FALSE)</f>
        <v>#REF!</v>
      </c>
      <c r="H170" t="s">
        <v>561</v>
      </c>
      <c r="I170" t="s">
        <v>561</v>
      </c>
      <c r="J170">
        <v>10</v>
      </c>
      <c r="K170" t="s">
        <v>560</v>
      </c>
      <c r="L170" t="s">
        <v>559</v>
      </c>
      <c r="M170">
        <v>2</v>
      </c>
      <c r="N170" s="70">
        <v>2395</v>
      </c>
      <c r="O170" s="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2395</v>
      </c>
      <c r="V170">
        <v>2115</v>
      </c>
    </row>
    <row r="171" spans="1:22" x14ac:dyDescent="0.25">
      <c r="A171" s="71">
        <v>44358</v>
      </c>
      <c r="B171">
        <v>21105</v>
      </c>
      <c r="C171" t="s">
        <v>562</v>
      </c>
      <c r="D171">
        <v>6001474</v>
      </c>
      <c r="E171">
        <v>5268</v>
      </c>
      <c r="F171" t="e">
        <f>VLOOKUP(E171,#REF!,2,FALSE)</f>
        <v>#REF!</v>
      </c>
      <c r="G171" t="e">
        <f>VLOOKUP(E171,#REF!,4,FALSE)</f>
        <v>#REF!</v>
      </c>
      <c r="H171" t="s">
        <v>561</v>
      </c>
      <c r="I171" t="s">
        <v>561</v>
      </c>
      <c r="J171">
        <v>10</v>
      </c>
      <c r="K171" t="s">
        <v>560</v>
      </c>
      <c r="L171" t="s">
        <v>559</v>
      </c>
      <c r="M171">
        <v>2</v>
      </c>
      <c r="N171" s="70">
        <v>2085</v>
      </c>
      <c r="O171" s="70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2085</v>
      </c>
      <c r="V171">
        <v>2115</v>
      </c>
    </row>
    <row r="172" spans="1:22" x14ac:dyDescent="0.25">
      <c r="A172" s="71">
        <v>44358</v>
      </c>
      <c r="B172">
        <v>21126</v>
      </c>
      <c r="C172" t="s">
        <v>562</v>
      </c>
      <c r="D172">
        <v>6001460</v>
      </c>
      <c r="E172">
        <v>2894</v>
      </c>
      <c r="F172" t="e">
        <f>VLOOKUP(E172,#REF!,2,FALSE)</f>
        <v>#REF!</v>
      </c>
      <c r="G172" t="e">
        <f>VLOOKUP(E172,#REF!,4,FALSE)</f>
        <v>#REF!</v>
      </c>
      <c r="H172" t="s">
        <v>561</v>
      </c>
      <c r="I172" t="s">
        <v>561</v>
      </c>
      <c r="J172">
        <v>10</v>
      </c>
      <c r="K172" t="s">
        <v>560</v>
      </c>
      <c r="L172" t="s">
        <v>559</v>
      </c>
      <c r="M172">
        <v>2</v>
      </c>
      <c r="N172" s="70">
        <v>3112</v>
      </c>
      <c r="O172" s="70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3112</v>
      </c>
      <c r="V172">
        <v>2115</v>
      </c>
    </row>
    <row r="173" spans="1:22" x14ac:dyDescent="0.25">
      <c r="A173" s="71">
        <v>44358</v>
      </c>
      <c r="B173">
        <v>21123</v>
      </c>
      <c r="C173" t="s">
        <v>562</v>
      </c>
      <c r="D173">
        <v>6001459</v>
      </c>
      <c r="E173">
        <v>2894</v>
      </c>
      <c r="F173" t="e">
        <f>VLOOKUP(E173,#REF!,2,FALSE)</f>
        <v>#REF!</v>
      </c>
      <c r="G173" t="e">
        <f>VLOOKUP(E173,#REF!,4,FALSE)</f>
        <v>#REF!</v>
      </c>
      <c r="H173" t="s">
        <v>561</v>
      </c>
      <c r="I173" t="s">
        <v>561</v>
      </c>
      <c r="J173">
        <v>10</v>
      </c>
      <c r="K173" t="s">
        <v>560</v>
      </c>
      <c r="L173" t="s">
        <v>559</v>
      </c>
      <c r="M173">
        <v>2</v>
      </c>
      <c r="N173" s="70">
        <v>3220</v>
      </c>
      <c r="O173" s="70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3220</v>
      </c>
      <c r="V173">
        <v>2115</v>
      </c>
    </row>
    <row r="174" spans="1:22" x14ac:dyDescent="0.25">
      <c r="A174" s="71">
        <v>44358</v>
      </c>
      <c r="B174">
        <v>21119</v>
      </c>
      <c r="C174" t="s">
        <v>562</v>
      </c>
      <c r="D174">
        <v>6001458</v>
      </c>
      <c r="E174">
        <v>2894</v>
      </c>
      <c r="F174" t="e">
        <f>VLOOKUP(E174,#REF!,2,FALSE)</f>
        <v>#REF!</v>
      </c>
      <c r="G174" t="e">
        <f>VLOOKUP(E174,#REF!,4,FALSE)</f>
        <v>#REF!</v>
      </c>
      <c r="H174" t="s">
        <v>561</v>
      </c>
      <c r="I174" t="s">
        <v>561</v>
      </c>
      <c r="J174">
        <v>10</v>
      </c>
      <c r="K174" t="s">
        <v>560</v>
      </c>
      <c r="L174" t="s">
        <v>559</v>
      </c>
      <c r="M174">
        <v>2</v>
      </c>
      <c r="N174" s="70">
        <v>2793</v>
      </c>
      <c r="O174" s="70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2793</v>
      </c>
      <c r="V174">
        <v>2115</v>
      </c>
    </row>
    <row r="175" spans="1:22" x14ac:dyDescent="0.25">
      <c r="A175" s="71">
        <v>44371</v>
      </c>
      <c r="B175">
        <v>22417</v>
      </c>
      <c r="C175" t="s">
        <v>562</v>
      </c>
      <c r="D175">
        <v>6003258</v>
      </c>
      <c r="E175">
        <v>7161</v>
      </c>
      <c r="F175" t="e">
        <f>VLOOKUP(E175,#REF!,2,FALSE)</f>
        <v>#REF!</v>
      </c>
      <c r="G175" t="e">
        <f>VLOOKUP(E175,#REF!,4,FALSE)</f>
        <v>#REF!</v>
      </c>
      <c r="H175" t="s">
        <v>561</v>
      </c>
      <c r="I175" t="s">
        <v>561</v>
      </c>
      <c r="J175">
        <v>10</v>
      </c>
      <c r="K175" t="s">
        <v>560</v>
      </c>
      <c r="L175" t="s">
        <v>559</v>
      </c>
      <c r="M175">
        <v>2</v>
      </c>
      <c r="N175" s="70">
        <v>181.16</v>
      </c>
      <c r="O175" s="70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181.16</v>
      </c>
      <c r="V175">
        <v>2199</v>
      </c>
    </row>
    <row r="176" spans="1:22" x14ac:dyDescent="0.25">
      <c r="A176" s="71">
        <v>44358</v>
      </c>
      <c r="B176">
        <v>21097</v>
      </c>
      <c r="C176" t="s">
        <v>562</v>
      </c>
      <c r="D176">
        <v>6001367</v>
      </c>
      <c r="E176">
        <v>2894</v>
      </c>
      <c r="F176" t="e">
        <f>VLOOKUP(E176,#REF!,2,FALSE)</f>
        <v>#REF!</v>
      </c>
      <c r="G176" t="e">
        <f>VLOOKUP(E176,#REF!,4,FALSE)</f>
        <v>#REF!</v>
      </c>
      <c r="H176" t="s">
        <v>561</v>
      </c>
      <c r="I176" t="s">
        <v>561</v>
      </c>
      <c r="J176">
        <v>10</v>
      </c>
      <c r="K176" t="s">
        <v>560</v>
      </c>
      <c r="L176" t="s">
        <v>559</v>
      </c>
      <c r="M176">
        <v>2</v>
      </c>
      <c r="N176" s="70">
        <v>1754.76</v>
      </c>
      <c r="O176" s="70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1754.76</v>
      </c>
      <c r="V176">
        <v>2115</v>
      </c>
    </row>
    <row r="177" spans="1:22" x14ac:dyDescent="0.25">
      <c r="A177" s="71">
        <v>44351</v>
      </c>
      <c r="B177">
        <v>20195</v>
      </c>
      <c r="C177" t="s">
        <v>562</v>
      </c>
      <c r="D177">
        <v>6000633</v>
      </c>
      <c r="E177">
        <v>1360</v>
      </c>
      <c r="F177" t="e">
        <f>VLOOKUP(E177,#REF!,2,FALSE)</f>
        <v>#REF!</v>
      </c>
      <c r="G177" t="e">
        <f>VLOOKUP(E177,#REF!,4,FALSE)</f>
        <v>#REF!</v>
      </c>
      <c r="H177" t="s">
        <v>561</v>
      </c>
      <c r="I177" t="s">
        <v>561</v>
      </c>
      <c r="J177">
        <v>10</v>
      </c>
      <c r="K177" t="s">
        <v>560</v>
      </c>
      <c r="L177" t="s">
        <v>559</v>
      </c>
      <c r="M177">
        <v>2</v>
      </c>
      <c r="N177" s="70">
        <v>3530.95</v>
      </c>
      <c r="O177" s="70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3530.95</v>
      </c>
      <c r="V177">
        <v>2199</v>
      </c>
    </row>
    <row r="178" spans="1:22" x14ac:dyDescent="0.25">
      <c r="A178" s="71">
        <v>44350</v>
      </c>
      <c r="B178">
        <v>20187</v>
      </c>
      <c r="C178" t="s">
        <v>562</v>
      </c>
      <c r="D178">
        <v>6000443</v>
      </c>
      <c r="E178">
        <v>4064</v>
      </c>
      <c r="F178" t="e">
        <f>VLOOKUP(E178,#REF!,2,FALSE)</f>
        <v>#REF!</v>
      </c>
      <c r="G178" t="e">
        <f>VLOOKUP(E178,#REF!,4,FALSE)</f>
        <v>#REF!</v>
      </c>
      <c r="H178" t="s">
        <v>561</v>
      </c>
      <c r="I178" t="s">
        <v>561</v>
      </c>
      <c r="J178">
        <v>3</v>
      </c>
      <c r="K178" t="s">
        <v>560</v>
      </c>
      <c r="L178" t="s">
        <v>559</v>
      </c>
      <c r="M178">
        <v>2</v>
      </c>
      <c r="N178" s="70">
        <v>256</v>
      </c>
      <c r="O178" s="70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256</v>
      </c>
      <c r="V178">
        <v>2199</v>
      </c>
    </row>
    <row r="179" spans="1:22" x14ac:dyDescent="0.25">
      <c r="A179" s="71">
        <v>44350</v>
      </c>
      <c r="B179">
        <v>20185</v>
      </c>
      <c r="C179" t="s">
        <v>562</v>
      </c>
      <c r="D179">
        <v>6000365</v>
      </c>
      <c r="E179">
        <v>4948</v>
      </c>
      <c r="F179" t="e">
        <f>VLOOKUP(E179,#REF!,2,FALSE)</f>
        <v>#REF!</v>
      </c>
      <c r="G179" t="e">
        <f>VLOOKUP(E179,#REF!,4,FALSE)</f>
        <v>#REF!</v>
      </c>
      <c r="H179" t="s">
        <v>561</v>
      </c>
      <c r="I179" t="s">
        <v>561</v>
      </c>
      <c r="J179">
        <v>3</v>
      </c>
      <c r="K179" t="s">
        <v>560</v>
      </c>
      <c r="L179" t="s">
        <v>559</v>
      </c>
      <c r="M179">
        <v>2</v>
      </c>
      <c r="N179" s="70">
        <v>1425.81</v>
      </c>
      <c r="O179" s="70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1425.81</v>
      </c>
      <c r="V179">
        <v>2199</v>
      </c>
    </row>
    <row r="180" spans="1:22" x14ac:dyDescent="0.25">
      <c r="A180" s="71">
        <v>44350</v>
      </c>
      <c r="B180">
        <v>20185</v>
      </c>
      <c r="C180" t="s">
        <v>562</v>
      </c>
      <c r="D180">
        <v>6000365</v>
      </c>
      <c r="E180">
        <v>4948</v>
      </c>
      <c r="F180" t="e">
        <f>VLOOKUP(E180,#REF!,2,FALSE)</f>
        <v>#REF!</v>
      </c>
      <c r="G180" t="e">
        <f>VLOOKUP(E180,#REF!,4,FALSE)</f>
        <v>#REF!</v>
      </c>
      <c r="H180" t="s">
        <v>561</v>
      </c>
      <c r="I180" t="s">
        <v>561</v>
      </c>
      <c r="J180">
        <v>3</v>
      </c>
      <c r="K180" t="s">
        <v>560</v>
      </c>
      <c r="L180" t="s">
        <v>559</v>
      </c>
      <c r="M180">
        <v>2</v>
      </c>
      <c r="N180" s="70">
        <v>5274.28</v>
      </c>
      <c r="O180" s="7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5274.28</v>
      </c>
      <c r="V180">
        <v>2199</v>
      </c>
    </row>
    <row r="181" spans="1:22" x14ac:dyDescent="0.25">
      <c r="A181" s="71">
        <v>44349</v>
      </c>
      <c r="B181">
        <v>19940</v>
      </c>
      <c r="C181" t="s">
        <v>562</v>
      </c>
      <c r="D181">
        <v>6000144</v>
      </c>
      <c r="E181">
        <v>2487</v>
      </c>
      <c r="F181" t="e">
        <f>VLOOKUP(E181,#REF!,2,FALSE)</f>
        <v>#REF!</v>
      </c>
      <c r="G181" t="e">
        <f>VLOOKUP(E181,#REF!,4,FALSE)</f>
        <v>#REF!</v>
      </c>
      <c r="H181" t="s">
        <v>561</v>
      </c>
      <c r="I181" t="s">
        <v>561</v>
      </c>
      <c r="J181">
        <v>3</v>
      </c>
      <c r="K181" t="s">
        <v>560</v>
      </c>
      <c r="L181" t="s">
        <v>559</v>
      </c>
      <c r="M181">
        <v>2</v>
      </c>
      <c r="N181" s="70">
        <v>3673</v>
      </c>
      <c r="O181" s="70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3673</v>
      </c>
      <c r="V181">
        <v>2199</v>
      </c>
    </row>
    <row r="182" spans="1:22" x14ac:dyDescent="0.25">
      <c r="A182" s="71">
        <v>44354</v>
      </c>
      <c r="B182">
        <v>20138</v>
      </c>
      <c r="C182" t="s">
        <v>562</v>
      </c>
      <c r="D182">
        <v>6000766</v>
      </c>
      <c r="E182">
        <v>2950</v>
      </c>
      <c r="F182" t="e">
        <f>VLOOKUP(E182,#REF!,2,FALSE)</f>
        <v>#REF!</v>
      </c>
      <c r="G182" t="e">
        <f>VLOOKUP(E182,#REF!,4,FALSE)</f>
        <v>#REF!</v>
      </c>
      <c r="H182" t="s">
        <v>561</v>
      </c>
      <c r="I182" t="s">
        <v>561</v>
      </c>
      <c r="J182">
        <v>9</v>
      </c>
      <c r="K182" t="s">
        <v>560</v>
      </c>
      <c r="L182" t="s">
        <v>559</v>
      </c>
      <c r="M182">
        <v>2</v>
      </c>
      <c r="N182" s="70">
        <v>36244.449999999997</v>
      </c>
      <c r="O182" s="70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36244.449999999997</v>
      </c>
      <c r="V182">
        <v>2199</v>
      </c>
    </row>
    <row r="183" spans="1:22" x14ac:dyDescent="0.25">
      <c r="A183" s="71">
        <v>44354</v>
      </c>
      <c r="B183">
        <v>20138</v>
      </c>
      <c r="C183" t="s">
        <v>562</v>
      </c>
      <c r="D183">
        <v>6000766</v>
      </c>
      <c r="E183">
        <v>2950</v>
      </c>
      <c r="F183" t="e">
        <f>VLOOKUP(E183,#REF!,2,FALSE)</f>
        <v>#REF!</v>
      </c>
      <c r="G183" t="e">
        <f>VLOOKUP(E183,#REF!,4,FALSE)</f>
        <v>#REF!</v>
      </c>
      <c r="H183" t="s">
        <v>561</v>
      </c>
      <c r="I183" t="s">
        <v>561</v>
      </c>
      <c r="J183">
        <v>9</v>
      </c>
      <c r="K183" t="s">
        <v>560</v>
      </c>
      <c r="L183" t="s">
        <v>559</v>
      </c>
      <c r="M183">
        <v>2</v>
      </c>
      <c r="N183" s="70">
        <v>7595.67</v>
      </c>
      <c r="O183" s="70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7595.67</v>
      </c>
      <c r="V183">
        <v>2199</v>
      </c>
    </row>
    <row r="184" spans="1:22" x14ac:dyDescent="0.25">
      <c r="A184" s="71">
        <v>44358</v>
      </c>
      <c r="B184">
        <v>21517</v>
      </c>
      <c r="C184" t="s">
        <v>562</v>
      </c>
      <c r="D184">
        <v>6001357</v>
      </c>
      <c r="E184">
        <v>5454</v>
      </c>
      <c r="F184" t="e">
        <f>VLOOKUP(E184,#REF!,2,FALSE)</f>
        <v>#REF!</v>
      </c>
      <c r="G184" t="e">
        <f>VLOOKUP(E184,#REF!,4,FALSE)</f>
        <v>#REF!</v>
      </c>
      <c r="H184" t="s">
        <v>561</v>
      </c>
      <c r="I184" t="s">
        <v>561</v>
      </c>
      <c r="J184">
        <v>14</v>
      </c>
      <c r="K184" t="s">
        <v>560</v>
      </c>
      <c r="L184" t="s">
        <v>559</v>
      </c>
      <c r="M184">
        <v>2</v>
      </c>
      <c r="N184" s="70">
        <v>29</v>
      </c>
      <c r="O184" s="70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29</v>
      </c>
      <c r="V184">
        <v>2179</v>
      </c>
    </row>
    <row r="185" spans="1:22" x14ac:dyDescent="0.25">
      <c r="A185" s="71">
        <v>44358</v>
      </c>
      <c r="B185">
        <v>21103</v>
      </c>
      <c r="C185" t="s">
        <v>562</v>
      </c>
      <c r="D185">
        <v>6001473</v>
      </c>
      <c r="E185">
        <v>5268</v>
      </c>
      <c r="F185" t="e">
        <f>VLOOKUP(E185,#REF!,2,FALSE)</f>
        <v>#REF!</v>
      </c>
      <c r="G185" t="e">
        <f>VLOOKUP(E185,#REF!,4,FALSE)</f>
        <v>#REF!</v>
      </c>
      <c r="H185" t="s">
        <v>561</v>
      </c>
      <c r="I185" t="s">
        <v>561</v>
      </c>
      <c r="J185">
        <v>10</v>
      </c>
      <c r="K185" t="s">
        <v>560</v>
      </c>
      <c r="L185" t="s">
        <v>559</v>
      </c>
      <c r="M185">
        <v>2</v>
      </c>
      <c r="N185" s="70">
        <v>2162</v>
      </c>
      <c r="O185" s="70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2162</v>
      </c>
      <c r="V185">
        <v>2115</v>
      </c>
    </row>
    <row r="186" spans="1:22" x14ac:dyDescent="0.25">
      <c r="A186" s="71">
        <v>44358</v>
      </c>
      <c r="B186">
        <v>21098</v>
      </c>
      <c r="C186" t="s">
        <v>562</v>
      </c>
      <c r="D186">
        <v>6001472</v>
      </c>
      <c r="E186">
        <v>5268</v>
      </c>
      <c r="F186" t="e">
        <f>VLOOKUP(E186,#REF!,2,FALSE)</f>
        <v>#REF!</v>
      </c>
      <c r="G186" t="e">
        <f>VLOOKUP(E186,#REF!,4,FALSE)</f>
        <v>#REF!</v>
      </c>
      <c r="H186" t="s">
        <v>561</v>
      </c>
      <c r="I186" t="s">
        <v>561</v>
      </c>
      <c r="J186">
        <v>10</v>
      </c>
      <c r="K186" t="s">
        <v>560</v>
      </c>
      <c r="L186" t="s">
        <v>559</v>
      </c>
      <c r="M186">
        <v>2</v>
      </c>
      <c r="N186" s="70">
        <v>1923</v>
      </c>
      <c r="O186" s="70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1923</v>
      </c>
      <c r="V186">
        <v>2115</v>
      </c>
    </row>
    <row r="187" spans="1:22" x14ac:dyDescent="0.25">
      <c r="A187" s="71">
        <v>44358</v>
      </c>
      <c r="B187">
        <v>21094</v>
      </c>
      <c r="C187" t="s">
        <v>562</v>
      </c>
      <c r="D187">
        <v>6001471</v>
      </c>
      <c r="E187">
        <v>5268</v>
      </c>
      <c r="F187" t="e">
        <f>VLOOKUP(E187,#REF!,2,FALSE)</f>
        <v>#REF!</v>
      </c>
      <c r="G187" t="e">
        <f>VLOOKUP(E187,#REF!,4,FALSE)</f>
        <v>#REF!</v>
      </c>
      <c r="H187" t="s">
        <v>561</v>
      </c>
      <c r="I187" t="s">
        <v>561</v>
      </c>
      <c r="J187">
        <v>10</v>
      </c>
      <c r="K187" t="s">
        <v>560</v>
      </c>
      <c r="L187" t="s">
        <v>559</v>
      </c>
      <c r="M187">
        <v>2</v>
      </c>
      <c r="N187" s="70">
        <v>1713</v>
      </c>
      <c r="O187" s="70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1713</v>
      </c>
      <c r="V187">
        <v>2115</v>
      </c>
    </row>
    <row r="188" spans="1:22" x14ac:dyDescent="0.25">
      <c r="A188" s="71">
        <v>44334</v>
      </c>
      <c r="B188">
        <v>17475</v>
      </c>
      <c r="C188" t="s">
        <v>562</v>
      </c>
      <c r="D188">
        <v>5001379</v>
      </c>
      <c r="E188">
        <v>8591</v>
      </c>
      <c r="F188" t="e">
        <f>VLOOKUP(E188,#REF!,2,FALSE)</f>
        <v>#REF!</v>
      </c>
      <c r="G188" t="e">
        <f>VLOOKUP(E188,#REF!,4,FALSE)</f>
        <v>#REF!</v>
      </c>
      <c r="H188" t="s">
        <v>561</v>
      </c>
      <c r="I188" t="s">
        <v>561</v>
      </c>
      <c r="J188">
        <v>3</v>
      </c>
      <c r="K188" t="s">
        <v>560</v>
      </c>
      <c r="L188" t="s">
        <v>559</v>
      </c>
      <c r="M188">
        <v>2</v>
      </c>
      <c r="N188" s="70">
        <v>580</v>
      </c>
      <c r="O188" s="70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580</v>
      </c>
      <c r="V188">
        <v>2199</v>
      </c>
    </row>
    <row r="189" spans="1:22" x14ac:dyDescent="0.25">
      <c r="A189" s="71">
        <v>44396</v>
      </c>
      <c r="B189">
        <v>27866</v>
      </c>
      <c r="C189" t="s">
        <v>562</v>
      </c>
      <c r="D189">
        <v>7002420</v>
      </c>
      <c r="E189">
        <v>9163</v>
      </c>
      <c r="F189" t="e">
        <f>VLOOKUP(E189,#REF!,2,FALSE)</f>
        <v>#REF!</v>
      </c>
      <c r="G189" t="e">
        <f>VLOOKUP(E189,#REF!,4,FALSE)</f>
        <v>#REF!</v>
      </c>
      <c r="H189" t="s">
        <v>561</v>
      </c>
      <c r="I189" t="s">
        <v>561</v>
      </c>
      <c r="J189">
        <v>10</v>
      </c>
      <c r="K189" t="s">
        <v>560</v>
      </c>
      <c r="L189" t="s">
        <v>559</v>
      </c>
      <c r="M189">
        <v>2</v>
      </c>
      <c r="N189" s="70">
        <v>29727.7</v>
      </c>
      <c r="O189" s="70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29727.7</v>
      </c>
      <c r="V189">
        <v>2179</v>
      </c>
    </row>
    <row r="190" spans="1:22" x14ac:dyDescent="0.25">
      <c r="A190" s="71">
        <v>44356</v>
      </c>
      <c r="B190">
        <v>20873</v>
      </c>
      <c r="C190" t="s">
        <v>562</v>
      </c>
      <c r="D190">
        <v>6001131</v>
      </c>
      <c r="E190">
        <v>8359</v>
      </c>
      <c r="F190" t="e">
        <f>VLOOKUP(E190,#REF!,2,FALSE)</f>
        <v>#REF!</v>
      </c>
      <c r="G190" t="e">
        <f>VLOOKUP(E190,#REF!,4,FALSE)</f>
        <v>#REF!</v>
      </c>
      <c r="H190" t="s">
        <v>561</v>
      </c>
      <c r="I190" t="s">
        <v>561</v>
      </c>
      <c r="J190">
        <v>3</v>
      </c>
      <c r="K190" t="s">
        <v>560</v>
      </c>
      <c r="L190" t="s">
        <v>559</v>
      </c>
      <c r="M190">
        <v>2</v>
      </c>
      <c r="N190" s="70">
        <v>133207</v>
      </c>
      <c r="O190" s="7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133207</v>
      </c>
      <c r="V190">
        <v>2117</v>
      </c>
    </row>
    <row r="191" spans="1:22" x14ac:dyDescent="0.25">
      <c r="A191" s="71">
        <v>44356</v>
      </c>
      <c r="B191">
        <v>20872</v>
      </c>
      <c r="C191" t="s">
        <v>562</v>
      </c>
      <c r="D191">
        <v>6001130</v>
      </c>
      <c r="E191">
        <v>8359</v>
      </c>
      <c r="F191" t="e">
        <f>VLOOKUP(E191,#REF!,2,FALSE)</f>
        <v>#REF!</v>
      </c>
      <c r="G191" t="e">
        <f>VLOOKUP(E191,#REF!,4,FALSE)</f>
        <v>#REF!</v>
      </c>
      <c r="H191" t="s">
        <v>561</v>
      </c>
      <c r="I191" t="s">
        <v>561</v>
      </c>
      <c r="J191">
        <v>3</v>
      </c>
      <c r="K191" t="s">
        <v>560</v>
      </c>
      <c r="L191" t="s">
        <v>559</v>
      </c>
      <c r="M191">
        <v>2</v>
      </c>
      <c r="N191" s="70">
        <v>24522</v>
      </c>
      <c r="O191" s="70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24522</v>
      </c>
      <c r="V191">
        <v>2117</v>
      </c>
    </row>
    <row r="192" spans="1:22" x14ac:dyDescent="0.25">
      <c r="A192" s="71">
        <v>44356</v>
      </c>
      <c r="B192">
        <v>20871</v>
      </c>
      <c r="C192" t="s">
        <v>562</v>
      </c>
      <c r="D192">
        <v>6001129</v>
      </c>
      <c r="E192">
        <v>8359</v>
      </c>
      <c r="F192" t="e">
        <f>VLOOKUP(E192,#REF!,2,FALSE)</f>
        <v>#REF!</v>
      </c>
      <c r="G192" t="e">
        <f>VLOOKUP(E192,#REF!,4,FALSE)</f>
        <v>#REF!</v>
      </c>
      <c r="H192" t="s">
        <v>561</v>
      </c>
      <c r="I192" t="s">
        <v>561</v>
      </c>
      <c r="J192">
        <v>3</v>
      </c>
      <c r="K192" t="s">
        <v>560</v>
      </c>
      <c r="L192" t="s">
        <v>559</v>
      </c>
      <c r="M192">
        <v>2</v>
      </c>
      <c r="N192" s="70">
        <v>17662</v>
      </c>
      <c r="O192" s="70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17662</v>
      </c>
      <c r="V192">
        <v>2117</v>
      </c>
    </row>
    <row r="193" spans="1:22" x14ac:dyDescent="0.25">
      <c r="A193" s="71">
        <v>44356</v>
      </c>
      <c r="B193">
        <v>20869</v>
      </c>
      <c r="C193" t="s">
        <v>562</v>
      </c>
      <c r="D193">
        <v>6001128</v>
      </c>
      <c r="E193">
        <v>8359</v>
      </c>
      <c r="F193" t="e">
        <f>VLOOKUP(E193,#REF!,2,FALSE)</f>
        <v>#REF!</v>
      </c>
      <c r="G193" t="e">
        <f>VLOOKUP(E193,#REF!,4,FALSE)</f>
        <v>#REF!</v>
      </c>
      <c r="H193" t="s">
        <v>561</v>
      </c>
      <c r="I193" t="s">
        <v>561</v>
      </c>
      <c r="J193">
        <v>3</v>
      </c>
      <c r="K193" t="s">
        <v>560</v>
      </c>
      <c r="L193" t="s">
        <v>559</v>
      </c>
      <c r="M193">
        <v>2</v>
      </c>
      <c r="N193" s="70">
        <v>58913</v>
      </c>
      <c r="O193" s="70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58913</v>
      </c>
      <c r="V193">
        <v>2117</v>
      </c>
    </row>
    <row r="194" spans="1:22" x14ac:dyDescent="0.25">
      <c r="A194" s="71">
        <v>44340</v>
      </c>
      <c r="B194">
        <v>18046</v>
      </c>
      <c r="C194" t="s">
        <v>562</v>
      </c>
      <c r="D194">
        <v>5002141</v>
      </c>
      <c r="E194">
        <v>8591</v>
      </c>
      <c r="F194" t="e">
        <f>VLOOKUP(E194,#REF!,2,FALSE)</f>
        <v>#REF!</v>
      </c>
      <c r="G194" t="e">
        <f>VLOOKUP(E194,#REF!,4,FALSE)</f>
        <v>#REF!</v>
      </c>
      <c r="H194" t="s">
        <v>561</v>
      </c>
      <c r="I194" t="s">
        <v>561</v>
      </c>
      <c r="J194">
        <v>3</v>
      </c>
      <c r="K194" t="s">
        <v>560</v>
      </c>
      <c r="L194" t="s">
        <v>559</v>
      </c>
      <c r="M194">
        <v>2</v>
      </c>
      <c r="N194" s="70">
        <v>12440</v>
      </c>
      <c r="O194" s="70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12440</v>
      </c>
      <c r="V194">
        <v>2199</v>
      </c>
    </row>
    <row r="195" spans="1:22" x14ac:dyDescent="0.25">
      <c r="A195" s="71">
        <v>44340</v>
      </c>
      <c r="B195">
        <v>18052</v>
      </c>
      <c r="C195" t="s">
        <v>562</v>
      </c>
      <c r="D195">
        <v>5002140</v>
      </c>
      <c r="E195">
        <v>8591</v>
      </c>
      <c r="F195" t="e">
        <f>VLOOKUP(E195,#REF!,2,FALSE)</f>
        <v>#REF!</v>
      </c>
      <c r="G195" t="e">
        <f>VLOOKUP(E195,#REF!,4,FALSE)</f>
        <v>#REF!</v>
      </c>
      <c r="H195" t="s">
        <v>561</v>
      </c>
      <c r="I195" t="s">
        <v>561</v>
      </c>
      <c r="J195">
        <v>3</v>
      </c>
      <c r="K195" t="s">
        <v>560</v>
      </c>
      <c r="L195" t="s">
        <v>559</v>
      </c>
      <c r="M195">
        <v>2</v>
      </c>
      <c r="N195" s="70">
        <v>1890</v>
      </c>
      <c r="O195" s="70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1890</v>
      </c>
      <c r="V195">
        <v>2199</v>
      </c>
    </row>
    <row r="196" spans="1:22" x14ac:dyDescent="0.25">
      <c r="A196" s="71">
        <v>44334</v>
      </c>
      <c r="B196">
        <v>17468</v>
      </c>
      <c r="C196" t="s">
        <v>562</v>
      </c>
      <c r="D196">
        <v>5001378</v>
      </c>
      <c r="E196">
        <v>8591</v>
      </c>
      <c r="F196" t="e">
        <f>VLOOKUP(E196,#REF!,2,FALSE)</f>
        <v>#REF!</v>
      </c>
      <c r="G196" t="e">
        <f>VLOOKUP(E196,#REF!,4,FALSE)</f>
        <v>#REF!</v>
      </c>
      <c r="H196" t="s">
        <v>561</v>
      </c>
      <c r="I196" t="s">
        <v>561</v>
      </c>
      <c r="J196">
        <v>3</v>
      </c>
      <c r="K196" t="s">
        <v>560</v>
      </c>
      <c r="L196" t="s">
        <v>559</v>
      </c>
      <c r="M196">
        <v>2</v>
      </c>
      <c r="N196" s="70">
        <v>4543</v>
      </c>
      <c r="O196" s="70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4543</v>
      </c>
      <c r="V196">
        <v>2199</v>
      </c>
    </row>
    <row r="197" spans="1:22" x14ac:dyDescent="0.25">
      <c r="A197" s="71">
        <v>44337</v>
      </c>
      <c r="B197">
        <v>17954</v>
      </c>
      <c r="C197" t="s">
        <v>562</v>
      </c>
      <c r="D197">
        <v>5002000</v>
      </c>
      <c r="E197">
        <v>4840</v>
      </c>
      <c r="F197" t="e">
        <f>VLOOKUP(E197,#REF!,2,FALSE)</f>
        <v>#REF!</v>
      </c>
      <c r="G197" t="e">
        <f>VLOOKUP(E197,#REF!,4,FALSE)</f>
        <v>#REF!</v>
      </c>
      <c r="H197" t="s">
        <v>561</v>
      </c>
      <c r="I197" t="s">
        <v>561</v>
      </c>
      <c r="J197">
        <v>10</v>
      </c>
      <c r="K197" t="s">
        <v>560</v>
      </c>
      <c r="L197" t="s">
        <v>559</v>
      </c>
      <c r="M197">
        <v>2</v>
      </c>
      <c r="N197" s="70">
        <v>351851</v>
      </c>
      <c r="O197" s="70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351851</v>
      </c>
      <c r="V197">
        <v>2199</v>
      </c>
    </row>
    <row r="198" spans="1:22" x14ac:dyDescent="0.25">
      <c r="A198" s="71">
        <v>44340</v>
      </c>
      <c r="B198">
        <v>17940</v>
      </c>
      <c r="C198" t="s">
        <v>562</v>
      </c>
      <c r="D198">
        <v>5002142</v>
      </c>
      <c r="E198">
        <v>1360</v>
      </c>
      <c r="F198" t="e">
        <f>VLOOKUP(E198,#REF!,2,FALSE)</f>
        <v>#REF!</v>
      </c>
      <c r="G198" t="e">
        <f>VLOOKUP(E198,#REF!,4,FALSE)</f>
        <v>#REF!</v>
      </c>
      <c r="H198" t="s">
        <v>561</v>
      </c>
      <c r="I198" t="s">
        <v>561</v>
      </c>
      <c r="J198">
        <v>3</v>
      </c>
      <c r="K198" t="s">
        <v>560</v>
      </c>
      <c r="L198" t="s">
        <v>559</v>
      </c>
      <c r="M198">
        <v>2</v>
      </c>
      <c r="N198" s="70">
        <v>428</v>
      </c>
      <c r="O198" s="70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428</v>
      </c>
      <c r="V198">
        <v>2199</v>
      </c>
    </row>
    <row r="199" spans="1:22" x14ac:dyDescent="0.25">
      <c r="A199" s="71">
        <v>44356</v>
      </c>
      <c r="B199">
        <v>20881</v>
      </c>
      <c r="C199" t="s">
        <v>562</v>
      </c>
      <c r="D199">
        <v>6001135</v>
      </c>
      <c r="E199">
        <v>8359</v>
      </c>
      <c r="F199" t="e">
        <f>VLOOKUP(E199,#REF!,2,FALSE)</f>
        <v>#REF!</v>
      </c>
      <c r="G199" t="e">
        <f>VLOOKUP(E199,#REF!,4,FALSE)</f>
        <v>#REF!</v>
      </c>
      <c r="H199" t="s">
        <v>561</v>
      </c>
      <c r="I199" t="s">
        <v>561</v>
      </c>
      <c r="J199">
        <v>3</v>
      </c>
      <c r="K199" t="s">
        <v>560</v>
      </c>
      <c r="L199" t="s">
        <v>559</v>
      </c>
      <c r="M199">
        <v>2</v>
      </c>
      <c r="N199" s="70">
        <v>52313</v>
      </c>
      <c r="O199" s="70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52313</v>
      </c>
      <c r="V199">
        <v>2117</v>
      </c>
    </row>
    <row r="200" spans="1:22" x14ac:dyDescent="0.25">
      <c r="A200" s="71">
        <v>44356</v>
      </c>
      <c r="B200">
        <v>20881</v>
      </c>
      <c r="C200" t="s">
        <v>562</v>
      </c>
      <c r="D200">
        <v>6001135</v>
      </c>
      <c r="E200">
        <v>8359</v>
      </c>
      <c r="F200" t="e">
        <f>VLOOKUP(E200,#REF!,2,FALSE)</f>
        <v>#REF!</v>
      </c>
      <c r="G200" t="e">
        <f>VLOOKUP(E200,#REF!,4,FALSE)</f>
        <v>#REF!</v>
      </c>
      <c r="H200" t="s">
        <v>561</v>
      </c>
      <c r="I200" t="s">
        <v>561</v>
      </c>
      <c r="J200">
        <v>3</v>
      </c>
      <c r="K200" t="s">
        <v>560</v>
      </c>
      <c r="L200" t="s">
        <v>559</v>
      </c>
      <c r="M200">
        <v>2</v>
      </c>
      <c r="N200" s="70">
        <v>272130</v>
      </c>
      <c r="O200" s="7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272130</v>
      </c>
      <c r="V200">
        <v>2117</v>
      </c>
    </row>
    <row r="201" spans="1:22" x14ac:dyDescent="0.25">
      <c r="A201" s="71">
        <v>44356</v>
      </c>
      <c r="B201">
        <v>20878</v>
      </c>
      <c r="C201" t="s">
        <v>562</v>
      </c>
      <c r="D201">
        <v>6001133</v>
      </c>
      <c r="E201">
        <v>8359</v>
      </c>
      <c r="F201" t="e">
        <f>VLOOKUP(E201,#REF!,2,FALSE)</f>
        <v>#REF!</v>
      </c>
      <c r="G201" t="e">
        <f>VLOOKUP(E201,#REF!,4,FALSE)</f>
        <v>#REF!</v>
      </c>
      <c r="H201" t="s">
        <v>561</v>
      </c>
      <c r="I201" t="s">
        <v>561</v>
      </c>
      <c r="J201">
        <v>3</v>
      </c>
      <c r="K201" t="s">
        <v>560</v>
      </c>
      <c r="L201" t="s">
        <v>559</v>
      </c>
      <c r="M201">
        <v>2</v>
      </c>
      <c r="N201" s="70">
        <v>52414</v>
      </c>
      <c r="O201" s="70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52414</v>
      </c>
      <c r="V201">
        <v>2117</v>
      </c>
    </row>
    <row r="202" spans="1:22" x14ac:dyDescent="0.25">
      <c r="A202" s="71">
        <v>44356</v>
      </c>
      <c r="B202">
        <v>20900</v>
      </c>
      <c r="C202" t="s">
        <v>562</v>
      </c>
      <c r="D202">
        <v>6001139</v>
      </c>
      <c r="E202">
        <v>8359</v>
      </c>
      <c r="F202" t="e">
        <f>VLOOKUP(E202,#REF!,2,FALSE)</f>
        <v>#REF!</v>
      </c>
      <c r="G202" t="e">
        <f>VLOOKUP(E202,#REF!,4,FALSE)</f>
        <v>#REF!</v>
      </c>
      <c r="H202" t="s">
        <v>561</v>
      </c>
      <c r="I202" t="s">
        <v>561</v>
      </c>
      <c r="J202">
        <v>3</v>
      </c>
      <c r="K202" t="s">
        <v>560</v>
      </c>
      <c r="L202" t="s">
        <v>559</v>
      </c>
      <c r="M202">
        <v>2</v>
      </c>
      <c r="N202" s="70">
        <v>191760</v>
      </c>
      <c r="O202" s="70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191760</v>
      </c>
      <c r="V202">
        <v>2117</v>
      </c>
    </row>
    <row r="203" spans="1:22" x14ac:dyDescent="0.25">
      <c r="A203" s="71">
        <v>44356</v>
      </c>
      <c r="B203">
        <v>20900</v>
      </c>
      <c r="C203" t="s">
        <v>562</v>
      </c>
      <c r="D203">
        <v>6001139</v>
      </c>
      <c r="E203">
        <v>8359</v>
      </c>
      <c r="F203" t="e">
        <f>VLOOKUP(E203,#REF!,2,FALSE)</f>
        <v>#REF!</v>
      </c>
      <c r="G203" t="e">
        <f>VLOOKUP(E203,#REF!,4,FALSE)</f>
        <v>#REF!</v>
      </c>
      <c r="H203" t="s">
        <v>561</v>
      </c>
      <c r="I203" t="s">
        <v>561</v>
      </c>
      <c r="J203">
        <v>3</v>
      </c>
      <c r="K203" t="s">
        <v>560</v>
      </c>
      <c r="L203" t="s">
        <v>559</v>
      </c>
      <c r="M203">
        <v>2</v>
      </c>
      <c r="N203" s="70">
        <v>131485</v>
      </c>
      <c r="O203" s="70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131485</v>
      </c>
      <c r="V203">
        <v>2117</v>
      </c>
    </row>
    <row r="204" spans="1:22" x14ac:dyDescent="0.25">
      <c r="A204" s="71">
        <v>44334</v>
      </c>
      <c r="B204">
        <v>17459</v>
      </c>
      <c r="C204" t="s">
        <v>562</v>
      </c>
      <c r="D204">
        <v>5001377</v>
      </c>
      <c r="E204">
        <v>8591</v>
      </c>
      <c r="F204" t="e">
        <f>VLOOKUP(E204,#REF!,2,FALSE)</f>
        <v>#REF!</v>
      </c>
      <c r="G204" t="e">
        <f>VLOOKUP(E204,#REF!,4,FALSE)</f>
        <v>#REF!</v>
      </c>
      <c r="H204" t="s">
        <v>561</v>
      </c>
      <c r="I204" t="s">
        <v>561</v>
      </c>
      <c r="J204">
        <v>3</v>
      </c>
      <c r="K204" t="s">
        <v>560</v>
      </c>
      <c r="L204" t="s">
        <v>559</v>
      </c>
      <c r="M204">
        <v>2</v>
      </c>
      <c r="N204" s="70">
        <v>26788</v>
      </c>
      <c r="O204" s="70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26788</v>
      </c>
      <c r="V204">
        <v>2199</v>
      </c>
    </row>
    <row r="205" spans="1:22" x14ac:dyDescent="0.25">
      <c r="A205" s="71">
        <v>44340</v>
      </c>
      <c r="B205">
        <v>18506</v>
      </c>
      <c r="C205" t="s">
        <v>562</v>
      </c>
      <c r="D205">
        <v>5002143</v>
      </c>
      <c r="E205">
        <v>2487</v>
      </c>
      <c r="F205" t="e">
        <f>VLOOKUP(E205,#REF!,2,FALSE)</f>
        <v>#REF!</v>
      </c>
      <c r="G205" t="e">
        <f>VLOOKUP(E205,#REF!,4,FALSE)</f>
        <v>#REF!</v>
      </c>
      <c r="H205" t="s">
        <v>561</v>
      </c>
      <c r="I205" t="s">
        <v>561</v>
      </c>
      <c r="J205">
        <v>3</v>
      </c>
      <c r="K205" t="s">
        <v>560</v>
      </c>
      <c r="L205" t="s">
        <v>559</v>
      </c>
      <c r="M205">
        <v>2</v>
      </c>
      <c r="N205" s="70">
        <v>397</v>
      </c>
      <c r="O205" s="70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397</v>
      </c>
      <c r="V205">
        <v>2199</v>
      </c>
    </row>
    <row r="206" spans="1:22" x14ac:dyDescent="0.25">
      <c r="A206" s="71">
        <v>44341</v>
      </c>
      <c r="B206">
        <v>18498</v>
      </c>
      <c r="C206" t="s">
        <v>562</v>
      </c>
      <c r="D206">
        <v>5002183</v>
      </c>
      <c r="E206">
        <v>1503</v>
      </c>
      <c r="F206" t="e">
        <f>VLOOKUP(E206,#REF!,2,FALSE)</f>
        <v>#REF!</v>
      </c>
      <c r="G206" t="e">
        <f>VLOOKUP(E206,#REF!,4,FALSE)</f>
        <v>#REF!</v>
      </c>
      <c r="H206" t="s">
        <v>561</v>
      </c>
      <c r="I206" t="s">
        <v>561</v>
      </c>
      <c r="J206">
        <v>10</v>
      </c>
      <c r="K206" t="s">
        <v>560</v>
      </c>
      <c r="L206" t="s">
        <v>559</v>
      </c>
      <c r="M206">
        <v>2</v>
      </c>
      <c r="N206" s="70">
        <v>4418</v>
      </c>
      <c r="O206" s="70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4418</v>
      </c>
      <c r="V206">
        <v>2199</v>
      </c>
    </row>
    <row r="207" spans="1:22" x14ac:dyDescent="0.25">
      <c r="A207" s="71">
        <v>44341</v>
      </c>
      <c r="B207">
        <v>18498</v>
      </c>
      <c r="C207" t="s">
        <v>562</v>
      </c>
      <c r="D207">
        <v>5002183</v>
      </c>
      <c r="E207">
        <v>1503</v>
      </c>
      <c r="F207" t="e">
        <f>VLOOKUP(E207,#REF!,2,FALSE)</f>
        <v>#REF!</v>
      </c>
      <c r="G207" t="e">
        <f>VLOOKUP(E207,#REF!,4,FALSE)</f>
        <v>#REF!</v>
      </c>
      <c r="H207" t="s">
        <v>561</v>
      </c>
      <c r="I207" t="s">
        <v>561</v>
      </c>
      <c r="J207">
        <v>10</v>
      </c>
      <c r="K207" t="s">
        <v>560</v>
      </c>
      <c r="L207" t="s">
        <v>559</v>
      </c>
      <c r="M207">
        <v>2</v>
      </c>
      <c r="N207" s="70">
        <v>58000</v>
      </c>
      <c r="O207" s="70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58000</v>
      </c>
      <c r="V207">
        <v>2199</v>
      </c>
    </row>
    <row r="208" spans="1:22" x14ac:dyDescent="0.25">
      <c r="A208" s="71">
        <v>44337</v>
      </c>
      <c r="B208">
        <v>17320</v>
      </c>
      <c r="C208" t="s">
        <v>562</v>
      </c>
      <c r="D208">
        <v>5001993</v>
      </c>
      <c r="E208">
        <v>9181</v>
      </c>
      <c r="F208" t="e">
        <f>VLOOKUP(E208,#REF!,2,FALSE)</f>
        <v>#REF!</v>
      </c>
      <c r="G208" t="e">
        <f>VLOOKUP(E208,#REF!,4,FALSE)</f>
        <v>#REF!</v>
      </c>
      <c r="H208" t="s">
        <v>561</v>
      </c>
      <c r="I208" t="s">
        <v>561</v>
      </c>
      <c r="J208">
        <v>10</v>
      </c>
      <c r="K208" t="s">
        <v>560</v>
      </c>
      <c r="L208" t="s">
        <v>559</v>
      </c>
      <c r="M208">
        <v>2</v>
      </c>
      <c r="N208" s="70">
        <v>46.61</v>
      </c>
      <c r="O208" s="70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46.61</v>
      </c>
      <c r="V208">
        <v>2179</v>
      </c>
    </row>
    <row r="209" spans="1:22" x14ac:dyDescent="0.25">
      <c r="A209" s="71">
        <v>44337</v>
      </c>
      <c r="B209">
        <v>17320</v>
      </c>
      <c r="C209" t="s">
        <v>562</v>
      </c>
      <c r="D209">
        <v>5001993</v>
      </c>
      <c r="E209">
        <v>9181</v>
      </c>
      <c r="F209" t="e">
        <f>VLOOKUP(E209,#REF!,2,FALSE)</f>
        <v>#REF!</v>
      </c>
      <c r="G209" t="e">
        <f>VLOOKUP(E209,#REF!,4,FALSE)</f>
        <v>#REF!</v>
      </c>
      <c r="H209" t="s">
        <v>561</v>
      </c>
      <c r="I209" t="s">
        <v>561</v>
      </c>
      <c r="J209">
        <v>10</v>
      </c>
      <c r="K209" t="s">
        <v>560</v>
      </c>
      <c r="L209" t="s">
        <v>559</v>
      </c>
      <c r="M209">
        <v>2</v>
      </c>
      <c r="N209" s="70">
        <v>5603.39</v>
      </c>
      <c r="O209" s="70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5603.39</v>
      </c>
      <c r="V209">
        <v>2199</v>
      </c>
    </row>
    <row r="210" spans="1:22" x14ac:dyDescent="0.25">
      <c r="A210" s="71">
        <v>44330</v>
      </c>
      <c r="B210">
        <v>17254</v>
      </c>
      <c r="C210" t="s">
        <v>562</v>
      </c>
      <c r="D210">
        <v>5001024</v>
      </c>
      <c r="E210">
        <v>2487</v>
      </c>
      <c r="F210" t="e">
        <f>VLOOKUP(E210,#REF!,2,FALSE)</f>
        <v>#REF!</v>
      </c>
      <c r="G210" t="e">
        <f>VLOOKUP(E210,#REF!,4,FALSE)</f>
        <v>#REF!</v>
      </c>
      <c r="H210" t="s">
        <v>561</v>
      </c>
      <c r="I210" t="s">
        <v>561</v>
      </c>
      <c r="J210">
        <v>3</v>
      </c>
      <c r="K210" t="s">
        <v>560</v>
      </c>
      <c r="L210" t="s">
        <v>559</v>
      </c>
      <c r="M210">
        <v>2</v>
      </c>
      <c r="N210" s="70">
        <v>21276</v>
      </c>
      <c r="O210" s="7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21276</v>
      </c>
      <c r="V210">
        <v>2199</v>
      </c>
    </row>
    <row r="211" spans="1:22" x14ac:dyDescent="0.25">
      <c r="A211" s="71">
        <v>44356</v>
      </c>
      <c r="B211">
        <v>20919</v>
      </c>
      <c r="C211" t="s">
        <v>562</v>
      </c>
      <c r="D211">
        <v>6001143</v>
      </c>
      <c r="E211">
        <v>8359</v>
      </c>
      <c r="F211" t="e">
        <f>VLOOKUP(E211,#REF!,2,FALSE)</f>
        <v>#REF!</v>
      </c>
      <c r="G211" t="e">
        <f>VLOOKUP(E211,#REF!,4,FALSE)</f>
        <v>#REF!</v>
      </c>
      <c r="H211" t="s">
        <v>561</v>
      </c>
      <c r="I211" t="s">
        <v>561</v>
      </c>
      <c r="J211">
        <v>3</v>
      </c>
      <c r="K211" t="s">
        <v>560</v>
      </c>
      <c r="L211" t="s">
        <v>559</v>
      </c>
      <c r="M211">
        <v>2</v>
      </c>
      <c r="N211" s="70">
        <v>10366</v>
      </c>
      <c r="O211" s="70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10366</v>
      </c>
      <c r="V211">
        <v>2117</v>
      </c>
    </row>
    <row r="212" spans="1:22" x14ac:dyDescent="0.25">
      <c r="A212" s="71">
        <v>44320</v>
      </c>
      <c r="B212">
        <v>15579</v>
      </c>
      <c r="C212" t="s">
        <v>562</v>
      </c>
      <c r="D212">
        <v>5000273</v>
      </c>
      <c r="E212">
        <v>2487</v>
      </c>
      <c r="F212" t="e">
        <f>VLOOKUP(E212,#REF!,2,FALSE)</f>
        <v>#REF!</v>
      </c>
      <c r="G212" t="e">
        <f>VLOOKUP(E212,#REF!,4,FALSE)</f>
        <v>#REF!</v>
      </c>
      <c r="H212" t="s">
        <v>561</v>
      </c>
      <c r="I212" t="s">
        <v>561</v>
      </c>
      <c r="J212">
        <v>3</v>
      </c>
      <c r="K212" t="s">
        <v>560</v>
      </c>
      <c r="L212" t="s">
        <v>559</v>
      </c>
      <c r="M212">
        <v>2</v>
      </c>
      <c r="N212" s="70">
        <v>90675</v>
      </c>
      <c r="O212" s="70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90675</v>
      </c>
      <c r="V212">
        <v>1134</v>
      </c>
    </row>
    <row r="213" spans="1:22" x14ac:dyDescent="0.25">
      <c r="A213" s="71">
        <v>44320</v>
      </c>
      <c r="B213">
        <v>15516</v>
      </c>
      <c r="C213" t="s">
        <v>562</v>
      </c>
      <c r="D213">
        <v>5000159</v>
      </c>
      <c r="E213">
        <v>8591</v>
      </c>
      <c r="F213" t="e">
        <f>VLOOKUP(E213,#REF!,2,FALSE)</f>
        <v>#REF!</v>
      </c>
      <c r="G213" t="e">
        <f>VLOOKUP(E213,#REF!,4,FALSE)</f>
        <v>#REF!</v>
      </c>
      <c r="H213" t="s">
        <v>561</v>
      </c>
      <c r="I213" t="s">
        <v>561</v>
      </c>
      <c r="J213">
        <v>3</v>
      </c>
      <c r="K213" t="s">
        <v>560</v>
      </c>
      <c r="L213" t="s">
        <v>559</v>
      </c>
      <c r="M213">
        <v>2</v>
      </c>
      <c r="N213" s="70">
        <v>42515</v>
      </c>
      <c r="O213" s="70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42515</v>
      </c>
      <c r="V213">
        <v>2199</v>
      </c>
    </row>
    <row r="214" spans="1:22" x14ac:dyDescent="0.25">
      <c r="A214" s="71">
        <v>44320</v>
      </c>
      <c r="B214">
        <v>15502</v>
      </c>
      <c r="C214" t="s">
        <v>562</v>
      </c>
      <c r="D214">
        <v>5000158</v>
      </c>
      <c r="E214">
        <v>8591</v>
      </c>
      <c r="F214" t="e">
        <f>VLOOKUP(E214,#REF!,2,FALSE)</f>
        <v>#REF!</v>
      </c>
      <c r="G214" t="e">
        <f>VLOOKUP(E214,#REF!,4,FALSE)</f>
        <v>#REF!</v>
      </c>
      <c r="H214" t="s">
        <v>561</v>
      </c>
      <c r="I214" t="s">
        <v>561</v>
      </c>
      <c r="J214">
        <v>3</v>
      </c>
      <c r="K214" t="s">
        <v>560</v>
      </c>
      <c r="L214" t="s">
        <v>559</v>
      </c>
      <c r="M214">
        <v>2</v>
      </c>
      <c r="N214" s="70">
        <v>28000</v>
      </c>
      <c r="O214" s="70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28000</v>
      </c>
      <c r="V214">
        <v>1134</v>
      </c>
    </row>
    <row r="215" spans="1:22" x14ac:dyDescent="0.25">
      <c r="A215" s="71">
        <v>44320</v>
      </c>
      <c r="B215">
        <v>15497</v>
      </c>
      <c r="C215" t="s">
        <v>562</v>
      </c>
      <c r="D215">
        <v>5000157</v>
      </c>
      <c r="E215">
        <v>8591</v>
      </c>
      <c r="F215" t="e">
        <f>VLOOKUP(E215,#REF!,2,FALSE)</f>
        <v>#REF!</v>
      </c>
      <c r="G215" t="e">
        <f>VLOOKUP(E215,#REF!,4,FALSE)</f>
        <v>#REF!</v>
      </c>
      <c r="H215" t="s">
        <v>561</v>
      </c>
      <c r="I215" t="s">
        <v>561</v>
      </c>
      <c r="J215">
        <v>3</v>
      </c>
      <c r="K215" t="s">
        <v>560</v>
      </c>
      <c r="L215" t="s">
        <v>559</v>
      </c>
      <c r="M215">
        <v>2</v>
      </c>
      <c r="N215" s="70">
        <v>260415</v>
      </c>
      <c r="O215" s="70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260415</v>
      </c>
      <c r="V215">
        <v>1134</v>
      </c>
    </row>
    <row r="216" spans="1:22" x14ac:dyDescent="0.25">
      <c r="A216" s="71">
        <v>44320</v>
      </c>
      <c r="B216">
        <v>15489</v>
      </c>
      <c r="C216" t="s">
        <v>562</v>
      </c>
      <c r="D216">
        <v>5000156</v>
      </c>
      <c r="E216">
        <v>8591</v>
      </c>
      <c r="F216" t="e">
        <f>VLOOKUP(E216,#REF!,2,FALSE)</f>
        <v>#REF!</v>
      </c>
      <c r="G216" t="e">
        <f>VLOOKUP(E216,#REF!,4,FALSE)</f>
        <v>#REF!</v>
      </c>
      <c r="H216" t="s">
        <v>561</v>
      </c>
      <c r="I216" t="s">
        <v>561</v>
      </c>
      <c r="J216">
        <v>3</v>
      </c>
      <c r="K216" t="s">
        <v>560</v>
      </c>
      <c r="L216" t="s">
        <v>559</v>
      </c>
      <c r="M216">
        <v>2</v>
      </c>
      <c r="N216" s="70">
        <v>20805</v>
      </c>
      <c r="O216" s="70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20805</v>
      </c>
      <c r="V216">
        <v>1134</v>
      </c>
    </row>
    <row r="217" spans="1:22" x14ac:dyDescent="0.25">
      <c r="A217" s="71">
        <v>44356</v>
      </c>
      <c r="B217">
        <v>20913</v>
      </c>
      <c r="C217" t="s">
        <v>562</v>
      </c>
      <c r="D217">
        <v>6001142</v>
      </c>
      <c r="E217">
        <v>8359</v>
      </c>
      <c r="F217" t="e">
        <f>VLOOKUP(E217,#REF!,2,FALSE)</f>
        <v>#REF!</v>
      </c>
      <c r="G217" t="e">
        <f>VLOOKUP(E217,#REF!,4,FALSE)</f>
        <v>#REF!</v>
      </c>
      <c r="H217" t="s">
        <v>561</v>
      </c>
      <c r="I217" t="s">
        <v>561</v>
      </c>
      <c r="J217">
        <v>3</v>
      </c>
      <c r="K217" t="s">
        <v>560</v>
      </c>
      <c r="L217" t="s">
        <v>559</v>
      </c>
      <c r="M217">
        <v>2</v>
      </c>
      <c r="N217" s="70">
        <v>15370</v>
      </c>
      <c r="O217" s="70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15370</v>
      </c>
      <c r="V217">
        <v>2117</v>
      </c>
    </row>
    <row r="218" spans="1:22" x14ac:dyDescent="0.25">
      <c r="A218" s="71">
        <v>44320</v>
      </c>
      <c r="B218">
        <v>15732</v>
      </c>
      <c r="C218" t="s">
        <v>562</v>
      </c>
      <c r="D218">
        <v>5000213</v>
      </c>
      <c r="E218">
        <v>1360</v>
      </c>
      <c r="F218" t="e">
        <f>VLOOKUP(E218,#REF!,2,FALSE)</f>
        <v>#REF!</v>
      </c>
      <c r="G218" t="e">
        <f>VLOOKUP(E218,#REF!,4,FALSE)</f>
        <v>#REF!</v>
      </c>
      <c r="H218" t="s">
        <v>561</v>
      </c>
      <c r="I218" t="s">
        <v>561</v>
      </c>
      <c r="J218">
        <v>3</v>
      </c>
      <c r="K218" t="s">
        <v>560</v>
      </c>
      <c r="L218" t="s">
        <v>559</v>
      </c>
      <c r="M218">
        <v>2</v>
      </c>
      <c r="N218" s="70">
        <v>3330</v>
      </c>
      <c r="O218" s="70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3330</v>
      </c>
      <c r="V218">
        <v>2199</v>
      </c>
    </row>
    <row r="219" spans="1:22" x14ac:dyDescent="0.25">
      <c r="A219" s="71">
        <v>44320</v>
      </c>
      <c r="B219">
        <v>15351</v>
      </c>
      <c r="C219" t="s">
        <v>562</v>
      </c>
      <c r="D219">
        <v>5000155</v>
      </c>
      <c r="E219">
        <v>8591</v>
      </c>
      <c r="F219" t="e">
        <f>VLOOKUP(E219,#REF!,2,FALSE)</f>
        <v>#REF!</v>
      </c>
      <c r="G219" t="e">
        <f>VLOOKUP(E219,#REF!,4,FALSE)</f>
        <v>#REF!</v>
      </c>
      <c r="H219" t="s">
        <v>561</v>
      </c>
      <c r="I219" t="s">
        <v>561</v>
      </c>
      <c r="J219">
        <v>3</v>
      </c>
      <c r="K219" t="s">
        <v>560</v>
      </c>
      <c r="L219" t="s">
        <v>559</v>
      </c>
      <c r="M219">
        <v>2</v>
      </c>
      <c r="N219" s="70">
        <v>72302</v>
      </c>
      <c r="O219" s="70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72302</v>
      </c>
      <c r="V219">
        <v>1134</v>
      </c>
    </row>
    <row r="220" spans="1:22" x14ac:dyDescent="0.25">
      <c r="A220" s="71">
        <v>44320</v>
      </c>
      <c r="B220">
        <v>15291</v>
      </c>
      <c r="C220" t="s">
        <v>562</v>
      </c>
      <c r="D220">
        <v>5000214</v>
      </c>
      <c r="E220">
        <v>4259</v>
      </c>
      <c r="F220" t="e">
        <f>VLOOKUP(E220,#REF!,2,FALSE)</f>
        <v>#REF!</v>
      </c>
      <c r="G220" t="e">
        <f>VLOOKUP(E220,#REF!,4,FALSE)</f>
        <v>#REF!</v>
      </c>
      <c r="H220" t="s">
        <v>561</v>
      </c>
      <c r="I220" t="s">
        <v>561</v>
      </c>
      <c r="J220">
        <v>3</v>
      </c>
      <c r="K220" t="s">
        <v>560</v>
      </c>
      <c r="L220" t="s">
        <v>559</v>
      </c>
      <c r="M220">
        <v>2</v>
      </c>
      <c r="N220" s="70">
        <v>19295</v>
      </c>
      <c r="O220" s="7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19295</v>
      </c>
      <c r="V220">
        <v>2199</v>
      </c>
    </row>
    <row r="221" spans="1:22" x14ac:dyDescent="0.25">
      <c r="A221" s="71">
        <v>44209</v>
      </c>
      <c r="B221">
        <v>504</v>
      </c>
      <c r="C221" t="s">
        <v>562</v>
      </c>
      <c r="D221">
        <v>1000316</v>
      </c>
      <c r="E221">
        <v>6227</v>
      </c>
      <c r="F221" t="e">
        <f>VLOOKUP(E221,#REF!,2,FALSE)</f>
        <v>#REF!</v>
      </c>
      <c r="G221" t="e">
        <f>VLOOKUP(E221,#REF!,4,FALSE)</f>
        <v>#REF!</v>
      </c>
      <c r="H221" t="s">
        <v>561</v>
      </c>
      <c r="I221" t="s">
        <v>561</v>
      </c>
      <c r="J221">
        <v>14</v>
      </c>
      <c r="K221" t="s">
        <v>560</v>
      </c>
      <c r="L221" t="s">
        <v>559</v>
      </c>
      <c r="M221">
        <v>2</v>
      </c>
      <c r="N221" s="70">
        <v>134142.44</v>
      </c>
      <c r="O221" s="70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134142.44</v>
      </c>
      <c r="V221">
        <v>2179</v>
      </c>
    </row>
    <row r="222" spans="1:22" x14ac:dyDescent="0.25">
      <c r="A222" s="71">
        <v>44321</v>
      </c>
      <c r="B222">
        <v>15267</v>
      </c>
      <c r="C222" t="s">
        <v>562</v>
      </c>
      <c r="D222">
        <v>5000349</v>
      </c>
      <c r="E222">
        <v>7662</v>
      </c>
      <c r="F222" t="e">
        <f>VLOOKUP(E222,#REF!,2,FALSE)</f>
        <v>#REF!</v>
      </c>
      <c r="G222" t="e">
        <f>VLOOKUP(E222,#REF!,4,FALSE)</f>
        <v>#REF!</v>
      </c>
      <c r="H222" t="s">
        <v>561</v>
      </c>
      <c r="I222" t="s">
        <v>561</v>
      </c>
      <c r="J222">
        <v>3</v>
      </c>
      <c r="K222" t="s">
        <v>560</v>
      </c>
      <c r="L222" t="s">
        <v>559</v>
      </c>
      <c r="M222">
        <v>2</v>
      </c>
      <c r="N222" s="70">
        <v>5</v>
      </c>
      <c r="O222" s="70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5</v>
      </c>
      <c r="V222">
        <v>2199</v>
      </c>
    </row>
    <row r="223" spans="1:22" x14ac:dyDescent="0.25">
      <c r="A223" s="71">
        <v>44316</v>
      </c>
      <c r="B223">
        <v>15197</v>
      </c>
      <c r="C223" t="s">
        <v>562</v>
      </c>
      <c r="D223">
        <v>4003471</v>
      </c>
      <c r="E223">
        <v>8765</v>
      </c>
      <c r="F223" t="e">
        <f>VLOOKUP(E223,#REF!,2,FALSE)</f>
        <v>#REF!</v>
      </c>
      <c r="G223" t="e">
        <f>VLOOKUP(E223,#REF!,4,FALSE)</f>
        <v>#REF!</v>
      </c>
      <c r="H223" t="s">
        <v>561</v>
      </c>
      <c r="I223" t="s">
        <v>561</v>
      </c>
      <c r="J223">
        <v>11</v>
      </c>
      <c r="K223" t="s">
        <v>560</v>
      </c>
      <c r="L223" t="s">
        <v>559</v>
      </c>
      <c r="M223">
        <v>2</v>
      </c>
      <c r="N223" s="70">
        <v>516</v>
      </c>
      <c r="O223" s="70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516</v>
      </c>
      <c r="V223">
        <v>2199</v>
      </c>
    </row>
    <row r="224" spans="1:22" x14ac:dyDescent="0.25">
      <c r="A224" s="71">
        <v>44320</v>
      </c>
      <c r="B224">
        <v>15724</v>
      </c>
      <c r="C224" t="s">
        <v>562</v>
      </c>
      <c r="D224">
        <v>5000212</v>
      </c>
      <c r="E224">
        <v>8252</v>
      </c>
      <c r="F224" t="e">
        <f>VLOOKUP(E224,#REF!,2,FALSE)</f>
        <v>#REF!</v>
      </c>
      <c r="G224" t="e">
        <f>VLOOKUP(E224,#REF!,4,FALSE)</f>
        <v>#REF!</v>
      </c>
      <c r="H224" t="s">
        <v>561</v>
      </c>
      <c r="I224" t="s">
        <v>561</v>
      </c>
      <c r="J224">
        <v>3</v>
      </c>
      <c r="K224" t="s">
        <v>560</v>
      </c>
      <c r="L224" t="s">
        <v>559</v>
      </c>
      <c r="M224">
        <v>2</v>
      </c>
      <c r="N224" s="70">
        <v>351</v>
      </c>
      <c r="O224" s="70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351</v>
      </c>
      <c r="V224">
        <v>2199</v>
      </c>
    </row>
    <row r="225" spans="1:22" x14ac:dyDescent="0.25">
      <c r="A225" s="71">
        <v>44315</v>
      </c>
      <c r="B225">
        <v>15085</v>
      </c>
      <c r="C225" t="s">
        <v>562</v>
      </c>
      <c r="D225">
        <v>4003095</v>
      </c>
      <c r="E225">
        <v>2566</v>
      </c>
      <c r="F225" t="e">
        <f>VLOOKUP(E225,#REF!,2,FALSE)</f>
        <v>#REF!</v>
      </c>
      <c r="G225" t="e">
        <f>VLOOKUP(E225,#REF!,4,FALSE)</f>
        <v>#REF!</v>
      </c>
      <c r="H225" t="s">
        <v>561</v>
      </c>
      <c r="I225" t="s">
        <v>561</v>
      </c>
      <c r="J225">
        <v>3</v>
      </c>
      <c r="K225" t="s">
        <v>560</v>
      </c>
      <c r="L225" t="s">
        <v>559</v>
      </c>
      <c r="M225">
        <v>2</v>
      </c>
      <c r="N225" s="70">
        <v>7637</v>
      </c>
      <c r="O225" s="70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7637</v>
      </c>
      <c r="V225">
        <v>2199</v>
      </c>
    </row>
    <row r="226" spans="1:22" x14ac:dyDescent="0.25">
      <c r="A226" s="71">
        <v>44315</v>
      </c>
      <c r="B226">
        <v>15080</v>
      </c>
      <c r="C226" t="s">
        <v>562</v>
      </c>
      <c r="D226">
        <v>4003094</v>
      </c>
      <c r="E226">
        <v>2566</v>
      </c>
      <c r="F226" t="e">
        <f>VLOOKUP(E226,#REF!,2,FALSE)</f>
        <v>#REF!</v>
      </c>
      <c r="G226" t="e">
        <f>VLOOKUP(E226,#REF!,4,FALSE)</f>
        <v>#REF!</v>
      </c>
      <c r="H226" t="s">
        <v>561</v>
      </c>
      <c r="I226" t="s">
        <v>561</v>
      </c>
      <c r="J226">
        <v>3</v>
      </c>
      <c r="K226" t="s">
        <v>560</v>
      </c>
      <c r="L226" t="s">
        <v>559</v>
      </c>
      <c r="M226">
        <v>2</v>
      </c>
      <c r="N226" s="70">
        <v>72884</v>
      </c>
      <c r="O226" s="70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72884</v>
      </c>
      <c r="V226">
        <v>2199</v>
      </c>
    </row>
    <row r="227" spans="1:22" x14ac:dyDescent="0.25">
      <c r="A227" s="71">
        <v>44313</v>
      </c>
      <c r="B227">
        <v>14549</v>
      </c>
      <c r="C227" t="s">
        <v>562</v>
      </c>
      <c r="D227">
        <v>4002762</v>
      </c>
      <c r="E227">
        <v>2566</v>
      </c>
      <c r="F227" t="e">
        <f>VLOOKUP(E227,#REF!,2,FALSE)</f>
        <v>#REF!</v>
      </c>
      <c r="G227" t="e">
        <f>VLOOKUP(E227,#REF!,4,FALSE)</f>
        <v>#REF!</v>
      </c>
      <c r="H227" t="s">
        <v>561</v>
      </c>
      <c r="I227" t="s">
        <v>561</v>
      </c>
      <c r="J227">
        <v>3</v>
      </c>
      <c r="K227" t="s">
        <v>560</v>
      </c>
      <c r="L227" t="s">
        <v>559</v>
      </c>
      <c r="M227">
        <v>2</v>
      </c>
      <c r="N227" s="70">
        <v>3538</v>
      </c>
      <c r="O227" s="70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3538</v>
      </c>
      <c r="V227">
        <v>2199</v>
      </c>
    </row>
    <row r="228" spans="1:22" x14ac:dyDescent="0.25">
      <c r="A228" s="71">
        <v>44333</v>
      </c>
      <c r="B228">
        <v>16669</v>
      </c>
      <c r="C228" t="s">
        <v>562</v>
      </c>
      <c r="D228">
        <v>5001157</v>
      </c>
      <c r="E228">
        <v>1360</v>
      </c>
      <c r="F228" t="e">
        <f>VLOOKUP(E228,#REF!,2,FALSE)</f>
        <v>#REF!</v>
      </c>
      <c r="G228" t="e">
        <f>VLOOKUP(E228,#REF!,4,FALSE)</f>
        <v>#REF!</v>
      </c>
      <c r="H228" t="s">
        <v>561</v>
      </c>
      <c r="I228" t="s">
        <v>561</v>
      </c>
      <c r="J228">
        <v>11</v>
      </c>
      <c r="K228" t="s">
        <v>560</v>
      </c>
      <c r="L228" t="s">
        <v>559</v>
      </c>
      <c r="M228">
        <v>2</v>
      </c>
      <c r="N228" s="70">
        <v>12816</v>
      </c>
      <c r="O228" s="70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12816</v>
      </c>
      <c r="V228">
        <v>2199</v>
      </c>
    </row>
    <row r="229" spans="1:22" x14ac:dyDescent="0.25">
      <c r="A229" s="71">
        <v>44319</v>
      </c>
      <c r="B229">
        <v>14813</v>
      </c>
      <c r="C229" t="s">
        <v>562</v>
      </c>
      <c r="D229">
        <v>5000030</v>
      </c>
      <c r="E229">
        <v>1360</v>
      </c>
      <c r="F229" t="e">
        <f>VLOOKUP(E229,#REF!,2,FALSE)</f>
        <v>#REF!</v>
      </c>
      <c r="G229" t="e">
        <f>VLOOKUP(E229,#REF!,4,FALSE)</f>
        <v>#REF!</v>
      </c>
      <c r="H229" t="s">
        <v>561</v>
      </c>
      <c r="I229" t="s">
        <v>561</v>
      </c>
      <c r="J229">
        <v>2</v>
      </c>
      <c r="K229" t="s">
        <v>560</v>
      </c>
      <c r="L229" t="s">
        <v>559</v>
      </c>
      <c r="M229">
        <v>2</v>
      </c>
      <c r="N229" s="70">
        <v>29650</v>
      </c>
      <c r="O229" s="70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29650</v>
      </c>
      <c r="V229">
        <v>2199</v>
      </c>
    </row>
    <row r="230" spans="1:22" x14ac:dyDescent="0.25">
      <c r="A230" s="71">
        <v>44319</v>
      </c>
      <c r="B230">
        <v>14813</v>
      </c>
      <c r="C230" t="s">
        <v>562</v>
      </c>
      <c r="D230">
        <v>5000030</v>
      </c>
      <c r="E230">
        <v>1360</v>
      </c>
      <c r="F230" t="e">
        <f>VLOOKUP(E230,#REF!,2,FALSE)</f>
        <v>#REF!</v>
      </c>
      <c r="G230" t="e">
        <f>VLOOKUP(E230,#REF!,4,FALSE)</f>
        <v>#REF!</v>
      </c>
      <c r="H230" t="s">
        <v>561</v>
      </c>
      <c r="I230" t="s">
        <v>561</v>
      </c>
      <c r="J230">
        <v>2</v>
      </c>
      <c r="K230" t="s">
        <v>560</v>
      </c>
      <c r="L230" t="s">
        <v>559</v>
      </c>
      <c r="M230">
        <v>2</v>
      </c>
      <c r="N230" s="70">
        <v>46000</v>
      </c>
      <c r="O230" s="7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46000</v>
      </c>
      <c r="V230">
        <v>2199</v>
      </c>
    </row>
    <row r="231" spans="1:22" x14ac:dyDescent="0.25">
      <c r="A231" s="71">
        <v>44319</v>
      </c>
      <c r="B231">
        <v>14813</v>
      </c>
      <c r="C231" t="s">
        <v>562</v>
      </c>
      <c r="D231">
        <v>5000030</v>
      </c>
      <c r="E231">
        <v>1360</v>
      </c>
      <c r="F231" t="e">
        <f>VLOOKUP(E231,#REF!,2,FALSE)</f>
        <v>#REF!</v>
      </c>
      <c r="G231" t="e">
        <f>VLOOKUP(E231,#REF!,4,FALSE)</f>
        <v>#REF!</v>
      </c>
      <c r="H231" t="s">
        <v>561</v>
      </c>
      <c r="I231" t="s">
        <v>561</v>
      </c>
      <c r="J231">
        <v>2</v>
      </c>
      <c r="K231" t="s">
        <v>560</v>
      </c>
      <c r="L231" t="s">
        <v>559</v>
      </c>
      <c r="M231">
        <v>2</v>
      </c>
      <c r="N231" s="70">
        <v>22800</v>
      </c>
      <c r="O231" s="70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22800</v>
      </c>
      <c r="V231">
        <v>2199</v>
      </c>
    </row>
    <row r="232" spans="1:22" x14ac:dyDescent="0.25">
      <c r="A232" s="71">
        <v>44356</v>
      </c>
      <c r="B232">
        <v>20904</v>
      </c>
      <c r="C232" t="s">
        <v>562</v>
      </c>
      <c r="D232">
        <v>6001140</v>
      </c>
      <c r="E232">
        <v>8359</v>
      </c>
      <c r="F232" t="e">
        <f>VLOOKUP(E232,#REF!,2,FALSE)</f>
        <v>#REF!</v>
      </c>
      <c r="G232" t="e">
        <f>VLOOKUP(E232,#REF!,4,FALSE)</f>
        <v>#REF!</v>
      </c>
      <c r="H232" t="s">
        <v>561</v>
      </c>
      <c r="I232" t="s">
        <v>561</v>
      </c>
      <c r="J232">
        <v>3</v>
      </c>
      <c r="K232" t="s">
        <v>560</v>
      </c>
      <c r="L232" t="s">
        <v>559</v>
      </c>
      <c r="M232">
        <v>2</v>
      </c>
      <c r="N232" s="70">
        <v>51201</v>
      </c>
      <c r="O232" s="70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51201</v>
      </c>
      <c r="V232">
        <v>2117</v>
      </c>
    </row>
    <row r="233" spans="1:22" x14ac:dyDescent="0.25">
      <c r="A233" s="71">
        <v>44320</v>
      </c>
      <c r="B233">
        <v>15575</v>
      </c>
      <c r="C233" t="s">
        <v>562</v>
      </c>
      <c r="D233">
        <v>5000160</v>
      </c>
      <c r="E233">
        <v>8591</v>
      </c>
      <c r="F233" t="e">
        <f>VLOOKUP(E233,#REF!,2,FALSE)</f>
        <v>#REF!</v>
      </c>
      <c r="G233" t="e">
        <f>VLOOKUP(E233,#REF!,4,FALSE)</f>
        <v>#REF!</v>
      </c>
      <c r="H233" t="s">
        <v>561</v>
      </c>
      <c r="I233" t="s">
        <v>561</v>
      </c>
      <c r="J233">
        <v>3</v>
      </c>
      <c r="K233" t="s">
        <v>560</v>
      </c>
      <c r="L233" t="s">
        <v>559</v>
      </c>
      <c r="M233">
        <v>2</v>
      </c>
      <c r="N233" s="70">
        <v>39862</v>
      </c>
      <c r="O233" s="70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39862</v>
      </c>
      <c r="V233">
        <v>1134</v>
      </c>
    </row>
    <row r="234" spans="1:22" x14ac:dyDescent="0.25">
      <c r="A234" s="71">
        <v>44302</v>
      </c>
      <c r="B234">
        <v>13454</v>
      </c>
      <c r="C234" t="s">
        <v>562</v>
      </c>
      <c r="D234">
        <v>4001607</v>
      </c>
      <c r="E234">
        <v>4614</v>
      </c>
      <c r="F234" t="e">
        <f>VLOOKUP(E234,#REF!,2,FALSE)</f>
        <v>#REF!</v>
      </c>
      <c r="G234" t="e">
        <f>VLOOKUP(E234,#REF!,4,FALSE)</f>
        <v>#REF!</v>
      </c>
      <c r="H234" t="s">
        <v>561</v>
      </c>
      <c r="I234" t="s">
        <v>561</v>
      </c>
      <c r="J234">
        <v>3</v>
      </c>
      <c r="K234" t="s">
        <v>560</v>
      </c>
      <c r="L234" t="s">
        <v>559</v>
      </c>
      <c r="M234">
        <v>2</v>
      </c>
      <c r="N234" s="70">
        <v>1332513</v>
      </c>
      <c r="O234" s="70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1332513</v>
      </c>
      <c r="V234">
        <v>2199</v>
      </c>
    </row>
    <row r="235" spans="1:22" x14ac:dyDescent="0.25">
      <c r="A235" s="71">
        <v>44305</v>
      </c>
      <c r="B235">
        <v>13482</v>
      </c>
      <c r="C235" t="s">
        <v>562</v>
      </c>
      <c r="D235">
        <v>4001903</v>
      </c>
      <c r="E235">
        <v>1360</v>
      </c>
      <c r="F235" t="e">
        <f>VLOOKUP(E235,#REF!,2,FALSE)</f>
        <v>#REF!</v>
      </c>
      <c r="G235" t="e">
        <f>VLOOKUP(E235,#REF!,4,FALSE)</f>
        <v>#REF!</v>
      </c>
      <c r="H235" t="s">
        <v>561</v>
      </c>
      <c r="I235" t="s">
        <v>561</v>
      </c>
      <c r="J235">
        <v>10</v>
      </c>
      <c r="K235" t="s">
        <v>560</v>
      </c>
      <c r="L235" t="s">
        <v>559</v>
      </c>
      <c r="M235">
        <v>2</v>
      </c>
      <c r="N235" s="70">
        <v>3270.49</v>
      </c>
      <c r="O235" s="70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3270.49</v>
      </c>
      <c r="V235">
        <v>2199</v>
      </c>
    </row>
    <row r="236" spans="1:22" x14ac:dyDescent="0.25">
      <c r="A236" s="71">
        <v>44305</v>
      </c>
      <c r="B236">
        <v>13480</v>
      </c>
      <c r="C236" t="s">
        <v>562</v>
      </c>
      <c r="D236">
        <v>4001906</v>
      </c>
      <c r="E236">
        <v>2523</v>
      </c>
      <c r="F236" t="e">
        <f>VLOOKUP(E236,#REF!,2,FALSE)</f>
        <v>#REF!</v>
      </c>
      <c r="G236" t="e">
        <f>VLOOKUP(E236,#REF!,4,FALSE)</f>
        <v>#REF!</v>
      </c>
      <c r="H236" t="s">
        <v>561</v>
      </c>
      <c r="I236" t="s">
        <v>561</v>
      </c>
      <c r="J236">
        <v>10</v>
      </c>
      <c r="K236" t="s">
        <v>560</v>
      </c>
      <c r="L236" t="s">
        <v>559</v>
      </c>
      <c r="M236">
        <v>2</v>
      </c>
      <c r="N236" s="70">
        <v>175550.56</v>
      </c>
      <c r="O236" s="70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175550.56</v>
      </c>
      <c r="V236">
        <v>2199</v>
      </c>
    </row>
    <row r="237" spans="1:22" x14ac:dyDescent="0.25">
      <c r="A237" s="71">
        <v>44305</v>
      </c>
      <c r="B237">
        <v>13481</v>
      </c>
      <c r="C237" t="s">
        <v>562</v>
      </c>
      <c r="D237">
        <v>4001904</v>
      </c>
      <c r="E237">
        <v>5790</v>
      </c>
      <c r="F237" t="e">
        <f>VLOOKUP(E237,#REF!,2,FALSE)</f>
        <v>#REF!</v>
      </c>
      <c r="G237" t="e">
        <f>VLOOKUP(E237,#REF!,4,FALSE)</f>
        <v>#REF!</v>
      </c>
      <c r="H237" t="s">
        <v>561</v>
      </c>
      <c r="I237" t="s">
        <v>561</v>
      </c>
      <c r="J237">
        <v>10</v>
      </c>
      <c r="K237" t="s">
        <v>560</v>
      </c>
      <c r="L237" t="s">
        <v>559</v>
      </c>
      <c r="M237">
        <v>2</v>
      </c>
      <c r="N237" s="70">
        <v>213159.84</v>
      </c>
      <c r="O237" s="70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213159.84</v>
      </c>
      <c r="V237">
        <v>2199</v>
      </c>
    </row>
    <row r="238" spans="1:22" x14ac:dyDescent="0.25">
      <c r="A238" s="71">
        <v>44301</v>
      </c>
      <c r="B238">
        <v>13337</v>
      </c>
      <c r="C238" t="s">
        <v>562</v>
      </c>
      <c r="D238">
        <v>4001542</v>
      </c>
      <c r="E238">
        <v>2203</v>
      </c>
      <c r="F238" t="e">
        <f>VLOOKUP(E238,#REF!,2,FALSE)</f>
        <v>#REF!</v>
      </c>
      <c r="G238" t="e">
        <f>VLOOKUP(E238,#REF!,4,FALSE)</f>
        <v>#REF!</v>
      </c>
      <c r="H238" t="s">
        <v>561</v>
      </c>
      <c r="I238" t="s">
        <v>561</v>
      </c>
      <c r="J238">
        <v>10</v>
      </c>
      <c r="K238" t="s">
        <v>560</v>
      </c>
      <c r="L238" t="s">
        <v>559</v>
      </c>
      <c r="M238">
        <v>2</v>
      </c>
      <c r="N238" s="70">
        <v>362133.61</v>
      </c>
      <c r="O238" s="70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362133.61</v>
      </c>
      <c r="V238">
        <v>2199</v>
      </c>
    </row>
    <row r="239" spans="1:22" x14ac:dyDescent="0.25">
      <c r="A239" s="71">
        <v>44301</v>
      </c>
      <c r="B239">
        <v>13337</v>
      </c>
      <c r="C239" t="s">
        <v>562</v>
      </c>
      <c r="D239">
        <v>4001542</v>
      </c>
      <c r="E239">
        <v>2203</v>
      </c>
      <c r="F239" t="e">
        <f>VLOOKUP(E239,#REF!,2,FALSE)</f>
        <v>#REF!</v>
      </c>
      <c r="G239" t="e">
        <f>VLOOKUP(E239,#REF!,4,FALSE)</f>
        <v>#REF!</v>
      </c>
      <c r="H239" t="s">
        <v>561</v>
      </c>
      <c r="I239" t="s">
        <v>561</v>
      </c>
      <c r="J239">
        <v>10</v>
      </c>
      <c r="K239" t="s">
        <v>560</v>
      </c>
      <c r="L239" t="s">
        <v>559</v>
      </c>
      <c r="M239">
        <v>2</v>
      </c>
      <c r="N239" s="70">
        <v>10367</v>
      </c>
      <c r="O239" s="70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10367</v>
      </c>
      <c r="V239">
        <v>2199</v>
      </c>
    </row>
    <row r="240" spans="1:22" x14ac:dyDescent="0.25">
      <c r="A240" s="71">
        <v>44301</v>
      </c>
      <c r="B240">
        <v>13255</v>
      </c>
      <c r="C240" t="s">
        <v>562</v>
      </c>
      <c r="D240">
        <v>4001567</v>
      </c>
      <c r="E240">
        <v>5708</v>
      </c>
      <c r="F240" t="e">
        <f>VLOOKUP(E240,#REF!,2,FALSE)</f>
        <v>#REF!</v>
      </c>
      <c r="G240" t="e">
        <f>VLOOKUP(E240,#REF!,4,FALSE)</f>
        <v>#REF!</v>
      </c>
      <c r="H240" t="s">
        <v>561</v>
      </c>
      <c r="I240" t="s">
        <v>561</v>
      </c>
      <c r="J240">
        <v>10</v>
      </c>
      <c r="K240" t="s">
        <v>560</v>
      </c>
      <c r="L240" t="s">
        <v>559</v>
      </c>
      <c r="M240">
        <v>2</v>
      </c>
      <c r="N240" s="70">
        <v>127359.65</v>
      </c>
      <c r="O240" s="7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127359.65</v>
      </c>
      <c r="V240">
        <v>2199</v>
      </c>
    </row>
    <row r="241" spans="1:22" x14ac:dyDescent="0.25">
      <c r="A241" s="71">
        <v>44302</v>
      </c>
      <c r="B241">
        <v>13183</v>
      </c>
      <c r="C241" t="s">
        <v>562</v>
      </c>
      <c r="D241">
        <v>4001606</v>
      </c>
      <c r="E241">
        <v>4614</v>
      </c>
      <c r="F241" t="e">
        <f>VLOOKUP(E241,#REF!,2,FALSE)</f>
        <v>#REF!</v>
      </c>
      <c r="G241" t="e">
        <f>VLOOKUP(E241,#REF!,4,FALSE)</f>
        <v>#REF!</v>
      </c>
      <c r="H241" t="s">
        <v>561</v>
      </c>
      <c r="I241" t="s">
        <v>561</v>
      </c>
      <c r="J241">
        <v>3</v>
      </c>
      <c r="K241" t="s">
        <v>560</v>
      </c>
      <c r="L241" t="s">
        <v>559</v>
      </c>
      <c r="M241">
        <v>2</v>
      </c>
      <c r="N241" s="70">
        <v>1095</v>
      </c>
      <c r="O241" s="70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1095</v>
      </c>
      <c r="V241">
        <v>2199</v>
      </c>
    </row>
    <row r="242" spans="1:22" x14ac:dyDescent="0.25">
      <c r="A242" s="71">
        <v>44302</v>
      </c>
      <c r="B242">
        <v>13178</v>
      </c>
      <c r="C242" t="s">
        <v>562</v>
      </c>
      <c r="D242">
        <v>4001605</v>
      </c>
      <c r="E242">
        <v>4614</v>
      </c>
      <c r="F242" t="e">
        <f>VLOOKUP(E242,#REF!,2,FALSE)</f>
        <v>#REF!</v>
      </c>
      <c r="G242" t="e">
        <f>VLOOKUP(E242,#REF!,4,FALSE)</f>
        <v>#REF!</v>
      </c>
      <c r="H242" t="s">
        <v>561</v>
      </c>
      <c r="I242" t="s">
        <v>561</v>
      </c>
      <c r="J242">
        <v>3</v>
      </c>
      <c r="K242" t="s">
        <v>560</v>
      </c>
      <c r="L242" t="s">
        <v>559</v>
      </c>
      <c r="M242">
        <v>2</v>
      </c>
      <c r="N242" s="70">
        <v>231023</v>
      </c>
      <c r="O242" s="70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231023</v>
      </c>
      <c r="V242">
        <v>2199</v>
      </c>
    </row>
    <row r="243" spans="1:22" x14ac:dyDescent="0.25">
      <c r="A243" s="71">
        <v>44301</v>
      </c>
      <c r="B243">
        <v>13152</v>
      </c>
      <c r="C243" t="s">
        <v>562</v>
      </c>
      <c r="D243">
        <v>4001572</v>
      </c>
      <c r="E243">
        <v>1857</v>
      </c>
      <c r="F243" t="e">
        <f>VLOOKUP(E243,#REF!,2,FALSE)</f>
        <v>#REF!</v>
      </c>
      <c r="G243" t="e">
        <f>VLOOKUP(E243,#REF!,4,FALSE)</f>
        <v>#REF!</v>
      </c>
      <c r="H243" t="s">
        <v>561</v>
      </c>
      <c r="I243" t="s">
        <v>561</v>
      </c>
      <c r="J243">
        <v>3</v>
      </c>
      <c r="K243" t="s">
        <v>560</v>
      </c>
      <c r="L243" t="s">
        <v>559</v>
      </c>
      <c r="M243">
        <v>2</v>
      </c>
      <c r="N243" s="70">
        <v>430527</v>
      </c>
      <c r="O243" s="70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430527</v>
      </c>
      <c r="V243">
        <v>2199</v>
      </c>
    </row>
    <row r="244" spans="1:22" x14ac:dyDescent="0.25">
      <c r="A244" s="71">
        <v>44300</v>
      </c>
      <c r="B244">
        <v>13040</v>
      </c>
      <c r="C244" t="s">
        <v>562</v>
      </c>
      <c r="D244">
        <v>4001350</v>
      </c>
      <c r="E244">
        <v>1360</v>
      </c>
      <c r="F244" t="e">
        <f>VLOOKUP(E244,#REF!,2,FALSE)</f>
        <v>#REF!</v>
      </c>
      <c r="G244" t="e">
        <f>VLOOKUP(E244,#REF!,4,FALSE)</f>
        <v>#REF!</v>
      </c>
      <c r="H244" t="s">
        <v>561</v>
      </c>
      <c r="I244" t="s">
        <v>561</v>
      </c>
      <c r="J244">
        <v>3</v>
      </c>
      <c r="K244" t="s">
        <v>560</v>
      </c>
      <c r="L244" t="s">
        <v>559</v>
      </c>
      <c r="M244">
        <v>2</v>
      </c>
      <c r="N244" s="70">
        <v>380</v>
      </c>
      <c r="O244" s="70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380</v>
      </c>
      <c r="V244">
        <v>2199</v>
      </c>
    </row>
    <row r="245" spans="1:22" x14ac:dyDescent="0.25">
      <c r="A245" s="71">
        <v>44300</v>
      </c>
      <c r="B245">
        <v>13038</v>
      </c>
      <c r="C245" t="s">
        <v>562</v>
      </c>
      <c r="D245">
        <v>4001349</v>
      </c>
      <c r="E245">
        <v>1360</v>
      </c>
      <c r="F245" t="e">
        <f>VLOOKUP(E245,#REF!,2,FALSE)</f>
        <v>#REF!</v>
      </c>
      <c r="G245" t="e">
        <f>VLOOKUP(E245,#REF!,4,FALSE)</f>
        <v>#REF!</v>
      </c>
      <c r="H245" t="s">
        <v>561</v>
      </c>
      <c r="I245" t="s">
        <v>561</v>
      </c>
      <c r="J245">
        <v>3</v>
      </c>
      <c r="K245" t="s">
        <v>560</v>
      </c>
      <c r="L245" t="s">
        <v>559</v>
      </c>
      <c r="M245">
        <v>2</v>
      </c>
      <c r="N245" s="70">
        <v>1035</v>
      </c>
      <c r="O245" s="70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1035</v>
      </c>
      <c r="V245">
        <v>2199</v>
      </c>
    </row>
    <row r="246" spans="1:22" x14ac:dyDescent="0.25">
      <c r="A246" s="71">
        <v>44300</v>
      </c>
      <c r="B246">
        <v>13055</v>
      </c>
      <c r="C246" t="s">
        <v>562</v>
      </c>
      <c r="D246">
        <v>4001351</v>
      </c>
      <c r="E246">
        <v>1360</v>
      </c>
      <c r="F246" t="e">
        <f>VLOOKUP(E246,#REF!,2,FALSE)</f>
        <v>#REF!</v>
      </c>
      <c r="G246" t="e">
        <f>VLOOKUP(E246,#REF!,4,FALSE)</f>
        <v>#REF!</v>
      </c>
      <c r="H246" t="s">
        <v>561</v>
      </c>
      <c r="I246" t="s">
        <v>561</v>
      </c>
      <c r="J246">
        <v>3</v>
      </c>
      <c r="K246" t="s">
        <v>560</v>
      </c>
      <c r="L246" t="s">
        <v>559</v>
      </c>
      <c r="M246">
        <v>2</v>
      </c>
      <c r="N246" s="70">
        <v>4052</v>
      </c>
      <c r="O246" s="70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4052</v>
      </c>
      <c r="V246">
        <v>2199</v>
      </c>
    </row>
    <row r="247" spans="1:22" x14ac:dyDescent="0.25">
      <c r="A247" s="71">
        <v>44300</v>
      </c>
      <c r="B247">
        <v>12937</v>
      </c>
      <c r="C247" t="s">
        <v>562</v>
      </c>
      <c r="D247">
        <v>4001435</v>
      </c>
      <c r="E247">
        <v>4064</v>
      </c>
      <c r="F247" t="e">
        <f>VLOOKUP(E247,#REF!,2,FALSE)</f>
        <v>#REF!</v>
      </c>
      <c r="G247" t="e">
        <f>VLOOKUP(E247,#REF!,4,FALSE)</f>
        <v>#REF!</v>
      </c>
      <c r="H247" t="s">
        <v>561</v>
      </c>
      <c r="I247" t="s">
        <v>561</v>
      </c>
      <c r="J247">
        <v>3</v>
      </c>
      <c r="K247" t="s">
        <v>560</v>
      </c>
      <c r="L247" t="s">
        <v>559</v>
      </c>
      <c r="M247">
        <v>2</v>
      </c>
      <c r="N247" s="70">
        <v>61203</v>
      </c>
      <c r="O247" s="70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61203</v>
      </c>
      <c r="V247">
        <v>2199</v>
      </c>
    </row>
    <row r="248" spans="1:22" x14ac:dyDescent="0.25">
      <c r="A248" s="71">
        <v>44300</v>
      </c>
      <c r="B248">
        <v>13037</v>
      </c>
      <c r="C248" t="s">
        <v>562</v>
      </c>
      <c r="D248">
        <v>4001348</v>
      </c>
      <c r="E248">
        <v>1360</v>
      </c>
      <c r="F248" t="e">
        <f>VLOOKUP(E248,#REF!,2,FALSE)</f>
        <v>#REF!</v>
      </c>
      <c r="G248" t="e">
        <f>VLOOKUP(E248,#REF!,4,FALSE)</f>
        <v>#REF!</v>
      </c>
      <c r="H248" t="s">
        <v>561</v>
      </c>
      <c r="I248" t="s">
        <v>561</v>
      </c>
      <c r="J248">
        <v>3</v>
      </c>
      <c r="K248" t="s">
        <v>560</v>
      </c>
      <c r="L248" t="s">
        <v>559</v>
      </c>
      <c r="M248">
        <v>2</v>
      </c>
      <c r="N248" s="70">
        <v>8929</v>
      </c>
      <c r="O248" s="70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8929</v>
      </c>
      <c r="V248">
        <v>2199</v>
      </c>
    </row>
    <row r="249" spans="1:22" x14ac:dyDescent="0.25">
      <c r="A249" s="71">
        <v>44301</v>
      </c>
      <c r="B249">
        <v>13150</v>
      </c>
      <c r="C249" t="s">
        <v>562</v>
      </c>
      <c r="D249">
        <v>4001571</v>
      </c>
      <c r="E249">
        <v>1857</v>
      </c>
      <c r="F249" t="e">
        <f>VLOOKUP(E249,#REF!,2,FALSE)</f>
        <v>#REF!</v>
      </c>
      <c r="G249" t="e">
        <f>VLOOKUP(E249,#REF!,4,FALSE)</f>
        <v>#REF!</v>
      </c>
      <c r="H249" t="s">
        <v>561</v>
      </c>
      <c r="I249" t="s">
        <v>561</v>
      </c>
      <c r="J249">
        <v>3</v>
      </c>
      <c r="K249" t="s">
        <v>560</v>
      </c>
      <c r="L249" t="s">
        <v>559</v>
      </c>
      <c r="M249">
        <v>2</v>
      </c>
      <c r="N249" s="70">
        <v>57391</v>
      </c>
      <c r="O249" s="70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57391</v>
      </c>
      <c r="V249">
        <v>2199</v>
      </c>
    </row>
    <row r="250" spans="1:22" x14ac:dyDescent="0.25">
      <c r="A250" s="71">
        <v>44300</v>
      </c>
      <c r="B250">
        <v>13034</v>
      </c>
      <c r="C250" t="s">
        <v>562</v>
      </c>
      <c r="D250">
        <v>4001347</v>
      </c>
      <c r="E250">
        <v>1360</v>
      </c>
      <c r="F250" t="e">
        <f>VLOOKUP(E250,#REF!,2,FALSE)</f>
        <v>#REF!</v>
      </c>
      <c r="G250" t="e">
        <f>VLOOKUP(E250,#REF!,4,FALSE)</f>
        <v>#REF!</v>
      </c>
      <c r="H250" t="s">
        <v>561</v>
      </c>
      <c r="I250" t="s">
        <v>561</v>
      </c>
      <c r="J250">
        <v>3</v>
      </c>
      <c r="K250" t="s">
        <v>560</v>
      </c>
      <c r="L250" t="s">
        <v>559</v>
      </c>
      <c r="M250">
        <v>2</v>
      </c>
      <c r="N250" s="70">
        <v>2505</v>
      </c>
      <c r="O250" s="7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2505</v>
      </c>
      <c r="V250">
        <v>2199</v>
      </c>
    </row>
    <row r="251" spans="1:22" x14ac:dyDescent="0.25">
      <c r="A251" s="71">
        <v>44300</v>
      </c>
      <c r="B251">
        <v>13031</v>
      </c>
      <c r="C251" t="s">
        <v>562</v>
      </c>
      <c r="D251">
        <v>4001346</v>
      </c>
      <c r="E251">
        <v>1360</v>
      </c>
      <c r="F251" t="e">
        <f>VLOOKUP(E251,#REF!,2,FALSE)</f>
        <v>#REF!</v>
      </c>
      <c r="G251" t="e">
        <f>VLOOKUP(E251,#REF!,4,FALSE)</f>
        <v>#REF!</v>
      </c>
      <c r="H251" t="s">
        <v>561</v>
      </c>
      <c r="I251" t="s">
        <v>561</v>
      </c>
      <c r="J251">
        <v>3</v>
      </c>
      <c r="K251" t="s">
        <v>560</v>
      </c>
      <c r="L251" t="s">
        <v>559</v>
      </c>
      <c r="M251">
        <v>2</v>
      </c>
      <c r="N251" s="70">
        <v>5177</v>
      </c>
      <c r="O251" s="70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5177</v>
      </c>
      <c r="V251">
        <v>2199</v>
      </c>
    </row>
    <row r="252" spans="1:22" x14ac:dyDescent="0.25">
      <c r="A252" s="71">
        <v>44300</v>
      </c>
      <c r="B252">
        <v>13028</v>
      </c>
      <c r="C252" t="s">
        <v>562</v>
      </c>
      <c r="D252">
        <v>4001345</v>
      </c>
      <c r="E252">
        <v>1360</v>
      </c>
      <c r="F252" t="e">
        <f>VLOOKUP(E252,#REF!,2,FALSE)</f>
        <v>#REF!</v>
      </c>
      <c r="G252" t="e">
        <f>VLOOKUP(E252,#REF!,4,FALSE)</f>
        <v>#REF!</v>
      </c>
      <c r="H252" t="s">
        <v>561</v>
      </c>
      <c r="I252" t="s">
        <v>561</v>
      </c>
      <c r="J252">
        <v>3</v>
      </c>
      <c r="K252" t="s">
        <v>560</v>
      </c>
      <c r="L252" t="s">
        <v>559</v>
      </c>
      <c r="M252">
        <v>2</v>
      </c>
      <c r="N252" s="70">
        <v>504</v>
      </c>
      <c r="O252" s="70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504</v>
      </c>
      <c r="V252">
        <v>2199</v>
      </c>
    </row>
    <row r="253" spans="1:22" x14ac:dyDescent="0.25">
      <c r="A253" s="71">
        <v>44300</v>
      </c>
      <c r="B253">
        <v>13027</v>
      </c>
      <c r="C253" t="s">
        <v>562</v>
      </c>
      <c r="D253">
        <v>4001344</v>
      </c>
      <c r="E253">
        <v>1360</v>
      </c>
      <c r="F253" t="e">
        <f>VLOOKUP(E253,#REF!,2,FALSE)</f>
        <v>#REF!</v>
      </c>
      <c r="G253" t="e">
        <f>VLOOKUP(E253,#REF!,4,FALSE)</f>
        <v>#REF!</v>
      </c>
      <c r="H253" t="s">
        <v>561</v>
      </c>
      <c r="I253" t="s">
        <v>561</v>
      </c>
      <c r="J253">
        <v>3</v>
      </c>
      <c r="K253" t="s">
        <v>560</v>
      </c>
      <c r="L253" t="s">
        <v>559</v>
      </c>
      <c r="M253">
        <v>2</v>
      </c>
      <c r="N253" s="70">
        <v>64067</v>
      </c>
      <c r="O253" s="70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64067</v>
      </c>
      <c r="V253">
        <v>2199</v>
      </c>
    </row>
    <row r="254" spans="1:22" x14ac:dyDescent="0.25">
      <c r="A254" s="71">
        <v>44300</v>
      </c>
      <c r="B254">
        <v>13025</v>
      </c>
      <c r="C254" t="s">
        <v>562</v>
      </c>
      <c r="D254">
        <v>4001343</v>
      </c>
      <c r="E254">
        <v>1360</v>
      </c>
      <c r="F254" t="e">
        <f>VLOOKUP(E254,#REF!,2,FALSE)</f>
        <v>#REF!</v>
      </c>
      <c r="G254" t="e">
        <f>VLOOKUP(E254,#REF!,4,FALSE)</f>
        <v>#REF!</v>
      </c>
      <c r="H254" t="s">
        <v>561</v>
      </c>
      <c r="I254" t="s">
        <v>561</v>
      </c>
      <c r="J254">
        <v>3</v>
      </c>
      <c r="K254" t="s">
        <v>560</v>
      </c>
      <c r="L254" t="s">
        <v>559</v>
      </c>
      <c r="M254">
        <v>2</v>
      </c>
      <c r="N254" s="70">
        <v>9415</v>
      </c>
      <c r="O254" s="70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9415</v>
      </c>
      <c r="V254">
        <v>2199</v>
      </c>
    </row>
    <row r="255" spans="1:22" x14ac:dyDescent="0.25">
      <c r="A255" s="71">
        <v>44300</v>
      </c>
      <c r="B255">
        <v>13022</v>
      </c>
      <c r="C255" t="s">
        <v>562</v>
      </c>
      <c r="D255">
        <v>4001342</v>
      </c>
      <c r="E255">
        <v>1360</v>
      </c>
      <c r="F255" t="e">
        <f>VLOOKUP(E255,#REF!,2,FALSE)</f>
        <v>#REF!</v>
      </c>
      <c r="G255" t="e">
        <f>VLOOKUP(E255,#REF!,4,FALSE)</f>
        <v>#REF!</v>
      </c>
      <c r="H255" t="s">
        <v>561</v>
      </c>
      <c r="I255" t="s">
        <v>561</v>
      </c>
      <c r="J255">
        <v>3</v>
      </c>
      <c r="K255" t="s">
        <v>560</v>
      </c>
      <c r="L255" t="s">
        <v>559</v>
      </c>
      <c r="M255">
        <v>2</v>
      </c>
      <c r="N255" s="70">
        <v>128430</v>
      </c>
      <c r="O255" s="70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128430</v>
      </c>
      <c r="V255">
        <v>2199</v>
      </c>
    </row>
    <row r="256" spans="1:22" x14ac:dyDescent="0.25">
      <c r="A256" s="71">
        <v>44301</v>
      </c>
      <c r="B256">
        <v>12998</v>
      </c>
      <c r="C256" t="s">
        <v>562</v>
      </c>
      <c r="D256">
        <v>4001561</v>
      </c>
      <c r="E256">
        <v>7952</v>
      </c>
      <c r="F256" t="e">
        <f>VLOOKUP(E256,#REF!,2,FALSE)</f>
        <v>#REF!</v>
      </c>
      <c r="G256" t="e">
        <f>VLOOKUP(E256,#REF!,4,FALSE)</f>
        <v>#REF!</v>
      </c>
      <c r="H256" t="s">
        <v>561</v>
      </c>
      <c r="I256" t="s">
        <v>561</v>
      </c>
      <c r="J256">
        <v>14</v>
      </c>
      <c r="K256" t="s">
        <v>560</v>
      </c>
      <c r="L256" t="s">
        <v>559</v>
      </c>
      <c r="M256">
        <v>2</v>
      </c>
      <c r="N256" s="70">
        <v>2950</v>
      </c>
      <c r="O256" s="70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2950</v>
      </c>
      <c r="V256">
        <v>2199</v>
      </c>
    </row>
    <row r="257" spans="1:22" x14ac:dyDescent="0.25">
      <c r="A257" s="71">
        <v>44300</v>
      </c>
      <c r="B257">
        <v>12901</v>
      </c>
      <c r="C257" t="s">
        <v>562</v>
      </c>
      <c r="D257">
        <v>4001434</v>
      </c>
      <c r="E257">
        <v>4064</v>
      </c>
      <c r="F257" t="e">
        <f>VLOOKUP(E257,#REF!,2,FALSE)</f>
        <v>#REF!</v>
      </c>
      <c r="G257" t="e">
        <f>VLOOKUP(E257,#REF!,4,FALSE)</f>
        <v>#REF!</v>
      </c>
      <c r="H257" t="s">
        <v>561</v>
      </c>
      <c r="I257" t="s">
        <v>561</v>
      </c>
      <c r="J257">
        <v>3</v>
      </c>
      <c r="K257" t="s">
        <v>560</v>
      </c>
      <c r="L257" t="s">
        <v>559</v>
      </c>
      <c r="M257">
        <v>2</v>
      </c>
      <c r="N257" s="70">
        <v>4250635</v>
      </c>
      <c r="O257" s="70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4250635</v>
      </c>
      <c r="V257">
        <v>2199</v>
      </c>
    </row>
    <row r="258" spans="1:22" x14ac:dyDescent="0.25">
      <c r="A258" s="71">
        <v>44313</v>
      </c>
      <c r="B258">
        <v>14539</v>
      </c>
      <c r="C258" t="s">
        <v>562</v>
      </c>
      <c r="D258">
        <v>4002761</v>
      </c>
      <c r="E258">
        <v>2566</v>
      </c>
      <c r="F258" t="e">
        <f>VLOOKUP(E258,#REF!,2,FALSE)</f>
        <v>#REF!</v>
      </c>
      <c r="G258" t="e">
        <f>VLOOKUP(E258,#REF!,4,FALSE)</f>
        <v>#REF!</v>
      </c>
      <c r="H258" t="s">
        <v>561</v>
      </c>
      <c r="I258" t="s">
        <v>561</v>
      </c>
      <c r="J258">
        <v>3</v>
      </c>
      <c r="K258" t="s">
        <v>560</v>
      </c>
      <c r="L258" t="s">
        <v>559</v>
      </c>
      <c r="M258">
        <v>2</v>
      </c>
      <c r="N258" s="70">
        <v>115366</v>
      </c>
      <c r="O258" s="70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115366</v>
      </c>
      <c r="V258">
        <v>2199</v>
      </c>
    </row>
    <row r="259" spans="1:22" x14ac:dyDescent="0.25">
      <c r="A259" s="71">
        <v>44300</v>
      </c>
      <c r="B259">
        <v>12760</v>
      </c>
      <c r="C259" t="s">
        <v>562</v>
      </c>
      <c r="D259">
        <v>4001333</v>
      </c>
      <c r="E259">
        <v>9677</v>
      </c>
      <c r="F259" t="e">
        <f>VLOOKUP(E259,#REF!,2,FALSE)</f>
        <v>#REF!</v>
      </c>
      <c r="G259" t="e">
        <f>VLOOKUP(E259,#REF!,4,FALSE)</f>
        <v>#REF!</v>
      </c>
      <c r="H259" t="s">
        <v>561</v>
      </c>
      <c r="I259" t="s">
        <v>561</v>
      </c>
      <c r="J259">
        <v>2</v>
      </c>
      <c r="K259" t="s">
        <v>560</v>
      </c>
      <c r="L259" t="s">
        <v>559</v>
      </c>
      <c r="M259">
        <v>2</v>
      </c>
      <c r="N259" s="70">
        <v>0.1</v>
      </c>
      <c r="O259" s="70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0.1</v>
      </c>
      <c r="V259">
        <v>2179</v>
      </c>
    </row>
    <row r="260" spans="1:22" x14ac:dyDescent="0.25">
      <c r="A260" s="71">
        <v>44300</v>
      </c>
      <c r="B260">
        <v>12760</v>
      </c>
      <c r="C260" t="s">
        <v>562</v>
      </c>
      <c r="D260">
        <v>4001333</v>
      </c>
      <c r="E260">
        <v>9677</v>
      </c>
      <c r="F260" t="e">
        <f>VLOOKUP(E260,#REF!,2,FALSE)</f>
        <v>#REF!</v>
      </c>
      <c r="G260" t="e">
        <f>VLOOKUP(E260,#REF!,4,FALSE)</f>
        <v>#REF!</v>
      </c>
      <c r="H260" t="s">
        <v>561</v>
      </c>
      <c r="I260" t="s">
        <v>561</v>
      </c>
      <c r="J260">
        <v>2</v>
      </c>
      <c r="K260" t="s">
        <v>560</v>
      </c>
      <c r="L260" t="s">
        <v>559</v>
      </c>
      <c r="M260">
        <v>2</v>
      </c>
      <c r="N260" s="70">
        <v>0.01</v>
      </c>
      <c r="O260" s="7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0.01</v>
      </c>
      <c r="V260">
        <v>2179</v>
      </c>
    </row>
    <row r="261" spans="1:22" x14ac:dyDescent="0.25">
      <c r="A261" s="71">
        <v>44300</v>
      </c>
      <c r="B261">
        <v>12760</v>
      </c>
      <c r="C261" t="s">
        <v>562</v>
      </c>
      <c r="D261">
        <v>4001333</v>
      </c>
      <c r="E261">
        <v>9677</v>
      </c>
      <c r="F261" t="e">
        <f>VLOOKUP(E261,#REF!,2,FALSE)</f>
        <v>#REF!</v>
      </c>
      <c r="G261" t="e">
        <f>VLOOKUP(E261,#REF!,4,FALSE)</f>
        <v>#REF!</v>
      </c>
      <c r="H261" t="s">
        <v>561</v>
      </c>
      <c r="I261" t="s">
        <v>561</v>
      </c>
      <c r="J261">
        <v>2</v>
      </c>
      <c r="K261" t="s">
        <v>560</v>
      </c>
      <c r="L261" t="s">
        <v>559</v>
      </c>
      <c r="M261">
        <v>2</v>
      </c>
      <c r="N261" s="70">
        <v>7026.63</v>
      </c>
      <c r="O261" s="70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7026.63</v>
      </c>
      <c r="V261">
        <v>2179</v>
      </c>
    </row>
    <row r="262" spans="1:22" x14ac:dyDescent="0.25">
      <c r="A262" s="71">
        <v>44300</v>
      </c>
      <c r="B262">
        <v>12760</v>
      </c>
      <c r="C262" t="s">
        <v>562</v>
      </c>
      <c r="D262">
        <v>4001333</v>
      </c>
      <c r="E262">
        <v>9677</v>
      </c>
      <c r="F262" t="e">
        <f>VLOOKUP(E262,#REF!,2,FALSE)</f>
        <v>#REF!</v>
      </c>
      <c r="G262" t="e">
        <f>VLOOKUP(E262,#REF!,4,FALSE)</f>
        <v>#REF!</v>
      </c>
      <c r="H262" t="s">
        <v>561</v>
      </c>
      <c r="I262" t="s">
        <v>561</v>
      </c>
      <c r="J262">
        <v>2</v>
      </c>
      <c r="K262" t="s">
        <v>560</v>
      </c>
      <c r="L262" t="s">
        <v>559</v>
      </c>
      <c r="M262">
        <v>2</v>
      </c>
      <c r="N262" s="70">
        <v>7711.2</v>
      </c>
      <c r="O262" s="70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7711.2</v>
      </c>
      <c r="V262">
        <v>2179</v>
      </c>
    </row>
    <row r="263" spans="1:22" x14ac:dyDescent="0.25">
      <c r="A263" s="71">
        <v>44300</v>
      </c>
      <c r="B263">
        <v>12760</v>
      </c>
      <c r="C263" t="s">
        <v>562</v>
      </c>
      <c r="D263">
        <v>4001333</v>
      </c>
      <c r="E263">
        <v>9677</v>
      </c>
      <c r="F263" t="e">
        <f>VLOOKUP(E263,#REF!,2,FALSE)</f>
        <v>#REF!</v>
      </c>
      <c r="G263" t="e">
        <f>VLOOKUP(E263,#REF!,4,FALSE)</f>
        <v>#REF!</v>
      </c>
      <c r="H263" t="s">
        <v>561</v>
      </c>
      <c r="I263" t="s">
        <v>561</v>
      </c>
      <c r="J263">
        <v>2</v>
      </c>
      <c r="K263" t="s">
        <v>560</v>
      </c>
      <c r="L263" t="s">
        <v>559</v>
      </c>
      <c r="M263">
        <v>2</v>
      </c>
      <c r="N263" s="70">
        <v>0.01</v>
      </c>
      <c r="O263" s="70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0.01</v>
      </c>
      <c r="V263">
        <v>2179</v>
      </c>
    </row>
    <row r="264" spans="1:22" x14ac:dyDescent="0.25">
      <c r="A264" s="71">
        <v>44300</v>
      </c>
      <c r="B264">
        <v>12760</v>
      </c>
      <c r="C264" t="s">
        <v>562</v>
      </c>
      <c r="D264">
        <v>4001333</v>
      </c>
      <c r="E264">
        <v>9677</v>
      </c>
      <c r="F264" t="e">
        <f>VLOOKUP(E264,#REF!,2,FALSE)</f>
        <v>#REF!</v>
      </c>
      <c r="G264" t="e">
        <f>VLOOKUP(E264,#REF!,4,FALSE)</f>
        <v>#REF!</v>
      </c>
      <c r="H264" t="s">
        <v>561</v>
      </c>
      <c r="I264" t="s">
        <v>561</v>
      </c>
      <c r="J264">
        <v>2</v>
      </c>
      <c r="K264" t="s">
        <v>560</v>
      </c>
      <c r="L264" t="s">
        <v>559</v>
      </c>
      <c r="M264">
        <v>2</v>
      </c>
      <c r="N264" s="70">
        <v>0.01</v>
      </c>
      <c r="O264" s="70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0.01</v>
      </c>
      <c r="V264">
        <v>2179</v>
      </c>
    </row>
    <row r="265" spans="1:22" x14ac:dyDescent="0.25">
      <c r="A265" s="71">
        <v>44300</v>
      </c>
      <c r="B265">
        <v>12760</v>
      </c>
      <c r="C265" t="s">
        <v>562</v>
      </c>
      <c r="D265">
        <v>4001333</v>
      </c>
      <c r="E265">
        <v>9677</v>
      </c>
      <c r="F265" t="e">
        <f>VLOOKUP(E265,#REF!,2,FALSE)</f>
        <v>#REF!</v>
      </c>
      <c r="G265" t="e">
        <f>VLOOKUP(E265,#REF!,4,FALSE)</f>
        <v>#REF!</v>
      </c>
      <c r="H265" t="s">
        <v>561</v>
      </c>
      <c r="I265" t="s">
        <v>561</v>
      </c>
      <c r="J265">
        <v>2</v>
      </c>
      <c r="K265" t="s">
        <v>560</v>
      </c>
      <c r="L265" t="s">
        <v>559</v>
      </c>
      <c r="M265">
        <v>2</v>
      </c>
      <c r="N265" s="70">
        <v>0.01</v>
      </c>
      <c r="O265" s="70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0.01</v>
      </c>
      <c r="V265">
        <v>2179</v>
      </c>
    </row>
    <row r="266" spans="1:22" x14ac:dyDescent="0.25">
      <c r="A266" s="71">
        <v>44300</v>
      </c>
      <c r="B266">
        <v>12760</v>
      </c>
      <c r="C266" t="s">
        <v>562</v>
      </c>
      <c r="D266">
        <v>4001333</v>
      </c>
      <c r="E266">
        <v>9677</v>
      </c>
      <c r="F266" t="e">
        <f>VLOOKUP(E266,#REF!,2,FALSE)</f>
        <v>#REF!</v>
      </c>
      <c r="G266" t="e">
        <f>VLOOKUP(E266,#REF!,4,FALSE)</f>
        <v>#REF!</v>
      </c>
      <c r="H266" t="s">
        <v>561</v>
      </c>
      <c r="I266" t="s">
        <v>561</v>
      </c>
      <c r="J266">
        <v>2</v>
      </c>
      <c r="K266" t="s">
        <v>560</v>
      </c>
      <c r="L266" t="s">
        <v>559</v>
      </c>
      <c r="M266">
        <v>2</v>
      </c>
      <c r="N266" s="70">
        <v>6679277.5999999996</v>
      </c>
      <c r="O266" s="70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6679277.5999999996</v>
      </c>
      <c r="V266">
        <v>2179</v>
      </c>
    </row>
    <row r="267" spans="1:22" x14ac:dyDescent="0.25">
      <c r="A267" s="71">
        <v>44300</v>
      </c>
      <c r="B267">
        <v>12760</v>
      </c>
      <c r="C267" t="s">
        <v>562</v>
      </c>
      <c r="D267">
        <v>4001333</v>
      </c>
      <c r="E267">
        <v>9677</v>
      </c>
      <c r="F267" t="e">
        <f>VLOOKUP(E267,#REF!,2,FALSE)</f>
        <v>#REF!</v>
      </c>
      <c r="G267" t="e">
        <f>VLOOKUP(E267,#REF!,4,FALSE)</f>
        <v>#REF!</v>
      </c>
      <c r="H267" t="s">
        <v>561</v>
      </c>
      <c r="I267" t="s">
        <v>561</v>
      </c>
      <c r="J267">
        <v>2</v>
      </c>
      <c r="K267" t="s">
        <v>560</v>
      </c>
      <c r="L267" t="s">
        <v>559</v>
      </c>
      <c r="M267">
        <v>2</v>
      </c>
      <c r="N267" s="70">
        <v>13736.42</v>
      </c>
      <c r="O267" s="70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13736.42</v>
      </c>
      <c r="V267">
        <v>2179</v>
      </c>
    </row>
    <row r="268" spans="1:22" x14ac:dyDescent="0.25">
      <c r="A268" s="71">
        <v>44300</v>
      </c>
      <c r="B268">
        <v>12760</v>
      </c>
      <c r="C268" t="s">
        <v>562</v>
      </c>
      <c r="D268">
        <v>4001333</v>
      </c>
      <c r="E268">
        <v>9677</v>
      </c>
      <c r="F268" t="e">
        <f>VLOOKUP(E268,#REF!,2,FALSE)</f>
        <v>#REF!</v>
      </c>
      <c r="G268" t="e">
        <f>VLOOKUP(E268,#REF!,4,FALSE)</f>
        <v>#REF!</v>
      </c>
      <c r="H268" t="s">
        <v>561</v>
      </c>
      <c r="I268" t="s">
        <v>561</v>
      </c>
      <c r="J268">
        <v>2</v>
      </c>
      <c r="K268" t="s">
        <v>560</v>
      </c>
      <c r="L268" t="s">
        <v>559</v>
      </c>
      <c r="M268">
        <v>2</v>
      </c>
      <c r="N268" s="70">
        <v>0.01</v>
      </c>
      <c r="O268" s="70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0.01</v>
      </c>
      <c r="V268">
        <v>2179</v>
      </c>
    </row>
    <row r="269" spans="1:22" x14ac:dyDescent="0.25">
      <c r="A269" s="71">
        <v>44300</v>
      </c>
      <c r="B269">
        <v>12760</v>
      </c>
      <c r="C269" t="s">
        <v>562</v>
      </c>
      <c r="D269">
        <v>4001333</v>
      </c>
      <c r="E269">
        <v>9677</v>
      </c>
      <c r="F269" t="e">
        <f>VLOOKUP(E269,#REF!,2,FALSE)</f>
        <v>#REF!</v>
      </c>
      <c r="G269" t="e">
        <f>VLOOKUP(E269,#REF!,4,FALSE)</f>
        <v>#REF!</v>
      </c>
      <c r="H269" t="s">
        <v>561</v>
      </c>
      <c r="I269" t="s">
        <v>561</v>
      </c>
      <c r="J269">
        <v>2</v>
      </c>
      <c r="K269" t="s">
        <v>560</v>
      </c>
      <c r="L269" t="s">
        <v>559</v>
      </c>
      <c r="M269">
        <v>2</v>
      </c>
      <c r="N269" s="70">
        <v>860000</v>
      </c>
      <c r="O269" s="70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860000</v>
      </c>
      <c r="V269">
        <v>2179</v>
      </c>
    </row>
    <row r="270" spans="1:22" x14ac:dyDescent="0.25">
      <c r="A270" s="71">
        <v>44300</v>
      </c>
      <c r="B270">
        <v>12760</v>
      </c>
      <c r="C270" t="s">
        <v>562</v>
      </c>
      <c r="D270">
        <v>4001333</v>
      </c>
      <c r="E270">
        <v>9677</v>
      </c>
      <c r="F270" t="e">
        <f>VLOOKUP(E270,#REF!,2,FALSE)</f>
        <v>#REF!</v>
      </c>
      <c r="G270" t="e">
        <f>VLOOKUP(E270,#REF!,4,FALSE)</f>
        <v>#REF!</v>
      </c>
      <c r="H270" t="s">
        <v>561</v>
      </c>
      <c r="I270" t="s">
        <v>561</v>
      </c>
      <c r="J270">
        <v>2</v>
      </c>
      <c r="K270" t="s">
        <v>560</v>
      </c>
      <c r="L270" t="s">
        <v>559</v>
      </c>
      <c r="M270">
        <v>2</v>
      </c>
      <c r="N270" s="70">
        <v>385236</v>
      </c>
      <c r="O270" s="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385236</v>
      </c>
      <c r="V270">
        <v>2179</v>
      </c>
    </row>
    <row r="271" spans="1:22" x14ac:dyDescent="0.25">
      <c r="A271" s="71">
        <v>44300</v>
      </c>
      <c r="B271">
        <v>12708</v>
      </c>
      <c r="C271" t="s">
        <v>562</v>
      </c>
      <c r="D271">
        <v>4001352</v>
      </c>
      <c r="E271">
        <v>6396</v>
      </c>
      <c r="F271" t="e">
        <f>VLOOKUP(E271,#REF!,2,FALSE)</f>
        <v>#REF!</v>
      </c>
      <c r="G271" t="e">
        <f>VLOOKUP(E271,#REF!,4,FALSE)</f>
        <v>#REF!</v>
      </c>
      <c r="H271" t="s">
        <v>561</v>
      </c>
      <c r="I271" t="s">
        <v>561</v>
      </c>
      <c r="J271">
        <v>14</v>
      </c>
      <c r="K271" t="s">
        <v>560</v>
      </c>
      <c r="L271" t="s">
        <v>559</v>
      </c>
      <c r="M271">
        <v>2</v>
      </c>
      <c r="N271" s="70">
        <v>231</v>
      </c>
      <c r="O271" s="70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231</v>
      </c>
      <c r="V271">
        <v>2199</v>
      </c>
    </row>
    <row r="272" spans="1:22" x14ac:dyDescent="0.25">
      <c r="A272" s="71">
        <v>44300</v>
      </c>
      <c r="B272">
        <v>12616</v>
      </c>
      <c r="C272" t="s">
        <v>562</v>
      </c>
      <c r="D272">
        <v>4001432</v>
      </c>
      <c r="E272">
        <v>2566</v>
      </c>
      <c r="F272" t="e">
        <f>VLOOKUP(E272,#REF!,2,FALSE)</f>
        <v>#REF!</v>
      </c>
      <c r="G272" t="e">
        <f>VLOOKUP(E272,#REF!,4,FALSE)</f>
        <v>#REF!</v>
      </c>
      <c r="H272" t="s">
        <v>561</v>
      </c>
      <c r="I272" t="s">
        <v>561</v>
      </c>
      <c r="J272">
        <v>3</v>
      </c>
      <c r="K272" t="s">
        <v>560</v>
      </c>
      <c r="L272" t="s">
        <v>559</v>
      </c>
      <c r="M272">
        <v>2</v>
      </c>
      <c r="N272" s="70">
        <v>12771</v>
      </c>
      <c r="O272" s="70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12771</v>
      </c>
      <c r="V272">
        <v>2199</v>
      </c>
    </row>
    <row r="273" spans="1:22" x14ac:dyDescent="0.25">
      <c r="A273" s="71">
        <v>44300</v>
      </c>
      <c r="B273">
        <v>12614</v>
      </c>
      <c r="C273" t="s">
        <v>562</v>
      </c>
      <c r="D273">
        <v>4001431</v>
      </c>
      <c r="E273">
        <v>2566</v>
      </c>
      <c r="F273" t="e">
        <f>VLOOKUP(E273,#REF!,2,FALSE)</f>
        <v>#REF!</v>
      </c>
      <c r="G273" t="e">
        <f>VLOOKUP(E273,#REF!,4,FALSE)</f>
        <v>#REF!</v>
      </c>
      <c r="H273" t="s">
        <v>561</v>
      </c>
      <c r="I273" t="s">
        <v>561</v>
      </c>
      <c r="J273">
        <v>3</v>
      </c>
      <c r="K273" t="s">
        <v>560</v>
      </c>
      <c r="L273" t="s">
        <v>559</v>
      </c>
      <c r="M273">
        <v>2</v>
      </c>
      <c r="N273" s="70">
        <v>45270</v>
      </c>
      <c r="O273" s="70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45270</v>
      </c>
      <c r="V273">
        <v>2199</v>
      </c>
    </row>
    <row r="274" spans="1:22" x14ac:dyDescent="0.25">
      <c r="A274" s="71">
        <v>44313</v>
      </c>
      <c r="B274">
        <v>14229</v>
      </c>
      <c r="C274" t="s">
        <v>562</v>
      </c>
      <c r="D274">
        <v>4002786</v>
      </c>
      <c r="E274">
        <v>7267</v>
      </c>
      <c r="F274" t="e">
        <f>VLOOKUP(E274,#REF!,2,FALSE)</f>
        <v>#REF!</v>
      </c>
      <c r="G274" t="e">
        <f>VLOOKUP(E274,#REF!,4,FALSE)</f>
        <v>#REF!</v>
      </c>
      <c r="H274" t="s">
        <v>561</v>
      </c>
      <c r="I274" t="s">
        <v>561</v>
      </c>
      <c r="J274">
        <v>3</v>
      </c>
      <c r="K274" t="s">
        <v>560</v>
      </c>
      <c r="L274" t="s">
        <v>559</v>
      </c>
      <c r="M274">
        <v>2</v>
      </c>
      <c r="N274" s="70">
        <v>25520</v>
      </c>
      <c r="O274" s="70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25520</v>
      </c>
      <c r="V274">
        <v>2199</v>
      </c>
    </row>
    <row r="275" spans="1:22" x14ac:dyDescent="0.25">
      <c r="A275" s="71">
        <v>44308</v>
      </c>
      <c r="B275">
        <v>13990</v>
      </c>
      <c r="C275" t="s">
        <v>562</v>
      </c>
      <c r="D275">
        <v>4002451</v>
      </c>
      <c r="E275">
        <v>7243</v>
      </c>
      <c r="F275" t="e">
        <f>VLOOKUP(E275,#REF!,2,FALSE)</f>
        <v>#REF!</v>
      </c>
      <c r="G275" t="e">
        <f>VLOOKUP(E275,#REF!,4,FALSE)</f>
        <v>#REF!</v>
      </c>
      <c r="H275" t="s">
        <v>561</v>
      </c>
      <c r="I275" t="s">
        <v>561</v>
      </c>
      <c r="J275">
        <v>10</v>
      </c>
      <c r="K275" t="s">
        <v>560</v>
      </c>
      <c r="L275" t="s">
        <v>559</v>
      </c>
      <c r="M275">
        <v>2</v>
      </c>
      <c r="N275" s="70">
        <v>13992</v>
      </c>
      <c r="O275" s="70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13992</v>
      </c>
      <c r="V275">
        <v>2199</v>
      </c>
    </row>
    <row r="276" spans="1:22" x14ac:dyDescent="0.25">
      <c r="A276" s="71">
        <v>44308</v>
      </c>
      <c r="B276">
        <v>13989</v>
      </c>
      <c r="C276" t="s">
        <v>562</v>
      </c>
      <c r="D276">
        <v>4002452</v>
      </c>
      <c r="E276">
        <v>7161</v>
      </c>
      <c r="F276" t="e">
        <f>VLOOKUP(E276,#REF!,2,FALSE)</f>
        <v>#REF!</v>
      </c>
      <c r="G276" t="e">
        <f>VLOOKUP(E276,#REF!,4,FALSE)</f>
        <v>#REF!</v>
      </c>
      <c r="H276" t="s">
        <v>561</v>
      </c>
      <c r="I276" t="s">
        <v>561</v>
      </c>
      <c r="J276">
        <v>10</v>
      </c>
      <c r="K276" t="s">
        <v>560</v>
      </c>
      <c r="L276" t="s">
        <v>559</v>
      </c>
      <c r="M276">
        <v>2</v>
      </c>
      <c r="N276" s="70">
        <v>39895.15</v>
      </c>
      <c r="O276" s="70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39895.15</v>
      </c>
      <c r="V276">
        <v>2199</v>
      </c>
    </row>
    <row r="277" spans="1:22" x14ac:dyDescent="0.25">
      <c r="A277" s="71">
        <v>44308</v>
      </c>
      <c r="B277">
        <v>13989</v>
      </c>
      <c r="C277" t="s">
        <v>562</v>
      </c>
      <c r="D277">
        <v>4002452</v>
      </c>
      <c r="E277">
        <v>7161</v>
      </c>
      <c r="F277" t="e">
        <f>VLOOKUP(E277,#REF!,2,FALSE)</f>
        <v>#REF!</v>
      </c>
      <c r="G277" t="e">
        <f>VLOOKUP(E277,#REF!,4,FALSE)</f>
        <v>#REF!</v>
      </c>
      <c r="H277" t="s">
        <v>561</v>
      </c>
      <c r="I277" t="s">
        <v>561</v>
      </c>
      <c r="J277">
        <v>10</v>
      </c>
      <c r="K277" t="s">
        <v>560</v>
      </c>
      <c r="L277" t="s">
        <v>559</v>
      </c>
      <c r="M277">
        <v>2</v>
      </c>
      <c r="N277" s="70">
        <v>183873.08</v>
      </c>
      <c r="O277" s="70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183873.08</v>
      </c>
      <c r="V277">
        <v>2115</v>
      </c>
    </row>
    <row r="278" spans="1:22" x14ac:dyDescent="0.25">
      <c r="A278" s="71">
        <v>44319</v>
      </c>
      <c r="B278">
        <v>15685</v>
      </c>
      <c r="C278" t="s">
        <v>562</v>
      </c>
      <c r="D278">
        <v>5000042</v>
      </c>
      <c r="E278">
        <v>2126</v>
      </c>
      <c r="F278" t="e">
        <f>VLOOKUP(E278,#REF!,2,FALSE)</f>
        <v>#REF!</v>
      </c>
      <c r="G278" t="e">
        <f>VLOOKUP(E278,#REF!,4,FALSE)</f>
        <v>#REF!</v>
      </c>
      <c r="H278" t="s">
        <v>561</v>
      </c>
      <c r="I278" t="s">
        <v>561</v>
      </c>
      <c r="J278">
        <v>3</v>
      </c>
      <c r="K278" t="s">
        <v>560</v>
      </c>
      <c r="L278" t="s">
        <v>559</v>
      </c>
      <c r="M278">
        <v>2</v>
      </c>
      <c r="N278" s="70">
        <v>55611</v>
      </c>
      <c r="O278" s="70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55611</v>
      </c>
      <c r="V278">
        <v>2117</v>
      </c>
    </row>
    <row r="279" spans="1:22" x14ac:dyDescent="0.25">
      <c r="A279" s="71">
        <v>44319</v>
      </c>
      <c r="B279">
        <v>15685</v>
      </c>
      <c r="C279" t="s">
        <v>562</v>
      </c>
      <c r="D279">
        <v>5000042</v>
      </c>
      <c r="E279">
        <v>2126</v>
      </c>
      <c r="F279" t="e">
        <f>VLOOKUP(E279,#REF!,2,FALSE)</f>
        <v>#REF!</v>
      </c>
      <c r="G279" t="e">
        <f>VLOOKUP(E279,#REF!,4,FALSE)</f>
        <v>#REF!</v>
      </c>
      <c r="H279" t="s">
        <v>561</v>
      </c>
      <c r="I279" t="s">
        <v>561</v>
      </c>
      <c r="J279">
        <v>3</v>
      </c>
      <c r="K279" t="s">
        <v>560</v>
      </c>
      <c r="L279" t="s">
        <v>559</v>
      </c>
      <c r="M279">
        <v>2</v>
      </c>
      <c r="N279" s="70">
        <v>149021</v>
      </c>
      <c r="O279" s="70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149021</v>
      </c>
      <c r="V279">
        <v>1123</v>
      </c>
    </row>
    <row r="280" spans="1:22" x14ac:dyDescent="0.25">
      <c r="A280" s="71">
        <v>44319</v>
      </c>
      <c r="B280">
        <v>15685</v>
      </c>
      <c r="C280" t="s">
        <v>562</v>
      </c>
      <c r="D280">
        <v>5000042</v>
      </c>
      <c r="E280">
        <v>2126</v>
      </c>
      <c r="F280" t="e">
        <f>VLOOKUP(E280,#REF!,2,FALSE)</f>
        <v>#REF!</v>
      </c>
      <c r="G280" t="e">
        <f>VLOOKUP(E280,#REF!,4,FALSE)</f>
        <v>#REF!</v>
      </c>
      <c r="H280" t="s">
        <v>561</v>
      </c>
      <c r="I280" t="s">
        <v>561</v>
      </c>
      <c r="J280">
        <v>3</v>
      </c>
      <c r="K280" t="s">
        <v>560</v>
      </c>
      <c r="L280" t="s">
        <v>559</v>
      </c>
      <c r="M280">
        <v>2</v>
      </c>
      <c r="N280" s="70">
        <v>632775</v>
      </c>
      <c r="O280" s="7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632775</v>
      </c>
      <c r="V280">
        <v>1123</v>
      </c>
    </row>
    <row r="281" spans="1:22" x14ac:dyDescent="0.25">
      <c r="A281" s="71">
        <v>44319</v>
      </c>
      <c r="B281">
        <v>15685</v>
      </c>
      <c r="C281" t="s">
        <v>562</v>
      </c>
      <c r="D281">
        <v>5000042</v>
      </c>
      <c r="E281">
        <v>2126</v>
      </c>
      <c r="F281" t="e">
        <f>VLOOKUP(E281,#REF!,2,FALSE)</f>
        <v>#REF!</v>
      </c>
      <c r="G281" t="e">
        <f>VLOOKUP(E281,#REF!,4,FALSE)</f>
        <v>#REF!</v>
      </c>
      <c r="H281" t="s">
        <v>561</v>
      </c>
      <c r="I281" t="s">
        <v>561</v>
      </c>
      <c r="J281">
        <v>3</v>
      </c>
      <c r="K281" t="s">
        <v>560</v>
      </c>
      <c r="L281" t="s">
        <v>559</v>
      </c>
      <c r="M281">
        <v>2</v>
      </c>
      <c r="N281" s="70">
        <v>31557</v>
      </c>
      <c r="O281" s="70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31557</v>
      </c>
      <c r="V281">
        <v>2117</v>
      </c>
    </row>
    <row r="282" spans="1:22" x14ac:dyDescent="0.25">
      <c r="A282" s="71">
        <v>44319</v>
      </c>
      <c r="B282">
        <v>15685</v>
      </c>
      <c r="C282" t="s">
        <v>562</v>
      </c>
      <c r="D282">
        <v>5000042</v>
      </c>
      <c r="E282">
        <v>2126</v>
      </c>
      <c r="F282" t="e">
        <f>VLOOKUP(E282,#REF!,2,FALSE)</f>
        <v>#REF!</v>
      </c>
      <c r="G282" t="e">
        <f>VLOOKUP(E282,#REF!,4,FALSE)</f>
        <v>#REF!</v>
      </c>
      <c r="H282" t="s">
        <v>561</v>
      </c>
      <c r="I282" t="s">
        <v>561</v>
      </c>
      <c r="J282">
        <v>3</v>
      </c>
      <c r="K282" t="s">
        <v>560</v>
      </c>
      <c r="L282" t="s">
        <v>559</v>
      </c>
      <c r="M282">
        <v>2</v>
      </c>
      <c r="N282" s="70">
        <v>1812800</v>
      </c>
      <c r="O282" s="70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1812800</v>
      </c>
      <c r="V282">
        <v>2117</v>
      </c>
    </row>
    <row r="283" spans="1:22" x14ac:dyDescent="0.25">
      <c r="A283" s="71">
        <v>44319</v>
      </c>
      <c r="B283">
        <v>15685</v>
      </c>
      <c r="C283" t="s">
        <v>562</v>
      </c>
      <c r="D283">
        <v>5000042</v>
      </c>
      <c r="E283">
        <v>2126</v>
      </c>
      <c r="F283" t="e">
        <f>VLOOKUP(E283,#REF!,2,FALSE)</f>
        <v>#REF!</v>
      </c>
      <c r="G283" t="e">
        <f>VLOOKUP(E283,#REF!,4,FALSE)</f>
        <v>#REF!</v>
      </c>
      <c r="H283" t="s">
        <v>561</v>
      </c>
      <c r="I283" t="s">
        <v>561</v>
      </c>
      <c r="J283">
        <v>3</v>
      </c>
      <c r="K283" t="s">
        <v>560</v>
      </c>
      <c r="L283" t="s">
        <v>559</v>
      </c>
      <c r="M283">
        <v>2</v>
      </c>
      <c r="N283" s="70">
        <v>816</v>
      </c>
      <c r="O283" s="70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816</v>
      </c>
      <c r="V283">
        <v>2117</v>
      </c>
    </row>
    <row r="284" spans="1:22" x14ac:dyDescent="0.25">
      <c r="A284" s="71">
        <v>44299</v>
      </c>
      <c r="B284">
        <v>11920</v>
      </c>
      <c r="C284" t="s">
        <v>562</v>
      </c>
      <c r="D284">
        <v>4001208</v>
      </c>
      <c r="E284">
        <v>6396</v>
      </c>
      <c r="F284" t="e">
        <f>VLOOKUP(E284,#REF!,2,FALSE)</f>
        <v>#REF!</v>
      </c>
      <c r="G284" t="e">
        <f>VLOOKUP(E284,#REF!,4,FALSE)</f>
        <v>#REF!</v>
      </c>
      <c r="H284" t="s">
        <v>561</v>
      </c>
      <c r="I284" t="s">
        <v>561</v>
      </c>
      <c r="J284">
        <v>14</v>
      </c>
      <c r="K284" t="s">
        <v>560</v>
      </c>
      <c r="L284" t="s">
        <v>559</v>
      </c>
      <c r="M284">
        <v>2</v>
      </c>
      <c r="N284" s="70">
        <v>32641.56</v>
      </c>
      <c r="O284" s="70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32641.56</v>
      </c>
      <c r="V284">
        <v>2199</v>
      </c>
    </row>
    <row r="285" spans="1:22" x14ac:dyDescent="0.25">
      <c r="A285" s="71">
        <v>44292</v>
      </c>
      <c r="B285">
        <v>11685</v>
      </c>
      <c r="C285" t="s">
        <v>562</v>
      </c>
      <c r="D285">
        <v>4000459</v>
      </c>
      <c r="E285">
        <v>1360</v>
      </c>
      <c r="F285" t="e">
        <f>VLOOKUP(E285,#REF!,2,FALSE)</f>
        <v>#REF!</v>
      </c>
      <c r="G285" t="e">
        <f>VLOOKUP(E285,#REF!,4,FALSE)</f>
        <v>#REF!</v>
      </c>
      <c r="H285" t="s">
        <v>561</v>
      </c>
      <c r="I285" t="s">
        <v>561</v>
      </c>
      <c r="J285">
        <v>3</v>
      </c>
      <c r="K285" t="s">
        <v>560</v>
      </c>
      <c r="L285" t="s">
        <v>559</v>
      </c>
      <c r="M285">
        <v>2</v>
      </c>
      <c r="N285" s="70">
        <v>111</v>
      </c>
      <c r="O285" s="70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111</v>
      </c>
      <c r="V285">
        <v>2199</v>
      </c>
    </row>
    <row r="286" spans="1:22" x14ac:dyDescent="0.25">
      <c r="A286" s="71">
        <v>44291</v>
      </c>
      <c r="B286">
        <v>11642</v>
      </c>
      <c r="C286" t="s">
        <v>562</v>
      </c>
      <c r="D286">
        <v>4000024</v>
      </c>
      <c r="E286">
        <v>4704</v>
      </c>
      <c r="F286" t="e">
        <f>VLOOKUP(E286,#REF!,2,FALSE)</f>
        <v>#REF!</v>
      </c>
      <c r="G286" t="e">
        <f>VLOOKUP(E286,#REF!,4,FALSE)</f>
        <v>#REF!</v>
      </c>
      <c r="H286" t="s">
        <v>561</v>
      </c>
      <c r="I286" t="s">
        <v>561</v>
      </c>
      <c r="J286">
        <v>72</v>
      </c>
      <c r="K286" t="s">
        <v>560</v>
      </c>
      <c r="L286" t="s">
        <v>559</v>
      </c>
      <c r="M286">
        <v>2</v>
      </c>
      <c r="N286" s="70">
        <v>91620</v>
      </c>
      <c r="O286" s="70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91620</v>
      </c>
      <c r="V286">
        <v>2199</v>
      </c>
    </row>
    <row r="287" spans="1:22" x14ac:dyDescent="0.25">
      <c r="A287" s="71">
        <v>44284</v>
      </c>
      <c r="B287">
        <v>10864</v>
      </c>
      <c r="C287" t="s">
        <v>562</v>
      </c>
      <c r="D287">
        <v>3003264</v>
      </c>
      <c r="E287">
        <v>8252</v>
      </c>
      <c r="F287" t="e">
        <f>VLOOKUP(E287,#REF!,2,FALSE)</f>
        <v>#REF!</v>
      </c>
      <c r="G287" t="e">
        <f>VLOOKUP(E287,#REF!,4,FALSE)</f>
        <v>#REF!</v>
      </c>
      <c r="H287" t="s">
        <v>561</v>
      </c>
      <c r="I287" t="s">
        <v>561</v>
      </c>
      <c r="J287">
        <v>3</v>
      </c>
      <c r="K287" t="s">
        <v>560</v>
      </c>
      <c r="L287" t="s">
        <v>559</v>
      </c>
      <c r="M287">
        <v>2</v>
      </c>
      <c r="N287" s="70">
        <v>1729</v>
      </c>
      <c r="O287" s="70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1729</v>
      </c>
      <c r="V287">
        <v>2199</v>
      </c>
    </row>
    <row r="288" spans="1:22" x14ac:dyDescent="0.25">
      <c r="A288" s="71">
        <v>44285</v>
      </c>
      <c r="B288">
        <v>9939</v>
      </c>
      <c r="C288" t="s">
        <v>562</v>
      </c>
      <c r="D288">
        <v>3003428</v>
      </c>
      <c r="E288">
        <v>7300</v>
      </c>
      <c r="F288" t="e">
        <f>VLOOKUP(E288,#REF!,2,FALSE)</f>
        <v>#REF!</v>
      </c>
      <c r="G288" t="e">
        <f>VLOOKUP(E288,#REF!,4,FALSE)</f>
        <v>#REF!</v>
      </c>
      <c r="H288" t="s">
        <v>561</v>
      </c>
      <c r="I288" t="s">
        <v>561</v>
      </c>
      <c r="J288">
        <v>13</v>
      </c>
      <c r="K288" t="s">
        <v>560</v>
      </c>
      <c r="L288" t="s">
        <v>559</v>
      </c>
      <c r="M288">
        <v>2</v>
      </c>
      <c r="N288" s="70">
        <v>144796</v>
      </c>
      <c r="O288" s="70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144796</v>
      </c>
      <c r="V288">
        <v>2118</v>
      </c>
    </row>
    <row r="289" spans="1:22" x14ac:dyDescent="0.25">
      <c r="A289" s="71">
        <v>44273</v>
      </c>
      <c r="B289">
        <v>7874</v>
      </c>
      <c r="C289" t="s">
        <v>562</v>
      </c>
      <c r="D289">
        <v>3001989</v>
      </c>
      <c r="E289">
        <v>7193</v>
      </c>
      <c r="F289" t="e">
        <f>VLOOKUP(E289,#REF!,2,FALSE)</f>
        <v>#REF!</v>
      </c>
      <c r="G289" t="e">
        <f>VLOOKUP(E289,#REF!,4,FALSE)</f>
        <v>#REF!</v>
      </c>
      <c r="H289" t="s">
        <v>561</v>
      </c>
      <c r="I289" t="s">
        <v>561</v>
      </c>
      <c r="J289">
        <v>3</v>
      </c>
      <c r="K289" t="s">
        <v>560</v>
      </c>
      <c r="L289" t="s">
        <v>559</v>
      </c>
      <c r="M289">
        <v>2</v>
      </c>
      <c r="N289" s="70">
        <v>1031</v>
      </c>
      <c r="O289" s="70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1031</v>
      </c>
      <c r="V289">
        <v>2199</v>
      </c>
    </row>
    <row r="290" spans="1:22" x14ac:dyDescent="0.25">
      <c r="A290" s="71">
        <v>44277</v>
      </c>
      <c r="B290">
        <v>9378</v>
      </c>
      <c r="C290" t="s">
        <v>562</v>
      </c>
      <c r="D290">
        <v>3002649</v>
      </c>
      <c r="E290">
        <v>1360</v>
      </c>
      <c r="F290" t="e">
        <f>VLOOKUP(E290,#REF!,2,FALSE)</f>
        <v>#REF!</v>
      </c>
      <c r="G290" t="e">
        <f>VLOOKUP(E290,#REF!,4,FALSE)</f>
        <v>#REF!</v>
      </c>
      <c r="H290" t="s">
        <v>561</v>
      </c>
      <c r="I290" t="s">
        <v>561</v>
      </c>
      <c r="J290">
        <v>80</v>
      </c>
      <c r="K290" t="s">
        <v>560</v>
      </c>
      <c r="L290" t="s">
        <v>559</v>
      </c>
      <c r="M290">
        <v>2</v>
      </c>
      <c r="N290" s="70">
        <v>8849</v>
      </c>
      <c r="O290" s="7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8849</v>
      </c>
      <c r="V290">
        <v>2199</v>
      </c>
    </row>
    <row r="291" spans="1:22" x14ac:dyDescent="0.25">
      <c r="A291" s="71">
        <v>44277</v>
      </c>
      <c r="B291">
        <v>9374</v>
      </c>
      <c r="C291" t="s">
        <v>562</v>
      </c>
      <c r="D291">
        <v>3002648</v>
      </c>
      <c r="E291">
        <v>1360</v>
      </c>
      <c r="F291" t="e">
        <f>VLOOKUP(E291,#REF!,2,FALSE)</f>
        <v>#REF!</v>
      </c>
      <c r="G291" t="e">
        <f>VLOOKUP(E291,#REF!,4,FALSE)</f>
        <v>#REF!</v>
      </c>
      <c r="H291" t="s">
        <v>561</v>
      </c>
      <c r="I291" t="s">
        <v>561</v>
      </c>
      <c r="J291">
        <v>80</v>
      </c>
      <c r="K291" t="s">
        <v>560</v>
      </c>
      <c r="L291" t="s">
        <v>559</v>
      </c>
      <c r="M291">
        <v>2</v>
      </c>
      <c r="N291" s="70">
        <v>7132</v>
      </c>
      <c r="O291" s="70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7132</v>
      </c>
      <c r="V291">
        <v>2199</v>
      </c>
    </row>
    <row r="292" spans="1:22" x14ac:dyDescent="0.25">
      <c r="A292" s="71">
        <v>44256</v>
      </c>
      <c r="B292">
        <v>6517</v>
      </c>
      <c r="C292" t="s">
        <v>562</v>
      </c>
      <c r="D292">
        <v>3000031</v>
      </c>
      <c r="E292">
        <v>8359</v>
      </c>
      <c r="F292" t="e">
        <f>VLOOKUP(E292,#REF!,2,FALSE)</f>
        <v>#REF!</v>
      </c>
      <c r="G292" t="e">
        <f>VLOOKUP(E292,#REF!,4,FALSE)</f>
        <v>#REF!</v>
      </c>
      <c r="H292" t="s">
        <v>561</v>
      </c>
      <c r="I292" t="s">
        <v>561</v>
      </c>
      <c r="J292">
        <v>3</v>
      </c>
      <c r="K292" t="s">
        <v>560</v>
      </c>
      <c r="L292" t="s">
        <v>559</v>
      </c>
      <c r="M292">
        <v>2</v>
      </c>
      <c r="N292" s="70">
        <v>190379</v>
      </c>
      <c r="O292" s="70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190379</v>
      </c>
      <c r="V292">
        <v>2117</v>
      </c>
    </row>
    <row r="293" spans="1:22" x14ac:dyDescent="0.25">
      <c r="A293" s="71">
        <v>44256</v>
      </c>
      <c r="B293">
        <v>6517</v>
      </c>
      <c r="C293" t="s">
        <v>562</v>
      </c>
      <c r="D293">
        <v>3000031</v>
      </c>
      <c r="E293">
        <v>8359</v>
      </c>
      <c r="F293" t="e">
        <f>VLOOKUP(E293,#REF!,2,FALSE)</f>
        <v>#REF!</v>
      </c>
      <c r="G293" t="e">
        <f>VLOOKUP(E293,#REF!,4,FALSE)</f>
        <v>#REF!</v>
      </c>
      <c r="H293" t="s">
        <v>561</v>
      </c>
      <c r="I293" t="s">
        <v>561</v>
      </c>
      <c r="J293">
        <v>3</v>
      </c>
      <c r="K293" t="s">
        <v>560</v>
      </c>
      <c r="L293" t="s">
        <v>559</v>
      </c>
      <c r="M293">
        <v>2</v>
      </c>
      <c r="N293" s="70">
        <v>130537</v>
      </c>
      <c r="O293" s="70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130537</v>
      </c>
      <c r="V293">
        <v>2117</v>
      </c>
    </row>
    <row r="294" spans="1:22" x14ac:dyDescent="0.25">
      <c r="A294" s="71">
        <v>44256</v>
      </c>
      <c r="B294">
        <v>6514</v>
      </c>
      <c r="C294" t="s">
        <v>562</v>
      </c>
      <c r="D294">
        <v>3000029</v>
      </c>
      <c r="E294">
        <v>8359</v>
      </c>
      <c r="F294" t="e">
        <f>VLOOKUP(E294,#REF!,2,FALSE)</f>
        <v>#REF!</v>
      </c>
      <c r="G294" t="e">
        <f>VLOOKUP(E294,#REF!,4,FALSE)</f>
        <v>#REF!</v>
      </c>
      <c r="H294" t="s">
        <v>561</v>
      </c>
      <c r="I294" t="s">
        <v>561</v>
      </c>
      <c r="J294">
        <v>3</v>
      </c>
      <c r="K294" t="s">
        <v>560</v>
      </c>
      <c r="L294" t="s">
        <v>559</v>
      </c>
      <c r="M294">
        <v>2</v>
      </c>
      <c r="N294" s="70">
        <v>50832</v>
      </c>
      <c r="O294" s="70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50832</v>
      </c>
      <c r="V294">
        <v>2117</v>
      </c>
    </row>
    <row r="295" spans="1:22" x14ac:dyDescent="0.25">
      <c r="A295" s="71">
        <v>44256</v>
      </c>
      <c r="B295">
        <v>6511</v>
      </c>
      <c r="C295" t="s">
        <v>562</v>
      </c>
      <c r="D295">
        <v>3000028</v>
      </c>
      <c r="E295">
        <v>8359</v>
      </c>
      <c r="F295" t="e">
        <f>VLOOKUP(E295,#REF!,2,FALSE)</f>
        <v>#REF!</v>
      </c>
      <c r="G295" t="e">
        <f>VLOOKUP(E295,#REF!,4,FALSE)</f>
        <v>#REF!</v>
      </c>
      <c r="H295" t="s">
        <v>561</v>
      </c>
      <c r="I295" t="s">
        <v>561</v>
      </c>
      <c r="J295">
        <v>3</v>
      </c>
      <c r="K295" t="s">
        <v>560</v>
      </c>
      <c r="L295" t="s">
        <v>559</v>
      </c>
      <c r="M295">
        <v>2</v>
      </c>
      <c r="N295" s="70">
        <v>4600</v>
      </c>
      <c r="O295" s="70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4600</v>
      </c>
      <c r="V295">
        <v>2117</v>
      </c>
    </row>
    <row r="296" spans="1:22" x14ac:dyDescent="0.25">
      <c r="A296" s="71">
        <v>44256</v>
      </c>
      <c r="B296">
        <v>6509</v>
      </c>
      <c r="C296" t="s">
        <v>562</v>
      </c>
      <c r="D296">
        <v>3000027</v>
      </c>
      <c r="E296">
        <v>8359</v>
      </c>
      <c r="F296" t="e">
        <f>VLOOKUP(E296,#REF!,2,FALSE)</f>
        <v>#REF!</v>
      </c>
      <c r="G296" t="e">
        <f>VLOOKUP(E296,#REF!,4,FALSE)</f>
        <v>#REF!</v>
      </c>
      <c r="H296" t="s">
        <v>561</v>
      </c>
      <c r="I296" t="s">
        <v>561</v>
      </c>
      <c r="J296">
        <v>3</v>
      </c>
      <c r="K296" t="s">
        <v>560</v>
      </c>
      <c r="L296" t="s">
        <v>559</v>
      </c>
      <c r="M296">
        <v>2</v>
      </c>
      <c r="N296" s="70">
        <v>15259</v>
      </c>
      <c r="O296" s="70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15259</v>
      </c>
      <c r="V296">
        <v>2117</v>
      </c>
    </row>
    <row r="297" spans="1:22" x14ac:dyDescent="0.25">
      <c r="A297" s="71">
        <v>44256</v>
      </c>
      <c r="B297">
        <v>6506</v>
      </c>
      <c r="C297" t="s">
        <v>562</v>
      </c>
      <c r="D297">
        <v>3000025</v>
      </c>
      <c r="E297">
        <v>8359</v>
      </c>
      <c r="F297" t="e">
        <f>VLOOKUP(E297,#REF!,2,FALSE)</f>
        <v>#REF!</v>
      </c>
      <c r="G297" t="e">
        <f>VLOOKUP(E297,#REF!,4,FALSE)</f>
        <v>#REF!</v>
      </c>
      <c r="H297" t="s">
        <v>561</v>
      </c>
      <c r="I297" t="s">
        <v>561</v>
      </c>
      <c r="J297">
        <v>3</v>
      </c>
      <c r="K297" t="s">
        <v>560</v>
      </c>
      <c r="L297" t="s">
        <v>559</v>
      </c>
      <c r="M297">
        <v>2</v>
      </c>
      <c r="N297" s="70">
        <v>100713</v>
      </c>
      <c r="O297" s="70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100713</v>
      </c>
      <c r="V297">
        <v>2117</v>
      </c>
    </row>
    <row r="298" spans="1:22" x14ac:dyDescent="0.25">
      <c r="A298" s="71">
        <v>44256</v>
      </c>
      <c r="B298">
        <v>6503</v>
      </c>
      <c r="C298" t="s">
        <v>562</v>
      </c>
      <c r="D298">
        <v>3000023</v>
      </c>
      <c r="E298">
        <v>8359</v>
      </c>
      <c r="F298" t="e">
        <f>VLOOKUP(E298,#REF!,2,FALSE)</f>
        <v>#REF!</v>
      </c>
      <c r="G298" t="e">
        <f>VLOOKUP(E298,#REF!,4,FALSE)</f>
        <v>#REF!</v>
      </c>
      <c r="H298" t="s">
        <v>561</v>
      </c>
      <c r="I298" t="s">
        <v>561</v>
      </c>
      <c r="J298">
        <v>3</v>
      </c>
      <c r="K298" t="s">
        <v>560</v>
      </c>
      <c r="L298" t="s">
        <v>559</v>
      </c>
      <c r="M298">
        <v>2</v>
      </c>
      <c r="N298" s="70">
        <v>10290</v>
      </c>
      <c r="O298" s="70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10290</v>
      </c>
      <c r="V298">
        <v>2117</v>
      </c>
    </row>
    <row r="299" spans="1:22" x14ac:dyDescent="0.25">
      <c r="A299" s="71">
        <v>44256</v>
      </c>
      <c r="B299">
        <v>6492</v>
      </c>
      <c r="C299" t="s">
        <v>562</v>
      </c>
      <c r="D299">
        <v>3000017</v>
      </c>
      <c r="E299">
        <v>8359</v>
      </c>
      <c r="F299" t="e">
        <f>VLOOKUP(E299,#REF!,2,FALSE)</f>
        <v>#REF!</v>
      </c>
      <c r="G299" t="e">
        <f>VLOOKUP(E299,#REF!,4,FALSE)</f>
        <v>#REF!</v>
      </c>
      <c r="H299" t="s">
        <v>561</v>
      </c>
      <c r="I299" t="s">
        <v>561</v>
      </c>
      <c r="J299">
        <v>3</v>
      </c>
      <c r="K299" t="s">
        <v>560</v>
      </c>
      <c r="L299" t="s">
        <v>559</v>
      </c>
      <c r="M299">
        <v>2</v>
      </c>
      <c r="N299" s="70">
        <v>24345</v>
      </c>
      <c r="O299" s="70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24345</v>
      </c>
      <c r="V299">
        <v>2117</v>
      </c>
    </row>
    <row r="300" spans="1:22" x14ac:dyDescent="0.25">
      <c r="A300" s="71">
        <v>44256</v>
      </c>
      <c r="B300">
        <v>6505</v>
      </c>
      <c r="C300" t="s">
        <v>562</v>
      </c>
      <c r="D300">
        <v>3000024</v>
      </c>
      <c r="E300">
        <v>8359</v>
      </c>
      <c r="F300" t="e">
        <f>VLOOKUP(E300,#REF!,2,FALSE)</f>
        <v>#REF!</v>
      </c>
      <c r="G300" t="e">
        <f>VLOOKUP(E300,#REF!,4,FALSE)</f>
        <v>#REF!</v>
      </c>
      <c r="H300" t="s">
        <v>561</v>
      </c>
      <c r="I300" t="s">
        <v>561</v>
      </c>
      <c r="J300">
        <v>3</v>
      </c>
      <c r="K300" t="s">
        <v>560</v>
      </c>
      <c r="L300" t="s">
        <v>559</v>
      </c>
      <c r="M300">
        <v>2</v>
      </c>
      <c r="N300" s="70">
        <v>156575</v>
      </c>
      <c r="O300" s="7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156575</v>
      </c>
      <c r="V300">
        <v>2117</v>
      </c>
    </row>
    <row r="301" spans="1:22" x14ac:dyDescent="0.25">
      <c r="A301" s="71">
        <v>44256</v>
      </c>
      <c r="B301">
        <v>6505</v>
      </c>
      <c r="C301" t="s">
        <v>562</v>
      </c>
      <c r="D301">
        <v>3000024</v>
      </c>
      <c r="E301">
        <v>8359</v>
      </c>
      <c r="F301" t="e">
        <f>VLOOKUP(E301,#REF!,2,FALSE)</f>
        <v>#REF!</v>
      </c>
      <c r="G301" t="e">
        <f>VLOOKUP(E301,#REF!,4,FALSE)</f>
        <v>#REF!</v>
      </c>
      <c r="H301" t="s">
        <v>561</v>
      </c>
      <c r="I301" t="s">
        <v>561</v>
      </c>
      <c r="J301">
        <v>3</v>
      </c>
      <c r="K301" t="s">
        <v>560</v>
      </c>
      <c r="L301" t="s">
        <v>559</v>
      </c>
      <c r="M301">
        <v>2</v>
      </c>
      <c r="N301" s="70">
        <v>174577</v>
      </c>
      <c r="O301" s="70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174577</v>
      </c>
      <c r="V301">
        <v>2117</v>
      </c>
    </row>
    <row r="302" spans="1:22" x14ac:dyDescent="0.25">
      <c r="A302" s="71">
        <v>44256</v>
      </c>
      <c r="B302">
        <v>6484</v>
      </c>
      <c r="C302" t="s">
        <v>562</v>
      </c>
      <c r="D302">
        <v>3000013</v>
      </c>
      <c r="E302">
        <v>8359</v>
      </c>
      <c r="F302" t="e">
        <f>VLOOKUP(E302,#REF!,2,FALSE)</f>
        <v>#REF!</v>
      </c>
      <c r="G302" t="e">
        <f>VLOOKUP(E302,#REF!,4,FALSE)</f>
        <v>#REF!</v>
      </c>
      <c r="H302" t="s">
        <v>561</v>
      </c>
      <c r="I302" t="s">
        <v>561</v>
      </c>
      <c r="J302">
        <v>3</v>
      </c>
      <c r="K302" t="s">
        <v>560</v>
      </c>
      <c r="L302" t="s">
        <v>559</v>
      </c>
      <c r="M302">
        <v>2</v>
      </c>
      <c r="N302" s="70">
        <v>58488</v>
      </c>
      <c r="O302" s="70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58488</v>
      </c>
      <c r="V302">
        <v>2117</v>
      </c>
    </row>
    <row r="303" spans="1:22" x14ac:dyDescent="0.25">
      <c r="A303" s="71">
        <v>44256</v>
      </c>
      <c r="B303">
        <v>6482</v>
      </c>
      <c r="C303" t="s">
        <v>562</v>
      </c>
      <c r="D303">
        <v>3000012</v>
      </c>
      <c r="E303">
        <v>8359</v>
      </c>
      <c r="F303" t="e">
        <f>VLOOKUP(E303,#REF!,2,FALSE)</f>
        <v>#REF!</v>
      </c>
      <c r="G303" t="e">
        <f>VLOOKUP(E303,#REF!,4,FALSE)</f>
        <v>#REF!</v>
      </c>
      <c r="H303" t="s">
        <v>561</v>
      </c>
      <c r="I303" t="s">
        <v>561</v>
      </c>
      <c r="J303">
        <v>3</v>
      </c>
      <c r="K303" t="s">
        <v>560</v>
      </c>
      <c r="L303" t="s">
        <v>559</v>
      </c>
      <c r="M303">
        <v>2</v>
      </c>
      <c r="N303" s="70">
        <v>60878</v>
      </c>
      <c r="O303" s="70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60878</v>
      </c>
      <c r="V303">
        <v>2117</v>
      </c>
    </row>
    <row r="304" spans="1:22" x14ac:dyDescent="0.25">
      <c r="A304" s="71">
        <v>44272</v>
      </c>
      <c r="B304">
        <v>8342</v>
      </c>
      <c r="C304" t="s">
        <v>562</v>
      </c>
      <c r="D304">
        <v>3001954</v>
      </c>
      <c r="E304">
        <v>8765</v>
      </c>
      <c r="F304" t="e">
        <f>VLOOKUP(E304,#REF!,2,FALSE)</f>
        <v>#REF!</v>
      </c>
      <c r="G304" t="e">
        <f>VLOOKUP(E304,#REF!,4,FALSE)</f>
        <v>#REF!</v>
      </c>
      <c r="H304" t="s">
        <v>561</v>
      </c>
      <c r="I304" t="s">
        <v>561</v>
      </c>
      <c r="J304">
        <v>11</v>
      </c>
      <c r="K304" t="s">
        <v>560</v>
      </c>
      <c r="L304" t="s">
        <v>559</v>
      </c>
      <c r="M304">
        <v>2</v>
      </c>
      <c r="N304" s="70">
        <v>8040</v>
      </c>
      <c r="O304" s="70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8040</v>
      </c>
      <c r="V304">
        <v>2179</v>
      </c>
    </row>
    <row r="305" spans="1:22" x14ac:dyDescent="0.25">
      <c r="A305" s="71">
        <v>44292</v>
      </c>
      <c r="B305">
        <v>11682</v>
      </c>
      <c r="C305" t="s">
        <v>562</v>
      </c>
      <c r="D305">
        <v>4000458</v>
      </c>
      <c r="E305">
        <v>1360</v>
      </c>
      <c r="F305" t="e">
        <f>VLOOKUP(E305,#REF!,2,FALSE)</f>
        <v>#REF!</v>
      </c>
      <c r="G305" t="e">
        <f>VLOOKUP(E305,#REF!,4,FALSE)</f>
        <v>#REF!</v>
      </c>
      <c r="H305" t="s">
        <v>561</v>
      </c>
      <c r="I305" t="s">
        <v>561</v>
      </c>
      <c r="J305">
        <v>3</v>
      </c>
      <c r="K305" t="s">
        <v>560</v>
      </c>
      <c r="L305" t="s">
        <v>559</v>
      </c>
      <c r="M305">
        <v>2</v>
      </c>
      <c r="N305" s="70">
        <v>19902</v>
      </c>
      <c r="O305" s="70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19902</v>
      </c>
      <c r="V305">
        <v>2199</v>
      </c>
    </row>
    <row r="306" spans="1:22" x14ac:dyDescent="0.25">
      <c r="A306" s="71">
        <v>44280</v>
      </c>
      <c r="B306">
        <v>8129</v>
      </c>
      <c r="C306" t="s">
        <v>562</v>
      </c>
      <c r="D306">
        <v>3002968</v>
      </c>
      <c r="E306">
        <v>9453</v>
      </c>
      <c r="F306" t="e">
        <f>VLOOKUP(E306,#REF!,2,FALSE)</f>
        <v>#REF!</v>
      </c>
      <c r="G306" t="e">
        <f>VLOOKUP(E306,#REF!,4,FALSE)</f>
        <v>#REF!</v>
      </c>
      <c r="H306" t="s">
        <v>561</v>
      </c>
      <c r="I306" t="s">
        <v>561</v>
      </c>
      <c r="J306">
        <v>10</v>
      </c>
      <c r="K306" t="s">
        <v>560</v>
      </c>
      <c r="L306" t="s">
        <v>559</v>
      </c>
      <c r="M306">
        <v>2</v>
      </c>
      <c r="N306" s="70">
        <v>30044.5</v>
      </c>
      <c r="O306" s="70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30044.5</v>
      </c>
      <c r="V306">
        <v>2115</v>
      </c>
    </row>
    <row r="307" spans="1:22" x14ac:dyDescent="0.25">
      <c r="A307" s="71">
        <v>44273</v>
      </c>
      <c r="B307">
        <v>7872</v>
      </c>
      <c r="C307" t="s">
        <v>562</v>
      </c>
      <c r="D307">
        <v>3001988</v>
      </c>
      <c r="E307">
        <v>7193</v>
      </c>
      <c r="F307" t="e">
        <f>VLOOKUP(E307,#REF!,2,FALSE)</f>
        <v>#REF!</v>
      </c>
      <c r="G307" t="e">
        <f>VLOOKUP(E307,#REF!,4,FALSE)</f>
        <v>#REF!</v>
      </c>
      <c r="H307" t="s">
        <v>561</v>
      </c>
      <c r="I307" t="s">
        <v>561</v>
      </c>
      <c r="J307">
        <v>3</v>
      </c>
      <c r="K307" t="s">
        <v>560</v>
      </c>
      <c r="L307" t="s">
        <v>559</v>
      </c>
      <c r="M307">
        <v>2</v>
      </c>
      <c r="N307" s="70">
        <v>1200</v>
      </c>
      <c r="O307" s="70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1200</v>
      </c>
      <c r="V307">
        <v>2199</v>
      </c>
    </row>
    <row r="308" spans="1:22" x14ac:dyDescent="0.25">
      <c r="A308" s="71">
        <v>44273</v>
      </c>
      <c r="B308">
        <v>7871</v>
      </c>
      <c r="C308" t="s">
        <v>562</v>
      </c>
      <c r="D308">
        <v>3001987</v>
      </c>
      <c r="E308">
        <v>7193</v>
      </c>
      <c r="F308" t="e">
        <f>VLOOKUP(E308,#REF!,2,FALSE)</f>
        <v>#REF!</v>
      </c>
      <c r="G308" t="e">
        <f>VLOOKUP(E308,#REF!,4,FALSE)</f>
        <v>#REF!</v>
      </c>
      <c r="H308" t="s">
        <v>561</v>
      </c>
      <c r="I308" t="s">
        <v>561</v>
      </c>
      <c r="J308">
        <v>3</v>
      </c>
      <c r="K308" t="s">
        <v>560</v>
      </c>
      <c r="L308" t="s">
        <v>559</v>
      </c>
      <c r="M308">
        <v>2</v>
      </c>
      <c r="N308" s="70">
        <v>324</v>
      </c>
      <c r="O308" s="70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324</v>
      </c>
      <c r="V308">
        <v>2199</v>
      </c>
    </row>
    <row r="309" spans="1:22" x14ac:dyDescent="0.25">
      <c r="A309" s="71">
        <v>44273</v>
      </c>
      <c r="B309">
        <v>7864</v>
      </c>
      <c r="C309" t="s">
        <v>562</v>
      </c>
      <c r="D309">
        <v>3002002</v>
      </c>
      <c r="E309">
        <v>1360</v>
      </c>
      <c r="F309" t="e">
        <f>VLOOKUP(E309,#REF!,2,FALSE)</f>
        <v>#REF!</v>
      </c>
      <c r="G309" t="e">
        <f>VLOOKUP(E309,#REF!,4,FALSE)</f>
        <v>#REF!</v>
      </c>
      <c r="H309" t="s">
        <v>561</v>
      </c>
      <c r="I309" t="s">
        <v>561</v>
      </c>
      <c r="J309">
        <v>3</v>
      </c>
      <c r="K309" t="s">
        <v>560</v>
      </c>
      <c r="L309" t="s">
        <v>559</v>
      </c>
      <c r="M309">
        <v>2</v>
      </c>
      <c r="N309" s="70">
        <v>49137</v>
      </c>
      <c r="O309" s="70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49137</v>
      </c>
      <c r="V309">
        <v>2199</v>
      </c>
    </row>
    <row r="310" spans="1:22" x14ac:dyDescent="0.25">
      <c r="A310" s="71">
        <v>44211</v>
      </c>
      <c r="B310">
        <v>1052</v>
      </c>
      <c r="C310" t="s">
        <v>562</v>
      </c>
      <c r="D310">
        <v>1000715</v>
      </c>
      <c r="E310">
        <v>2203</v>
      </c>
      <c r="F310" t="e">
        <f>VLOOKUP(E310,#REF!,2,FALSE)</f>
        <v>#REF!</v>
      </c>
      <c r="G310" t="e">
        <f>VLOOKUP(E310,#REF!,4,FALSE)</f>
        <v>#REF!</v>
      </c>
      <c r="H310" t="s">
        <v>561</v>
      </c>
      <c r="I310" t="s">
        <v>561</v>
      </c>
      <c r="J310">
        <v>10</v>
      </c>
      <c r="K310" t="s">
        <v>560</v>
      </c>
      <c r="L310" t="s">
        <v>559</v>
      </c>
      <c r="M310">
        <v>2</v>
      </c>
      <c r="N310" s="70">
        <v>32650</v>
      </c>
      <c r="O310" s="7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32650</v>
      </c>
      <c r="V310">
        <v>2115</v>
      </c>
    </row>
    <row r="311" spans="1:22" x14ac:dyDescent="0.25">
      <c r="A311" s="71">
        <v>44256</v>
      </c>
      <c r="B311">
        <v>6502</v>
      </c>
      <c r="C311" t="s">
        <v>562</v>
      </c>
      <c r="D311">
        <v>3000022</v>
      </c>
      <c r="E311">
        <v>8359</v>
      </c>
      <c r="F311" t="e">
        <f>VLOOKUP(E311,#REF!,2,FALSE)</f>
        <v>#REF!</v>
      </c>
      <c r="G311" t="e">
        <f>VLOOKUP(E311,#REF!,4,FALSE)</f>
        <v>#REF!</v>
      </c>
      <c r="H311" t="s">
        <v>561</v>
      </c>
      <c r="I311" t="s">
        <v>561</v>
      </c>
      <c r="J311">
        <v>3</v>
      </c>
      <c r="K311" t="s">
        <v>560</v>
      </c>
      <c r="L311" t="s">
        <v>559</v>
      </c>
      <c r="M311">
        <v>2</v>
      </c>
      <c r="N311" s="70">
        <v>171535</v>
      </c>
      <c r="O311" s="70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171535</v>
      </c>
      <c r="V311">
        <v>2117</v>
      </c>
    </row>
    <row r="312" spans="1:22" x14ac:dyDescent="0.25">
      <c r="A312" s="71">
        <v>44211</v>
      </c>
      <c r="B312">
        <v>909</v>
      </c>
      <c r="C312" t="s">
        <v>562</v>
      </c>
      <c r="D312">
        <v>1000732</v>
      </c>
      <c r="E312">
        <v>5790</v>
      </c>
      <c r="F312" t="e">
        <f>VLOOKUP(E312,#REF!,2,FALSE)</f>
        <v>#REF!</v>
      </c>
      <c r="G312" t="e">
        <f>VLOOKUP(E312,#REF!,4,FALSE)</f>
        <v>#REF!</v>
      </c>
      <c r="H312" t="s">
        <v>561</v>
      </c>
      <c r="I312" t="s">
        <v>561</v>
      </c>
      <c r="J312">
        <v>10</v>
      </c>
      <c r="K312" t="s">
        <v>560</v>
      </c>
      <c r="L312" t="s">
        <v>559</v>
      </c>
      <c r="M312">
        <v>2</v>
      </c>
      <c r="N312" s="70">
        <v>209136</v>
      </c>
      <c r="O312" s="70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209136</v>
      </c>
      <c r="V312">
        <v>2115</v>
      </c>
    </row>
    <row r="313" spans="1:22" x14ac:dyDescent="0.25">
      <c r="A313" s="71">
        <v>44256</v>
      </c>
      <c r="B313">
        <v>6489</v>
      </c>
      <c r="C313" t="s">
        <v>562</v>
      </c>
      <c r="D313">
        <v>3000015</v>
      </c>
      <c r="E313">
        <v>8359</v>
      </c>
      <c r="F313" t="e">
        <f>VLOOKUP(E313,#REF!,2,FALSE)</f>
        <v>#REF!</v>
      </c>
      <c r="G313" t="e">
        <f>VLOOKUP(E313,#REF!,4,FALSE)</f>
        <v>#REF!</v>
      </c>
      <c r="H313" t="s">
        <v>561</v>
      </c>
      <c r="I313" t="s">
        <v>561</v>
      </c>
      <c r="J313">
        <v>3</v>
      </c>
      <c r="K313" t="s">
        <v>560</v>
      </c>
      <c r="L313" t="s">
        <v>559</v>
      </c>
      <c r="M313">
        <v>2</v>
      </c>
      <c r="N313" s="70">
        <v>17535</v>
      </c>
      <c r="O313" s="70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17535</v>
      </c>
      <c r="V313">
        <v>2117</v>
      </c>
    </row>
    <row r="314" spans="1:22" x14ac:dyDescent="0.25">
      <c r="A314" s="71">
        <v>44256</v>
      </c>
      <c r="B314">
        <v>6456</v>
      </c>
      <c r="C314" t="s">
        <v>562</v>
      </c>
      <c r="D314">
        <v>3000009</v>
      </c>
      <c r="E314">
        <v>8359</v>
      </c>
      <c r="F314" t="e">
        <f>VLOOKUP(E314,#REF!,2,FALSE)</f>
        <v>#REF!</v>
      </c>
      <c r="G314" t="e">
        <f>VLOOKUP(E314,#REF!,4,FALSE)</f>
        <v>#REF!</v>
      </c>
      <c r="H314" t="s">
        <v>561</v>
      </c>
      <c r="I314" t="s">
        <v>561</v>
      </c>
      <c r="J314">
        <v>3</v>
      </c>
      <c r="K314" t="s">
        <v>560</v>
      </c>
      <c r="L314" t="s">
        <v>559</v>
      </c>
      <c r="M314">
        <v>2</v>
      </c>
      <c r="N314" s="70">
        <v>5301</v>
      </c>
      <c r="O314" s="70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5301</v>
      </c>
      <c r="V314">
        <v>2117</v>
      </c>
    </row>
    <row r="315" spans="1:22" x14ac:dyDescent="0.25">
      <c r="A315" s="71">
        <v>44320</v>
      </c>
      <c r="B315">
        <v>15590</v>
      </c>
      <c r="C315" t="s">
        <v>562</v>
      </c>
      <c r="D315">
        <v>5000274</v>
      </c>
      <c r="E315">
        <v>2487</v>
      </c>
      <c r="F315" t="e">
        <f>VLOOKUP(E315,#REF!,2,FALSE)</f>
        <v>#REF!</v>
      </c>
      <c r="G315" t="e">
        <f>VLOOKUP(E315,#REF!,4,FALSE)</f>
        <v>#REF!</v>
      </c>
      <c r="H315" t="s">
        <v>561</v>
      </c>
      <c r="I315" t="s">
        <v>561</v>
      </c>
      <c r="J315">
        <v>3</v>
      </c>
      <c r="K315" t="s">
        <v>560</v>
      </c>
      <c r="L315" t="s">
        <v>559</v>
      </c>
      <c r="M315">
        <v>2</v>
      </c>
      <c r="N315" s="70">
        <v>1269</v>
      </c>
      <c r="O315" s="70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1269</v>
      </c>
      <c r="V315">
        <v>2199</v>
      </c>
    </row>
    <row r="316" spans="1:22" x14ac:dyDescent="0.25">
      <c r="A316" s="71">
        <v>44256</v>
      </c>
      <c r="B316">
        <v>6515</v>
      </c>
      <c r="C316" t="s">
        <v>562</v>
      </c>
      <c r="D316">
        <v>3000030</v>
      </c>
      <c r="E316">
        <v>8359</v>
      </c>
      <c r="F316" t="e">
        <f>VLOOKUP(E316,#REF!,2,FALSE)</f>
        <v>#REF!</v>
      </c>
      <c r="G316" t="e">
        <f>VLOOKUP(E316,#REF!,4,FALSE)</f>
        <v>#REF!</v>
      </c>
      <c r="H316" t="s">
        <v>561</v>
      </c>
      <c r="I316" t="s">
        <v>561</v>
      </c>
      <c r="J316">
        <v>3</v>
      </c>
      <c r="K316" t="s">
        <v>560</v>
      </c>
      <c r="L316" t="s">
        <v>559</v>
      </c>
      <c r="M316">
        <v>2</v>
      </c>
      <c r="N316" s="70">
        <v>292682</v>
      </c>
      <c r="O316" s="70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292682</v>
      </c>
      <c r="V316">
        <v>2117</v>
      </c>
    </row>
    <row r="317" spans="1:22" x14ac:dyDescent="0.25">
      <c r="A317" s="71">
        <v>44256</v>
      </c>
      <c r="B317">
        <v>6515</v>
      </c>
      <c r="C317" t="s">
        <v>562</v>
      </c>
      <c r="D317">
        <v>3000030</v>
      </c>
      <c r="E317">
        <v>8359</v>
      </c>
      <c r="F317" t="e">
        <f>VLOOKUP(E317,#REF!,2,FALSE)</f>
        <v>#REF!</v>
      </c>
      <c r="G317" t="e">
        <f>VLOOKUP(E317,#REF!,4,FALSE)</f>
        <v>#REF!</v>
      </c>
      <c r="H317" t="s">
        <v>561</v>
      </c>
      <c r="I317" t="s">
        <v>561</v>
      </c>
      <c r="J317">
        <v>3</v>
      </c>
      <c r="K317" t="s">
        <v>560</v>
      </c>
      <c r="L317" t="s">
        <v>559</v>
      </c>
      <c r="M317">
        <v>2</v>
      </c>
      <c r="N317" s="70">
        <v>34957</v>
      </c>
      <c r="O317" s="70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34957</v>
      </c>
      <c r="V317">
        <v>2117</v>
      </c>
    </row>
    <row r="318" spans="1:22" x14ac:dyDescent="0.25">
      <c r="A318" s="71">
        <v>44256</v>
      </c>
      <c r="B318">
        <v>6508</v>
      </c>
      <c r="C318" t="s">
        <v>562</v>
      </c>
      <c r="D318">
        <v>3000026</v>
      </c>
      <c r="E318">
        <v>8359</v>
      </c>
      <c r="F318" t="e">
        <f>VLOOKUP(E318,#REF!,2,FALSE)</f>
        <v>#REF!</v>
      </c>
      <c r="G318" t="e">
        <f>VLOOKUP(E318,#REF!,4,FALSE)</f>
        <v>#REF!</v>
      </c>
      <c r="H318" t="s">
        <v>561</v>
      </c>
      <c r="I318" t="s">
        <v>561</v>
      </c>
      <c r="J318">
        <v>3</v>
      </c>
      <c r="K318" t="s">
        <v>560</v>
      </c>
      <c r="L318" t="s">
        <v>559</v>
      </c>
      <c r="M318">
        <v>2</v>
      </c>
      <c r="N318" s="70">
        <v>44552</v>
      </c>
      <c r="O318" s="70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44552</v>
      </c>
      <c r="V318">
        <v>2117</v>
      </c>
    </row>
    <row r="319" spans="1:22" x14ac:dyDescent="0.25">
      <c r="A319" s="71">
        <v>44214</v>
      </c>
      <c r="B319">
        <v>1153</v>
      </c>
      <c r="C319" t="s">
        <v>562</v>
      </c>
      <c r="D319">
        <v>1000807</v>
      </c>
      <c r="E319">
        <v>5708</v>
      </c>
      <c r="F319" t="e">
        <f>VLOOKUP(E319,#REF!,2,FALSE)</f>
        <v>#REF!</v>
      </c>
      <c r="G319" t="e">
        <f>VLOOKUP(E319,#REF!,4,FALSE)</f>
        <v>#REF!</v>
      </c>
      <c r="H319" t="s">
        <v>561</v>
      </c>
      <c r="I319" t="s">
        <v>561</v>
      </c>
      <c r="J319">
        <v>10</v>
      </c>
      <c r="K319" t="s">
        <v>560</v>
      </c>
      <c r="L319" t="s">
        <v>559</v>
      </c>
      <c r="M319">
        <v>2</v>
      </c>
      <c r="N319" s="70">
        <v>105853</v>
      </c>
      <c r="O319" s="70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105853</v>
      </c>
      <c r="V319">
        <v>2115</v>
      </c>
    </row>
    <row r="320" spans="1:22" x14ac:dyDescent="0.25">
      <c r="A320" s="71">
        <v>44256</v>
      </c>
      <c r="B320">
        <v>6499</v>
      </c>
      <c r="C320" t="s">
        <v>562</v>
      </c>
      <c r="D320">
        <v>3000020</v>
      </c>
      <c r="E320">
        <v>8359</v>
      </c>
      <c r="F320" t="e">
        <f>VLOOKUP(E320,#REF!,2,FALSE)</f>
        <v>#REF!</v>
      </c>
      <c r="G320" t="e">
        <f>VLOOKUP(E320,#REF!,4,FALSE)</f>
        <v>#REF!</v>
      </c>
      <c r="H320" t="s">
        <v>561</v>
      </c>
      <c r="I320" t="s">
        <v>561</v>
      </c>
      <c r="J320">
        <v>3</v>
      </c>
      <c r="K320" t="s">
        <v>560</v>
      </c>
      <c r="L320" t="s">
        <v>559</v>
      </c>
      <c r="M320">
        <v>2</v>
      </c>
      <c r="N320" s="70">
        <v>97523</v>
      </c>
      <c r="O320" s="7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97523</v>
      </c>
      <c r="V320">
        <v>2117</v>
      </c>
    </row>
    <row r="321" spans="1:22" x14ac:dyDescent="0.25">
      <c r="A321" s="71">
        <v>44250</v>
      </c>
      <c r="B321">
        <v>5490</v>
      </c>
      <c r="C321" t="s">
        <v>562</v>
      </c>
      <c r="D321">
        <v>2001849</v>
      </c>
      <c r="E321">
        <v>5708</v>
      </c>
      <c r="F321" t="e">
        <f>VLOOKUP(E321,#REF!,2,FALSE)</f>
        <v>#REF!</v>
      </c>
      <c r="G321" t="e">
        <f>VLOOKUP(E321,#REF!,4,FALSE)</f>
        <v>#REF!</v>
      </c>
      <c r="H321" t="s">
        <v>561</v>
      </c>
      <c r="I321" t="s">
        <v>561</v>
      </c>
      <c r="J321">
        <v>10</v>
      </c>
      <c r="K321" t="s">
        <v>560</v>
      </c>
      <c r="L321" t="s">
        <v>559</v>
      </c>
      <c r="M321">
        <v>2</v>
      </c>
      <c r="N321" s="70">
        <v>12991368.529999999</v>
      </c>
      <c r="O321" s="70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12991368.529999999</v>
      </c>
      <c r="V321">
        <v>2115</v>
      </c>
    </row>
    <row r="322" spans="1:22" x14ac:dyDescent="0.25">
      <c r="A322" s="71">
        <v>44250</v>
      </c>
      <c r="B322">
        <v>5799</v>
      </c>
      <c r="C322" t="s">
        <v>562</v>
      </c>
      <c r="D322">
        <v>2001854</v>
      </c>
      <c r="E322">
        <v>4704</v>
      </c>
      <c r="F322" t="e">
        <f>VLOOKUP(E322,#REF!,2,FALSE)</f>
        <v>#REF!</v>
      </c>
      <c r="G322" t="e">
        <f>VLOOKUP(E322,#REF!,4,FALSE)</f>
        <v>#REF!</v>
      </c>
      <c r="H322" t="s">
        <v>561</v>
      </c>
      <c r="I322" t="s">
        <v>561</v>
      </c>
      <c r="J322">
        <v>72</v>
      </c>
      <c r="K322" t="s">
        <v>560</v>
      </c>
      <c r="L322" t="s">
        <v>559</v>
      </c>
      <c r="M322">
        <v>2</v>
      </c>
      <c r="N322" s="70">
        <v>89</v>
      </c>
      <c r="O322" s="70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89</v>
      </c>
      <c r="V322">
        <v>2199</v>
      </c>
    </row>
    <row r="323" spans="1:22" x14ac:dyDescent="0.25">
      <c r="A323" s="71">
        <v>44256</v>
      </c>
      <c r="B323">
        <v>6500</v>
      </c>
      <c r="C323" t="s">
        <v>562</v>
      </c>
      <c r="D323">
        <v>3000021</v>
      </c>
      <c r="E323">
        <v>8359</v>
      </c>
      <c r="F323" t="e">
        <f>VLOOKUP(E323,#REF!,2,FALSE)</f>
        <v>#REF!</v>
      </c>
      <c r="G323" t="e">
        <f>VLOOKUP(E323,#REF!,4,FALSE)</f>
        <v>#REF!</v>
      </c>
      <c r="H323" t="s">
        <v>561</v>
      </c>
      <c r="I323" t="s">
        <v>561</v>
      </c>
      <c r="J323">
        <v>3</v>
      </c>
      <c r="K323" t="s">
        <v>560</v>
      </c>
      <c r="L323" t="s">
        <v>559</v>
      </c>
      <c r="M323">
        <v>2</v>
      </c>
      <c r="N323" s="70">
        <v>51936</v>
      </c>
      <c r="O323" s="70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51936</v>
      </c>
      <c r="V323">
        <v>2117</v>
      </c>
    </row>
    <row r="324" spans="1:22" x14ac:dyDescent="0.25">
      <c r="A324" s="71">
        <v>44256</v>
      </c>
      <c r="B324">
        <v>6500</v>
      </c>
      <c r="C324" t="s">
        <v>562</v>
      </c>
      <c r="D324">
        <v>3000021</v>
      </c>
      <c r="E324">
        <v>8359</v>
      </c>
      <c r="F324" t="e">
        <f>VLOOKUP(E324,#REF!,2,FALSE)</f>
        <v>#REF!</v>
      </c>
      <c r="G324" t="e">
        <f>VLOOKUP(E324,#REF!,4,FALSE)</f>
        <v>#REF!</v>
      </c>
      <c r="H324" t="s">
        <v>561</v>
      </c>
      <c r="I324" t="s">
        <v>561</v>
      </c>
      <c r="J324">
        <v>3</v>
      </c>
      <c r="K324" t="s">
        <v>560</v>
      </c>
      <c r="L324" t="s">
        <v>559</v>
      </c>
      <c r="M324">
        <v>2</v>
      </c>
      <c r="N324" s="70">
        <v>270168</v>
      </c>
      <c r="O324" s="70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270168</v>
      </c>
      <c r="V324">
        <v>2117</v>
      </c>
    </row>
    <row r="325" spans="1:22" x14ac:dyDescent="0.25">
      <c r="A325" s="71">
        <v>44256</v>
      </c>
      <c r="B325">
        <v>6495</v>
      </c>
      <c r="C325" t="s">
        <v>562</v>
      </c>
      <c r="D325">
        <v>3000019</v>
      </c>
      <c r="E325">
        <v>8359</v>
      </c>
      <c r="F325" t="e">
        <f>VLOOKUP(E325,#REF!,2,FALSE)</f>
        <v>#REF!</v>
      </c>
      <c r="G325" t="e">
        <f>VLOOKUP(E325,#REF!,4,FALSE)</f>
        <v>#REF!</v>
      </c>
      <c r="H325" t="s">
        <v>561</v>
      </c>
      <c r="I325" t="s">
        <v>561</v>
      </c>
      <c r="J325">
        <v>3</v>
      </c>
      <c r="K325" t="s">
        <v>560</v>
      </c>
      <c r="L325" t="s">
        <v>559</v>
      </c>
      <c r="M325">
        <v>2</v>
      </c>
      <c r="N325" s="70">
        <v>132246</v>
      </c>
      <c r="O325" s="70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132246</v>
      </c>
      <c r="V325">
        <v>2117</v>
      </c>
    </row>
    <row r="326" spans="1:22" x14ac:dyDescent="0.25">
      <c r="A326" s="71">
        <v>44256</v>
      </c>
      <c r="B326">
        <v>6494</v>
      </c>
      <c r="C326" t="s">
        <v>562</v>
      </c>
      <c r="D326">
        <v>3000018</v>
      </c>
      <c r="E326">
        <v>8359</v>
      </c>
      <c r="F326" t="e">
        <f>VLOOKUP(E326,#REF!,2,FALSE)</f>
        <v>#REF!</v>
      </c>
      <c r="G326" t="e">
        <f>VLOOKUP(E326,#REF!,4,FALSE)</f>
        <v>#REF!</v>
      </c>
      <c r="H326" t="s">
        <v>561</v>
      </c>
      <c r="I326" t="s">
        <v>561</v>
      </c>
      <c r="J326">
        <v>3</v>
      </c>
      <c r="K326" t="s">
        <v>560</v>
      </c>
      <c r="L326" t="s">
        <v>559</v>
      </c>
      <c r="M326">
        <v>2</v>
      </c>
      <c r="N326" s="70">
        <v>20424</v>
      </c>
      <c r="O326" s="70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20424</v>
      </c>
      <c r="V326">
        <v>2117</v>
      </c>
    </row>
    <row r="327" spans="1:22" x14ac:dyDescent="0.25">
      <c r="A327" s="71">
        <v>44256</v>
      </c>
      <c r="B327">
        <v>6490</v>
      </c>
      <c r="C327" t="s">
        <v>562</v>
      </c>
      <c r="D327">
        <v>3000016</v>
      </c>
      <c r="E327">
        <v>8359</v>
      </c>
      <c r="F327" t="e">
        <f>VLOOKUP(E327,#REF!,2,FALSE)</f>
        <v>#REF!</v>
      </c>
      <c r="G327" t="e">
        <f>VLOOKUP(E327,#REF!,4,FALSE)</f>
        <v>#REF!</v>
      </c>
      <c r="H327" t="s">
        <v>561</v>
      </c>
      <c r="I327" t="s">
        <v>561</v>
      </c>
      <c r="J327">
        <v>3</v>
      </c>
      <c r="K327" t="s">
        <v>560</v>
      </c>
      <c r="L327" t="s">
        <v>559</v>
      </c>
      <c r="M327">
        <v>2</v>
      </c>
      <c r="N327" s="70">
        <v>85543</v>
      </c>
      <c r="O327" s="70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85543</v>
      </c>
      <c r="V327">
        <v>2117</v>
      </c>
    </row>
    <row r="328" spans="1:22" x14ac:dyDescent="0.25">
      <c r="A328" s="71">
        <v>44256</v>
      </c>
      <c r="B328">
        <v>6487</v>
      </c>
      <c r="C328" t="s">
        <v>562</v>
      </c>
      <c r="D328">
        <v>3000014</v>
      </c>
      <c r="E328">
        <v>8359</v>
      </c>
      <c r="F328" t="e">
        <f>VLOOKUP(E328,#REF!,2,FALSE)</f>
        <v>#REF!</v>
      </c>
      <c r="G328" t="e">
        <f>VLOOKUP(E328,#REF!,4,FALSE)</f>
        <v>#REF!</v>
      </c>
      <c r="H328" t="s">
        <v>561</v>
      </c>
      <c r="I328" t="s">
        <v>561</v>
      </c>
      <c r="J328">
        <v>3</v>
      </c>
      <c r="K328" t="s">
        <v>560</v>
      </c>
      <c r="L328" t="s">
        <v>559</v>
      </c>
      <c r="M328">
        <v>2</v>
      </c>
      <c r="N328" s="70">
        <v>32315</v>
      </c>
      <c r="O328" s="70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32315</v>
      </c>
      <c r="V328">
        <v>2117</v>
      </c>
    </row>
    <row r="329" spans="1:22" x14ac:dyDescent="0.25">
      <c r="A329" s="71">
        <v>44256</v>
      </c>
      <c r="B329">
        <v>6481</v>
      </c>
      <c r="C329" t="s">
        <v>562</v>
      </c>
      <c r="D329">
        <v>3000011</v>
      </c>
      <c r="E329">
        <v>8359</v>
      </c>
      <c r="F329" t="e">
        <f>VLOOKUP(E329,#REF!,2,FALSE)</f>
        <v>#REF!</v>
      </c>
      <c r="G329" t="e">
        <f>VLOOKUP(E329,#REF!,4,FALSE)</f>
        <v>#REF!</v>
      </c>
      <c r="H329" t="s">
        <v>561</v>
      </c>
      <c r="I329" t="s">
        <v>561</v>
      </c>
      <c r="J329">
        <v>3</v>
      </c>
      <c r="K329" t="s">
        <v>560</v>
      </c>
      <c r="L329" t="s">
        <v>559</v>
      </c>
      <c r="M329">
        <v>2</v>
      </c>
      <c r="N329" s="70">
        <v>1619072.12</v>
      </c>
      <c r="O329" s="70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1619072.12</v>
      </c>
      <c r="V329">
        <v>2117</v>
      </c>
    </row>
    <row r="330" spans="1:22" x14ac:dyDescent="0.25">
      <c r="A330" s="71">
        <v>44256</v>
      </c>
      <c r="B330">
        <v>6481</v>
      </c>
      <c r="C330" t="s">
        <v>562</v>
      </c>
      <c r="D330">
        <v>3000011</v>
      </c>
      <c r="E330">
        <v>8359</v>
      </c>
      <c r="F330" t="e">
        <f>VLOOKUP(E330,#REF!,2,FALSE)</f>
        <v>#REF!</v>
      </c>
      <c r="G330" t="e">
        <f>VLOOKUP(E330,#REF!,4,FALSE)</f>
        <v>#REF!</v>
      </c>
      <c r="H330" t="s">
        <v>561</v>
      </c>
      <c r="I330" t="s">
        <v>561</v>
      </c>
      <c r="J330">
        <v>3</v>
      </c>
      <c r="K330" t="s">
        <v>560</v>
      </c>
      <c r="L330" t="s">
        <v>559</v>
      </c>
      <c r="M330">
        <v>2</v>
      </c>
      <c r="N330" s="70">
        <v>1900649.88</v>
      </c>
      <c r="O330" s="7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1900649.88</v>
      </c>
      <c r="V330">
        <v>2117</v>
      </c>
    </row>
    <row r="331" spans="1:22" x14ac:dyDescent="0.25">
      <c r="A331" s="71">
        <v>44250</v>
      </c>
      <c r="B331">
        <v>5296</v>
      </c>
      <c r="C331" t="s">
        <v>562</v>
      </c>
      <c r="D331">
        <v>2001850</v>
      </c>
      <c r="E331">
        <v>9453</v>
      </c>
      <c r="F331" t="e">
        <f>VLOOKUP(E331,#REF!,2,FALSE)</f>
        <v>#REF!</v>
      </c>
      <c r="G331" t="e">
        <f>VLOOKUP(E331,#REF!,4,FALSE)</f>
        <v>#REF!</v>
      </c>
      <c r="H331" t="s">
        <v>561</v>
      </c>
      <c r="I331" t="s">
        <v>561</v>
      </c>
      <c r="J331">
        <v>10</v>
      </c>
      <c r="K331" t="s">
        <v>560</v>
      </c>
      <c r="L331" t="s">
        <v>559</v>
      </c>
      <c r="M331">
        <v>2</v>
      </c>
      <c r="N331" s="70">
        <v>3</v>
      </c>
      <c r="O331" s="70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3</v>
      </c>
      <c r="V331">
        <v>2115</v>
      </c>
    </row>
    <row r="332" spans="1:22" x14ac:dyDescent="0.25">
      <c r="A332" s="71">
        <v>44256</v>
      </c>
      <c r="B332">
        <v>6474</v>
      </c>
      <c r="C332" t="s">
        <v>562</v>
      </c>
      <c r="D332">
        <v>3000010</v>
      </c>
      <c r="E332">
        <v>8359</v>
      </c>
      <c r="F332" t="e">
        <f>VLOOKUP(E332,#REF!,2,FALSE)</f>
        <v>#REF!</v>
      </c>
      <c r="G332" t="e">
        <f>VLOOKUP(E332,#REF!,4,FALSE)</f>
        <v>#REF!</v>
      </c>
      <c r="H332" t="s">
        <v>561</v>
      </c>
      <c r="I332" t="s">
        <v>561</v>
      </c>
      <c r="J332">
        <v>3</v>
      </c>
      <c r="K332" t="s">
        <v>560</v>
      </c>
      <c r="L332" t="s">
        <v>559</v>
      </c>
      <c r="M332">
        <v>2</v>
      </c>
      <c r="N332" s="70">
        <v>21991</v>
      </c>
      <c r="O332" s="70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21991</v>
      </c>
      <c r="V332">
        <v>2117</v>
      </c>
    </row>
    <row r="333" spans="1:22" x14ac:dyDescent="0.25">
      <c r="A333" s="71">
        <v>44256</v>
      </c>
      <c r="B333">
        <v>6474</v>
      </c>
      <c r="C333" t="s">
        <v>562</v>
      </c>
      <c r="D333">
        <v>3000010</v>
      </c>
      <c r="E333">
        <v>8359</v>
      </c>
      <c r="F333" t="e">
        <f>VLOOKUP(E333,#REF!,2,FALSE)</f>
        <v>#REF!</v>
      </c>
      <c r="G333" t="e">
        <f>VLOOKUP(E333,#REF!,4,FALSE)</f>
        <v>#REF!</v>
      </c>
      <c r="H333" t="s">
        <v>561</v>
      </c>
      <c r="I333" t="s">
        <v>561</v>
      </c>
      <c r="J333">
        <v>3</v>
      </c>
      <c r="K333" t="s">
        <v>560</v>
      </c>
      <c r="L333" t="s">
        <v>559</v>
      </c>
      <c r="M333">
        <v>2</v>
      </c>
      <c r="N333" s="70">
        <v>230560</v>
      </c>
      <c r="O333" s="70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230560</v>
      </c>
      <c r="V333">
        <v>2117</v>
      </c>
    </row>
    <row r="334" spans="1:22" x14ac:dyDescent="0.25">
      <c r="A334" s="71">
        <v>44211</v>
      </c>
      <c r="B334">
        <v>884</v>
      </c>
      <c r="C334" t="s">
        <v>562</v>
      </c>
      <c r="D334">
        <v>1000710</v>
      </c>
      <c r="E334">
        <v>8081</v>
      </c>
      <c r="F334" t="e">
        <f>VLOOKUP(E334,#REF!,2,FALSE)</f>
        <v>#REF!</v>
      </c>
      <c r="G334" t="e">
        <f>VLOOKUP(E334,#REF!,4,FALSE)</f>
        <v>#REF!</v>
      </c>
      <c r="H334" t="s">
        <v>561</v>
      </c>
      <c r="I334" t="s">
        <v>561</v>
      </c>
      <c r="J334">
        <v>10</v>
      </c>
      <c r="K334" t="s">
        <v>560</v>
      </c>
      <c r="L334" t="s">
        <v>559</v>
      </c>
      <c r="M334">
        <v>2</v>
      </c>
      <c r="N334" s="70">
        <v>2140</v>
      </c>
      <c r="O334" s="70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2140</v>
      </c>
      <c r="V334">
        <v>2115</v>
      </c>
    </row>
    <row r="335" spans="1:22" x14ac:dyDescent="0.25">
      <c r="A335" s="71">
        <v>44211</v>
      </c>
      <c r="B335">
        <v>878</v>
      </c>
      <c r="C335" t="s">
        <v>562</v>
      </c>
      <c r="D335">
        <v>1000709</v>
      </c>
      <c r="E335">
        <v>8081</v>
      </c>
      <c r="F335" t="e">
        <f>VLOOKUP(E335,#REF!,2,FALSE)</f>
        <v>#REF!</v>
      </c>
      <c r="G335" t="e">
        <f>VLOOKUP(E335,#REF!,4,FALSE)</f>
        <v>#REF!</v>
      </c>
      <c r="H335" t="s">
        <v>561</v>
      </c>
      <c r="I335" t="s">
        <v>561</v>
      </c>
      <c r="J335">
        <v>10</v>
      </c>
      <c r="K335" t="s">
        <v>560</v>
      </c>
      <c r="L335" t="s">
        <v>559</v>
      </c>
      <c r="M335">
        <v>2</v>
      </c>
      <c r="N335" s="70">
        <v>1524</v>
      </c>
      <c r="O335" s="70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1524</v>
      </c>
      <c r="V335">
        <v>2115</v>
      </c>
    </row>
    <row r="336" spans="1:22" x14ac:dyDescent="0.25">
      <c r="A336" s="71">
        <v>44216</v>
      </c>
      <c r="B336">
        <v>1330</v>
      </c>
      <c r="C336" t="s">
        <v>562</v>
      </c>
      <c r="D336">
        <v>1001385</v>
      </c>
      <c r="E336">
        <v>8771</v>
      </c>
      <c r="F336" t="e">
        <f>VLOOKUP(E336,#REF!,2,FALSE)</f>
        <v>#REF!</v>
      </c>
      <c r="G336" t="e">
        <f>VLOOKUP(E336,#REF!,4,FALSE)</f>
        <v>#REF!</v>
      </c>
      <c r="H336" t="s">
        <v>561</v>
      </c>
      <c r="I336" t="s">
        <v>561</v>
      </c>
      <c r="J336">
        <v>10</v>
      </c>
      <c r="K336" t="s">
        <v>560</v>
      </c>
      <c r="L336" t="s">
        <v>559</v>
      </c>
      <c r="M336">
        <v>2</v>
      </c>
      <c r="N336" s="70">
        <v>176511.74</v>
      </c>
      <c r="O336" s="70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176511.74</v>
      </c>
      <c r="V336">
        <v>2115</v>
      </c>
    </row>
    <row r="337" spans="1:22" x14ac:dyDescent="0.25">
      <c r="A337" s="71">
        <v>44211</v>
      </c>
      <c r="B337">
        <v>873</v>
      </c>
      <c r="C337" t="s">
        <v>562</v>
      </c>
      <c r="D337">
        <v>1000720</v>
      </c>
      <c r="E337">
        <v>8081</v>
      </c>
      <c r="F337" t="e">
        <f>VLOOKUP(E337,#REF!,2,FALSE)</f>
        <v>#REF!</v>
      </c>
      <c r="G337" t="e">
        <f>VLOOKUP(E337,#REF!,4,FALSE)</f>
        <v>#REF!</v>
      </c>
      <c r="H337" t="s">
        <v>561</v>
      </c>
      <c r="I337" t="s">
        <v>561</v>
      </c>
      <c r="J337">
        <v>10</v>
      </c>
      <c r="K337" t="s">
        <v>560</v>
      </c>
      <c r="L337" t="s">
        <v>559</v>
      </c>
      <c r="M337">
        <v>2</v>
      </c>
      <c r="N337" s="70">
        <v>11</v>
      </c>
      <c r="O337" s="70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11</v>
      </c>
      <c r="V337">
        <v>2115</v>
      </c>
    </row>
    <row r="338" spans="1:22" x14ac:dyDescent="0.25">
      <c r="A338" s="71">
        <v>44224</v>
      </c>
      <c r="B338">
        <v>1998</v>
      </c>
      <c r="C338" t="s">
        <v>562</v>
      </c>
      <c r="D338">
        <v>1001961</v>
      </c>
      <c r="E338">
        <v>6559</v>
      </c>
      <c r="F338" t="e">
        <f>VLOOKUP(E338,#REF!,2,FALSE)</f>
        <v>#REF!</v>
      </c>
      <c r="G338" t="e">
        <f>VLOOKUP(E338,#REF!,4,FALSE)</f>
        <v>#REF!</v>
      </c>
      <c r="H338" t="s">
        <v>561</v>
      </c>
      <c r="I338" t="s">
        <v>561</v>
      </c>
      <c r="J338">
        <v>10</v>
      </c>
      <c r="K338" t="s">
        <v>560</v>
      </c>
      <c r="L338" t="s">
        <v>559</v>
      </c>
      <c r="M338">
        <v>2</v>
      </c>
      <c r="N338" s="70">
        <v>5563</v>
      </c>
      <c r="O338" s="70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5563</v>
      </c>
      <c r="V338">
        <v>2115</v>
      </c>
    </row>
    <row r="339" spans="1:22" x14ac:dyDescent="0.25">
      <c r="A339" s="71">
        <v>44224</v>
      </c>
      <c r="B339">
        <v>1997</v>
      </c>
      <c r="C339" t="s">
        <v>562</v>
      </c>
      <c r="D339">
        <v>1001960</v>
      </c>
      <c r="E339">
        <v>6559</v>
      </c>
      <c r="F339" t="e">
        <f>VLOOKUP(E339,#REF!,2,FALSE)</f>
        <v>#REF!</v>
      </c>
      <c r="G339" t="e">
        <f>VLOOKUP(E339,#REF!,4,FALSE)</f>
        <v>#REF!</v>
      </c>
      <c r="H339" t="s">
        <v>561</v>
      </c>
      <c r="I339" t="s">
        <v>561</v>
      </c>
      <c r="J339">
        <v>10</v>
      </c>
      <c r="K339" t="s">
        <v>560</v>
      </c>
      <c r="L339" t="s">
        <v>559</v>
      </c>
      <c r="M339">
        <v>2</v>
      </c>
      <c r="N339" s="70">
        <v>6449</v>
      </c>
      <c r="O339" s="70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6449</v>
      </c>
      <c r="V339">
        <v>2115</v>
      </c>
    </row>
    <row r="340" spans="1:22" x14ac:dyDescent="0.25">
      <c r="A340" s="71">
        <v>44224</v>
      </c>
      <c r="B340">
        <v>1986</v>
      </c>
      <c r="C340" t="s">
        <v>562</v>
      </c>
      <c r="D340">
        <v>1001956</v>
      </c>
      <c r="E340">
        <v>6559</v>
      </c>
      <c r="F340" t="e">
        <f>VLOOKUP(E340,#REF!,2,FALSE)</f>
        <v>#REF!</v>
      </c>
      <c r="G340" t="e">
        <f>VLOOKUP(E340,#REF!,4,FALSE)</f>
        <v>#REF!</v>
      </c>
      <c r="H340" t="s">
        <v>561</v>
      </c>
      <c r="I340" t="s">
        <v>561</v>
      </c>
      <c r="J340">
        <v>10</v>
      </c>
      <c r="K340" t="s">
        <v>560</v>
      </c>
      <c r="L340" t="s">
        <v>559</v>
      </c>
      <c r="M340">
        <v>2</v>
      </c>
      <c r="N340" s="70">
        <v>4228</v>
      </c>
      <c r="O340" s="7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4228</v>
      </c>
      <c r="V340">
        <v>2115</v>
      </c>
    </row>
    <row r="341" spans="1:22" x14ac:dyDescent="0.25">
      <c r="A341" s="71">
        <v>44224</v>
      </c>
      <c r="B341">
        <v>1985</v>
      </c>
      <c r="C341" t="s">
        <v>562</v>
      </c>
      <c r="D341">
        <v>1001955</v>
      </c>
      <c r="E341">
        <v>6559</v>
      </c>
      <c r="F341" t="e">
        <f>VLOOKUP(E341,#REF!,2,FALSE)</f>
        <v>#REF!</v>
      </c>
      <c r="G341" t="e">
        <f>VLOOKUP(E341,#REF!,4,FALSE)</f>
        <v>#REF!</v>
      </c>
      <c r="H341" t="s">
        <v>561</v>
      </c>
      <c r="I341" t="s">
        <v>561</v>
      </c>
      <c r="J341">
        <v>10</v>
      </c>
      <c r="K341" t="s">
        <v>560</v>
      </c>
      <c r="L341" t="s">
        <v>559</v>
      </c>
      <c r="M341">
        <v>2</v>
      </c>
      <c r="N341" s="70">
        <v>4076</v>
      </c>
      <c r="O341" s="70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4076</v>
      </c>
      <c r="V341">
        <v>2115</v>
      </c>
    </row>
    <row r="342" spans="1:22" x14ac:dyDescent="0.25">
      <c r="A342" s="71">
        <v>44229</v>
      </c>
      <c r="B342">
        <v>2124</v>
      </c>
      <c r="C342" t="s">
        <v>562</v>
      </c>
      <c r="D342">
        <v>2000128</v>
      </c>
      <c r="E342">
        <v>8117</v>
      </c>
      <c r="F342" t="e">
        <f>VLOOKUP(E342,#REF!,2,FALSE)</f>
        <v>#REF!</v>
      </c>
      <c r="G342" t="e">
        <f>VLOOKUP(E342,#REF!,4,FALSE)</f>
        <v>#REF!</v>
      </c>
      <c r="H342" t="s">
        <v>561</v>
      </c>
      <c r="I342" t="s">
        <v>561</v>
      </c>
      <c r="J342">
        <v>10</v>
      </c>
      <c r="K342" t="s">
        <v>560</v>
      </c>
      <c r="L342" t="s">
        <v>559</v>
      </c>
      <c r="M342">
        <v>2</v>
      </c>
      <c r="N342" s="70">
        <v>14501</v>
      </c>
      <c r="O342" s="70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14501</v>
      </c>
      <c r="V342">
        <v>2115</v>
      </c>
    </row>
    <row r="343" spans="1:22" x14ac:dyDescent="0.25">
      <c r="A343" s="71">
        <v>44225</v>
      </c>
      <c r="B343">
        <v>2221</v>
      </c>
      <c r="C343" t="s">
        <v>562</v>
      </c>
      <c r="D343">
        <v>1002096</v>
      </c>
      <c r="E343">
        <v>2868</v>
      </c>
      <c r="F343" t="e">
        <f>VLOOKUP(E343,#REF!,2,FALSE)</f>
        <v>#REF!</v>
      </c>
      <c r="G343" t="e">
        <f>VLOOKUP(E343,#REF!,4,FALSE)</f>
        <v>#REF!</v>
      </c>
      <c r="H343" t="s">
        <v>561</v>
      </c>
      <c r="I343" t="s">
        <v>561</v>
      </c>
      <c r="J343">
        <v>10</v>
      </c>
      <c r="K343" t="s">
        <v>560</v>
      </c>
      <c r="L343" t="s">
        <v>559</v>
      </c>
      <c r="M343">
        <v>2</v>
      </c>
      <c r="N343" s="70">
        <v>4097</v>
      </c>
      <c r="O343" s="70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4097</v>
      </c>
      <c r="V343">
        <v>2115</v>
      </c>
    </row>
    <row r="344" spans="1:22" x14ac:dyDescent="0.25">
      <c r="A344" s="71">
        <v>44208</v>
      </c>
      <c r="B344">
        <v>386</v>
      </c>
      <c r="C344" t="s">
        <v>562</v>
      </c>
      <c r="D344">
        <v>1000313</v>
      </c>
      <c r="E344">
        <v>3433</v>
      </c>
      <c r="F344" t="e">
        <f>VLOOKUP(E344,#REF!,2,FALSE)</f>
        <v>#REF!</v>
      </c>
      <c r="G344" t="e">
        <f>VLOOKUP(E344,#REF!,4,FALSE)</f>
        <v>#REF!</v>
      </c>
      <c r="H344" t="s">
        <v>561</v>
      </c>
      <c r="I344" t="s">
        <v>561</v>
      </c>
      <c r="J344">
        <v>2</v>
      </c>
      <c r="K344" t="s">
        <v>560</v>
      </c>
      <c r="L344" t="s">
        <v>559</v>
      </c>
      <c r="M344">
        <v>2</v>
      </c>
      <c r="N344" s="70">
        <v>332423</v>
      </c>
      <c r="O344" s="70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332423</v>
      </c>
      <c r="V344">
        <v>2179</v>
      </c>
    </row>
    <row r="345" spans="1:22" x14ac:dyDescent="0.25">
      <c r="A345" s="71">
        <v>44245</v>
      </c>
      <c r="B345">
        <v>3703</v>
      </c>
      <c r="C345" t="s">
        <v>562</v>
      </c>
      <c r="D345">
        <v>2001440</v>
      </c>
      <c r="E345">
        <v>7267</v>
      </c>
      <c r="F345" t="e">
        <f>VLOOKUP(E345,#REF!,2,FALSE)</f>
        <v>#REF!</v>
      </c>
      <c r="G345" t="e">
        <f>VLOOKUP(E345,#REF!,4,FALSE)</f>
        <v>#REF!</v>
      </c>
      <c r="H345" t="s">
        <v>561</v>
      </c>
      <c r="I345" t="s">
        <v>561</v>
      </c>
      <c r="J345">
        <v>14</v>
      </c>
      <c r="K345" t="s">
        <v>560</v>
      </c>
      <c r="L345" t="s">
        <v>559</v>
      </c>
      <c r="M345">
        <v>2</v>
      </c>
      <c r="N345" s="70">
        <v>4600</v>
      </c>
      <c r="O345" s="70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4600</v>
      </c>
      <c r="V345">
        <v>2199</v>
      </c>
    </row>
    <row r="346" spans="1:22" x14ac:dyDescent="0.25">
      <c r="A346" s="71">
        <v>44211</v>
      </c>
      <c r="B346">
        <v>1272</v>
      </c>
      <c r="C346" t="s">
        <v>562</v>
      </c>
      <c r="D346">
        <v>1000796</v>
      </c>
      <c r="E346">
        <v>4644</v>
      </c>
      <c r="F346" t="e">
        <f>VLOOKUP(E346,#REF!,2,FALSE)</f>
        <v>#REF!</v>
      </c>
      <c r="G346" t="e">
        <f>VLOOKUP(E346,#REF!,4,FALSE)</f>
        <v>#REF!</v>
      </c>
      <c r="H346" t="s">
        <v>561</v>
      </c>
      <c r="I346" t="s">
        <v>561</v>
      </c>
      <c r="J346">
        <v>3</v>
      </c>
      <c r="K346" t="s">
        <v>560</v>
      </c>
      <c r="L346" t="s">
        <v>559</v>
      </c>
      <c r="M346">
        <v>2</v>
      </c>
      <c r="N346" s="70">
        <v>2193</v>
      </c>
      <c r="O346" s="70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2193</v>
      </c>
      <c r="V346">
        <v>2199</v>
      </c>
    </row>
    <row r="347" spans="1:22" x14ac:dyDescent="0.25">
      <c r="A347" s="71">
        <v>44239</v>
      </c>
      <c r="B347">
        <v>3938</v>
      </c>
      <c r="C347" t="s">
        <v>562</v>
      </c>
      <c r="D347">
        <v>2000947</v>
      </c>
      <c r="E347">
        <v>4105</v>
      </c>
      <c r="F347" t="e">
        <f>VLOOKUP(E347,#REF!,2,FALSE)</f>
        <v>#REF!</v>
      </c>
      <c r="G347" t="e">
        <f>VLOOKUP(E347,#REF!,4,FALSE)</f>
        <v>#REF!</v>
      </c>
      <c r="H347" t="s">
        <v>561</v>
      </c>
      <c r="I347" t="s">
        <v>561</v>
      </c>
      <c r="J347">
        <v>61</v>
      </c>
      <c r="K347" t="s">
        <v>560</v>
      </c>
      <c r="L347" t="s">
        <v>559</v>
      </c>
      <c r="M347">
        <v>2</v>
      </c>
      <c r="N347" s="70">
        <v>2514</v>
      </c>
      <c r="O347" s="70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2514</v>
      </c>
      <c r="V347">
        <v>2199</v>
      </c>
    </row>
    <row r="348" spans="1:22" x14ac:dyDescent="0.25">
      <c r="A348" s="71">
        <v>44232</v>
      </c>
      <c r="B348">
        <v>3610</v>
      </c>
      <c r="C348" t="s">
        <v>562</v>
      </c>
      <c r="D348">
        <v>2000403</v>
      </c>
      <c r="E348">
        <v>4948</v>
      </c>
      <c r="F348" t="e">
        <f>VLOOKUP(E348,#REF!,2,FALSE)</f>
        <v>#REF!</v>
      </c>
      <c r="G348" t="e">
        <f>VLOOKUP(E348,#REF!,4,FALSE)</f>
        <v>#REF!</v>
      </c>
      <c r="H348" t="s">
        <v>561</v>
      </c>
      <c r="I348" t="s">
        <v>561</v>
      </c>
      <c r="J348">
        <v>3</v>
      </c>
      <c r="K348" t="s">
        <v>560</v>
      </c>
      <c r="L348" t="s">
        <v>559</v>
      </c>
      <c r="M348">
        <v>2</v>
      </c>
      <c r="N348" s="70">
        <v>189002</v>
      </c>
      <c r="O348" s="70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189002</v>
      </c>
      <c r="V348">
        <v>2199</v>
      </c>
    </row>
    <row r="349" spans="1:22" x14ac:dyDescent="0.25">
      <c r="A349" s="71">
        <v>44222</v>
      </c>
      <c r="B349">
        <v>2158</v>
      </c>
      <c r="C349" t="s">
        <v>562</v>
      </c>
      <c r="D349">
        <v>1001640</v>
      </c>
      <c r="E349">
        <v>8252</v>
      </c>
      <c r="F349" t="e">
        <f>VLOOKUP(E349,#REF!,2,FALSE)</f>
        <v>#REF!</v>
      </c>
      <c r="G349" t="e">
        <f>VLOOKUP(E349,#REF!,4,FALSE)</f>
        <v>#REF!</v>
      </c>
      <c r="H349" t="s">
        <v>561</v>
      </c>
      <c r="I349" t="s">
        <v>561</v>
      </c>
      <c r="J349">
        <v>3</v>
      </c>
      <c r="K349" t="s">
        <v>560</v>
      </c>
      <c r="L349" t="s">
        <v>559</v>
      </c>
      <c r="M349">
        <v>2</v>
      </c>
      <c r="N349" s="70">
        <v>736</v>
      </c>
      <c r="O349" s="70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736</v>
      </c>
      <c r="V349">
        <v>2199</v>
      </c>
    </row>
    <row r="350" spans="1:22" x14ac:dyDescent="0.25">
      <c r="A350" s="71">
        <v>44222</v>
      </c>
      <c r="B350">
        <v>2170</v>
      </c>
      <c r="C350" t="s">
        <v>562</v>
      </c>
      <c r="D350">
        <v>1001626</v>
      </c>
      <c r="E350">
        <v>2566</v>
      </c>
      <c r="F350" t="e">
        <f>VLOOKUP(E350,#REF!,2,FALSE)</f>
        <v>#REF!</v>
      </c>
      <c r="G350" t="e">
        <f>VLOOKUP(E350,#REF!,4,FALSE)</f>
        <v>#REF!</v>
      </c>
      <c r="H350" t="s">
        <v>561</v>
      </c>
      <c r="I350" t="s">
        <v>561</v>
      </c>
      <c r="J350">
        <v>3</v>
      </c>
      <c r="K350" t="s">
        <v>560</v>
      </c>
      <c r="L350" t="s">
        <v>559</v>
      </c>
      <c r="M350">
        <v>2</v>
      </c>
      <c r="N350" s="70">
        <v>826</v>
      </c>
      <c r="O350" s="7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826</v>
      </c>
      <c r="V350">
        <v>2199</v>
      </c>
    </row>
    <row r="351" spans="1:22" x14ac:dyDescent="0.25">
      <c r="A351" s="71">
        <v>44256</v>
      </c>
      <c r="B351">
        <v>6447</v>
      </c>
      <c r="C351" t="s">
        <v>562</v>
      </c>
      <c r="D351">
        <v>3000008</v>
      </c>
      <c r="E351">
        <v>8359</v>
      </c>
      <c r="F351" t="e">
        <f>VLOOKUP(E351,#REF!,2,FALSE)</f>
        <v>#REF!</v>
      </c>
      <c r="G351" t="e">
        <f>VLOOKUP(E351,#REF!,4,FALSE)</f>
        <v>#REF!</v>
      </c>
      <c r="H351" t="s">
        <v>561</v>
      </c>
      <c r="I351" t="s">
        <v>561</v>
      </c>
      <c r="J351">
        <v>3</v>
      </c>
      <c r="K351" t="s">
        <v>560</v>
      </c>
      <c r="L351" t="s">
        <v>559</v>
      </c>
      <c r="M351">
        <v>2</v>
      </c>
      <c r="N351" s="70">
        <v>12048</v>
      </c>
      <c r="O351" s="70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12048</v>
      </c>
      <c r="V351">
        <v>2117</v>
      </c>
    </row>
    <row r="352" spans="1:22" x14ac:dyDescent="0.25">
      <c r="A352" s="71">
        <v>44225</v>
      </c>
      <c r="B352">
        <v>2113</v>
      </c>
      <c r="C352" t="s">
        <v>562</v>
      </c>
      <c r="D352">
        <v>1002101</v>
      </c>
      <c r="E352">
        <v>5425</v>
      </c>
      <c r="F352" t="e">
        <f>VLOOKUP(E352,#REF!,2,FALSE)</f>
        <v>#REF!</v>
      </c>
      <c r="G352" t="e">
        <f>VLOOKUP(E352,#REF!,4,FALSE)</f>
        <v>#REF!</v>
      </c>
      <c r="H352" t="s">
        <v>561</v>
      </c>
      <c r="I352" t="s">
        <v>561</v>
      </c>
      <c r="J352">
        <v>10</v>
      </c>
      <c r="K352" t="s">
        <v>560</v>
      </c>
      <c r="L352" t="s">
        <v>559</v>
      </c>
      <c r="M352">
        <v>2</v>
      </c>
      <c r="N352" s="70">
        <v>340</v>
      </c>
      <c r="O352" s="70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340</v>
      </c>
      <c r="V352">
        <v>2115</v>
      </c>
    </row>
    <row r="353" spans="1:22" x14ac:dyDescent="0.25">
      <c r="A353" s="71">
        <v>44225</v>
      </c>
      <c r="B353">
        <v>2095</v>
      </c>
      <c r="C353" t="s">
        <v>562</v>
      </c>
      <c r="D353">
        <v>1002097</v>
      </c>
      <c r="E353">
        <v>8278</v>
      </c>
      <c r="F353" t="e">
        <f>VLOOKUP(E353,#REF!,2,FALSE)</f>
        <v>#REF!</v>
      </c>
      <c r="G353" t="e">
        <f>VLOOKUP(E353,#REF!,4,FALSE)</f>
        <v>#REF!</v>
      </c>
      <c r="H353" t="s">
        <v>561</v>
      </c>
      <c r="I353" t="s">
        <v>561</v>
      </c>
      <c r="J353">
        <v>10</v>
      </c>
      <c r="K353" t="s">
        <v>560</v>
      </c>
      <c r="L353" t="s">
        <v>559</v>
      </c>
      <c r="M353">
        <v>2</v>
      </c>
      <c r="N353" s="70">
        <v>2290</v>
      </c>
      <c r="O353" s="70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2290</v>
      </c>
      <c r="V353">
        <v>2115</v>
      </c>
    </row>
    <row r="354" spans="1:22" x14ac:dyDescent="0.25">
      <c r="A354" s="71">
        <v>44225</v>
      </c>
      <c r="B354">
        <v>2082</v>
      </c>
      <c r="C354" t="s">
        <v>562</v>
      </c>
      <c r="D354">
        <v>1002092</v>
      </c>
      <c r="E354">
        <v>5411</v>
      </c>
      <c r="F354" t="e">
        <f>VLOOKUP(E354,#REF!,2,FALSE)</f>
        <v>#REF!</v>
      </c>
      <c r="G354" t="e">
        <f>VLOOKUP(E354,#REF!,4,FALSE)</f>
        <v>#REF!</v>
      </c>
      <c r="H354" t="s">
        <v>561</v>
      </c>
      <c r="I354" t="s">
        <v>561</v>
      </c>
      <c r="J354">
        <v>10</v>
      </c>
      <c r="K354" t="s">
        <v>560</v>
      </c>
      <c r="L354" t="s">
        <v>559</v>
      </c>
      <c r="M354">
        <v>2</v>
      </c>
      <c r="N354" s="70">
        <v>2298</v>
      </c>
      <c r="O354" s="70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2298</v>
      </c>
      <c r="V354">
        <v>2115</v>
      </c>
    </row>
    <row r="355" spans="1:22" x14ac:dyDescent="0.25">
      <c r="A355" s="71">
        <v>44225</v>
      </c>
      <c r="B355">
        <v>2222</v>
      </c>
      <c r="C355" t="s">
        <v>562</v>
      </c>
      <c r="D355">
        <v>1002099</v>
      </c>
      <c r="E355">
        <v>4517</v>
      </c>
      <c r="F355" t="e">
        <f>VLOOKUP(E355,#REF!,2,FALSE)</f>
        <v>#REF!</v>
      </c>
      <c r="G355" t="e">
        <f>VLOOKUP(E355,#REF!,4,FALSE)</f>
        <v>#REF!</v>
      </c>
      <c r="H355" t="s">
        <v>561</v>
      </c>
      <c r="I355" t="s">
        <v>561</v>
      </c>
      <c r="J355">
        <v>10</v>
      </c>
      <c r="K355" t="s">
        <v>560</v>
      </c>
      <c r="L355" t="s">
        <v>559</v>
      </c>
      <c r="M355">
        <v>2</v>
      </c>
      <c r="N355" s="70">
        <v>1482</v>
      </c>
      <c r="O355" s="70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1482</v>
      </c>
      <c r="V355">
        <v>2115</v>
      </c>
    </row>
    <row r="356" spans="1:22" x14ac:dyDescent="0.25">
      <c r="A356" s="71">
        <v>44229</v>
      </c>
      <c r="B356">
        <v>2121</v>
      </c>
      <c r="C356" t="s">
        <v>562</v>
      </c>
      <c r="D356">
        <v>2000005</v>
      </c>
      <c r="E356">
        <v>7728</v>
      </c>
      <c r="F356" t="e">
        <f>VLOOKUP(E356,#REF!,2,FALSE)</f>
        <v>#REF!</v>
      </c>
      <c r="G356" t="e">
        <f>VLOOKUP(E356,#REF!,4,FALSE)</f>
        <v>#REF!</v>
      </c>
      <c r="H356" t="s">
        <v>561</v>
      </c>
      <c r="I356" t="s">
        <v>561</v>
      </c>
      <c r="J356">
        <v>10</v>
      </c>
      <c r="K356" t="s">
        <v>560</v>
      </c>
      <c r="L356" t="s">
        <v>559</v>
      </c>
      <c r="M356">
        <v>2</v>
      </c>
      <c r="N356" s="70">
        <v>366</v>
      </c>
      <c r="O356" s="70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366</v>
      </c>
      <c r="V356">
        <v>2115</v>
      </c>
    </row>
    <row r="357" spans="1:22" x14ac:dyDescent="0.25">
      <c r="A357" s="71">
        <v>44238</v>
      </c>
      <c r="B357">
        <v>3216</v>
      </c>
      <c r="C357" t="s">
        <v>562</v>
      </c>
      <c r="D357">
        <v>2000773</v>
      </c>
      <c r="E357">
        <v>6559</v>
      </c>
      <c r="F357" t="e">
        <f>VLOOKUP(E357,#REF!,2,FALSE)</f>
        <v>#REF!</v>
      </c>
      <c r="G357" t="e">
        <f>VLOOKUP(E357,#REF!,4,FALSE)</f>
        <v>#REF!</v>
      </c>
      <c r="H357" t="s">
        <v>561</v>
      </c>
      <c r="I357" t="s">
        <v>561</v>
      </c>
      <c r="J357">
        <v>10</v>
      </c>
      <c r="K357" t="s">
        <v>560</v>
      </c>
      <c r="L357" t="s">
        <v>559</v>
      </c>
      <c r="M357">
        <v>2</v>
      </c>
      <c r="N357" s="70">
        <v>738871.2</v>
      </c>
      <c r="O357" s="70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738871.2</v>
      </c>
      <c r="V357">
        <v>2115</v>
      </c>
    </row>
    <row r="358" spans="1:22" x14ac:dyDescent="0.25">
      <c r="A358" s="71">
        <v>44229</v>
      </c>
      <c r="B358">
        <v>3152</v>
      </c>
      <c r="C358" t="s">
        <v>562</v>
      </c>
      <c r="D358">
        <v>2000135</v>
      </c>
      <c r="E358">
        <v>2566</v>
      </c>
      <c r="F358" t="e">
        <f>VLOOKUP(E358,#REF!,2,FALSE)</f>
        <v>#REF!</v>
      </c>
      <c r="G358" t="e">
        <f>VLOOKUP(E358,#REF!,4,FALSE)</f>
        <v>#REF!</v>
      </c>
      <c r="H358" t="s">
        <v>561</v>
      </c>
      <c r="I358" t="s">
        <v>561</v>
      </c>
      <c r="J358">
        <v>3</v>
      </c>
      <c r="K358" t="s">
        <v>560</v>
      </c>
      <c r="L358" t="s">
        <v>559</v>
      </c>
      <c r="M358">
        <v>2</v>
      </c>
      <c r="N358" s="70">
        <v>85</v>
      </c>
      <c r="O358" s="70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85</v>
      </c>
      <c r="V358">
        <v>2199</v>
      </c>
    </row>
    <row r="359" spans="1:22" x14ac:dyDescent="0.25">
      <c r="A359" s="71">
        <v>44229</v>
      </c>
      <c r="B359">
        <v>3150</v>
      </c>
      <c r="C359" t="s">
        <v>562</v>
      </c>
      <c r="D359">
        <v>2000008</v>
      </c>
      <c r="E359">
        <v>8252</v>
      </c>
      <c r="F359" t="e">
        <f>VLOOKUP(E359,#REF!,2,FALSE)</f>
        <v>#REF!</v>
      </c>
      <c r="G359" t="e">
        <f>VLOOKUP(E359,#REF!,4,FALSE)</f>
        <v>#REF!</v>
      </c>
      <c r="H359" t="s">
        <v>561</v>
      </c>
      <c r="I359" t="s">
        <v>561</v>
      </c>
      <c r="J359">
        <v>3</v>
      </c>
      <c r="K359" t="s">
        <v>560</v>
      </c>
      <c r="L359" t="s">
        <v>559</v>
      </c>
      <c r="M359">
        <v>2</v>
      </c>
      <c r="N359" s="70">
        <v>3</v>
      </c>
      <c r="O359" s="70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3</v>
      </c>
      <c r="V359">
        <v>2199</v>
      </c>
    </row>
    <row r="360" spans="1:22" x14ac:dyDescent="0.25">
      <c r="A360" s="71">
        <v>44229</v>
      </c>
      <c r="B360">
        <v>3165</v>
      </c>
      <c r="C360" t="s">
        <v>562</v>
      </c>
      <c r="D360">
        <v>2000133</v>
      </c>
      <c r="E360">
        <v>7193</v>
      </c>
      <c r="F360" t="e">
        <f>VLOOKUP(E360,#REF!,2,FALSE)</f>
        <v>#REF!</v>
      </c>
      <c r="G360" t="e">
        <f>VLOOKUP(E360,#REF!,4,FALSE)</f>
        <v>#REF!</v>
      </c>
      <c r="H360" t="s">
        <v>561</v>
      </c>
      <c r="I360" t="s">
        <v>561</v>
      </c>
      <c r="J360">
        <v>3</v>
      </c>
      <c r="K360" t="s">
        <v>560</v>
      </c>
      <c r="L360" t="s">
        <v>559</v>
      </c>
      <c r="M360">
        <v>2</v>
      </c>
      <c r="N360" s="70">
        <v>7001</v>
      </c>
      <c r="O360" s="7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7001</v>
      </c>
      <c r="V360">
        <v>2199</v>
      </c>
    </row>
    <row r="361" spans="1:22" x14ac:dyDescent="0.25">
      <c r="A361" s="71">
        <v>44229</v>
      </c>
      <c r="B361">
        <v>3165</v>
      </c>
      <c r="C361" t="s">
        <v>562</v>
      </c>
      <c r="D361">
        <v>2000133</v>
      </c>
      <c r="E361">
        <v>7193</v>
      </c>
      <c r="F361" t="e">
        <f>VLOOKUP(E361,#REF!,2,FALSE)</f>
        <v>#REF!</v>
      </c>
      <c r="G361" t="e">
        <f>VLOOKUP(E361,#REF!,4,FALSE)</f>
        <v>#REF!</v>
      </c>
      <c r="H361" t="s">
        <v>561</v>
      </c>
      <c r="I361" t="s">
        <v>561</v>
      </c>
      <c r="J361">
        <v>3</v>
      </c>
      <c r="K361" t="s">
        <v>560</v>
      </c>
      <c r="L361" t="s">
        <v>559</v>
      </c>
      <c r="M361">
        <v>2</v>
      </c>
      <c r="N361" s="70">
        <v>826</v>
      </c>
      <c r="O361" s="70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826</v>
      </c>
      <c r="V361">
        <v>2199</v>
      </c>
    </row>
    <row r="362" spans="1:22" x14ac:dyDescent="0.25">
      <c r="A362" s="71">
        <v>44229</v>
      </c>
      <c r="B362">
        <v>3136</v>
      </c>
      <c r="C362" t="s">
        <v>562</v>
      </c>
      <c r="D362">
        <v>2000134</v>
      </c>
      <c r="E362">
        <v>2566</v>
      </c>
      <c r="F362" t="e">
        <f>VLOOKUP(E362,#REF!,2,FALSE)</f>
        <v>#REF!</v>
      </c>
      <c r="G362" t="e">
        <f>VLOOKUP(E362,#REF!,4,FALSE)</f>
        <v>#REF!</v>
      </c>
      <c r="H362" t="s">
        <v>561</v>
      </c>
      <c r="I362" t="s">
        <v>561</v>
      </c>
      <c r="J362">
        <v>3</v>
      </c>
      <c r="K362" t="s">
        <v>560</v>
      </c>
      <c r="L362" t="s">
        <v>559</v>
      </c>
      <c r="M362">
        <v>2</v>
      </c>
      <c r="N362" s="70">
        <v>73734</v>
      </c>
      <c r="O362" s="70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73734</v>
      </c>
      <c r="V362">
        <v>2199</v>
      </c>
    </row>
    <row r="363" spans="1:22" x14ac:dyDescent="0.25">
      <c r="A363" s="71">
        <v>44229</v>
      </c>
      <c r="B363">
        <v>2116</v>
      </c>
      <c r="C363" t="s">
        <v>562</v>
      </c>
      <c r="D363">
        <v>2000130</v>
      </c>
      <c r="E363">
        <v>3224</v>
      </c>
      <c r="F363" t="e">
        <f>VLOOKUP(E363,#REF!,2,FALSE)</f>
        <v>#REF!</v>
      </c>
      <c r="G363" t="e">
        <f>VLOOKUP(E363,#REF!,4,FALSE)</f>
        <v>#REF!</v>
      </c>
      <c r="H363" t="s">
        <v>561</v>
      </c>
      <c r="I363" t="s">
        <v>561</v>
      </c>
      <c r="J363">
        <v>10</v>
      </c>
      <c r="K363" t="s">
        <v>560</v>
      </c>
      <c r="L363" t="s">
        <v>559</v>
      </c>
      <c r="M363">
        <v>2</v>
      </c>
      <c r="N363" s="70">
        <v>2651</v>
      </c>
      <c r="O363" s="70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2651</v>
      </c>
      <c r="V363">
        <v>2115</v>
      </c>
    </row>
    <row r="364" spans="1:22" x14ac:dyDescent="0.25">
      <c r="A364" s="71">
        <v>44229</v>
      </c>
      <c r="B364">
        <v>3161</v>
      </c>
      <c r="C364" t="s">
        <v>562</v>
      </c>
      <c r="D364">
        <v>2000132</v>
      </c>
      <c r="E364">
        <v>7193</v>
      </c>
      <c r="F364" t="e">
        <f>VLOOKUP(E364,#REF!,2,FALSE)</f>
        <v>#REF!</v>
      </c>
      <c r="G364" t="e">
        <f>VLOOKUP(E364,#REF!,4,FALSE)</f>
        <v>#REF!</v>
      </c>
      <c r="H364" t="s">
        <v>561</v>
      </c>
      <c r="I364" t="s">
        <v>561</v>
      </c>
      <c r="J364">
        <v>3</v>
      </c>
      <c r="K364" t="s">
        <v>560</v>
      </c>
      <c r="L364" t="s">
        <v>559</v>
      </c>
      <c r="M364">
        <v>2</v>
      </c>
      <c r="N364" s="70">
        <v>1522</v>
      </c>
      <c r="O364" s="70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1522</v>
      </c>
      <c r="V364">
        <v>2199</v>
      </c>
    </row>
    <row r="365" spans="1:22" x14ac:dyDescent="0.25">
      <c r="A365" s="71">
        <v>44229</v>
      </c>
      <c r="B365">
        <v>2875</v>
      </c>
      <c r="C365" t="s">
        <v>562</v>
      </c>
      <c r="D365">
        <v>2000129</v>
      </c>
      <c r="E365">
        <v>6559</v>
      </c>
      <c r="F365" t="e">
        <f>VLOOKUP(E365,#REF!,2,FALSE)</f>
        <v>#REF!</v>
      </c>
      <c r="G365" t="e">
        <f>VLOOKUP(E365,#REF!,4,FALSE)</f>
        <v>#REF!</v>
      </c>
      <c r="H365" t="s">
        <v>561</v>
      </c>
      <c r="I365" t="s">
        <v>561</v>
      </c>
      <c r="J365">
        <v>10</v>
      </c>
      <c r="K365" t="s">
        <v>560</v>
      </c>
      <c r="L365" t="s">
        <v>559</v>
      </c>
      <c r="M365">
        <v>2</v>
      </c>
      <c r="N365" s="70">
        <v>3553</v>
      </c>
      <c r="O365" s="70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3553</v>
      </c>
      <c r="V365">
        <v>2115</v>
      </c>
    </row>
    <row r="366" spans="1:22" x14ac:dyDescent="0.25">
      <c r="A366" s="71">
        <v>44260</v>
      </c>
      <c r="B366">
        <v>6441</v>
      </c>
      <c r="C366" t="s">
        <v>562</v>
      </c>
      <c r="D366">
        <v>3000972</v>
      </c>
      <c r="E366">
        <v>7243</v>
      </c>
      <c r="F366" t="e">
        <f>VLOOKUP(E366,#REF!,2,FALSE)</f>
        <v>#REF!</v>
      </c>
      <c r="G366" t="e">
        <f>VLOOKUP(E366,#REF!,4,FALSE)</f>
        <v>#REF!</v>
      </c>
      <c r="H366" t="s">
        <v>561</v>
      </c>
      <c r="I366" t="s">
        <v>561</v>
      </c>
      <c r="J366">
        <v>10</v>
      </c>
      <c r="K366" t="s">
        <v>560</v>
      </c>
      <c r="L366" t="s">
        <v>559</v>
      </c>
      <c r="M366">
        <v>2</v>
      </c>
      <c r="N366" s="70">
        <v>25357</v>
      </c>
      <c r="O366" s="70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25357</v>
      </c>
      <c r="V366">
        <v>2115</v>
      </c>
    </row>
    <row r="367" spans="1:22" x14ac:dyDescent="0.25">
      <c r="A367" s="71">
        <v>44230</v>
      </c>
      <c r="B367">
        <v>3106</v>
      </c>
      <c r="C367" t="s">
        <v>562</v>
      </c>
      <c r="D367">
        <v>2000238</v>
      </c>
      <c r="E367">
        <v>8765</v>
      </c>
      <c r="F367" t="e">
        <f>VLOOKUP(E367,#REF!,2,FALSE)</f>
        <v>#REF!</v>
      </c>
      <c r="G367" t="e">
        <f>VLOOKUP(E367,#REF!,4,FALSE)</f>
        <v>#REF!</v>
      </c>
      <c r="H367" t="s">
        <v>561</v>
      </c>
      <c r="I367" t="s">
        <v>561</v>
      </c>
      <c r="J367">
        <v>11</v>
      </c>
      <c r="K367" t="s">
        <v>560</v>
      </c>
      <c r="L367" t="s">
        <v>559</v>
      </c>
      <c r="M367">
        <v>2</v>
      </c>
      <c r="N367" s="70">
        <v>29397</v>
      </c>
      <c r="O367" s="70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29397</v>
      </c>
      <c r="V367">
        <v>2199</v>
      </c>
    </row>
    <row r="368" spans="1:22" x14ac:dyDescent="0.25">
      <c r="A368" s="71">
        <v>44225</v>
      </c>
      <c r="B368">
        <v>2219</v>
      </c>
      <c r="C368" t="s">
        <v>562</v>
      </c>
      <c r="D368">
        <v>1002095</v>
      </c>
      <c r="E368">
        <v>3973</v>
      </c>
      <c r="F368" t="e">
        <f>VLOOKUP(E368,#REF!,2,FALSE)</f>
        <v>#REF!</v>
      </c>
      <c r="G368" t="e">
        <f>VLOOKUP(E368,#REF!,4,FALSE)</f>
        <v>#REF!</v>
      </c>
      <c r="H368" t="s">
        <v>561</v>
      </c>
      <c r="I368" t="s">
        <v>561</v>
      </c>
      <c r="J368">
        <v>10</v>
      </c>
      <c r="K368" t="s">
        <v>560</v>
      </c>
      <c r="L368" t="s">
        <v>559</v>
      </c>
      <c r="M368">
        <v>2</v>
      </c>
      <c r="N368" s="70">
        <v>24055</v>
      </c>
      <c r="O368" s="70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24055</v>
      </c>
      <c r="V368">
        <v>2115</v>
      </c>
    </row>
    <row r="369" spans="1:22" x14ac:dyDescent="0.25">
      <c r="A369" s="71">
        <v>44222</v>
      </c>
      <c r="B369">
        <v>2255</v>
      </c>
      <c r="C369" t="s">
        <v>562</v>
      </c>
      <c r="D369">
        <v>1001628</v>
      </c>
      <c r="E369">
        <v>2566</v>
      </c>
      <c r="F369" t="e">
        <f>VLOOKUP(E369,#REF!,2,FALSE)</f>
        <v>#REF!</v>
      </c>
      <c r="G369" t="e">
        <f>VLOOKUP(E369,#REF!,4,FALSE)</f>
        <v>#REF!</v>
      </c>
      <c r="H369" t="s">
        <v>561</v>
      </c>
      <c r="I369" t="s">
        <v>561</v>
      </c>
      <c r="J369">
        <v>3</v>
      </c>
      <c r="K369" t="s">
        <v>560</v>
      </c>
      <c r="L369" t="s">
        <v>559</v>
      </c>
      <c r="M369">
        <v>2</v>
      </c>
      <c r="N369" s="70">
        <v>3015</v>
      </c>
      <c r="O369" s="70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3015</v>
      </c>
      <c r="V369">
        <v>2199</v>
      </c>
    </row>
    <row r="370" spans="1:22" x14ac:dyDescent="0.25">
      <c r="A370" s="71">
        <v>44224</v>
      </c>
      <c r="B370">
        <v>1847</v>
      </c>
      <c r="C370" t="s">
        <v>562</v>
      </c>
      <c r="D370">
        <v>1001953</v>
      </c>
      <c r="E370">
        <v>7161</v>
      </c>
      <c r="F370" t="e">
        <f>VLOOKUP(E370,#REF!,2,FALSE)</f>
        <v>#REF!</v>
      </c>
      <c r="G370" t="e">
        <f>VLOOKUP(E370,#REF!,4,FALSE)</f>
        <v>#REF!</v>
      </c>
      <c r="H370" t="s">
        <v>561</v>
      </c>
      <c r="I370" t="s">
        <v>561</v>
      </c>
      <c r="J370">
        <v>10</v>
      </c>
      <c r="K370" t="s">
        <v>560</v>
      </c>
      <c r="L370" t="s">
        <v>559</v>
      </c>
      <c r="M370">
        <v>2</v>
      </c>
      <c r="N370" s="70">
        <v>20282</v>
      </c>
      <c r="O370" s="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20282</v>
      </c>
      <c r="V370">
        <v>2115</v>
      </c>
    </row>
    <row r="371" spans="1:22" x14ac:dyDescent="0.25">
      <c r="A371" s="71">
        <v>44225</v>
      </c>
      <c r="B371">
        <v>2090</v>
      </c>
      <c r="C371" t="s">
        <v>562</v>
      </c>
      <c r="D371">
        <v>1002098</v>
      </c>
      <c r="E371">
        <v>4547</v>
      </c>
      <c r="F371" t="e">
        <f>VLOOKUP(E371,#REF!,2,FALSE)</f>
        <v>#REF!</v>
      </c>
      <c r="G371" t="e">
        <f>VLOOKUP(E371,#REF!,4,FALSE)</f>
        <v>#REF!</v>
      </c>
      <c r="H371" t="s">
        <v>561</v>
      </c>
      <c r="I371" t="s">
        <v>561</v>
      </c>
      <c r="J371">
        <v>10</v>
      </c>
      <c r="K371" t="s">
        <v>560</v>
      </c>
      <c r="L371" t="s">
        <v>559</v>
      </c>
      <c r="M371">
        <v>2</v>
      </c>
      <c r="N371" s="70">
        <v>46544</v>
      </c>
      <c r="O371" s="70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46544</v>
      </c>
      <c r="V371">
        <v>2115</v>
      </c>
    </row>
    <row r="372" spans="1:22" x14ac:dyDescent="0.25">
      <c r="A372" s="71">
        <v>44225</v>
      </c>
      <c r="B372">
        <v>2131</v>
      </c>
      <c r="C372" t="s">
        <v>562</v>
      </c>
      <c r="D372">
        <v>1002100</v>
      </c>
      <c r="E372">
        <v>7006</v>
      </c>
      <c r="F372" t="e">
        <f>VLOOKUP(E372,#REF!,2,FALSE)</f>
        <v>#REF!</v>
      </c>
      <c r="G372" t="e">
        <f>VLOOKUP(E372,#REF!,4,FALSE)</f>
        <v>#REF!</v>
      </c>
      <c r="H372" t="s">
        <v>561</v>
      </c>
      <c r="I372" t="s">
        <v>561</v>
      </c>
      <c r="J372">
        <v>10</v>
      </c>
      <c r="K372" t="s">
        <v>560</v>
      </c>
      <c r="L372" t="s">
        <v>559</v>
      </c>
      <c r="M372">
        <v>2</v>
      </c>
      <c r="N372" s="70">
        <v>22378</v>
      </c>
      <c r="O372" s="70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22378</v>
      </c>
      <c r="V372">
        <v>2115</v>
      </c>
    </row>
    <row r="373" spans="1:22" x14ac:dyDescent="0.25">
      <c r="A373" s="71">
        <v>44225</v>
      </c>
      <c r="B373">
        <v>2080</v>
      </c>
      <c r="C373" t="s">
        <v>562</v>
      </c>
      <c r="D373">
        <v>1002093</v>
      </c>
      <c r="E373">
        <v>1661</v>
      </c>
      <c r="F373" t="e">
        <f>VLOOKUP(E373,#REF!,2,FALSE)</f>
        <v>#REF!</v>
      </c>
      <c r="G373" t="e">
        <f>VLOOKUP(E373,#REF!,4,FALSE)</f>
        <v>#REF!</v>
      </c>
      <c r="H373" t="s">
        <v>561</v>
      </c>
      <c r="I373" t="s">
        <v>561</v>
      </c>
      <c r="J373">
        <v>10</v>
      </c>
      <c r="K373" t="s">
        <v>560</v>
      </c>
      <c r="L373" t="s">
        <v>559</v>
      </c>
      <c r="M373">
        <v>2</v>
      </c>
      <c r="N373" s="70">
        <v>537</v>
      </c>
      <c r="O373" s="70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537</v>
      </c>
      <c r="V373">
        <v>2115</v>
      </c>
    </row>
    <row r="374" spans="1:22" x14ac:dyDescent="0.25">
      <c r="A374" s="71">
        <v>44225</v>
      </c>
      <c r="B374">
        <v>2078</v>
      </c>
      <c r="C374" t="s">
        <v>562</v>
      </c>
      <c r="D374">
        <v>1002094</v>
      </c>
      <c r="E374">
        <v>4800</v>
      </c>
      <c r="F374" t="e">
        <f>VLOOKUP(E374,#REF!,2,FALSE)</f>
        <v>#REF!</v>
      </c>
      <c r="G374" t="e">
        <f>VLOOKUP(E374,#REF!,4,FALSE)</f>
        <v>#REF!</v>
      </c>
      <c r="H374" t="s">
        <v>561</v>
      </c>
      <c r="I374" t="s">
        <v>561</v>
      </c>
      <c r="J374">
        <v>10</v>
      </c>
      <c r="K374" t="s">
        <v>560</v>
      </c>
      <c r="L374" t="s">
        <v>559</v>
      </c>
      <c r="M374">
        <v>2</v>
      </c>
      <c r="N374" s="70">
        <v>2266</v>
      </c>
      <c r="O374" s="70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2266</v>
      </c>
      <c r="V374">
        <v>2115</v>
      </c>
    </row>
    <row r="375" spans="1:22" x14ac:dyDescent="0.25">
      <c r="A375" s="71">
        <v>44229</v>
      </c>
      <c r="B375">
        <v>2127</v>
      </c>
      <c r="C375" t="s">
        <v>562</v>
      </c>
      <c r="D375">
        <v>2000125</v>
      </c>
      <c r="E375">
        <v>2894</v>
      </c>
      <c r="F375" t="e">
        <f>VLOOKUP(E375,#REF!,2,FALSE)</f>
        <v>#REF!</v>
      </c>
      <c r="G375" t="e">
        <f>VLOOKUP(E375,#REF!,4,FALSE)</f>
        <v>#REF!</v>
      </c>
      <c r="H375" t="s">
        <v>561</v>
      </c>
      <c r="I375" t="s">
        <v>561</v>
      </c>
      <c r="J375">
        <v>10</v>
      </c>
      <c r="K375" t="s">
        <v>560</v>
      </c>
      <c r="L375" t="s">
        <v>559</v>
      </c>
      <c r="M375">
        <v>2</v>
      </c>
      <c r="N375" s="70">
        <v>28864</v>
      </c>
      <c r="O375" s="70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28864</v>
      </c>
      <c r="V375">
        <v>2115</v>
      </c>
    </row>
    <row r="376" spans="1:22" x14ac:dyDescent="0.25">
      <c r="A376" s="71">
        <v>44229</v>
      </c>
      <c r="B376">
        <v>2100</v>
      </c>
      <c r="C376" t="s">
        <v>562</v>
      </c>
      <c r="D376">
        <v>2000126</v>
      </c>
      <c r="E376">
        <v>1481</v>
      </c>
      <c r="F376" t="e">
        <f>VLOOKUP(E376,#REF!,2,FALSE)</f>
        <v>#REF!</v>
      </c>
      <c r="G376" t="e">
        <f>VLOOKUP(E376,#REF!,4,FALSE)</f>
        <v>#REF!</v>
      </c>
      <c r="H376" t="s">
        <v>561</v>
      </c>
      <c r="I376" t="s">
        <v>561</v>
      </c>
      <c r="J376">
        <v>10</v>
      </c>
      <c r="K376" t="s">
        <v>560</v>
      </c>
      <c r="L376" t="s">
        <v>559</v>
      </c>
      <c r="M376">
        <v>2</v>
      </c>
      <c r="N376" s="70">
        <v>640</v>
      </c>
      <c r="O376" s="70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640</v>
      </c>
      <c r="V376">
        <v>2115</v>
      </c>
    </row>
    <row r="377" spans="1:22" x14ac:dyDescent="0.25">
      <c r="A377" s="71">
        <v>44229</v>
      </c>
      <c r="B377">
        <v>2117</v>
      </c>
      <c r="C377" t="s">
        <v>562</v>
      </c>
      <c r="D377">
        <v>2000127</v>
      </c>
      <c r="E377">
        <v>6419</v>
      </c>
      <c r="F377" t="e">
        <f>VLOOKUP(E377,#REF!,2,FALSE)</f>
        <v>#REF!</v>
      </c>
      <c r="G377" t="e">
        <f>VLOOKUP(E377,#REF!,4,FALSE)</f>
        <v>#REF!</v>
      </c>
      <c r="H377" t="s">
        <v>561</v>
      </c>
      <c r="I377" t="s">
        <v>561</v>
      </c>
      <c r="J377">
        <v>10</v>
      </c>
      <c r="K377" t="s">
        <v>560</v>
      </c>
      <c r="L377" t="s">
        <v>559</v>
      </c>
      <c r="M377">
        <v>2</v>
      </c>
      <c r="N377" s="70">
        <v>730</v>
      </c>
      <c r="O377" s="70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730</v>
      </c>
      <c r="V377">
        <v>2115</v>
      </c>
    </row>
    <row r="378" spans="1:22" x14ac:dyDescent="0.25">
      <c r="A378" s="71">
        <v>44236</v>
      </c>
      <c r="B378">
        <v>2092</v>
      </c>
      <c r="C378" t="s">
        <v>562</v>
      </c>
      <c r="D378">
        <v>2000551</v>
      </c>
      <c r="E378">
        <v>4523</v>
      </c>
      <c r="F378" t="e">
        <f>VLOOKUP(E378,#REF!,2,FALSE)</f>
        <v>#REF!</v>
      </c>
      <c r="G378" t="e">
        <f>VLOOKUP(E378,#REF!,4,FALSE)</f>
        <v>#REF!</v>
      </c>
      <c r="H378" t="s">
        <v>561</v>
      </c>
      <c r="I378" t="s">
        <v>561</v>
      </c>
      <c r="J378">
        <v>10</v>
      </c>
      <c r="K378" t="s">
        <v>560</v>
      </c>
      <c r="L378" t="s">
        <v>559</v>
      </c>
      <c r="M378">
        <v>2</v>
      </c>
      <c r="N378" s="70">
        <v>45304</v>
      </c>
      <c r="O378" s="70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45304</v>
      </c>
      <c r="V378">
        <v>2115</v>
      </c>
    </row>
    <row r="379" spans="1:22" x14ac:dyDescent="0.25">
      <c r="A379" s="71">
        <v>44229</v>
      </c>
      <c r="B379">
        <v>2087</v>
      </c>
      <c r="C379" t="s">
        <v>562</v>
      </c>
      <c r="D379">
        <v>2000131</v>
      </c>
      <c r="E379">
        <v>4697</v>
      </c>
      <c r="F379" t="e">
        <f>VLOOKUP(E379,#REF!,2,FALSE)</f>
        <v>#REF!</v>
      </c>
      <c r="G379" t="e">
        <f>VLOOKUP(E379,#REF!,4,FALSE)</f>
        <v>#REF!</v>
      </c>
      <c r="H379" t="s">
        <v>561</v>
      </c>
      <c r="I379" t="s">
        <v>561</v>
      </c>
      <c r="J379">
        <v>10</v>
      </c>
      <c r="K379" t="s">
        <v>560</v>
      </c>
      <c r="L379" t="s">
        <v>559</v>
      </c>
      <c r="M379">
        <v>2</v>
      </c>
      <c r="N379" s="70">
        <v>7995</v>
      </c>
      <c r="O379" s="70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7995</v>
      </c>
      <c r="V379">
        <v>2115</v>
      </c>
    </row>
    <row r="380" spans="1:22" x14ac:dyDescent="0.25">
      <c r="A380" s="71">
        <v>44216</v>
      </c>
      <c r="B380">
        <v>1292</v>
      </c>
      <c r="C380" t="s">
        <v>562</v>
      </c>
      <c r="D380">
        <v>1001384</v>
      </c>
      <c r="E380">
        <v>9453</v>
      </c>
      <c r="F380" t="e">
        <f>VLOOKUP(E380,#REF!,2,FALSE)</f>
        <v>#REF!</v>
      </c>
      <c r="G380" t="e">
        <f>VLOOKUP(E380,#REF!,4,FALSE)</f>
        <v>#REF!</v>
      </c>
      <c r="H380" t="s">
        <v>561</v>
      </c>
      <c r="I380" t="s">
        <v>561</v>
      </c>
      <c r="J380">
        <v>10</v>
      </c>
      <c r="K380" t="s">
        <v>560</v>
      </c>
      <c r="L380" t="s">
        <v>559</v>
      </c>
      <c r="M380">
        <v>2</v>
      </c>
      <c r="N380" s="70">
        <v>3658</v>
      </c>
      <c r="O380" s="7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3658</v>
      </c>
      <c r="V380">
        <v>2115</v>
      </c>
    </row>
    <row r="381" spans="1:22" x14ac:dyDescent="0.25">
      <c r="A381" s="71">
        <v>44224</v>
      </c>
      <c r="B381">
        <v>1845</v>
      </c>
      <c r="C381" t="s">
        <v>562</v>
      </c>
      <c r="D381">
        <v>1001952</v>
      </c>
      <c r="E381">
        <v>7161</v>
      </c>
      <c r="F381" t="e">
        <f>VLOOKUP(E381,#REF!,2,FALSE)</f>
        <v>#REF!</v>
      </c>
      <c r="G381" t="e">
        <f>VLOOKUP(E381,#REF!,4,FALSE)</f>
        <v>#REF!</v>
      </c>
      <c r="H381" t="s">
        <v>561</v>
      </c>
      <c r="I381" t="s">
        <v>561</v>
      </c>
      <c r="J381">
        <v>10</v>
      </c>
      <c r="K381" t="s">
        <v>560</v>
      </c>
      <c r="L381" t="s">
        <v>559</v>
      </c>
      <c r="M381">
        <v>2</v>
      </c>
      <c r="N381" s="70">
        <v>35420</v>
      </c>
      <c r="O381" s="70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35420</v>
      </c>
      <c r="V381">
        <v>2115</v>
      </c>
    </row>
    <row r="382" spans="1:22" x14ac:dyDescent="0.25">
      <c r="A382" s="71">
        <v>44224</v>
      </c>
      <c r="B382">
        <v>1843</v>
      </c>
      <c r="C382" t="s">
        <v>562</v>
      </c>
      <c r="D382">
        <v>1001951</v>
      </c>
      <c r="E382">
        <v>7161</v>
      </c>
      <c r="F382" t="e">
        <f>VLOOKUP(E382,#REF!,2,FALSE)</f>
        <v>#REF!</v>
      </c>
      <c r="G382" t="e">
        <f>VLOOKUP(E382,#REF!,4,FALSE)</f>
        <v>#REF!</v>
      </c>
      <c r="H382" t="s">
        <v>561</v>
      </c>
      <c r="I382" t="s">
        <v>561</v>
      </c>
      <c r="J382">
        <v>10</v>
      </c>
      <c r="K382" t="s">
        <v>560</v>
      </c>
      <c r="L382" t="s">
        <v>559</v>
      </c>
      <c r="M382">
        <v>2</v>
      </c>
      <c r="N382" s="70">
        <v>30671</v>
      </c>
      <c r="O382" s="70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30671</v>
      </c>
      <c r="V382">
        <v>2115</v>
      </c>
    </row>
    <row r="383" spans="1:22" x14ac:dyDescent="0.25">
      <c r="A383" s="71">
        <v>44224</v>
      </c>
      <c r="B383">
        <v>1996</v>
      </c>
      <c r="C383" t="s">
        <v>562</v>
      </c>
      <c r="D383">
        <v>1001959</v>
      </c>
      <c r="E383">
        <v>6559</v>
      </c>
      <c r="F383" t="e">
        <f>VLOOKUP(E383,#REF!,2,FALSE)</f>
        <v>#REF!</v>
      </c>
      <c r="G383" t="e">
        <f>VLOOKUP(E383,#REF!,4,FALSE)</f>
        <v>#REF!</v>
      </c>
      <c r="H383" t="s">
        <v>561</v>
      </c>
      <c r="I383" t="s">
        <v>561</v>
      </c>
      <c r="J383">
        <v>10</v>
      </c>
      <c r="K383" t="s">
        <v>560</v>
      </c>
      <c r="L383" t="s">
        <v>559</v>
      </c>
      <c r="M383">
        <v>2</v>
      </c>
      <c r="N383" s="70">
        <v>6159</v>
      </c>
      <c r="O383" s="70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6159</v>
      </c>
      <c r="V383">
        <v>2115</v>
      </c>
    </row>
    <row r="384" spans="1:22" x14ac:dyDescent="0.25">
      <c r="A384" s="71">
        <v>44229</v>
      </c>
      <c r="B384">
        <v>2215</v>
      </c>
      <c r="C384" t="s">
        <v>562</v>
      </c>
      <c r="D384">
        <v>2000153</v>
      </c>
      <c r="E384">
        <v>5046</v>
      </c>
      <c r="F384" t="e">
        <f>VLOOKUP(E384,#REF!,2,FALSE)</f>
        <v>#REF!</v>
      </c>
      <c r="G384" t="e">
        <f>VLOOKUP(E384,#REF!,4,FALSE)</f>
        <v>#REF!</v>
      </c>
      <c r="H384" t="s">
        <v>561</v>
      </c>
      <c r="I384" t="s">
        <v>561</v>
      </c>
      <c r="J384">
        <v>10</v>
      </c>
      <c r="K384" t="s">
        <v>560</v>
      </c>
      <c r="L384" t="s">
        <v>559</v>
      </c>
      <c r="M384">
        <v>2</v>
      </c>
      <c r="N384" s="70">
        <v>874</v>
      </c>
      <c r="O384" s="70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874</v>
      </c>
      <c r="V384">
        <v>2115</v>
      </c>
    </row>
    <row r="385" spans="1:22" x14ac:dyDescent="0.25">
      <c r="A385" s="71">
        <v>44211</v>
      </c>
      <c r="B385">
        <v>889</v>
      </c>
      <c r="C385" t="s">
        <v>562</v>
      </c>
      <c r="D385">
        <v>1000711</v>
      </c>
      <c r="E385">
        <v>8081</v>
      </c>
      <c r="F385" t="e">
        <f>VLOOKUP(E385,#REF!,2,FALSE)</f>
        <v>#REF!</v>
      </c>
      <c r="G385" t="e">
        <f>VLOOKUP(E385,#REF!,4,FALSE)</f>
        <v>#REF!</v>
      </c>
      <c r="H385" t="s">
        <v>561</v>
      </c>
      <c r="I385" t="s">
        <v>561</v>
      </c>
      <c r="J385">
        <v>10</v>
      </c>
      <c r="K385" t="s">
        <v>560</v>
      </c>
      <c r="L385" t="s">
        <v>559</v>
      </c>
      <c r="M385">
        <v>2</v>
      </c>
      <c r="N385" s="70">
        <v>2973</v>
      </c>
      <c r="O385" s="70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2973</v>
      </c>
      <c r="V385">
        <v>2115</v>
      </c>
    </row>
    <row r="386" spans="1:22" x14ac:dyDescent="0.25">
      <c r="A386" s="71">
        <v>44211</v>
      </c>
      <c r="B386">
        <v>1017</v>
      </c>
      <c r="C386" t="s">
        <v>562</v>
      </c>
      <c r="D386">
        <v>1000725</v>
      </c>
      <c r="E386">
        <v>2544</v>
      </c>
      <c r="F386" t="e">
        <f>VLOOKUP(E386,#REF!,2,FALSE)</f>
        <v>#REF!</v>
      </c>
      <c r="G386" t="e">
        <f>VLOOKUP(E386,#REF!,4,FALSE)</f>
        <v>#REF!</v>
      </c>
      <c r="H386" t="s">
        <v>561</v>
      </c>
      <c r="I386" t="s">
        <v>561</v>
      </c>
      <c r="J386">
        <v>73</v>
      </c>
      <c r="K386" t="s">
        <v>560</v>
      </c>
      <c r="L386" t="s">
        <v>559</v>
      </c>
      <c r="M386">
        <v>2</v>
      </c>
      <c r="N386" s="70">
        <v>228656.76</v>
      </c>
      <c r="O386" s="70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228656.76</v>
      </c>
      <c r="V386">
        <v>2199</v>
      </c>
    </row>
    <row r="387" spans="1:22" x14ac:dyDescent="0.25">
      <c r="A387" s="71">
        <v>44216</v>
      </c>
      <c r="B387">
        <v>1301</v>
      </c>
      <c r="C387" t="s">
        <v>562</v>
      </c>
      <c r="D387">
        <v>1001234</v>
      </c>
      <c r="E387">
        <v>4216</v>
      </c>
      <c r="F387" t="e">
        <f>VLOOKUP(E387,#REF!,2,FALSE)</f>
        <v>#REF!</v>
      </c>
      <c r="G387" t="e">
        <f>VLOOKUP(E387,#REF!,4,FALSE)</f>
        <v>#REF!</v>
      </c>
      <c r="H387" t="s">
        <v>561</v>
      </c>
      <c r="I387" t="s">
        <v>561</v>
      </c>
      <c r="J387">
        <v>10</v>
      </c>
      <c r="K387" t="s">
        <v>560</v>
      </c>
      <c r="L387" t="s">
        <v>559</v>
      </c>
      <c r="M387">
        <v>2</v>
      </c>
      <c r="N387" s="70">
        <v>2398</v>
      </c>
      <c r="O387" s="70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2398</v>
      </c>
      <c r="V387">
        <v>2115</v>
      </c>
    </row>
    <row r="388" spans="1:22" x14ac:dyDescent="0.25">
      <c r="A388" s="71">
        <v>44214</v>
      </c>
      <c r="B388">
        <v>1155</v>
      </c>
      <c r="C388" t="s">
        <v>562</v>
      </c>
      <c r="D388">
        <v>1000808</v>
      </c>
      <c r="E388">
        <v>5708</v>
      </c>
      <c r="F388" t="e">
        <f>VLOOKUP(E388,#REF!,2,FALSE)</f>
        <v>#REF!</v>
      </c>
      <c r="G388" t="e">
        <f>VLOOKUP(E388,#REF!,4,FALSE)</f>
        <v>#REF!</v>
      </c>
      <c r="H388" t="s">
        <v>561</v>
      </c>
      <c r="I388" t="s">
        <v>561</v>
      </c>
      <c r="J388">
        <v>10</v>
      </c>
      <c r="K388" t="s">
        <v>560</v>
      </c>
      <c r="L388" t="s">
        <v>559</v>
      </c>
      <c r="M388">
        <v>2</v>
      </c>
      <c r="N388" s="70">
        <v>62320</v>
      </c>
      <c r="O388" s="70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62320</v>
      </c>
      <c r="V388">
        <v>2115</v>
      </c>
    </row>
    <row r="389" spans="1:22" x14ac:dyDescent="0.25">
      <c r="A389" s="71">
        <v>44214</v>
      </c>
      <c r="B389">
        <v>1252</v>
      </c>
      <c r="C389" t="s">
        <v>562</v>
      </c>
      <c r="D389">
        <v>1000800</v>
      </c>
      <c r="E389">
        <v>2537</v>
      </c>
      <c r="F389" t="e">
        <f>VLOOKUP(E389,#REF!,2,FALSE)</f>
        <v>#REF!</v>
      </c>
      <c r="G389" t="e">
        <f>VLOOKUP(E389,#REF!,4,FALSE)</f>
        <v>#REF!</v>
      </c>
      <c r="H389" t="s">
        <v>561</v>
      </c>
      <c r="I389" t="s">
        <v>561</v>
      </c>
      <c r="J389">
        <v>3</v>
      </c>
      <c r="K389" t="s">
        <v>560</v>
      </c>
      <c r="L389" t="s">
        <v>559</v>
      </c>
      <c r="M389">
        <v>2</v>
      </c>
      <c r="N389" s="70">
        <v>6903.61</v>
      </c>
      <c r="O389" s="70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6903.61</v>
      </c>
      <c r="V389">
        <v>2199</v>
      </c>
    </row>
    <row r="390" spans="1:22" x14ac:dyDescent="0.25">
      <c r="A390" s="71">
        <v>44214</v>
      </c>
      <c r="B390">
        <v>1252</v>
      </c>
      <c r="C390" t="s">
        <v>562</v>
      </c>
      <c r="D390">
        <v>1000800</v>
      </c>
      <c r="E390">
        <v>2537</v>
      </c>
      <c r="F390" t="e">
        <f>VLOOKUP(E390,#REF!,2,FALSE)</f>
        <v>#REF!</v>
      </c>
      <c r="G390" t="e">
        <f>VLOOKUP(E390,#REF!,4,FALSE)</f>
        <v>#REF!</v>
      </c>
      <c r="H390" t="s">
        <v>561</v>
      </c>
      <c r="I390" t="s">
        <v>561</v>
      </c>
      <c r="J390">
        <v>3</v>
      </c>
      <c r="K390" t="s">
        <v>560</v>
      </c>
      <c r="L390" t="s">
        <v>559</v>
      </c>
      <c r="M390">
        <v>2</v>
      </c>
      <c r="N390" s="70">
        <v>60144.12</v>
      </c>
      <c r="O390" s="7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60144.12</v>
      </c>
      <c r="V390">
        <v>2199</v>
      </c>
    </row>
    <row r="391" spans="1:22" x14ac:dyDescent="0.25">
      <c r="A391" s="71">
        <v>44211</v>
      </c>
      <c r="B391">
        <v>1048</v>
      </c>
      <c r="C391" t="s">
        <v>562</v>
      </c>
      <c r="D391">
        <v>1000729</v>
      </c>
      <c r="E391">
        <v>1360</v>
      </c>
      <c r="F391" t="e">
        <f>VLOOKUP(E391,#REF!,2,FALSE)</f>
        <v>#REF!</v>
      </c>
      <c r="G391" t="e">
        <f>VLOOKUP(E391,#REF!,4,FALSE)</f>
        <v>#REF!</v>
      </c>
      <c r="H391" t="s">
        <v>561</v>
      </c>
      <c r="I391" t="s">
        <v>561</v>
      </c>
      <c r="J391">
        <v>3</v>
      </c>
      <c r="K391" t="s">
        <v>560</v>
      </c>
      <c r="L391" t="s">
        <v>559</v>
      </c>
      <c r="M391">
        <v>2</v>
      </c>
      <c r="N391" s="70">
        <v>38494</v>
      </c>
      <c r="O391" s="70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38494</v>
      </c>
      <c r="V391">
        <v>2199</v>
      </c>
    </row>
    <row r="392" spans="1:22" x14ac:dyDescent="0.25">
      <c r="A392" s="71">
        <v>44214</v>
      </c>
      <c r="B392">
        <v>1239</v>
      </c>
      <c r="C392" t="s">
        <v>562</v>
      </c>
      <c r="D392">
        <v>1000805</v>
      </c>
      <c r="E392">
        <v>1429</v>
      </c>
      <c r="F392" t="e">
        <f>VLOOKUP(E392,#REF!,2,FALSE)</f>
        <v>#REF!</v>
      </c>
      <c r="G392" t="e">
        <f>VLOOKUP(E392,#REF!,4,FALSE)</f>
        <v>#REF!</v>
      </c>
      <c r="H392" t="s">
        <v>561</v>
      </c>
      <c r="I392" t="s">
        <v>561</v>
      </c>
      <c r="J392">
        <v>7</v>
      </c>
      <c r="K392" t="s">
        <v>560</v>
      </c>
      <c r="L392" t="s">
        <v>559</v>
      </c>
      <c r="M392">
        <v>2</v>
      </c>
      <c r="N392" s="70">
        <v>19651.16</v>
      </c>
      <c r="O392" s="70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19651.16</v>
      </c>
      <c r="V392">
        <v>2199</v>
      </c>
    </row>
    <row r="393" spans="1:22" x14ac:dyDescent="0.25">
      <c r="A393" s="71">
        <v>44214</v>
      </c>
      <c r="B393">
        <v>1239</v>
      </c>
      <c r="C393" t="s">
        <v>562</v>
      </c>
      <c r="D393">
        <v>1000805</v>
      </c>
      <c r="E393">
        <v>1429</v>
      </c>
      <c r="F393" t="e">
        <f>VLOOKUP(E393,#REF!,2,FALSE)</f>
        <v>#REF!</v>
      </c>
      <c r="G393" t="e">
        <f>VLOOKUP(E393,#REF!,4,FALSE)</f>
        <v>#REF!</v>
      </c>
      <c r="H393" t="s">
        <v>561</v>
      </c>
      <c r="I393" t="s">
        <v>561</v>
      </c>
      <c r="J393">
        <v>7</v>
      </c>
      <c r="K393" t="s">
        <v>560</v>
      </c>
      <c r="L393" t="s">
        <v>559</v>
      </c>
      <c r="M393">
        <v>2</v>
      </c>
      <c r="N393" s="70">
        <v>0.08</v>
      </c>
      <c r="O393" s="70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0.08</v>
      </c>
      <c r="V393">
        <v>2179</v>
      </c>
    </row>
    <row r="394" spans="1:22" x14ac:dyDescent="0.25">
      <c r="A394" s="71">
        <v>44214</v>
      </c>
      <c r="B394">
        <v>1239</v>
      </c>
      <c r="C394" t="s">
        <v>562</v>
      </c>
      <c r="D394">
        <v>1000805</v>
      </c>
      <c r="E394">
        <v>1429</v>
      </c>
      <c r="F394" t="e">
        <f>VLOOKUP(E394,#REF!,2,FALSE)</f>
        <v>#REF!</v>
      </c>
      <c r="G394" t="e">
        <f>VLOOKUP(E394,#REF!,4,FALSE)</f>
        <v>#REF!</v>
      </c>
      <c r="H394" t="s">
        <v>561</v>
      </c>
      <c r="I394" t="s">
        <v>561</v>
      </c>
      <c r="J394">
        <v>7</v>
      </c>
      <c r="K394" t="s">
        <v>560</v>
      </c>
      <c r="L394" t="s">
        <v>559</v>
      </c>
      <c r="M394">
        <v>2</v>
      </c>
      <c r="N394" s="70">
        <v>354224.76</v>
      </c>
      <c r="O394" s="70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354224.76</v>
      </c>
      <c r="V394">
        <v>2179</v>
      </c>
    </row>
    <row r="395" spans="1:22" x14ac:dyDescent="0.25">
      <c r="A395" s="71">
        <v>44216</v>
      </c>
      <c r="B395">
        <v>1291</v>
      </c>
      <c r="C395" t="s">
        <v>562</v>
      </c>
      <c r="D395">
        <v>1001383</v>
      </c>
      <c r="E395">
        <v>9453</v>
      </c>
      <c r="F395" t="e">
        <f>VLOOKUP(E395,#REF!,2,FALSE)</f>
        <v>#REF!</v>
      </c>
      <c r="G395" t="e">
        <f>VLOOKUP(E395,#REF!,4,FALSE)</f>
        <v>#REF!</v>
      </c>
      <c r="H395" t="s">
        <v>561</v>
      </c>
      <c r="I395" t="s">
        <v>561</v>
      </c>
      <c r="J395">
        <v>10</v>
      </c>
      <c r="K395" t="s">
        <v>560</v>
      </c>
      <c r="L395" t="s">
        <v>559</v>
      </c>
      <c r="M395">
        <v>2</v>
      </c>
      <c r="N395" s="70">
        <v>4296</v>
      </c>
      <c r="O395" s="70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4296</v>
      </c>
      <c r="V395">
        <v>2115</v>
      </c>
    </row>
    <row r="396" spans="1:22" x14ac:dyDescent="0.25">
      <c r="A396" s="71">
        <v>44224</v>
      </c>
      <c r="B396">
        <v>1991</v>
      </c>
      <c r="C396" t="s">
        <v>562</v>
      </c>
      <c r="D396">
        <v>1001958</v>
      </c>
      <c r="E396">
        <v>6559</v>
      </c>
      <c r="F396" t="e">
        <f>VLOOKUP(E396,#REF!,2,FALSE)</f>
        <v>#REF!</v>
      </c>
      <c r="G396" t="e">
        <f>VLOOKUP(E396,#REF!,4,FALSE)</f>
        <v>#REF!</v>
      </c>
      <c r="H396" t="s">
        <v>561</v>
      </c>
      <c r="I396" t="s">
        <v>561</v>
      </c>
      <c r="J396">
        <v>10</v>
      </c>
      <c r="K396" t="s">
        <v>560</v>
      </c>
      <c r="L396" t="s">
        <v>559</v>
      </c>
      <c r="M396">
        <v>2</v>
      </c>
      <c r="N396" s="70">
        <v>6424</v>
      </c>
      <c r="O396" s="70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6424</v>
      </c>
      <c r="V396">
        <v>2115</v>
      </c>
    </row>
    <row r="397" spans="1:22" x14ac:dyDescent="0.25">
      <c r="A397" s="71">
        <v>44224</v>
      </c>
      <c r="B397">
        <v>1988</v>
      </c>
      <c r="C397" t="s">
        <v>562</v>
      </c>
      <c r="D397">
        <v>1001957</v>
      </c>
      <c r="E397">
        <v>6559</v>
      </c>
      <c r="F397" t="e">
        <f>VLOOKUP(E397,#REF!,2,FALSE)</f>
        <v>#REF!</v>
      </c>
      <c r="G397" t="e">
        <f>VLOOKUP(E397,#REF!,4,FALSE)</f>
        <v>#REF!</v>
      </c>
      <c r="H397" t="s">
        <v>561</v>
      </c>
      <c r="I397" t="s">
        <v>561</v>
      </c>
      <c r="J397">
        <v>10</v>
      </c>
      <c r="K397" t="s">
        <v>560</v>
      </c>
      <c r="L397" t="s">
        <v>559</v>
      </c>
      <c r="M397">
        <v>2</v>
      </c>
      <c r="N397" s="70">
        <v>3760</v>
      </c>
      <c r="O397" s="70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3760</v>
      </c>
      <c r="V397">
        <v>2115</v>
      </c>
    </row>
    <row r="398" spans="1:22" x14ac:dyDescent="0.25">
      <c r="A398" s="71">
        <v>44211</v>
      </c>
      <c r="B398">
        <v>1270</v>
      </c>
      <c r="C398" t="s">
        <v>562</v>
      </c>
      <c r="D398">
        <v>1000795</v>
      </c>
      <c r="E398">
        <v>4644</v>
      </c>
      <c r="F398" t="e">
        <f>VLOOKUP(E398,#REF!,2,FALSE)</f>
        <v>#REF!</v>
      </c>
      <c r="G398" t="e">
        <f>VLOOKUP(E398,#REF!,4,FALSE)</f>
        <v>#REF!</v>
      </c>
      <c r="H398" t="s">
        <v>561</v>
      </c>
      <c r="I398" t="s">
        <v>561</v>
      </c>
      <c r="J398">
        <v>3</v>
      </c>
      <c r="K398" t="s">
        <v>560</v>
      </c>
      <c r="L398" t="s">
        <v>559</v>
      </c>
      <c r="M398">
        <v>2</v>
      </c>
      <c r="N398" s="70">
        <v>1569</v>
      </c>
      <c r="O398" s="70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1569</v>
      </c>
      <c r="V398">
        <v>2199</v>
      </c>
    </row>
    <row r="399" spans="1:22" x14ac:dyDescent="0.25">
      <c r="A399" s="71">
        <v>44211</v>
      </c>
      <c r="B399">
        <v>1273</v>
      </c>
      <c r="C399" t="s">
        <v>562</v>
      </c>
      <c r="D399">
        <v>1000792</v>
      </c>
      <c r="E399">
        <v>1825</v>
      </c>
      <c r="F399" t="e">
        <f>VLOOKUP(E399,#REF!,2,FALSE)</f>
        <v>#REF!</v>
      </c>
      <c r="G399" t="e">
        <f>VLOOKUP(E399,#REF!,4,FALSE)</f>
        <v>#REF!</v>
      </c>
      <c r="H399" t="s">
        <v>561</v>
      </c>
      <c r="I399" t="s">
        <v>561</v>
      </c>
      <c r="J399">
        <v>3</v>
      </c>
      <c r="K399" t="s">
        <v>560</v>
      </c>
      <c r="L399" t="s">
        <v>559</v>
      </c>
      <c r="M399">
        <v>2</v>
      </c>
      <c r="N399" s="70">
        <v>843</v>
      </c>
      <c r="O399" s="70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843</v>
      </c>
      <c r="V399">
        <v>2199</v>
      </c>
    </row>
    <row r="400" spans="1:22" x14ac:dyDescent="0.25">
      <c r="A400" s="71">
        <v>44221</v>
      </c>
      <c r="B400">
        <v>1232</v>
      </c>
      <c r="C400" t="s">
        <v>562</v>
      </c>
      <c r="D400">
        <v>1001604</v>
      </c>
      <c r="E400">
        <v>4457</v>
      </c>
      <c r="F400" t="e">
        <f>VLOOKUP(E400,#REF!,2,FALSE)</f>
        <v>#REF!</v>
      </c>
      <c r="G400" t="e">
        <f>VLOOKUP(E400,#REF!,4,FALSE)</f>
        <v>#REF!</v>
      </c>
      <c r="H400" t="s">
        <v>561</v>
      </c>
      <c r="I400" t="s">
        <v>561</v>
      </c>
      <c r="J400">
        <v>3</v>
      </c>
      <c r="K400" t="s">
        <v>560</v>
      </c>
      <c r="L400" t="s">
        <v>559</v>
      </c>
      <c r="M400">
        <v>2</v>
      </c>
      <c r="N400" s="70">
        <v>2538</v>
      </c>
      <c r="O400" s="7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2538</v>
      </c>
      <c r="V400">
        <v>2199</v>
      </c>
    </row>
    <row r="401" spans="1:22" x14ac:dyDescent="0.25">
      <c r="A401" s="71">
        <v>44218</v>
      </c>
      <c r="B401">
        <v>1370</v>
      </c>
      <c r="C401" t="s">
        <v>562</v>
      </c>
      <c r="D401">
        <v>1001563</v>
      </c>
      <c r="E401">
        <v>4216</v>
      </c>
      <c r="F401" t="e">
        <f>VLOOKUP(E401,#REF!,2,FALSE)</f>
        <v>#REF!</v>
      </c>
      <c r="G401" t="e">
        <f>VLOOKUP(E401,#REF!,4,FALSE)</f>
        <v>#REF!</v>
      </c>
      <c r="H401" t="s">
        <v>561</v>
      </c>
      <c r="I401" t="s">
        <v>561</v>
      </c>
      <c r="J401">
        <v>10</v>
      </c>
      <c r="K401" t="s">
        <v>560</v>
      </c>
      <c r="L401" t="s">
        <v>559</v>
      </c>
      <c r="M401">
        <v>2</v>
      </c>
      <c r="N401" s="70">
        <v>306124.46999999997</v>
      </c>
      <c r="O401" s="70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306124.46999999997</v>
      </c>
      <c r="V401">
        <v>2115</v>
      </c>
    </row>
    <row r="402" spans="1:22" x14ac:dyDescent="0.25">
      <c r="A402" s="71">
        <v>44230</v>
      </c>
      <c r="B402">
        <v>1362</v>
      </c>
      <c r="C402" t="s">
        <v>562</v>
      </c>
      <c r="D402">
        <v>2000335</v>
      </c>
      <c r="E402">
        <v>2566</v>
      </c>
      <c r="F402" t="e">
        <f>VLOOKUP(E402,#REF!,2,FALSE)</f>
        <v>#REF!</v>
      </c>
      <c r="G402" t="e">
        <f>VLOOKUP(E402,#REF!,4,FALSE)</f>
        <v>#REF!</v>
      </c>
      <c r="H402" t="s">
        <v>561</v>
      </c>
      <c r="I402" t="s">
        <v>561</v>
      </c>
      <c r="J402">
        <v>3</v>
      </c>
      <c r="K402" t="s">
        <v>560</v>
      </c>
      <c r="L402" t="s">
        <v>559</v>
      </c>
      <c r="M402">
        <v>2</v>
      </c>
      <c r="N402" s="70">
        <v>154.5</v>
      </c>
      <c r="O402" s="70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154.5</v>
      </c>
      <c r="V402">
        <v>2199</v>
      </c>
    </row>
    <row r="403" spans="1:22" x14ac:dyDescent="0.25">
      <c r="A403" s="71">
        <v>44214</v>
      </c>
      <c r="B403">
        <v>1290</v>
      </c>
      <c r="C403" t="s">
        <v>562</v>
      </c>
      <c r="D403">
        <v>1000804</v>
      </c>
      <c r="E403">
        <v>2544</v>
      </c>
      <c r="F403" t="e">
        <f>VLOOKUP(E403,#REF!,2,FALSE)</f>
        <v>#REF!</v>
      </c>
      <c r="G403" t="e">
        <f>VLOOKUP(E403,#REF!,4,FALSE)</f>
        <v>#REF!</v>
      </c>
      <c r="H403" t="s">
        <v>561</v>
      </c>
      <c r="I403" t="s">
        <v>561</v>
      </c>
      <c r="J403">
        <v>73</v>
      </c>
      <c r="K403" t="s">
        <v>560</v>
      </c>
      <c r="L403" t="s">
        <v>559</v>
      </c>
      <c r="M403">
        <v>2</v>
      </c>
      <c r="N403" s="70">
        <v>3916.75</v>
      </c>
      <c r="O403" s="70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3916.75</v>
      </c>
      <c r="V403">
        <v>2199</v>
      </c>
    </row>
    <row r="404" spans="1:22" x14ac:dyDescent="0.25">
      <c r="A404" s="71">
        <v>44211</v>
      </c>
      <c r="B404">
        <v>1275</v>
      </c>
      <c r="C404" t="s">
        <v>562</v>
      </c>
      <c r="D404">
        <v>1000798</v>
      </c>
      <c r="E404">
        <v>4644</v>
      </c>
      <c r="F404" t="e">
        <f>VLOOKUP(E404,#REF!,2,FALSE)</f>
        <v>#REF!</v>
      </c>
      <c r="G404" t="e">
        <f>VLOOKUP(E404,#REF!,4,FALSE)</f>
        <v>#REF!</v>
      </c>
      <c r="H404" t="s">
        <v>561</v>
      </c>
      <c r="I404" t="s">
        <v>561</v>
      </c>
      <c r="J404">
        <v>3</v>
      </c>
      <c r="K404" t="s">
        <v>560</v>
      </c>
      <c r="L404" t="s">
        <v>559</v>
      </c>
      <c r="M404">
        <v>2</v>
      </c>
      <c r="N404" s="70">
        <v>51707</v>
      </c>
      <c r="O404" s="70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51707</v>
      </c>
      <c r="V404">
        <v>2199</v>
      </c>
    </row>
    <row r="405" spans="1:22" x14ac:dyDescent="0.25">
      <c r="A405" s="71">
        <v>44211</v>
      </c>
      <c r="B405">
        <v>1274</v>
      </c>
      <c r="C405" t="s">
        <v>562</v>
      </c>
      <c r="D405">
        <v>1000797</v>
      </c>
      <c r="E405">
        <v>4644</v>
      </c>
      <c r="F405" t="e">
        <f>VLOOKUP(E405,#REF!,2,FALSE)</f>
        <v>#REF!</v>
      </c>
      <c r="G405" t="e">
        <f>VLOOKUP(E405,#REF!,4,FALSE)</f>
        <v>#REF!</v>
      </c>
      <c r="H405" t="s">
        <v>561</v>
      </c>
      <c r="I405" t="s">
        <v>561</v>
      </c>
      <c r="J405">
        <v>3</v>
      </c>
      <c r="K405" t="s">
        <v>560</v>
      </c>
      <c r="L405" t="s">
        <v>559</v>
      </c>
      <c r="M405">
        <v>2</v>
      </c>
      <c r="N405" s="70">
        <v>560</v>
      </c>
      <c r="O405" s="70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560</v>
      </c>
      <c r="V405">
        <v>2199</v>
      </c>
    </row>
    <row r="406" spans="1:22" x14ac:dyDescent="0.25">
      <c r="A406" s="71">
        <v>44211</v>
      </c>
      <c r="B406">
        <v>1269</v>
      </c>
      <c r="C406" t="s">
        <v>562</v>
      </c>
      <c r="D406">
        <v>1000794</v>
      </c>
      <c r="E406">
        <v>4644</v>
      </c>
      <c r="F406" t="e">
        <f>VLOOKUP(E406,#REF!,2,FALSE)</f>
        <v>#REF!</v>
      </c>
      <c r="G406" t="e">
        <f>VLOOKUP(E406,#REF!,4,FALSE)</f>
        <v>#REF!</v>
      </c>
      <c r="H406" t="s">
        <v>561</v>
      </c>
      <c r="I406" t="s">
        <v>561</v>
      </c>
      <c r="J406">
        <v>3</v>
      </c>
      <c r="K406" t="s">
        <v>560</v>
      </c>
      <c r="L406" t="s">
        <v>559</v>
      </c>
      <c r="M406">
        <v>2</v>
      </c>
      <c r="N406" s="70">
        <v>4090</v>
      </c>
      <c r="O406" s="70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4090</v>
      </c>
      <c r="V406">
        <v>2199</v>
      </c>
    </row>
    <row r="407" spans="1:22" x14ac:dyDescent="0.25">
      <c r="A407" s="71">
        <v>44214</v>
      </c>
      <c r="B407">
        <v>1271</v>
      </c>
      <c r="C407" t="s">
        <v>562</v>
      </c>
      <c r="D407">
        <v>1000801</v>
      </c>
      <c r="E407">
        <v>2537</v>
      </c>
      <c r="F407" t="e">
        <f>VLOOKUP(E407,#REF!,2,FALSE)</f>
        <v>#REF!</v>
      </c>
      <c r="G407" t="e">
        <f>VLOOKUP(E407,#REF!,4,FALSE)</f>
        <v>#REF!</v>
      </c>
      <c r="H407" t="s">
        <v>561</v>
      </c>
      <c r="I407" t="s">
        <v>561</v>
      </c>
      <c r="J407">
        <v>3</v>
      </c>
      <c r="K407" t="s">
        <v>560</v>
      </c>
      <c r="L407" t="s">
        <v>559</v>
      </c>
      <c r="M407">
        <v>2</v>
      </c>
      <c r="N407" s="70">
        <v>17591</v>
      </c>
      <c r="O407" s="70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17591</v>
      </c>
      <c r="V407">
        <v>2199</v>
      </c>
    </row>
    <row r="408" spans="1:22" x14ac:dyDescent="0.25">
      <c r="A408" s="71">
        <v>44224</v>
      </c>
      <c r="B408">
        <v>1983</v>
      </c>
      <c r="C408" t="s">
        <v>562</v>
      </c>
      <c r="D408">
        <v>1001954</v>
      </c>
      <c r="E408">
        <v>6559</v>
      </c>
      <c r="F408" t="e">
        <f>VLOOKUP(E408,#REF!,2,FALSE)</f>
        <v>#REF!</v>
      </c>
      <c r="G408" t="e">
        <f>VLOOKUP(E408,#REF!,4,FALSE)</f>
        <v>#REF!</v>
      </c>
      <c r="H408" t="s">
        <v>561</v>
      </c>
      <c r="I408" t="s">
        <v>561</v>
      </c>
      <c r="J408">
        <v>10</v>
      </c>
      <c r="K408" t="s">
        <v>560</v>
      </c>
      <c r="L408" t="s">
        <v>559</v>
      </c>
      <c r="M408">
        <v>2</v>
      </c>
      <c r="N408" s="70">
        <v>1030</v>
      </c>
      <c r="O408" s="70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1030</v>
      </c>
      <c r="V408">
        <v>2115</v>
      </c>
    </row>
    <row r="409" spans="1:22" x14ac:dyDescent="0.25">
      <c r="A409" s="71">
        <v>44211</v>
      </c>
      <c r="B409">
        <v>1282</v>
      </c>
      <c r="C409" t="s">
        <v>562</v>
      </c>
      <c r="D409">
        <v>1000790</v>
      </c>
      <c r="E409">
        <v>1503</v>
      </c>
      <c r="F409" t="e">
        <f>VLOOKUP(E409,#REF!,2,FALSE)</f>
        <v>#REF!</v>
      </c>
      <c r="G409" t="e">
        <f>VLOOKUP(E409,#REF!,4,FALSE)</f>
        <v>#REF!</v>
      </c>
      <c r="H409" t="s">
        <v>561</v>
      </c>
      <c r="I409" t="s">
        <v>561</v>
      </c>
      <c r="J409">
        <v>10</v>
      </c>
      <c r="K409" t="s">
        <v>560</v>
      </c>
      <c r="L409" t="s">
        <v>559</v>
      </c>
      <c r="M409">
        <v>2</v>
      </c>
      <c r="N409" s="70">
        <v>2377345</v>
      </c>
      <c r="O409" s="70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2377345</v>
      </c>
      <c r="V409">
        <v>2115</v>
      </c>
    </row>
    <row r="410" spans="1:22" x14ac:dyDescent="0.25">
      <c r="A410" s="71">
        <v>44214</v>
      </c>
      <c r="B410">
        <v>1307</v>
      </c>
      <c r="C410" t="s">
        <v>562</v>
      </c>
      <c r="D410">
        <v>1000799</v>
      </c>
      <c r="E410">
        <v>5347</v>
      </c>
      <c r="F410" t="e">
        <f>VLOOKUP(E410,#REF!,2,FALSE)</f>
        <v>#REF!</v>
      </c>
      <c r="G410" t="e">
        <f>VLOOKUP(E410,#REF!,4,FALSE)</f>
        <v>#REF!</v>
      </c>
      <c r="H410" t="s">
        <v>561</v>
      </c>
      <c r="I410" t="s">
        <v>561</v>
      </c>
      <c r="J410">
        <v>64</v>
      </c>
      <c r="K410" t="s">
        <v>560</v>
      </c>
      <c r="L410" t="s">
        <v>559</v>
      </c>
      <c r="M410">
        <v>2</v>
      </c>
      <c r="N410" s="70">
        <v>106333</v>
      </c>
      <c r="O410" s="7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106333</v>
      </c>
      <c r="V410">
        <v>2199</v>
      </c>
    </row>
    <row r="411" spans="1:22" x14ac:dyDescent="0.25">
      <c r="A411" s="71">
        <v>44216</v>
      </c>
      <c r="B411">
        <v>1266</v>
      </c>
      <c r="C411" t="s">
        <v>562</v>
      </c>
      <c r="D411">
        <v>1001382</v>
      </c>
      <c r="E411">
        <v>4840</v>
      </c>
      <c r="F411" t="e">
        <f>VLOOKUP(E411,#REF!,2,FALSE)</f>
        <v>#REF!</v>
      </c>
      <c r="G411" t="e">
        <f>VLOOKUP(E411,#REF!,4,FALSE)</f>
        <v>#REF!</v>
      </c>
      <c r="H411" t="s">
        <v>561</v>
      </c>
      <c r="I411" t="s">
        <v>561</v>
      </c>
      <c r="J411">
        <v>10</v>
      </c>
      <c r="K411" t="s">
        <v>560</v>
      </c>
      <c r="L411" t="s">
        <v>559</v>
      </c>
      <c r="M411">
        <v>2</v>
      </c>
      <c r="N411" s="70">
        <v>88383.11</v>
      </c>
      <c r="O411" s="70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88383.11</v>
      </c>
      <c r="V411">
        <v>2115</v>
      </c>
    </row>
    <row r="412" spans="1:22" x14ac:dyDescent="0.25">
      <c r="A412" s="71">
        <v>44214</v>
      </c>
      <c r="B412">
        <v>1151</v>
      </c>
      <c r="C412" t="s">
        <v>562</v>
      </c>
      <c r="D412">
        <v>1000806</v>
      </c>
      <c r="E412">
        <v>5708</v>
      </c>
      <c r="F412" t="e">
        <f>VLOOKUP(E412,#REF!,2,FALSE)</f>
        <v>#REF!</v>
      </c>
      <c r="G412" t="e">
        <f>VLOOKUP(E412,#REF!,4,FALSE)</f>
        <v>#REF!</v>
      </c>
      <c r="H412" t="s">
        <v>561</v>
      </c>
      <c r="I412" t="s">
        <v>561</v>
      </c>
      <c r="J412">
        <v>10</v>
      </c>
      <c r="K412" t="s">
        <v>560</v>
      </c>
      <c r="L412" t="s">
        <v>559</v>
      </c>
      <c r="M412">
        <v>2</v>
      </c>
      <c r="N412" s="70">
        <v>127403</v>
      </c>
      <c r="O412" s="70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127403</v>
      </c>
      <c r="V412">
        <v>2115</v>
      </c>
    </row>
    <row r="413" spans="1:22" x14ac:dyDescent="0.25">
      <c r="A413" s="71">
        <v>44211</v>
      </c>
      <c r="B413">
        <v>892</v>
      </c>
      <c r="C413" t="s">
        <v>562</v>
      </c>
      <c r="D413">
        <v>1000712</v>
      </c>
      <c r="E413">
        <v>8081</v>
      </c>
      <c r="F413" t="e">
        <f>VLOOKUP(E413,#REF!,2,FALSE)</f>
        <v>#REF!</v>
      </c>
      <c r="G413" t="e">
        <f>VLOOKUP(E413,#REF!,4,FALSE)</f>
        <v>#REF!</v>
      </c>
      <c r="H413" t="s">
        <v>561</v>
      </c>
      <c r="I413" t="s">
        <v>561</v>
      </c>
      <c r="J413">
        <v>10</v>
      </c>
      <c r="K413" t="s">
        <v>560</v>
      </c>
      <c r="L413" t="s">
        <v>559</v>
      </c>
      <c r="M413">
        <v>2</v>
      </c>
      <c r="N413" s="70">
        <v>2308</v>
      </c>
      <c r="O413" s="70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2308</v>
      </c>
      <c r="V413">
        <v>2115</v>
      </c>
    </row>
    <row r="414" spans="1:22" x14ac:dyDescent="0.25">
      <c r="A414" s="71">
        <v>44211</v>
      </c>
      <c r="B414">
        <v>965</v>
      </c>
      <c r="C414" t="s">
        <v>562</v>
      </c>
      <c r="D414">
        <v>1000726</v>
      </c>
      <c r="E414">
        <v>5790</v>
      </c>
      <c r="F414" t="e">
        <f>VLOOKUP(E414,#REF!,2,FALSE)</f>
        <v>#REF!</v>
      </c>
      <c r="G414" t="e">
        <f>VLOOKUP(E414,#REF!,4,FALSE)</f>
        <v>#REF!</v>
      </c>
      <c r="H414" t="s">
        <v>561</v>
      </c>
      <c r="I414" t="s">
        <v>561</v>
      </c>
      <c r="J414">
        <v>10</v>
      </c>
      <c r="K414" t="s">
        <v>560</v>
      </c>
      <c r="L414" t="s">
        <v>559</v>
      </c>
      <c r="M414">
        <v>2</v>
      </c>
      <c r="N414" s="70">
        <v>236175.29</v>
      </c>
      <c r="O414" s="70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236175.29</v>
      </c>
      <c r="V414">
        <v>2115</v>
      </c>
    </row>
    <row r="415" spans="1:22" x14ac:dyDescent="0.25">
      <c r="A415" s="71">
        <v>44211</v>
      </c>
      <c r="B415">
        <v>1057</v>
      </c>
      <c r="C415" t="s">
        <v>562</v>
      </c>
      <c r="D415">
        <v>1000718</v>
      </c>
      <c r="E415">
        <v>4481</v>
      </c>
      <c r="F415" t="e">
        <f>VLOOKUP(E415,#REF!,2,FALSE)</f>
        <v>#REF!</v>
      </c>
      <c r="G415" t="e">
        <f>VLOOKUP(E415,#REF!,4,FALSE)</f>
        <v>#REF!</v>
      </c>
      <c r="H415" t="s">
        <v>561</v>
      </c>
      <c r="I415" t="s">
        <v>561</v>
      </c>
      <c r="J415">
        <v>10</v>
      </c>
      <c r="K415" t="s">
        <v>560</v>
      </c>
      <c r="L415" t="s">
        <v>559</v>
      </c>
      <c r="M415">
        <v>2</v>
      </c>
      <c r="N415" s="70">
        <v>1399.05</v>
      </c>
      <c r="O415" s="70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1399.05</v>
      </c>
      <c r="V415">
        <v>2115</v>
      </c>
    </row>
    <row r="416" spans="1:22" x14ac:dyDescent="0.25">
      <c r="A416" s="71">
        <v>44211</v>
      </c>
      <c r="B416">
        <v>1015</v>
      </c>
      <c r="C416" t="s">
        <v>562</v>
      </c>
      <c r="D416">
        <v>1000724</v>
      </c>
      <c r="E416">
        <v>2544</v>
      </c>
      <c r="F416" t="e">
        <f>VLOOKUP(E416,#REF!,2,FALSE)</f>
        <v>#REF!</v>
      </c>
      <c r="G416" t="e">
        <f>VLOOKUP(E416,#REF!,4,FALSE)</f>
        <v>#REF!</v>
      </c>
      <c r="H416" t="s">
        <v>561</v>
      </c>
      <c r="I416" t="s">
        <v>561</v>
      </c>
      <c r="J416">
        <v>73</v>
      </c>
      <c r="K416" t="s">
        <v>560</v>
      </c>
      <c r="L416" t="s">
        <v>559</v>
      </c>
      <c r="M416">
        <v>2</v>
      </c>
      <c r="N416" s="70">
        <v>48578.34</v>
      </c>
      <c r="O416" s="70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48578.34</v>
      </c>
      <c r="V416">
        <v>2199</v>
      </c>
    </row>
    <row r="417" spans="1:22" x14ac:dyDescent="0.25">
      <c r="A417" s="71">
        <v>44211</v>
      </c>
      <c r="B417">
        <v>1046</v>
      </c>
      <c r="C417" t="s">
        <v>562</v>
      </c>
      <c r="D417">
        <v>1000728</v>
      </c>
      <c r="E417">
        <v>1360</v>
      </c>
      <c r="F417" t="e">
        <f>VLOOKUP(E417,#REF!,2,FALSE)</f>
        <v>#REF!</v>
      </c>
      <c r="G417" t="e">
        <f>VLOOKUP(E417,#REF!,4,FALSE)</f>
        <v>#REF!</v>
      </c>
      <c r="H417" t="s">
        <v>561</v>
      </c>
      <c r="I417" t="s">
        <v>561</v>
      </c>
      <c r="J417">
        <v>3</v>
      </c>
      <c r="K417" t="s">
        <v>560</v>
      </c>
      <c r="L417" t="s">
        <v>559</v>
      </c>
      <c r="M417">
        <v>2</v>
      </c>
      <c r="N417" s="70">
        <v>6132</v>
      </c>
      <c r="O417" s="70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6132</v>
      </c>
      <c r="V417">
        <v>2199</v>
      </c>
    </row>
    <row r="418" spans="1:22" x14ac:dyDescent="0.25">
      <c r="A418" s="71">
        <v>44211</v>
      </c>
      <c r="B418">
        <v>1268</v>
      </c>
      <c r="C418" t="s">
        <v>562</v>
      </c>
      <c r="D418">
        <v>1000793</v>
      </c>
      <c r="E418">
        <v>4644</v>
      </c>
      <c r="F418" t="e">
        <f>VLOOKUP(E418,#REF!,2,FALSE)</f>
        <v>#REF!</v>
      </c>
      <c r="G418" t="e">
        <f>VLOOKUP(E418,#REF!,4,FALSE)</f>
        <v>#REF!</v>
      </c>
      <c r="H418" t="s">
        <v>561</v>
      </c>
      <c r="I418" t="s">
        <v>561</v>
      </c>
      <c r="J418">
        <v>3</v>
      </c>
      <c r="K418" t="s">
        <v>560</v>
      </c>
      <c r="L418" t="s">
        <v>559</v>
      </c>
      <c r="M418">
        <v>2</v>
      </c>
      <c r="N418" s="70">
        <v>217049</v>
      </c>
      <c r="O418" s="70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217049</v>
      </c>
      <c r="V418">
        <v>2199</v>
      </c>
    </row>
    <row r="419" spans="1:22" x14ac:dyDescent="0.25">
      <c r="A419" s="71">
        <v>44277</v>
      </c>
      <c r="B419">
        <v>8380</v>
      </c>
      <c r="C419" t="s">
        <v>562</v>
      </c>
      <c r="D419">
        <v>3002563</v>
      </c>
      <c r="E419">
        <v>7243</v>
      </c>
      <c r="F419" t="e">
        <f>VLOOKUP(E419,#REF!,2,FALSE)</f>
        <v>#REF!</v>
      </c>
      <c r="G419" t="e">
        <f>VLOOKUP(E419,#REF!,4,FALSE)</f>
        <v>#REF!</v>
      </c>
      <c r="H419" t="s">
        <v>561</v>
      </c>
      <c r="I419" t="s">
        <v>561</v>
      </c>
      <c r="J419">
        <v>10</v>
      </c>
      <c r="K419" t="s">
        <v>560</v>
      </c>
      <c r="L419" t="s">
        <v>559</v>
      </c>
      <c r="M419">
        <v>2</v>
      </c>
      <c r="N419" s="70">
        <v>24708</v>
      </c>
      <c r="O419" s="70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24708</v>
      </c>
      <c r="V419">
        <v>2115</v>
      </c>
    </row>
    <row r="420" spans="1:22" x14ac:dyDescent="0.25">
      <c r="A420" s="71">
        <v>44211</v>
      </c>
      <c r="B420">
        <v>1040</v>
      </c>
      <c r="C420" t="s">
        <v>562</v>
      </c>
      <c r="D420">
        <v>1000723</v>
      </c>
      <c r="E420">
        <v>5454</v>
      </c>
      <c r="F420" t="e">
        <f>VLOOKUP(E420,#REF!,2,FALSE)</f>
        <v>#REF!</v>
      </c>
      <c r="G420" t="e">
        <f>VLOOKUP(E420,#REF!,4,FALSE)</f>
        <v>#REF!</v>
      </c>
      <c r="H420" t="s">
        <v>561</v>
      </c>
      <c r="I420" t="s">
        <v>561</v>
      </c>
      <c r="J420">
        <v>14</v>
      </c>
      <c r="K420" t="s">
        <v>560</v>
      </c>
      <c r="L420" t="s">
        <v>559</v>
      </c>
      <c r="M420">
        <v>2</v>
      </c>
      <c r="N420" s="70">
        <v>518793</v>
      </c>
      <c r="O420" s="7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518793</v>
      </c>
      <c r="V420">
        <v>2179</v>
      </c>
    </row>
    <row r="421" spans="1:22" x14ac:dyDescent="0.25">
      <c r="A421" s="71">
        <v>44211</v>
      </c>
      <c r="B421">
        <v>1267</v>
      </c>
      <c r="C421" t="s">
        <v>562</v>
      </c>
      <c r="D421">
        <v>1000791</v>
      </c>
      <c r="E421">
        <v>8251</v>
      </c>
      <c r="F421" t="e">
        <f>VLOOKUP(E421,#REF!,2,FALSE)</f>
        <v>#REF!</v>
      </c>
      <c r="G421" t="e">
        <f>VLOOKUP(E421,#REF!,4,FALSE)</f>
        <v>#REF!</v>
      </c>
      <c r="H421" t="s">
        <v>561</v>
      </c>
      <c r="I421" t="s">
        <v>561</v>
      </c>
      <c r="J421">
        <v>3</v>
      </c>
      <c r="K421" t="s">
        <v>560</v>
      </c>
      <c r="L421" t="s">
        <v>559</v>
      </c>
      <c r="M421">
        <v>2</v>
      </c>
      <c r="N421" s="70">
        <v>3274</v>
      </c>
      <c r="O421" s="70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3274</v>
      </c>
      <c r="V421">
        <v>2199</v>
      </c>
    </row>
    <row r="422" spans="1:22" x14ac:dyDescent="0.25">
      <c r="A422" s="71">
        <v>44211</v>
      </c>
      <c r="B422">
        <v>971</v>
      </c>
      <c r="C422" t="s">
        <v>562</v>
      </c>
      <c r="D422">
        <v>1000721</v>
      </c>
      <c r="E422">
        <v>6549</v>
      </c>
      <c r="F422" t="e">
        <f>VLOOKUP(E422,#REF!,2,FALSE)</f>
        <v>#REF!</v>
      </c>
      <c r="G422" t="e">
        <f>VLOOKUP(E422,#REF!,4,FALSE)</f>
        <v>#REF!</v>
      </c>
      <c r="H422" t="s">
        <v>561</v>
      </c>
      <c r="I422" t="s">
        <v>561</v>
      </c>
      <c r="J422">
        <v>10</v>
      </c>
      <c r="K422" t="s">
        <v>560</v>
      </c>
      <c r="L422" t="s">
        <v>559</v>
      </c>
      <c r="M422">
        <v>2</v>
      </c>
      <c r="N422" s="70">
        <v>77772.850000000006</v>
      </c>
      <c r="O422" s="70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77772.850000000006</v>
      </c>
      <c r="V422">
        <v>2115</v>
      </c>
    </row>
    <row r="423" spans="1:22" x14ac:dyDescent="0.25">
      <c r="A423" s="71">
        <v>44211</v>
      </c>
      <c r="B423">
        <v>1002</v>
      </c>
      <c r="C423" t="s">
        <v>562</v>
      </c>
      <c r="D423">
        <v>1000722</v>
      </c>
      <c r="E423">
        <v>2526</v>
      </c>
      <c r="F423" t="e">
        <f>VLOOKUP(E423,#REF!,2,FALSE)</f>
        <v>#REF!</v>
      </c>
      <c r="G423" t="e">
        <f>VLOOKUP(E423,#REF!,4,FALSE)</f>
        <v>#REF!</v>
      </c>
      <c r="H423" t="s">
        <v>561</v>
      </c>
      <c r="I423" t="s">
        <v>561</v>
      </c>
      <c r="J423">
        <v>61</v>
      </c>
      <c r="K423" t="s">
        <v>560</v>
      </c>
      <c r="L423" t="s">
        <v>559</v>
      </c>
      <c r="M423">
        <v>2</v>
      </c>
      <c r="N423" s="70">
        <v>549944</v>
      </c>
      <c r="O423" s="70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549944</v>
      </c>
      <c r="V423">
        <v>2199</v>
      </c>
    </row>
    <row r="424" spans="1:22" x14ac:dyDescent="0.25">
      <c r="A424" s="71">
        <v>44211</v>
      </c>
      <c r="B424">
        <v>991</v>
      </c>
      <c r="C424" t="s">
        <v>562</v>
      </c>
      <c r="D424">
        <v>1000713</v>
      </c>
      <c r="E424">
        <v>4105</v>
      </c>
      <c r="F424" t="e">
        <f>VLOOKUP(E424,#REF!,2,FALSE)</f>
        <v>#REF!</v>
      </c>
      <c r="G424" t="e">
        <f>VLOOKUP(E424,#REF!,4,FALSE)</f>
        <v>#REF!</v>
      </c>
      <c r="H424" t="s">
        <v>561</v>
      </c>
      <c r="I424" t="s">
        <v>561</v>
      </c>
      <c r="J424">
        <v>61</v>
      </c>
      <c r="K424" t="s">
        <v>560</v>
      </c>
      <c r="L424" t="s">
        <v>559</v>
      </c>
      <c r="M424">
        <v>2</v>
      </c>
      <c r="N424" s="70">
        <v>5070.59</v>
      </c>
      <c r="O424" s="70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5070.59</v>
      </c>
      <c r="V424">
        <v>2199</v>
      </c>
    </row>
    <row r="425" spans="1:22" x14ac:dyDescent="0.25">
      <c r="A425" s="71">
        <v>44211</v>
      </c>
      <c r="B425">
        <v>1004</v>
      </c>
      <c r="C425" t="s">
        <v>562</v>
      </c>
      <c r="D425">
        <v>1000714</v>
      </c>
      <c r="E425">
        <v>4064</v>
      </c>
      <c r="F425" t="e">
        <f>VLOOKUP(E425,#REF!,2,FALSE)</f>
        <v>#REF!</v>
      </c>
      <c r="G425" t="e">
        <f>VLOOKUP(E425,#REF!,4,FALSE)</f>
        <v>#REF!</v>
      </c>
      <c r="H425" t="s">
        <v>561</v>
      </c>
      <c r="I425" t="s">
        <v>561</v>
      </c>
      <c r="J425">
        <v>3</v>
      </c>
      <c r="K425" t="s">
        <v>560</v>
      </c>
      <c r="L425" t="s">
        <v>559</v>
      </c>
      <c r="M425">
        <v>2</v>
      </c>
      <c r="N425" s="70">
        <v>42421.62</v>
      </c>
      <c r="O425" s="70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42421.62</v>
      </c>
      <c r="V425">
        <v>2199</v>
      </c>
    </row>
    <row r="426" spans="1:22" x14ac:dyDescent="0.25">
      <c r="A426" s="71">
        <v>44218</v>
      </c>
      <c r="B426">
        <v>1251</v>
      </c>
      <c r="C426" t="s">
        <v>562</v>
      </c>
      <c r="D426">
        <v>1001570</v>
      </c>
      <c r="E426">
        <v>8765</v>
      </c>
      <c r="F426" t="e">
        <f>VLOOKUP(E426,#REF!,2,FALSE)</f>
        <v>#REF!</v>
      </c>
      <c r="G426" t="e">
        <f>VLOOKUP(E426,#REF!,4,FALSE)</f>
        <v>#REF!</v>
      </c>
      <c r="H426" t="s">
        <v>561</v>
      </c>
      <c r="I426" t="s">
        <v>561</v>
      </c>
      <c r="J426">
        <v>11</v>
      </c>
      <c r="K426" t="s">
        <v>560</v>
      </c>
      <c r="L426" t="s">
        <v>559</v>
      </c>
      <c r="M426">
        <v>2</v>
      </c>
      <c r="N426" s="70">
        <v>4847.2700000000004</v>
      </c>
      <c r="O426" s="70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4847.2700000000004</v>
      </c>
      <c r="V426">
        <v>2199</v>
      </c>
    </row>
    <row r="427" spans="1:22" x14ac:dyDescent="0.25">
      <c r="A427" s="71">
        <v>44224</v>
      </c>
      <c r="B427">
        <v>228</v>
      </c>
      <c r="C427" t="s">
        <v>562</v>
      </c>
      <c r="D427">
        <v>1001971</v>
      </c>
      <c r="E427">
        <v>4064</v>
      </c>
      <c r="F427" t="e">
        <f>VLOOKUP(E427,#REF!,2,FALSE)</f>
        <v>#REF!</v>
      </c>
      <c r="G427" t="e">
        <f>VLOOKUP(E427,#REF!,4,FALSE)</f>
        <v>#REF!</v>
      </c>
      <c r="H427" t="s">
        <v>561</v>
      </c>
      <c r="I427" t="s">
        <v>561</v>
      </c>
      <c r="J427">
        <v>3</v>
      </c>
      <c r="K427" t="s">
        <v>560</v>
      </c>
      <c r="L427" t="s">
        <v>559</v>
      </c>
      <c r="M427">
        <v>2</v>
      </c>
      <c r="N427" s="70">
        <v>113049</v>
      </c>
      <c r="O427" s="70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113049</v>
      </c>
      <c r="V427">
        <v>2199</v>
      </c>
    </row>
    <row r="428" spans="1:22" x14ac:dyDescent="0.25">
      <c r="A428" s="71">
        <v>44211</v>
      </c>
      <c r="B428">
        <v>978</v>
      </c>
      <c r="C428" t="s">
        <v>562</v>
      </c>
      <c r="D428">
        <v>1000717</v>
      </c>
      <c r="E428">
        <v>2203</v>
      </c>
      <c r="F428" t="e">
        <f>VLOOKUP(E428,#REF!,2,FALSE)</f>
        <v>#REF!</v>
      </c>
      <c r="G428" t="e">
        <f>VLOOKUP(E428,#REF!,4,FALSE)</f>
        <v>#REF!</v>
      </c>
      <c r="H428" t="s">
        <v>561</v>
      </c>
      <c r="I428" t="s">
        <v>561</v>
      </c>
      <c r="J428">
        <v>10</v>
      </c>
      <c r="K428" t="s">
        <v>560</v>
      </c>
      <c r="L428" t="s">
        <v>559</v>
      </c>
      <c r="M428">
        <v>2</v>
      </c>
      <c r="N428" s="70">
        <v>1543599.01</v>
      </c>
      <c r="O428" s="70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1543599.01</v>
      </c>
      <c r="V428">
        <v>2115</v>
      </c>
    </row>
    <row r="429" spans="1:22" x14ac:dyDescent="0.25">
      <c r="A429" s="71">
        <v>44210</v>
      </c>
      <c r="B429">
        <v>858</v>
      </c>
      <c r="C429" t="s">
        <v>562</v>
      </c>
      <c r="D429">
        <v>1000688</v>
      </c>
      <c r="E429">
        <v>6947</v>
      </c>
      <c r="F429" t="e">
        <f>VLOOKUP(E429,#REF!,2,FALSE)</f>
        <v>#REF!</v>
      </c>
      <c r="G429" t="e">
        <f>VLOOKUP(E429,#REF!,4,FALSE)</f>
        <v>#REF!</v>
      </c>
      <c r="H429" t="s">
        <v>561</v>
      </c>
      <c r="I429" t="s">
        <v>561</v>
      </c>
      <c r="J429">
        <v>10</v>
      </c>
      <c r="K429" t="s">
        <v>560</v>
      </c>
      <c r="L429" t="s">
        <v>559</v>
      </c>
      <c r="M429">
        <v>2</v>
      </c>
      <c r="N429" s="70">
        <v>72425</v>
      </c>
      <c r="O429" s="70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72425</v>
      </c>
      <c r="V429">
        <v>2115</v>
      </c>
    </row>
    <row r="430" spans="1:22" x14ac:dyDescent="0.25">
      <c r="A430" s="71">
        <v>44211</v>
      </c>
      <c r="B430">
        <v>906</v>
      </c>
      <c r="C430" t="s">
        <v>562</v>
      </c>
      <c r="D430">
        <v>1000731</v>
      </c>
      <c r="E430">
        <v>5790</v>
      </c>
      <c r="F430" t="e">
        <f>VLOOKUP(E430,#REF!,2,FALSE)</f>
        <v>#REF!</v>
      </c>
      <c r="G430" t="e">
        <f>VLOOKUP(E430,#REF!,4,FALSE)</f>
        <v>#REF!</v>
      </c>
      <c r="H430" t="s">
        <v>561</v>
      </c>
      <c r="I430" t="s">
        <v>561</v>
      </c>
      <c r="J430">
        <v>10</v>
      </c>
      <c r="K430" t="s">
        <v>560</v>
      </c>
      <c r="L430" t="s">
        <v>559</v>
      </c>
      <c r="M430">
        <v>2</v>
      </c>
      <c r="N430" s="70">
        <v>125832</v>
      </c>
      <c r="O430" s="7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125832</v>
      </c>
      <c r="V430">
        <v>2115</v>
      </c>
    </row>
    <row r="431" spans="1:22" x14ac:dyDescent="0.25">
      <c r="A431" s="71">
        <v>44211</v>
      </c>
      <c r="B431">
        <v>902</v>
      </c>
      <c r="C431" t="s">
        <v>562</v>
      </c>
      <c r="D431">
        <v>1000730</v>
      </c>
      <c r="E431">
        <v>5790</v>
      </c>
      <c r="F431" t="e">
        <f>VLOOKUP(E431,#REF!,2,FALSE)</f>
        <v>#REF!</v>
      </c>
      <c r="G431" t="e">
        <f>VLOOKUP(E431,#REF!,4,FALSE)</f>
        <v>#REF!</v>
      </c>
      <c r="H431" t="s">
        <v>561</v>
      </c>
      <c r="I431" t="s">
        <v>561</v>
      </c>
      <c r="J431">
        <v>10</v>
      </c>
      <c r="K431" t="s">
        <v>560</v>
      </c>
      <c r="L431" t="s">
        <v>559</v>
      </c>
      <c r="M431">
        <v>2</v>
      </c>
      <c r="N431" s="70">
        <v>24124</v>
      </c>
      <c r="O431" s="70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24124</v>
      </c>
      <c r="V431">
        <v>2115</v>
      </c>
    </row>
    <row r="432" spans="1:22" x14ac:dyDescent="0.25">
      <c r="A432" s="71">
        <v>44210</v>
      </c>
      <c r="B432">
        <v>845</v>
      </c>
      <c r="C432" t="s">
        <v>562</v>
      </c>
      <c r="D432">
        <v>1000690</v>
      </c>
      <c r="E432">
        <v>4840</v>
      </c>
      <c r="F432" t="e">
        <f>VLOOKUP(E432,#REF!,2,FALSE)</f>
        <v>#REF!</v>
      </c>
      <c r="G432" t="e">
        <f>VLOOKUP(E432,#REF!,4,FALSE)</f>
        <v>#REF!</v>
      </c>
      <c r="H432" t="s">
        <v>561</v>
      </c>
      <c r="I432" t="s">
        <v>561</v>
      </c>
      <c r="J432">
        <v>10</v>
      </c>
      <c r="K432" t="s">
        <v>560</v>
      </c>
      <c r="L432" t="s">
        <v>559</v>
      </c>
      <c r="M432">
        <v>2</v>
      </c>
      <c r="N432" s="70">
        <v>166421</v>
      </c>
      <c r="O432" s="70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166421</v>
      </c>
      <c r="V432">
        <v>2115</v>
      </c>
    </row>
    <row r="433" spans="1:22" x14ac:dyDescent="0.25">
      <c r="A433" s="71">
        <v>44210</v>
      </c>
      <c r="B433">
        <v>888</v>
      </c>
      <c r="C433" t="s">
        <v>562</v>
      </c>
      <c r="D433">
        <v>1000691</v>
      </c>
      <c r="E433">
        <v>2523</v>
      </c>
      <c r="F433" t="e">
        <f>VLOOKUP(E433,#REF!,2,FALSE)</f>
        <v>#REF!</v>
      </c>
      <c r="G433" t="e">
        <f>VLOOKUP(E433,#REF!,4,FALSE)</f>
        <v>#REF!</v>
      </c>
      <c r="H433" t="s">
        <v>561</v>
      </c>
      <c r="I433" t="s">
        <v>561</v>
      </c>
      <c r="J433">
        <v>10</v>
      </c>
      <c r="K433" t="s">
        <v>560</v>
      </c>
      <c r="L433" t="s">
        <v>559</v>
      </c>
      <c r="M433">
        <v>2</v>
      </c>
      <c r="N433" s="70">
        <v>129686</v>
      </c>
      <c r="O433" s="70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129686</v>
      </c>
      <c r="V433">
        <v>2115</v>
      </c>
    </row>
    <row r="434" spans="1:22" x14ac:dyDescent="0.25">
      <c r="A434" s="71">
        <v>44211</v>
      </c>
      <c r="B434">
        <v>875</v>
      </c>
      <c r="C434" t="s">
        <v>562</v>
      </c>
      <c r="D434">
        <v>1000708</v>
      </c>
      <c r="E434">
        <v>8081</v>
      </c>
      <c r="F434" t="e">
        <f>VLOOKUP(E434,#REF!,2,FALSE)</f>
        <v>#REF!</v>
      </c>
      <c r="G434" t="e">
        <f>VLOOKUP(E434,#REF!,4,FALSE)</f>
        <v>#REF!</v>
      </c>
      <c r="H434" t="s">
        <v>561</v>
      </c>
      <c r="I434" t="s">
        <v>561</v>
      </c>
      <c r="J434">
        <v>10</v>
      </c>
      <c r="K434" t="s">
        <v>560</v>
      </c>
      <c r="L434" t="s">
        <v>559</v>
      </c>
      <c r="M434">
        <v>2</v>
      </c>
      <c r="N434" s="70">
        <v>375</v>
      </c>
      <c r="O434" s="70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375</v>
      </c>
      <c r="V434">
        <v>2115</v>
      </c>
    </row>
    <row r="435" spans="1:22" x14ac:dyDescent="0.25">
      <c r="A435" s="71">
        <v>44209</v>
      </c>
      <c r="B435">
        <v>477</v>
      </c>
      <c r="C435" t="s">
        <v>562</v>
      </c>
      <c r="D435">
        <v>1000320</v>
      </c>
      <c r="E435">
        <v>6396</v>
      </c>
      <c r="F435" t="e">
        <f>VLOOKUP(E435,#REF!,2,FALSE)</f>
        <v>#REF!</v>
      </c>
      <c r="G435" t="e">
        <f>VLOOKUP(E435,#REF!,4,FALSE)</f>
        <v>#REF!</v>
      </c>
      <c r="H435" t="s">
        <v>561</v>
      </c>
      <c r="I435" t="s">
        <v>561</v>
      </c>
      <c r="J435">
        <v>14</v>
      </c>
      <c r="K435" t="s">
        <v>560</v>
      </c>
      <c r="L435" t="s">
        <v>559</v>
      </c>
      <c r="M435">
        <v>2</v>
      </c>
      <c r="N435" s="70">
        <v>1854351.63</v>
      </c>
      <c r="O435" s="70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1854351.63</v>
      </c>
      <c r="V435">
        <v>2179</v>
      </c>
    </row>
    <row r="436" spans="1:22" x14ac:dyDescent="0.25">
      <c r="A436" s="71">
        <v>44211</v>
      </c>
      <c r="B436">
        <v>787</v>
      </c>
      <c r="C436" t="s">
        <v>562</v>
      </c>
      <c r="D436">
        <v>1000727</v>
      </c>
      <c r="E436">
        <v>4481</v>
      </c>
      <c r="F436" t="e">
        <f>VLOOKUP(E436,#REF!,2,FALSE)</f>
        <v>#REF!</v>
      </c>
      <c r="G436" t="e">
        <f>VLOOKUP(E436,#REF!,4,FALSE)</f>
        <v>#REF!</v>
      </c>
      <c r="H436" t="s">
        <v>561</v>
      </c>
      <c r="I436" t="s">
        <v>561</v>
      </c>
      <c r="J436">
        <v>10</v>
      </c>
      <c r="K436" t="s">
        <v>560</v>
      </c>
      <c r="L436" t="s">
        <v>559</v>
      </c>
      <c r="M436">
        <v>2</v>
      </c>
      <c r="N436" s="70">
        <v>7818</v>
      </c>
      <c r="O436" s="70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7818</v>
      </c>
      <c r="V436">
        <v>2115</v>
      </c>
    </row>
    <row r="437" spans="1:22" x14ac:dyDescent="0.25">
      <c r="A437" s="71">
        <v>44209</v>
      </c>
      <c r="B437">
        <v>570</v>
      </c>
      <c r="C437" t="s">
        <v>562</v>
      </c>
      <c r="D437">
        <v>1000315</v>
      </c>
      <c r="E437">
        <v>7952</v>
      </c>
      <c r="F437" t="e">
        <f>VLOOKUP(E437,#REF!,2,FALSE)</f>
        <v>#REF!</v>
      </c>
      <c r="G437" t="e">
        <f>VLOOKUP(E437,#REF!,4,FALSE)</f>
        <v>#REF!</v>
      </c>
      <c r="H437" t="s">
        <v>561</v>
      </c>
      <c r="I437" t="s">
        <v>561</v>
      </c>
      <c r="J437">
        <v>14</v>
      </c>
      <c r="K437" t="s">
        <v>560</v>
      </c>
      <c r="L437" t="s">
        <v>559</v>
      </c>
      <c r="M437">
        <v>2</v>
      </c>
      <c r="N437" s="70">
        <v>1551997.43</v>
      </c>
      <c r="O437" s="70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1551997.43</v>
      </c>
      <c r="V437">
        <v>2179</v>
      </c>
    </row>
    <row r="438" spans="1:22" x14ac:dyDescent="0.25">
      <c r="A438" s="71">
        <v>44209</v>
      </c>
      <c r="B438">
        <v>577</v>
      </c>
      <c r="C438" t="s">
        <v>562</v>
      </c>
      <c r="D438">
        <v>1000317</v>
      </c>
      <c r="E438">
        <v>4105</v>
      </c>
      <c r="F438" t="e">
        <f>VLOOKUP(E438,#REF!,2,FALSE)</f>
        <v>#REF!</v>
      </c>
      <c r="G438" t="e">
        <f>VLOOKUP(E438,#REF!,4,FALSE)</f>
        <v>#REF!</v>
      </c>
      <c r="H438" t="s">
        <v>561</v>
      </c>
      <c r="I438" t="s">
        <v>561</v>
      </c>
      <c r="J438">
        <v>61</v>
      </c>
      <c r="K438" t="s">
        <v>560</v>
      </c>
      <c r="L438" t="s">
        <v>559</v>
      </c>
      <c r="M438">
        <v>2</v>
      </c>
      <c r="N438" s="70">
        <v>4158</v>
      </c>
      <c r="O438" s="70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4158</v>
      </c>
      <c r="V438">
        <v>2199</v>
      </c>
    </row>
    <row r="439" spans="1:22" x14ac:dyDescent="0.25">
      <c r="A439" s="71">
        <v>44209</v>
      </c>
      <c r="B439">
        <v>576</v>
      </c>
      <c r="C439" t="s">
        <v>562</v>
      </c>
      <c r="D439">
        <v>1000318</v>
      </c>
      <c r="E439">
        <v>2526</v>
      </c>
      <c r="F439" t="e">
        <f>VLOOKUP(E439,#REF!,2,FALSE)</f>
        <v>#REF!</v>
      </c>
      <c r="G439" t="e">
        <f>VLOOKUP(E439,#REF!,4,FALSE)</f>
        <v>#REF!</v>
      </c>
      <c r="H439" t="s">
        <v>561</v>
      </c>
      <c r="I439" t="s">
        <v>561</v>
      </c>
      <c r="J439">
        <v>61</v>
      </c>
      <c r="K439" t="s">
        <v>560</v>
      </c>
      <c r="L439" t="s">
        <v>559</v>
      </c>
      <c r="M439">
        <v>2</v>
      </c>
      <c r="N439" s="70">
        <v>52296</v>
      </c>
      <c r="O439" s="70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52296</v>
      </c>
      <c r="V439">
        <v>2199</v>
      </c>
    </row>
    <row r="440" spans="1:22" x14ac:dyDescent="0.25">
      <c r="A440" s="71">
        <v>44211</v>
      </c>
      <c r="B440">
        <v>944</v>
      </c>
      <c r="C440" t="s">
        <v>562</v>
      </c>
      <c r="D440">
        <v>1000719</v>
      </c>
      <c r="E440">
        <v>8081</v>
      </c>
      <c r="F440" t="e">
        <f>VLOOKUP(E440,#REF!,2,FALSE)</f>
        <v>#REF!</v>
      </c>
      <c r="G440" t="e">
        <f>VLOOKUP(E440,#REF!,4,FALSE)</f>
        <v>#REF!</v>
      </c>
      <c r="H440" t="s">
        <v>561</v>
      </c>
      <c r="I440" t="s">
        <v>561</v>
      </c>
      <c r="J440">
        <v>10</v>
      </c>
      <c r="K440" t="s">
        <v>560</v>
      </c>
      <c r="L440" t="s">
        <v>559</v>
      </c>
      <c r="M440">
        <v>2</v>
      </c>
      <c r="N440" s="70">
        <v>85298.85</v>
      </c>
      <c r="O440" s="7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85298.85</v>
      </c>
      <c r="V440">
        <v>2115</v>
      </c>
    </row>
    <row r="441" spans="1:22" x14ac:dyDescent="0.25">
      <c r="A441" s="71">
        <v>44210</v>
      </c>
      <c r="B441">
        <v>489</v>
      </c>
      <c r="C441" t="s">
        <v>562</v>
      </c>
      <c r="D441">
        <v>1000664</v>
      </c>
      <c r="E441">
        <v>3054</v>
      </c>
      <c r="F441" t="e">
        <f>VLOOKUP(E441,#REF!,2,FALSE)</f>
        <v>#REF!</v>
      </c>
      <c r="G441" t="e">
        <f>VLOOKUP(E441,#REF!,4,FALSE)</f>
        <v>#REF!</v>
      </c>
      <c r="H441" t="s">
        <v>561</v>
      </c>
      <c r="I441" t="s">
        <v>561</v>
      </c>
      <c r="J441">
        <v>10</v>
      </c>
      <c r="K441" t="s">
        <v>560</v>
      </c>
      <c r="L441" t="s">
        <v>559</v>
      </c>
      <c r="M441">
        <v>2</v>
      </c>
      <c r="N441" s="70">
        <v>483</v>
      </c>
      <c r="O441" s="70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483</v>
      </c>
      <c r="V441">
        <v>2115</v>
      </c>
    </row>
    <row r="442" spans="1:22" x14ac:dyDescent="0.25">
      <c r="A442" s="71">
        <v>44211</v>
      </c>
      <c r="B442">
        <v>1278</v>
      </c>
      <c r="C442" t="s">
        <v>562</v>
      </c>
      <c r="D442">
        <v>1000789</v>
      </c>
      <c r="E442">
        <v>1503</v>
      </c>
      <c r="F442" t="e">
        <f>VLOOKUP(E442,#REF!,2,FALSE)</f>
        <v>#REF!</v>
      </c>
      <c r="G442" t="e">
        <f>VLOOKUP(E442,#REF!,4,FALSE)</f>
        <v>#REF!</v>
      </c>
      <c r="H442" t="s">
        <v>561</v>
      </c>
      <c r="I442" t="s">
        <v>561</v>
      </c>
      <c r="J442">
        <v>10</v>
      </c>
      <c r="K442" t="s">
        <v>560</v>
      </c>
      <c r="L442" t="s">
        <v>559</v>
      </c>
      <c r="M442">
        <v>2</v>
      </c>
      <c r="N442" s="70">
        <v>13517018.220000001</v>
      </c>
      <c r="O442" s="70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13517018.220000001</v>
      </c>
      <c r="V442">
        <v>2115</v>
      </c>
    </row>
    <row r="443" spans="1:22" x14ac:dyDescent="0.25">
      <c r="A443" s="71">
        <v>44211</v>
      </c>
      <c r="B443">
        <v>411</v>
      </c>
      <c r="C443" t="s">
        <v>562</v>
      </c>
      <c r="D443">
        <v>1000716</v>
      </c>
      <c r="E443">
        <v>8771</v>
      </c>
      <c r="F443" t="e">
        <f>VLOOKUP(E443,#REF!,2,FALSE)</f>
        <v>#REF!</v>
      </c>
      <c r="G443" t="e">
        <f>VLOOKUP(E443,#REF!,4,FALSE)</f>
        <v>#REF!</v>
      </c>
      <c r="H443" t="s">
        <v>561</v>
      </c>
      <c r="I443" t="s">
        <v>561</v>
      </c>
      <c r="J443">
        <v>10</v>
      </c>
      <c r="K443" t="s">
        <v>560</v>
      </c>
      <c r="L443" t="s">
        <v>559</v>
      </c>
      <c r="M443">
        <v>2</v>
      </c>
      <c r="N443" s="70">
        <v>9668</v>
      </c>
      <c r="O443" s="70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9668</v>
      </c>
      <c r="V443">
        <v>2115</v>
      </c>
    </row>
    <row r="444" spans="1:22" x14ac:dyDescent="0.25">
      <c r="A444" s="71">
        <v>44210</v>
      </c>
      <c r="B444">
        <v>417</v>
      </c>
      <c r="C444" t="s">
        <v>562</v>
      </c>
      <c r="D444">
        <v>1000666</v>
      </c>
      <c r="E444">
        <v>4704</v>
      </c>
      <c r="F444" t="e">
        <f>VLOOKUP(E444,#REF!,2,FALSE)</f>
        <v>#REF!</v>
      </c>
      <c r="G444" t="e">
        <f>VLOOKUP(E444,#REF!,4,FALSE)</f>
        <v>#REF!</v>
      </c>
      <c r="H444" t="s">
        <v>561</v>
      </c>
      <c r="I444" t="s">
        <v>561</v>
      </c>
      <c r="J444">
        <v>72</v>
      </c>
      <c r="K444" t="s">
        <v>560</v>
      </c>
      <c r="L444" t="s">
        <v>559</v>
      </c>
      <c r="M444">
        <v>2</v>
      </c>
      <c r="N444" s="70">
        <v>25666</v>
      </c>
      <c r="O444" s="70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25666</v>
      </c>
      <c r="V444">
        <v>2199</v>
      </c>
    </row>
    <row r="445" spans="1:22" x14ac:dyDescent="0.25">
      <c r="A445" s="71">
        <v>44211</v>
      </c>
      <c r="B445">
        <v>402</v>
      </c>
      <c r="C445" t="s">
        <v>562</v>
      </c>
      <c r="D445">
        <v>1000779</v>
      </c>
      <c r="E445">
        <v>2566</v>
      </c>
      <c r="F445" t="e">
        <f>VLOOKUP(E445,#REF!,2,FALSE)</f>
        <v>#REF!</v>
      </c>
      <c r="G445" t="e">
        <f>VLOOKUP(E445,#REF!,4,FALSE)</f>
        <v>#REF!</v>
      </c>
      <c r="H445" t="s">
        <v>561</v>
      </c>
      <c r="I445" t="s">
        <v>561</v>
      </c>
      <c r="J445">
        <v>3</v>
      </c>
      <c r="K445" t="s">
        <v>560</v>
      </c>
      <c r="L445" t="s">
        <v>559</v>
      </c>
      <c r="M445">
        <v>2</v>
      </c>
      <c r="N445" s="70">
        <v>4</v>
      </c>
      <c r="O445" s="70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4</v>
      </c>
      <c r="V445">
        <v>2199</v>
      </c>
    </row>
    <row r="446" spans="1:22" x14ac:dyDescent="0.25">
      <c r="A446" s="71">
        <v>44211</v>
      </c>
      <c r="B446">
        <v>402</v>
      </c>
      <c r="C446" t="s">
        <v>562</v>
      </c>
      <c r="D446">
        <v>1000779</v>
      </c>
      <c r="E446">
        <v>2566</v>
      </c>
      <c r="F446" t="e">
        <f>VLOOKUP(E446,#REF!,2,FALSE)</f>
        <v>#REF!</v>
      </c>
      <c r="G446" t="e">
        <f>VLOOKUP(E446,#REF!,4,FALSE)</f>
        <v>#REF!</v>
      </c>
      <c r="H446" t="s">
        <v>561</v>
      </c>
      <c r="I446" t="s">
        <v>561</v>
      </c>
      <c r="J446">
        <v>3</v>
      </c>
      <c r="K446" t="s">
        <v>560</v>
      </c>
      <c r="L446" t="s">
        <v>559</v>
      </c>
      <c r="M446">
        <v>2</v>
      </c>
      <c r="N446" s="70">
        <v>183</v>
      </c>
      <c r="O446" s="70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183</v>
      </c>
      <c r="V446">
        <v>2199</v>
      </c>
    </row>
    <row r="447" spans="1:22" x14ac:dyDescent="0.25">
      <c r="A447" s="71">
        <v>44209</v>
      </c>
      <c r="B447">
        <v>400</v>
      </c>
      <c r="C447" t="s">
        <v>562</v>
      </c>
      <c r="D447">
        <v>1000319</v>
      </c>
      <c r="E447">
        <v>8252</v>
      </c>
      <c r="F447" t="e">
        <f>VLOOKUP(E447,#REF!,2,FALSE)</f>
        <v>#REF!</v>
      </c>
      <c r="G447" t="e">
        <f>VLOOKUP(E447,#REF!,4,FALSE)</f>
        <v>#REF!</v>
      </c>
      <c r="H447" t="s">
        <v>561</v>
      </c>
      <c r="I447" t="s">
        <v>561</v>
      </c>
      <c r="J447">
        <v>3</v>
      </c>
      <c r="K447" t="s">
        <v>560</v>
      </c>
      <c r="L447" t="s">
        <v>559</v>
      </c>
      <c r="M447">
        <v>2</v>
      </c>
      <c r="N447" s="70">
        <v>355</v>
      </c>
      <c r="O447" s="70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355</v>
      </c>
      <c r="V447">
        <v>2199</v>
      </c>
    </row>
    <row r="448" spans="1:22" x14ac:dyDescent="0.25">
      <c r="A448" s="71">
        <v>44214</v>
      </c>
      <c r="B448">
        <v>1257</v>
      </c>
      <c r="C448" t="s">
        <v>562</v>
      </c>
      <c r="D448">
        <v>1000802</v>
      </c>
      <c r="E448">
        <v>8251</v>
      </c>
      <c r="F448" t="e">
        <f>VLOOKUP(E448,#REF!,2,FALSE)</f>
        <v>#REF!</v>
      </c>
      <c r="G448" t="e">
        <f>VLOOKUP(E448,#REF!,4,FALSE)</f>
        <v>#REF!</v>
      </c>
      <c r="H448" t="s">
        <v>561</v>
      </c>
      <c r="I448" t="s">
        <v>561</v>
      </c>
      <c r="J448">
        <v>3</v>
      </c>
      <c r="K448" t="s">
        <v>560</v>
      </c>
      <c r="L448" t="s">
        <v>559</v>
      </c>
      <c r="M448">
        <v>2</v>
      </c>
      <c r="N448" s="70">
        <v>52440.72</v>
      </c>
      <c r="O448" s="70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52440.72</v>
      </c>
      <c r="V448">
        <v>2199</v>
      </c>
    </row>
    <row r="449" spans="1:22" x14ac:dyDescent="0.25">
      <c r="A449" s="71">
        <v>44214</v>
      </c>
      <c r="B449">
        <v>1254</v>
      </c>
      <c r="C449" t="s">
        <v>562</v>
      </c>
      <c r="D449">
        <v>1000803</v>
      </c>
      <c r="E449">
        <v>1825</v>
      </c>
      <c r="F449" t="e">
        <f>VLOOKUP(E449,#REF!,2,FALSE)</f>
        <v>#REF!</v>
      </c>
      <c r="G449" t="e">
        <f>VLOOKUP(E449,#REF!,4,FALSE)</f>
        <v>#REF!</v>
      </c>
      <c r="H449" t="s">
        <v>561</v>
      </c>
      <c r="I449" t="s">
        <v>561</v>
      </c>
      <c r="J449">
        <v>3</v>
      </c>
      <c r="K449" t="s">
        <v>560</v>
      </c>
      <c r="L449" t="s">
        <v>559</v>
      </c>
      <c r="M449">
        <v>2</v>
      </c>
      <c r="N449" s="70">
        <v>8959.08</v>
      </c>
      <c r="O449" s="70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8959.08</v>
      </c>
      <c r="V449">
        <v>2199</v>
      </c>
    </row>
    <row r="450" spans="1:22" x14ac:dyDescent="0.25">
      <c r="A450" s="71">
        <v>44224</v>
      </c>
      <c r="B450">
        <v>229</v>
      </c>
      <c r="C450" t="s">
        <v>562</v>
      </c>
      <c r="D450">
        <v>1001972</v>
      </c>
      <c r="E450">
        <v>4064</v>
      </c>
      <c r="F450" t="e">
        <f>VLOOKUP(E450,#REF!,2,FALSE)</f>
        <v>#REF!</v>
      </c>
      <c r="G450" t="e">
        <f>VLOOKUP(E450,#REF!,4,FALSE)</f>
        <v>#REF!</v>
      </c>
      <c r="H450" t="s">
        <v>561</v>
      </c>
      <c r="I450" t="s">
        <v>561</v>
      </c>
      <c r="J450">
        <v>3</v>
      </c>
      <c r="K450" t="s">
        <v>560</v>
      </c>
      <c r="L450" t="s">
        <v>559</v>
      </c>
      <c r="M450">
        <v>2</v>
      </c>
      <c r="N450" s="70">
        <v>25631</v>
      </c>
      <c r="O450" s="7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25631</v>
      </c>
      <c r="V450">
        <v>2199</v>
      </c>
    </row>
    <row r="451" spans="1:22" x14ac:dyDescent="0.25">
      <c r="A451" s="71">
        <v>44243</v>
      </c>
      <c r="B451">
        <v>3875</v>
      </c>
      <c r="C451" t="s">
        <v>562</v>
      </c>
      <c r="D451">
        <v>2001036</v>
      </c>
      <c r="E451">
        <v>7243</v>
      </c>
      <c r="F451" t="e">
        <f>VLOOKUP(E451,#REF!,2,FALSE)</f>
        <v>#REF!</v>
      </c>
      <c r="G451" t="e">
        <f>VLOOKUP(E451,#REF!,4,FALSE)</f>
        <v>#REF!</v>
      </c>
      <c r="H451" t="s">
        <v>561</v>
      </c>
      <c r="I451" t="s">
        <v>561</v>
      </c>
      <c r="J451">
        <v>10</v>
      </c>
      <c r="K451" t="s">
        <v>560</v>
      </c>
      <c r="L451" t="s">
        <v>559</v>
      </c>
      <c r="M451">
        <v>2</v>
      </c>
      <c r="N451" s="70">
        <v>327174.49</v>
      </c>
      <c r="O451" s="70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327174.49</v>
      </c>
      <c r="V451">
        <v>2115</v>
      </c>
    </row>
  </sheetData>
  <autoFilter ref="A8:V45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106" workbookViewId="0">
      <selection activeCell="A140" sqref="A140"/>
    </sheetView>
  </sheetViews>
  <sheetFormatPr baseColWidth="10" defaultRowHeight="15" x14ac:dyDescent="0.25"/>
  <sheetData>
    <row r="1" spans="1:6" x14ac:dyDescent="0.25">
      <c r="A1" t="s">
        <v>414</v>
      </c>
      <c r="B1">
        <v>8901</v>
      </c>
      <c r="C1" t="s">
        <v>382</v>
      </c>
      <c r="D1">
        <v>2179</v>
      </c>
      <c r="E1">
        <v>9</v>
      </c>
      <c r="F1">
        <v>308392.31000000006</v>
      </c>
    </row>
    <row r="2" spans="1:6" x14ac:dyDescent="0.25">
      <c r="A2" t="s">
        <v>415</v>
      </c>
      <c r="B2">
        <v>3224</v>
      </c>
      <c r="C2" t="s">
        <v>132</v>
      </c>
      <c r="D2">
        <v>2115</v>
      </c>
      <c r="E2">
        <v>10</v>
      </c>
      <c r="F2">
        <v>2651</v>
      </c>
    </row>
    <row r="3" spans="1:6" x14ac:dyDescent="0.25">
      <c r="A3" t="s">
        <v>415</v>
      </c>
      <c r="B3">
        <v>3224</v>
      </c>
      <c r="C3" t="s">
        <v>132</v>
      </c>
      <c r="D3">
        <v>2199</v>
      </c>
      <c r="E3">
        <v>10</v>
      </c>
      <c r="F3">
        <v>181916.53</v>
      </c>
    </row>
    <row r="4" spans="1:6" x14ac:dyDescent="0.25">
      <c r="A4" t="s">
        <v>416</v>
      </c>
      <c r="B4">
        <v>8601</v>
      </c>
      <c r="C4" t="s">
        <v>384</v>
      </c>
      <c r="D4">
        <v>2179</v>
      </c>
      <c r="E4">
        <v>9</v>
      </c>
      <c r="F4">
        <v>613875.00000000012</v>
      </c>
    </row>
    <row r="5" spans="1:6" x14ac:dyDescent="0.25">
      <c r="A5" t="s">
        <v>417</v>
      </c>
      <c r="B5">
        <v>4455</v>
      </c>
      <c r="C5" t="s">
        <v>385</v>
      </c>
      <c r="D5">
        <v>2179</v>
      </c>
      <c r="E5">
        <v>9</v>
      </c>
      <c r="F5">
        <v>358379.3</v>
      </c>
    </row>
    <row r="6" spans="1:6" x14ac:dyDescent="0.25">
      <c r="A6" t="s">
        <v>418</v>
      </c>
      <c r="B6">
        <v>4765</v>
      </c>
      <c r="C6" t="s">
        <v>389</v>
      </c>
      <c r="D6">
        <v>2179</v>
      </c>
      <c r="E6">
        <v>9</v>
      </c>
      <c r="F6">
        <v>603141.11</v>
      </c>
    </row>
    <row r="7" spans="1:6" x14ac:dyDescent="0.25">
      <c r="A7" t="s">
        <v>419</v>
      </c>
      <c r="B7">
        <v>6419</v>
      </c>
      <c r="C7" t="s">
        <v>133</v>
      </c>
      <c r="D7">
        <v>2115</v>
      </c>
      <c r="E7">
        <v>10</v>
      </c>
      <c r="F7">
        <v>730</v>
      </c>
    </row>
    <row r="8" spans="1:6" x14ac:dyDescent="0.25">
      <c r="A8" t="s">
        <v>419</v>
      </c>
      <c r="B8">
        <v>6419</v>
      </c>
      <c r="C8" t="s">
        <v>133</v>
      </c>
      <c r="D8">
        <v>2179</v>
      </c>
      <c r="E8">
        <v>10</v>
      </c>
      <c r="F8">
        <v>107123.1</v>
      </c>
    </row>
    <row r="9" spans="1:6" x14ac:dyDescent="0.25">
      <c r="A9" t="s">
        <v>420</v>
      </c>
      <c r="B9">
        <v>4458</v>
      </c>
      <c r="C9" t="s">
        <v>387</v>
      </c>
      <c r="D9">
        <v>2179</v>
      </c>
      <c r="E9">
        <v>7</v>
      </c>
      <c r="F9">
        <v>1336.27</v>
      </c>
    </row>
    <row r="10" spans="1:6" x14ac:dyDescent="0.25">
      <c r="A10" t="s">
        <v>421</v>
      </c>
      <c r="B10">
        <v>9181</v>
      </c>
      <c r="C10" t="s">
        <v>150</v>
      </c>
      <c r="D10">
        <v>2179</v>
      </c>
      <c r="E10">
        <v>10</v>
      </c>
      <c r="F10">
        <v>46.61</v>
      </c>
    </row>
    <row r="11" spans="1:6" x14ac:dyDescent="0.25">
      <c r="A11" t="s">
        <v>421</v>
      </c>
      <c r="B11">
        <v>9181</v>
      </c>
      <c r="C11" t="s">
        <v>150</v>
      </c>
      <c r="D11">
        <v>2199</v>
      </c>
      <c r="E11">
        <v>10</v>
      </c>
      <c r="F11">
        <v>5603.39</v>
      </c>
    </row>
    <row r="12" spans="1:6" x14ac:dyDescent="0.25">
      <c r="A12" t="s">
        <v>471</v>
      </c>
      <c r="B12">
        <v>9163</v>
      </c>
      <c r="C12" t="s">
        <v>390</v>
      </c>
      <c r="D12">
        <v>2179</v>
      </c>
      <c r="E12">
        <v>10</v>
      </c>
      <c r="F12">
        <v>29727.7</v>
      </c>
    </row>
    <row r="13" spans="1:6" x14ac:dyDescent="0.25">
      <c r="A13" t="s">
        <v>422</v>
      </c>
      <c r="B13">
        <v>7006</v>
      </c>
      <c r="C13" t="s">
        <v>138</v>
      </c>
      <c r="D13">
        <v>2115</v>
      </c>
      <c r="E13">
        <v>10</v>
      </c>
      <c r="F13">
        <v>22378</v>
      </c>
    </row>
    <row r="14" spans="1:6" x14ac:dyDescent="0.25">
      <c r="A14" t="s">
        <v>422</v>
      </c>
      <c r="B14">
        <v>7006</v>
      </c>
      <c r="C14" t="s">
        <v>138</v>
      </c>
      <c r="D14">
        <v>2179</v>
      </c>
      <c r="E14">
        <v>10</v>
      </c>
      <c r="F14">
        <v>133876.63</v>
      </c>
    </row>
    <row r="15" spans="1:6" x14ac:dyDescent="0.25">
      <c r="A15" t="s">
        <v>422</v>
      </c>
      <c r="B15">
        <v>7006</v>
      </c>
      <c r="C15" t="s">
        <v>138</v>
      </c>
      <c r="D15">
        <v>2199</v>
      </c>
      <c r="E15">
        <v>10</v>
      </c>
      <c r="F15">
        <v>481631.46</v>
      </c>
    </row>
    <row r="16" spans="1:6" x14ac:dyDescent="0.25">
      <c r="A16" t="s">
        <v>423</v>
      </c>
      <c r="B16">
        <v>2950</v>
      </c>
      <c r="C16" t="s">
        <v>393</v>
      </c>
      <c r="D16">
        <v>2199</v>
      </c>
      <c r="E16">
        <v>9</v>
      </c>
      <c r="F16">
        <v>43840.119999999995</v>
      </c>
    </row>
    <row r="17" spans="1:6" x14ac:dyDescent="0.25">
      <c r="A17" t="s">
        <v>424</v>
      </c>
      <c r="B17">
        <v>4259</v>
      </c>
      <c r="C17" t="s">
        <v>394</v>
      </c>
      <c r="D17">
        <v>2199</v>
      </c>
      <c r="E17">
        <v>3</v>
      </c>
      <c r="F17">
        <v>19295</v>
      </c>
    </row>
    <row r="18" spans="1:6" x14ac:dyDescent="0.25">
      <c r="A18" t="s">
        <v>425</v>
      </c>
      <c r="B18">
        <v>8591</v>
      </c>
      <c r="C18" t="s">
        <v>395</v>
      </c>
      <c r="D18">
        <v>1134</v>
      </c>
      <c r="E18">
        <v>3</v>
      </c>
      <c r="F18">
        <v>421384</v>
      </c>
    </row>
    <row r="19" spans="1:6" x14ac:dyDescent="0.25">
      <c r="A19" t="s">
        <v>425</v>
      </c>
      <c r="B19">
        <v>8591</v>
      </c>
      <c r="C19" t="s">
        <v>395</v>
      </c>
      <c r="D19">
        <v>2179</v>
      </c>
      <c r="E19">
        <v>3</v>
      </c>
      <c r="F19">
        <v>52337</v>
      </c>
    </row>
    <row r="20" spans="1:6" x14ac:dyDescent="0.25">
      <c r="A20" t="s">
        <v>425</v>
      </c>
      <c r="B20">
        <v>8591</v>
      </c>
      <c r="C20" t="s">
        <v>395</v>
      </c>
      <c r="D20">
        <v>2199</v>
      </c>
      <c r="E20">
        <v>3</v>
      </c>
      <c r="F20">
        <v>88756</v>
      </c>
    </row>
    <row r="21" spans="1:6" x14ac:dyDescent="0.25">
      <c r="A21" t="s">
        <v>425</v>
      </c>
      <c r="B21">
        <v>8591</v>
      </c>
      <c r="C21" t="s">
        <v>395</v>
      </c>
      <c r="D21">
        <v>2199</v>
      </c>
      <c r="E21">
        <v>9</v>
      </c>
      <c r="F21">
        <v>176286</v>
      </c>
    </row>
    <row r="22" spans="1:6" x14ac:dyDescent="0.25">
      <c r="A22" t="s">
        <v>426</v>
      </c>
      <c r="B22">
        <v>2487</v>
      </c>
      <c r="C22" t="s">
        <v>396</v>
      </c>
      <c r="D22">
        <v>1134</v>
      </c>
      <c r="E22">
        <v>3</v>
      </c>
      <c r="F22">
        <v>90675</v>
      </c>
    </row>
    <row r="23" spans="1:6" x14ac:dyDescent="0.25">
      <c r="A23" t="s">
        <v>426</v>
      </c>
      <c r="B23">
        <v>2487</v>
      </c>
      <c r="C23" t="s">
        <v>396</v>
      </c>
      <c r="D23">
        <v>2199</v>
      </c>
      <c r="E23">
        <v>3</v>
      </c>
      <c r="F23">
        <v>26615</v>
      </c>
    </row>
    <row r="24" spans="1:6" x14ac:dyDescent="0.25">
      <c r="A24" t="s">
        <v>472</v>
      </c>
      <c r="B24">
        <v>7267</v>
      </c>
      <c r="C24" t="s">
        <v>150</v>
      </c>
      <c r="D24">
        <v>2199</v>
      </c>
      <c r="E24">
        <v>3</v>
      </c>
      <c r="F24">
        <v>25520</v>
      </c>
    </row>
    <row r="25" spans="1:6" x14ac:dyDescent="0.25">
      <c r="A25" t="s">
        <v>472</v>
      </c>
      <c r="B25">
        <v>7267</v>
      </c>
      <c r="C25" t="s">
        <v>150</v>
      </c>
      <c r="D25">
        <v>2199</v>
      </c>
      <c r="E25">
        <v>14</v>
      </c>
      <c r="F25">
        <v>4600</v>
      </c>
    </row>
    <row r="26" spans="1:6" x14ac:dyDescent="0.25">
      <c r="A26" t="s">
        <v>148</v>
      </c>
      <c r="B26">
        <v>4644</v>
      </c>
      <c r="C26" t="s">
        <v>427</v>
      </c>
      <c r="D26">
        <v>2199</v>
      </c>
      <c r="E26">
        <v>3</v>
      </c>
      <c r="F26">
        <v>277168</v>
      </c>
    </row>
    <row r="27" spans="1:6" x14ac:dyDescent="0.25">
      <c r="A27" t="s">
        <v>473</v>
      </c>
      <c r="B27">
        <v>2497</v>
      </c>
      <c r="C27" t="s">
        <v>397</v>
      </c>
      <c r="D27">
        <v>2179</v>
      </c>
      <c r="E27">
        <v>15</v>
      </c>
      <c r="F27">
        <v>142492.49</v>
      </c>
    </row>
    <row r="28" spans="1:6" x14ac:dyDescent="0.25">
      <c r="A28" t="s">
        <v>149</v>
      </c>
      <c r="B28">
        <v>5347</v>
      </c>
      <c r="C28" t="s">
        <v>119</v>
      </c>
      <c r="D28">
        <v>2179</v>
      </c>
      <c r="E28">
        <v>9</v>
      </c>
      <c r="F28">
        <v>15509488</v>
      </c>
    </row>
    <row r="29" spans="1:6" x14ac:dyDescent="0.25">
      <c r="A29" t="s">
        <v>149</v>
      </c>
      <c r="B29">
        <v>5347</v>
      </c>
      <c r="C29" t="s">
        <v>119</v>
      </c>
      <c r="D29">
        <v>2199</v>
      </c>
      <c r="E29">
        <v>9</v>
      </c>
      <c r="F29">
        <v>125230</v>
      </c>
    </row>
    <row r="30" spans="1:6" x14ac:dyDescent="0.25">
      <c r="A30" t="s">
        <v>149</v>
      </c>
      <c r="B30">
        <v>5347</v>
      </c>
      <c r="C30" t="s">
        <v>119</v>
      </c>
      <c r="D30">
        <v>2199</v>
      </c>
      <c r="E30">
        <v>64</v>
      </c>
      <c r="F30">
        <v>106333</v>
      </c>
    </row>
    <row r="31" spans="1:6" x14ac:dyDescent="0.25">
      <c r="A31" t="s">
        <v>151</v>
      </c>
      <c r="B31">
        <v>7193</v>
      </c>
      <c r="C31" t="s">
        <v>152</v>
      </c>
      <c r="D31">
        <v>2199</v>
      </c>
      <c r="E31">
        <v>3</v>
      </c>
      <c r="F31">
        <v>11904</v>
      </c>
    </row>
    <row r="32" spans="1:6" x14ac:dyDescent="0.25">
      <c r="A32" t="s">
        <v>428</v>
      </c>
      <c r="B32">
        <v>5268</v>
      </c>
      <c r="C32" t="s">
        <v>122</v>
      </c>
      <c r="D32">
        <v>2115</v>
      </c>
      <c r="E32">
        <v>10</v>
      </c>
      <c r="F32">
        <v>24033.7</v>
      </c>
    </row>
    <row r="33" spans="1:6" x14ac:dyDescent="0.25">
      <c r="A33" t="s">
        <v>428</v>
      </c>
      <c r="B33">
        <v>5268</v>
      </c>
      <c r="C33" t="s">
        <v>122</v>
      </c>
      <c r="D33">
        <v>2199</v>
      </c>
      <c r="E33">
        <v>10</v>
      </c>
      <c r="F33">
        <v>4731.3999999999996</v>
      </c>
    </row>
    <row r="34" spans="1:6" x14ac:dyDescent="0.25">
      <c r="A34" t="s">
        <v>474</v>
      </c>
      <c r="B34">
        <v>1331</v>
      </c>
      <c r="C34" t="s">
        <v>381</v>
      </c>
      <c r="D34">
        <v>2179</v>
      </c>
      <c r="E34">
        <v>15</v>
      </c>
      <c r="F34">
        <v>95405</v>
      </c>
    </row>
    <row r="35" spans="1:6" x14ac:dyDescent="0.25">
      <c r="A35" t="s">
        <v>153</v>
      </c>
      <c r="B35">
        <v>5454</v>
      </c>
      <c r="C35" t="s">
        <v>85</v>
      </c>
      <c r="D35">
        <v>2179</v>
      </c>
      <c r="E35">
        <v>14</v>
      </c>
      <c r="F35">
        <v>518822</v>
      </c>
    </row>
    <row r="36" spans="1:6" x14ac:dyDescent="0.25">
      <c r="A36" t="s">
        <v>154</v>
      </c>
      <c r="B36">
        <v>2526</v>
      </c>
      <c r="C36" t="s">
        <v>87</v>
      </c>
      <c r="D36">
        <v>2199</v>
      </c>
      <c r="E36">
        <v>61</v>
      </c>
      <c r="F36">
        <v>677998</v>
      </c>
    </row>
    <row r="37" spans="1:6" x14ac:dyDescent="0.25">
      <c r="A37" t="s">
        <v>155</v>
      </c>
      <c r="B37">
        <v>1503</v>
      </c>
      <c r="C37" t="s">
        <v>88</v>
      </c>
      <c r="D37">
        <v>2115</v>
      </c>
      <c r="E37">
        <v>10</v>
      </c>
      <c r="F37">
        <v>15894363.220000001</v>
      </c>
    </row>
    <row r="38" spans="1:6" x14ac:dyDescent="0.25">
      <c r="A38" t="s">
        <v>155</v>
      </c>
      <c r="B38">
        <v>1503</v>
      </c>
      <c r="C38" t="s">
        <v>88</v>
      </c>
      <c r="D38">
        <v>2199</v>
      </c>
      <c r="E38">
        <v>10</v>
      </c>
      <c r="F38">
        <v>62418</v>
      </c>
    </row>
    <row r="39" spans="1:6" x14ac:dyDescent="0.25">
      <c r="A39" t="s">
        <v>72</v>
      </c>
      <c r="B39">
        <v>4614</v>
      </c>
      <c r="C39" t="s">
        <v>374</v>
      </c>
      <c r="D39">
        <v>2199</v>
      </c>
      <c r="E39">
        <v>3</v>
      </c>
      <c r="F39">
        <v>1564631</v>
      </c>
    </row>
    <row r="40" spans="1:6" x14ac:dyDescent="0.25">
      <c r="A40" t="s">
        <v>156</v>
      </c>
      <c r="B40">
        <v>8765</v>
      </c>
      <c r="C40" t="s">
        <v>89</v>
      </c>
      <c r="D40">
        <v>2179</v>
      </c>
      <c r="E40">
        <v>11</v>
      </c>
      <c r="F40">
        <v>8040</v>
      </c>
    </row>
    <row r="41" spans="1:6" x14ac:dyDescent="0.25">
      <c r="A41" t="s">
        <v>156</v>
      </c>
      <c r="B41">
        <v>8765</v>
      </c>
      <c r="C41" t="s">
        <v>89</v>
      </c>
      <c r="D41">
        <v>2199</v>
      </c>
      <c r="E41">
        <v>11</v>
      </c>
      <c r="F41">
        <v>34760.270000000004</v>
      </c>
    </row>
    <row r="42" spans="1:6" x14ac:dyDescent="0.25">
      <c r="A42" t="s">
        <v>157</v>
      </c>
      <c r="B42">
        <v>2566</v>
      </c>
      <c r="C42" t="s">
        <v>90</v>
      </c>
      <c r="D42">
        <v>2199</v>
      </c>
      <c r="E42">
        <v>3</v>
      </c>
      <c r="F42">
        <v>335467.5</v>
      </c>
    </row>
    <row r="43" spans="1:6" x14ac:dyDescent="0.25">
      <c r="A43" t="s">
        <v>158</v>
      </c>
      <c r="B43">
        <v>8252</v>
      </c>
      <c r="C43" t="s">
        <v>375</v>
      </c>
      <c r="D43">
        <v>2199</v>
      </c>
      <c r="E43">
        <v>3</v>
      </c>
      <c r="F43">
        <v>3174</v>
      </c>
    </row>
    <row r="44" spans="1:6" x14ac:dyDescent="0.25">
      <c r="A44" t="s">
        <v>159</v>
      </c>
      <c r="B44">
        <v>4105</v>
      </c>
      <c r="C44" t="s">
        <v>91</v>
      </c>
      <c r="D44">
        <v>2199</v>
      </c>
      <c r="E44">
        <v>61</v>
      </c>
      <c r="F44">
        <v>11742.59</v>
      </c>
    </row>
    <row r="45" spans="1:6" x14ac:dyDescent="0.25">
      <c r="A45" t="s">
        <v>160</v>
      </c>
      <c r="B45">
        <v>2537</v>
      </c>
      <c r="C45" t="s">
        <v>429</v>
      </c>
      <c r="D45">
        <v>2199</v>
      </c>
      <c r="E45">
        <v>3</v>
      </c>
      <c r="F45">
        <v>84638.73</v>
      </c>
    </row>
    <row r="46" spans="1:6" x14ac:dyDescent="0.25">
      <c r="A46" t="s">
        <v>161</v>
      </c>
      <c r="B46">
        <v>8251</v>
      </c>
      <c r="C46" t="s">
        <v>430</v>
      </c>
      <c r="D46">
        <v>2199</v>
      </c>
      <c r="E46">
        <v>3</v>
      </c>
      <c r="F46">
        <v>55714.720000000001</v>
      </c>
    </row>
    <row r="47" spans="1:6" x14ac:dyDescent="0.25">
      <c r="A47" t="s">
        <v>73</v>
      </c>
      <c r="B47">
        <v>4704</v>
      </c>
      <c r="C47" t="s">
        <v>376</v>
      </c>
      <c r="D47">
        <v>2199</v>
      </c>
      <c r="E47">
        <v>72</v>
      </c>
      <c r="F47">
        <v>117375</v>
      </c>
    </row>
    <row r="48" spans="1:6" x14ac:dyDescent="0.25">
      <c r="A48" t="s">
        <v>431</v>
      </c>
      <c r="B48">
        <v>9677</v>
      </c>
      <c r="C48" t="s">
        <v>92</v>
      </c>
      <c r="D48">
        <v>2179</v>
      </c>
      <c r="E48">
        <v>2</v>
      </c>
      <c r="F48">
        <v>7952987.9999999991</v>
      </c>
    </row>
    <row r="49" spans="1:6" x14ac:dyDescent="0.25">
      <c r="A49" t="s">
        <v>162</v>
      </c>
      <c r="B49">
        <v>4064</v>
      </c>
      <c r="C49" t="s">
        <v>93</v>
      </c>
      <c r="D49">
        <v>2199</v>
      </c>
      <c r="E49">
        <v>3</v>
      </c>
      <c r="F49">
        <v>4493195.62</v>
      </c>
    </row>
    <row r="50" spans="1:6" x14ac:dyDescent="0.25">
      <c r="A50" t="s">
        <v>163</v>
      </c>
      <c r="B50">
        <v>4840</v>
      </c>
      <c r="C50" t="s">
        <v>94</v>
      </c>
      <c r="D50">
        <v>2115</v>
      </c>
      <c r="E50">
        <v>10</v>
      </c>
      <c r="F50">
        <v>254804.11</v>
      </c>
    </row>
    <row r="51" spans="1:6" x14ac:dyDescent="0.25">
      <c r="A51" t="s">
        <v>163</v>
      </c>
      <c r="B51">
        <v>4840</v>
      </c>
      <c r="C51" t="s">
        <v>94</v>
      </c>
      <c r="D51">
        <v>2199</v>
      </c>
      <c r="E51">
        <v>10</v>
      </c>
      <c r="F51">
        <v>351851</v>
      </c>
    </row>
    <row r="52" spans="1:6" x14ac:dyDescent="0.25">
      <c r="A52" t="s">
        <v>164</v>
      </c>
      <c r="B52">
        <v>1825</v>
      </c>
      <c r="C52" t="s">
        <v>432</v>
      </c>
      <c r="D52">
        <v>2199</v>
      </c>
      <c r="E52">
        <v>3</v>
      </c>
      <c r="F52">
        <v>9802.08</v>
      </c>
    </row>
    <row r="53" spans="1:6" x14ac:dyDescent="0.25">
      <c r="A53" t="s">
        <v>165</v>
      </c>
      <c r="B53">
        <v>6227</v>
      </c>
      <c r="C53" t="s">
        <v>95</v>
      </c>
      <c r="D53">
        <v>2179</v>
      </c>
      <c r="E53">
        <v>14</v>
      </c>
      <c r="F53">
        <v>134142.44</v>
      </c>
    </row>
    <row r="54" spans="1:6" x14ac:dyDescent="0.25">
      <c r="A54" t="s">
        <v>165</v>
      </c>
      <c r="B54">
        <v>6227</v>
      </c>
      <c r="C54" t="s">
        <v>95</v>
      </c>
      <c r="D54">
        <v>2199</v>
      </c>
      <c r="E54">
        <v>14</v>
      </c>
      <c r="F54">
        <v>792496.94</v>
      </c>
    </row>
    <row r="55" spans="1:6" x14ac:dyDescent="0.25">
      <c r="A55" t="s">
        <v>166</v>
      </c>
      <c r="B55">
        <v>7952</v>
      </c>
      <c r="C55" t="s">
        <v>96</v>
      </c>
      <c r="D55">
        <v>2179</v>
      </c>
      <c r="E55">
        <v>14</v>
      </c>
      <c r="F55">
        <v>1551997.43</v>
      </c>
    </row>
    <row r="56" spans="1:6" x14ac:dyDescent="0.25">
      <c r="A56" t="s">
        <v>166</v>
      </c>
      <c r="B56">
        <v>7952</v>
      </c>
      <c r="C56" t="s">
        <v>96</v>
      </c>
      <c r="D56">
        <v>2199</v>
      </c>
      <c r="E56">
        <v>14</v>
      </c>
      <c r="F56">
        <v>2950</v>
      </c>
    </row>
    <row r="57" spans="1:6" x14ac:dyDescent="0.25">
      <c r="A57" t="s">
        <v>167</v>
      </c>
      <c r="B57">
        <v>2203</v>
      </c>
      <c r="C57" t="s">
        <v>97</v>
      </c>
      <c r="D57">
        <v>2115</v>
      </c>
      <c r="E57">
        <v>10</v>
      </c>
      <c r="F57">
        <v>1576249.01</v>
      </c>
    </row>
    <row r="58" spans="1:6" x14ac:dyDescent="0.25">
      <c r="A58" t="s">
        <v>167</v>
      </c>
      <c r="B58">
        <v>2203</v>
      </c>
      <c r="C58" t="s">
        <v>97</v>
      </c>
      <c r="D58">
        <v>2199</v>
      </c>
      <c r="E58">
        <v>10</v>
      </c>
      <c r="F58">
        <v>372500.61</v>
      </c>
    </row>
    <row r="59" spans="1:6" x14ac:dyDescent="0.25">
      <c r="A59" t="s">
        <v>168</v>
      </c>
      <c r="B59">
        <v>4457</v>
      </c>
      <c r="C59" t="s">
        <v>433</v>
      </c>
      <c r="D59">
        <v>2199</v>
      </c>
      <c r="E59">
        <v>3</v>
      </c>
      <c r="F59">
        <v>2538</v>
      </c>
    </row>
    <row r="60" spans="1:6" x14ac:dyDescent="0.25">
      <c r="A60" t="s">
        <v>169</v>
      </c>
      <c r="B60">
        <v>7243</v>
      </c>
      <c r="C60" t="s">
        <v>98</v>
      </c>
      <c r="D60">
        <v>2115</v>
      </c>
      <c r="E60">
        <v>10</v>
      </c>
      <c r="F60">
        <v>377239.49</v>
      </c>
    </row>
    <row r="61" spans="1:6" x14ac:dyDescent="0.25">
      <c r="A61" t="s">
        <v>169</v>
      </c>
      <c r="B61">
        <v>7243</v>
      </c>
      <c r="C61" t="s">
        <v>98</v>
      </c>
      <c r="D61">
        <v>2199</v>
      </c>
      <c r="E61">
        <v>10</v>
      </c>
      <c r="F61">
        <v>13992</v>
      </c>
    </row>
    <row r="62" spans="1:6" x14ac:dyDescent="0.25">
      <c r="A62" t="s">
        <v>170</v>
      </c>
      <c r="B62">
        <v>4481</v>
      </c>
      <c r="C62" t="s">
        <v>99</v>
      </c>
      <c r="D62">
        <v>2115</v>
      </c>
      <c r="E62">
        <v>10</v>
      </c>
      <c r="F62">
        <v>9217.0499999999993</v>
      </c>
    </row>
    <row r="63" spans="1:6" x14ac:dyDescent="0.25">
      <c r="A63" t="s">
        <v>171</v>
      </c>
      <c r="B63">
        <v>7161</v>
      </c>
      <c r="C63" t="s">
        <v>100</v>
      </c>
      <c r="D63">
        <v>2115</v>
      </c>
      <c r="E63">
        <v>10</v>
      </c>
      <c r="F63">
        <v>270246.07999999996</v>
      </c>
    </row>
    <row r="64" spans="1:6" x14ac:dyDescent="0.25">
      <c r="A64" t="s">
        <v>171</v>
      </c>
      <c r="B64">
        <v>7161</v>
      </c>
      <c r="C64" t="s">
        <v>100</v>
      </c>
      <c r="D64">
        <v>2199</v>
      </c>
      <c r="E64">
        <v>10</v>
      </c>
      <c r="F64">
        <v>40076.310000000005</v>
      </c>
    </row>
    <row r="65" spans="1:6" x14ac:dyDescent="0.25">
      <c r="A65" t="s">
        <v>172</v>
      </c>
      <c r="B65">
        <v>2544</v>
      </c>
      <c r="C65" t="s">
        <v>101</v>
      </c>
      <c r="D65">
        <v>2199</v>
      </c>
      <c r="E65">
        <v>73</v>
      </c>
      <c r="F65">
        <v>281151.84999999998</v>
      </c>
    </row>
    <row r="66" spans="1:6" x14ac:dyDescent="0.25">
      <c r="A66" t="s">
        <v>173</v>
      </c>
      <c r="B66">
        <v>8081</v>
      </c>
      <c r="C66" t="s">
        <v>103</v>
      </c>
      <c r="D66">
        <v>2115</v>
      </c>
      <c r="E66">
        <v>10</v>
      </c>
      <c r="F66">
        <v>94629.85</v>
      </c>
    </row>
    <row r="67" spans="1:6" x14ac:dyDescent="0.25">
      <c r="A67" t="s">
        <v>174</v>
      </c>
      <c r="B67">
        <v>2523</v>
      </c>
      <c r="C67" t="s">
        <v>104</v>
      </c>
      <c r="D67">
        <v>2115</v>
      </c>
      <c r="E67">
        <v>10</v>
      </c>
      <c r="F67">
        <v>129686</v>
      </c>
    </row>
    <row r="68" spans="1:6" x14ac:dyDescent="0.25">
      <c r="A68" t="s">
        <v>174</v>
      </c>
      <c r="B68">
        <v>2523</v>
      </c>
      <c r="C68" t="s">
        <v>104</v>
      </c>
      <c r="D68">
        <v>2199</v>
      </c>
      <c r="E68">
        <v>10</v>
      </c>
      <c r="F68">
        <v>175550.56</v>
      </c>
    </row>
    <row r="69" spans="1:6" x14ac:dyDescent="0.25">
      <c r="A69" t="s">
        <v>175</v>
      </c>
      <c r="B69">
        <v>5708</v>
      </c>
      <c r="C69" t="s">
        <v>105</v>
      </c>
      <c r="D69">
        <v>2115</v>
      </c>
      <c r="E69">
        <v>10</v>
      </c>
      <c r="F69">
        <v>13286944.529999999</v>
      </c>
    </row>
    <row r="70" spans="1:6" x14ac:dyDescent="0.25">
      <c r="A70" t="s">
        <v>175</v>
      </c>
      <c r="B70">
        <v>5708</v>
      </c>
      <c r="C70" t="s">
        <v>105</v>
      </c>
      <c r="D70">
        <v>2199</v>
      </c>
      <c r="E70">
        <v>10</v>
      </c>
      <c r="F70">
        <v>127359.65</v>
      </c>
    </row>
    <row r="71" spans="1:6" x14ac:dyDescent="0.25">
      <c r="A71" t="s">
        <v>78</v>
      </c>
      <c r="B71">
        <v>1675</v>
      </c>
      <c r="C71" t="s">
        <v>106</v>
      </c>
      <c r="D71">
        <v>2115</v>
      </c>
      <c r="E71">
        <v>10</v>
      </c>
      <c r="F71">
        <v>53447</v>
      </c>
    </row>
    <row r="72" spans="1:6" x14ac:dyDescent="0.25">
      <c r="A72" t="s">
        <v>176</v>
      </c>
      <c r="B72">
        <v>6947</v>
      </c>
      <c r="C72" t="s">
        <v>107</v>
      </c>
      <c r="D72">
        <v>2115</v>
      </c>
      <c r="E72">
        <v>10</v>
      </c>
      <c r="F72">
        <v>72425</v>
      </c>
    </row>
    <row r="73" spans="1:6" x14ac:dyDescent="0.25">
      <c r="A73" t="s">
        <v>177</v>
      </c>
      <c r="B73">
        <v>6396</v>
      </c>
      <c r="C73" t="s">
        <v>108</v>
      </c>
      <c r="D73">
        <v>2179</v>
      </c>
      <c r="E73">
        <v>14</v>
      </c>
      <c r="F73">
        <v>1854351.63</v>
      </c>
    </row>
    <row r="74" spans="1:6" x14ac:dyDescent="0.25">
      <c r="A74" t="s">
        <v>177</v>
      </c>
      <c r="B74">
        <v>6396</v>
      </c>
      <c r="C74" t="s">
        <v>108</v>
      </c>
      <c r="D74">
        <v>2199</v>
      </c>
      <c r="E74">
        <v>14</v>
      </c>
      <c r="F74">
        <v>32872.559999999998</v>
      </c>
    </row>
    <row r="75" spans="1:6" x14ac:dyDescent="0.25">
      <c r="A75" t="s">
        <v>178</v>
      </c>
      <c r="B75">
        <v>3433</v>
      </c>
      <c r="C75" t="s">
        <v>109</v>
      </c>
      <c r="D75">
        <v>2179</v>
      </c>
      <c r="E75">
        <v>2</v>
      </c>
      <c r="F75">
        <v>332423</v>
      </c>
    </row>
    <row r="76" spans="1:6" x14ac:dyDescent="0.25">
      <c r="A76" t="s">
        <v>179</v>
      </c>
      <c r="B76">
        <v>6549</v>
      </c>
      <c r="C76" t="s">
        <v>434</v>
      </c>
      <c r="D76">
        <v>2115</v>
      </c>
      <c r="E76">
        <v>10</v>
      </c>
      <c r="F76">
        <v>77772.850000000006</v>
      </c>
    </row>
    <row r="77" spans="1:6" x14ac:dyDescent="0.25">
      <c r="A77" t="s">
        <v>180</v>
      </c>
      <c r="B77">
        <v>5790</v>
      </c>
      <c r="C77" t="s">
        <v>110</v>
      </c>
      <c r="D77">
        <v>2115</v>
      </c>
      <c r="E77">
        <v>10</v>
      </c>
      <c r="F77">
        <v>595267.29</v>
      </c>
    </row>
    <row r="78" spans="1:6" x14ac:dyDescent="0.25">
      <c r="A78" t="s">
        <v>180</v>
      </c>
      <c r="B78">
        <v>5790</v>
      </c>
      <c r="C78" t="s">
        <v>110</v>
      </c>
      <c r="D78">
        <v>2199</v>
      </c>
      <c r="E78">
        <v>10</v>
      </c>
      <c r="F78">
        <v>213159.84</v>
      </c>
    </row>
    <row r="79" spans="1:6" x14ac:dyDescent="0.25">
      <c r="A79" t="s">
        <v>79</v>
      </c>
      <c r="B79">
        <v>1857</v>
      </c>
      <c r="C79" t="s">
        <v>378</v>
      </c>
      <c r="D79">
        <v>2199</v>
      </c>
      <c r="E79">
        <v>3</v>
      </c>
      <c r="F79">
        <v>487918</v>
      </c>
    </row>
    <row r="80" spans="1:6" x14ac:dyDescent="0.25">
      <c r="A80" t="s">
        <v>181</v>
      </c>
      <c r="B80">
        <v>9453</v>
      </c>
      <c r="C80" t="s">
        <v>111</v>
      </c>
      <c r="D80">
        <v>2115</v>
      </c>
      <c r="E80">
        <v>10</v>
      </c>
      <c r="F80">
        <v>38001.5</v>
      </c>
    </row>
    <row r="81" spans="1:6" x14ac:dyDescent="0.25">
      <c r="A81" t="s">
        <v>182</v>
      </c>
      <c r="B81">
        <v>6559</v>
      </c>
      <c r="C81" t="s">
        <v>112</v>
      </c>
      <c r="D81">
        <v>2115</v>
      </c>
      <c r="E81">
        <v>10</v>
      </c>
      <c r="F81">
        <v>780113.2</v>
      </c>
    </row>
    <row r="82" spans="1:6" x14ac:dyDescent="0.25">
      <c r="A82" t="s">
        <v>183</v>
      </c>
      <c r="B82">
        <v>8771</v>
      </c>
      <c r="C82" t="s">
        <v>114</v>
      </c>
      <c r="D82">
        <v>2115</v>
      </c>
      <c r="E82">
        <v>10</v>
      </c>
      <c r="F82">
        <v>186179.74</v>
      </c>
    </row>
    <row r="83" spans="1:6" x14ac:dyDescent="0.25">
      <c r="A83" t="s">
        <v>184</v>
      </c>
      <c r="B83">
        <v>1429</v>
      </c>
      <c r="C83" t="s">
        <v>115</v>
      </c>
      <c r="D83">
        <v>2179</v>
      </c>
      <c r="E83">
        <v>7</v>
      </c>
      <c r="F83">
        <v>354224.84</v>
      </c>
    </row>
    <row r="84" spans="1:6" x14ac:dyDescent="0.25">
      <c r="A84" t="s">
        <v>184</v>
      </c>
      <c r="B84">
        <v>1429</v>
      </c>
      <c r="C84" t="s">
        <v>115</v>
      </c>
      <c r="D84">
        <v>2199</v>
      </c>
      <c r="E84">
        <v>7</v>
      </c>
      <c r="F84">
        <v>19651.16</v>
      </c>
    </row>
    <row r="85" spans="1:6" x14ac:dyDescent="0.25">
      <c r="A85" t="s">
        <v>185</v>
      </c>
      <c r="B85">
        <v>4216</v>
      </c>
      <c r="C85" t="s">
        <v>116</v>
      </c>
      <c r="D85">
        <v>2115</v>
      </c>
      <c r="E85">
        <v>10</v>
      </c>
      <c r="F85">
        <v>308522.46999999997</v>
      </c>
    </row>
    <row r="86" spans="1:6" x14ac:dyDescent="0.25">
      <c r="A86" t="s">
        <v>186</v>
      </c>
      <c r="B86">
        <v>4948</v>
      </c>
      <c r="C86" t="s">
        <v>117</v>
      </c>
      <c r="D86">
        <v>2199</v>
      </c>
      <c r="E86">
        <v>3</v>
      </c>
      <c r="F86">
        <v>195818.09</v>
      </c>
    </row>
    <row r="87" spans="1:6" x14ac:dyDescent="0.25">
      <c r="A87" t="s">
        <v>187</v>
      </c>
      <c r="B87">
        <v>3054</v>
      </c>
      <c r="C87" t="s">
        <v>435</v>
      </c>
      <c r="D87">
        <v>2115</v>
      </c>
      <c r="E87">
        <v>10</v>
      </c>
      <c r="F87">
        <v>483</v>
      </c>
    </row>
    <row r="88" spans="1:6" x14ac:dyDescent="0.25">
      <c r="A88" t="s">
        <v>20</v>
      </c>
      <c r="B88">
        <v>8359</v>
      </c>
      <c r="C88" t="s">
        <v>358</v>
      </c>
      <c r="D88">
        <v>2117</v>
      </c>
      <c r="E88">
        <v>3</v>
      </c>
      <c r="F88">
        <v>25515119</v>
      </c>
    </row>
    <row r="89" spans="1:6" x14ac:dyDescent="0.25">
      <c r="A89" t="s">
        <v>20</v>
      </c>
      <c r="B89">
        <v>8359</v>
      </c>
      <c r="C89" t="s">
        <v>358</v>
      </c>
      <c r="D89">
        <v>2117</v>
      </c>
      <c r="E89">
        <v>301</v>
      </c>
      <c r="F89">
        <v>12490</v>
      </c>
    </row>
    <row r="90" spans="1:6" x14ac:dyDescent="0.25">
      <c r="A90" t="s">
        <v>20</v>
      </c>
      <c r="B90">
        <v>8359</v>
      </c>
      <c r="C90" t="s">
        <v>358</v>
      </c>
      <c r="D90">
        <v>2117</v>
      </c>
      <c r="E90">
        <v>304</v>
      </c>
      <c r="F90">
        <v>5494</v>
      </c>
    </row>
    <row r="91" spans="1:6" x14ac:dyDescent="0.25">
      <c r="A91" t="s">
        <v>20</v>
      </c>
      <c r="B91">
        <v>8359</v>
      </c>
      <c r="C91" t="s">
        <v>358</v>
      </c>
      <c r="D91">
        <v>2117</v>
      </c>
      <c r="E91">
        <v>305</v>
      </c>
      <c r="F91">
        <v>261782</v>
      </c>
    </row>
    <row r="92" spans="1:6" x14ac:dyDescent="0.25">
      <c r="A92" t="s">
        <v>20</v>
      </c>
      <c r="B92">
        <v>8359</v>
      </c>
      <c r="C92" t="s">
        <v>358</v>
      </c>
      <c r="D92">
        <v>2117</v>
      </c>
      <c r="E92">
        <v>306</v>
      </c>
      <c r="F92">
        <v>63102</v>
      </c>
    </row>
    <row r="93" spans="1:6" x14ac:dyDescent="0.25">
      <c r="A93" t="s">
        <v>20</v>
      </c>
      <c r="B93">
        <v>8359</v>
      </c>
      <c r="C93" t="s">
        <v>358</v>
      </c>
      <c r="D93">
        <v>2117</v>
      </c>
      <c r="E93">
        <v>308</v>
      </c>
      <c r="F93">
        <v>60626</v>
      </c>
    </row>
    <row r="94" spans="1:6" x14ac:dyDescent="0.25">
      <c r="A94" t="s">
        <v>20</v>
      </c>
      <c r="B94">
        <v>8359</v>
      </c>
      <c r="C94" t="s">
        <v>358</v>
      </c>
      <c r="D94">
        <v>2117</v>
      </c>
      <c r="E94">
        <v>309</v>
      </c>
      <c r="F94">
        <v>18175</v>
      </c>
    </row>
    <row r="95" spans="1:6" x14ac:dyDescent="0.25">
      <c r="A95" t="s">
        <v>20</v>
      </c>
      <c r="B95">
        <v>8359</v>
      </c>
      <c r="C95" t="s">
        <v>358</v>
      </c>
      <c r="D95">
        <v>2117</v>
      </c>
      <c r="E95">
        <v>314</v>
      </c>
      <c r="F95">
        <v>25234</v>
      </c>
    </row>
    <row r="96" spans="1:6" x14ac:dyDescent="0.25">
      <c r="A96" t="s">
        <v>20</v>
      </c>
      <c r="B96">
        <v>8359</v>
      </c>
      <c r="C96" t="s">
        <v>358</v>
      </c>
      <c r="D96">
        <v>2117</v>
      </c>
      <c r="E96">
        <v>316</v>
      </c>
      <c r="F96">
        <v>133586</v>
      </c>
    </row>
    <row r="97" spans="1:6" x14ac:dyDescent="0.25">
      <c r="A97" t="s">
        <v>20</v>
      </c>
      <c r="B97">
        <v>8359</v>
      </c>
      <c r="C97" t="s">
        <v>358</v>
      </c>
      <c r="D97">
        <v>2117</v>
      </c>
      <c r="E97">
        <v>322</v>
      </c>
      <c r="F97">
        <v>399590</v>
      </c>
    </row>
    <row r="98" spans="1:6" x14ac:dyDescent="0.25">
      <c r="A98" t="s">
        <v>20</v>
      </c>
      <c r="B98">
        <v>8359</v>
      </c>
      <c r="C98" t="s">
        <v>358</v>
      </c>
      <c r="D98">
        <v>2117</v>
      </c>
      <c r="E98">
        <v>324</v>
      </c>
      <c r="F98">
        <v>357191</v>
      </c>
    </row>
    <row r="99" spans="1:6" x14ac:dyDescent="0.25">
      <c r="A99" t="s">
        <v>20</v>
      </c>
      <c r="B99">
        <v>8359</v>
      </c>
      <c r="C99" t="s">
        <v>358</v>
      </c>
      <c r="D99">
        <v>2117</v>
      </c>
      <c r="E99">
        <v>325</v>
      </c>
      <c r="F99">
        <v>46181</v>
      </c>
    </row>
    <row r="100" spans="1:6" x14ac:dyDescent="0.25">
      <c r="A100" t="s">
        <v>20</v>
      </c>
      <c r="B100">
        <v>8359</v>
      </c>
      <c r="C100" t="s">
        <v>358</v>
      </c>
      <c r="D100">
        <v>2117</v>
      </c>
      <c r="E100">
        <v>329</v>
      </c>
      <c r="F100">
        <v>393708</v>
      </c>
    </row>
    <row r="101" spans="1:6" x14ac:dyDescent="0.25">
      <c r="A101" t="s">
        <v>20</v>
      </c>
      <c r="B101">
        <v>8359</v>
      </c>
      <c r="C101" t="s">
        <v>358</v>
      </c>
      <c r="D101">
        <v>2117</v>
      </c>
      <c r="E101">
        <v>336</v>
      </c>
      <c r="F101">
        <v>344263</v>
      </c>
    </row>
    <row r="102" spans="1:6" x14ac:dyDescent="0.25">
      <c r="A102" t="s">
        <v>20</v>
      </c>
      <c r="B102">
        <v>8359</v>
      </c>
      <c r="C102" t="s">
        <v>358</v>
      </c>
      <c r="D102">
        <v>2117</v>
      </c>
      <c r="E102">
        <v>337</v>
      </c>
      <c r="F102">
        <v>52690</v>
      </c>
    </row>
    <row r="103" spans="1:6" x14ac:dyDescent="0.25">
      <c r="A103" t="s">
        <v>20</v>
      </c>
      <c r="B103">
        <v>8359</v>
      </c>
      <c r="C103" t="s">
        <v>358</v>
      </c>
      <c r="D103">
        <v>2117</v>
      </c>
      <c r="E103">
        <v>340</v>
      </c>
      <c r="F103">
        <v>24315</v>
      </c>
    </row>
    <row r="104" spans="1:6" x14ac:dyDescent="0.25">
      <c r="A104" t="s">
        <v>20</v>
      </c>
      <c r="B104">
        <v>8359</v>
      </c>
      <c r="C104" t="s">
        <v>358</v>
      </c>
      <c r="D104">
        <v>2117</v>
      </c>
      <c r="E104">
        <v>347</v>
      </c>
      <c r="F104">
        <v>10667</v>
      </c>
    </row>
    <row r="105" spans="1:6" x14ac:dyDescent="0.25">
      <c r="A105" t="s">
        <v>20</v>
      </c>
      <c r="B105">
        <v>8359</v>
      </c>
      <c r="C105" t="s">
        <v>358</v>
      </c>
      <c r="D105">
        <v>2117</v>
      </c>
      <c r="E105">
        <v>349</v>
      </c>
      <c r="F105">
        <v>193071</v>
      </c>
    </row>
    <row r="106" spans="1:6" x14ac:dyDescent="0.25">
      <c r="A106" t="s">
        <v>20</v>
      </c>
      <c r="B106">
        <v>8359</v>
      </c>
      <c r="C106" t="s">
        <v>358</v>
      </c>
      <c r="D106">
        <v>2117</v>
      </c>
      <c r="E106">
        <v>351</v>
      </c>
      <c r="F106">
        <v>146233</v>
      </c>
    </row>
    <row r="107" spans="1:6" x14ac:dyDescent="0.25">
      <c r="A107" t="s">
        <v>20</v>
      </c>
      <c r="B107">
        <v>8359</v>
      </c>
      <c r="C107" t="s">
        <v>358</v>
      </c>
      <c r="D107">
        <v>2117</v>
      </c>
      <c r="E107">
        <v>353</v>
      </c>
      <c r="F107">
        <v>101087</v>
      </c>
    </row>
    <row r="108" spans="1:6" x14ac:dyDescent="0.25">
      <c r="A108" t="s">
        <v>20</v>
      </c>
      <c r="B108">
        <v>8359</v>
      </c>
      <c r="C108" t="s">
        <v>358</v>
      </c>
      <c r="D108">
        <v>2117</v>
      </c>
      <c r="E108">
        <v>354</v>
      </c>
      <c r="F108">
        <v>21172</v>
      </c>
    </row>
    <row r="109" spans="1:6" x14ac:dyDescent="0.25">
      <c r="A109" t="s">
        <v>20</v>
      </c>
      <c r="B109">
        <v>8359</v>
      </c>
      <c r="C109" t="s">
        <v>358</v>
      </c>
      <c r="D109">
        <v>2117</v>
      </c>
      <c r="E109">
        <v>355</v>
      </c>
      <c r="F109">
        <v>88669</v>
      </c>
    </row>
    <row r="110" spans="1:6" x14ac:dyDescent="0.25">
      <c r="A110" t="s">
        <v>20</v>
      </c>
      <c r="B110">
        <v>8359</v>
      </c>
      <c r="C110" t="s">
        <v>358</v>
      </c>
      <c r="D110">
        <v>2117</v>
      </c>
      <c r="E110">
        <v>356</v>
      </c>
      <c r="F110">
        <v>33495</v>
      </c>
    </row>
    <row r="111" spans="1:6" x14ac:dyDescent="0.25">
      <c r="A111" t="s">
        <v>20</v>
      </c>
      <c r="B111">
        <v>8359</v>
      </c>
      <c r="C111" t="s">
        <v>358</v>
      </c>
      <c r="D111">
        <v>2117</v>
      </c>
      <c r="E111">
        <v>357</v>
      </c>
      <c r="F111">
        <v>81086</v>
      </c>
    </row>
    <row r="112" spans="1:6" x14ac:dyDescent="0.25">
      <c r="A112" t="s">
        <v>150</v>
      </c>
      <c r="B112">
        <v>1360</v>
      </c>
      <c r="C112" t="s">
        <v>436</v>
      </c>
      <c r="D112">
        <v>2179</v>
      </c>
      <c r="E112">
        <v>15</v>
      </c>
      <c r="F112">
        <v>453998</v>
      </c>
    </row>
    <row r="113" spans="1:6" x14ac:dyDescent="0.25">
      <c r="A113" t="s">
        <v>150</v>
      </c>
      <c r="B113">
        <v>1360</v>
      </c>
      <c r="C113" t="s">
        <v>436</v>
      </c>
      <c r="D113">
        <v>2199</v>
      </c>
      <c r="E113">
        <v>2</v>
      </c>
      <c r="F113">
        <v>98450</v>
      </c>
    </row>
    <row r="114" spans="1:6" x14ac:dyDescent="0.25">
      <c r="A114" t="s">
        <v>150</v>
      </c>
      <c r="B114">
        <v>1360</v>
      </c>
      <c r="C114" t="s">
        <v>436</v>
      </c>
      <c r="D114">
        <v>2199</v>
      </c>
      <c r="E114">
        <v>3</v>
      </c>
      <c r="F114">
        <v>636590</v>
      </c>
    </row>
    <row r="115" spans="1:6" x14ac:dyDescent="0.25">
      <c r="A115" t="s">
        <v>150</v>
      </c>
      <c r="B115">
        <v>1360</v>
      </c>
      <c r="C115" t="s">
        <v>436</v>
      </c>
      <c r="D115">
        <v>2199</v>
      </c>
      <c r="E115">
        <v>10</v>
      </c>
      <c r="F115">
        <v>10748.439999999999</v>
      </c>
    </row>
    <row r="116" spans="1:6" x14ac:dyDescent="0.25">
      <c r="A116" t="s">
        <v>150</v>
      </c>
      <c r="B116">
        <v>1360</v>
      </c>
      <c r="C116" t="s">
        <v>436</v>
      </c>
      <c r="D116">
        <v>2199</v>
      </c>
      <c r="E116">
        <v>11</v>
      </c>
      <c r="F116">
        <v>12951</v>
      </c>
    </row>
    <row r="117" spans="1:6" x14ac:dyDescent="0.25">
      <c r="A117" t="s">
        <v>150</v>
      </c>
      <c r="B117">
        <v>1360</v>
      </c>
      <c r="C117" t="s">
        <v>436</v>
      </c>
      <c r="D117">
        <v>2199</v>
      </c>
      <c r="E117">
        <v>80</v>
      </c>
      <c r="F117">
        <v>15981</v>
      </c>
    </row>
    <row r="118" spans="1:6" x14ac:dyDescent="0.25">
      <c r="A118" t="s">
        <v>150</v>
      </c>
      <c r="B118">
        <v>1481</v>
      </c>
      <c r="C118" t="s">
        <v>130</v>
      </c>
      <c r="D118">
        <v>2115</v>
      </c>
      <c r="E118">
        <v>10</v>
      </c>
      <c r="F118">
        <v>640</v>
      </c>
    </row>
    <row r="119" spans="1:6" x14ac:dyDescent="0.25">
      <c r="A119" t="s">
        <v>150</v>
      </c>
      <c r="B119">
        <v>1661</v>
      </c>
      <c r="C119" t="s">
        <v>125</v>
      </c>
      <c r="D119">
        <v>2115</v>
      </c>
      <c r="E119">
        <v>10</v>
      </c>
      <c r="F119">
        <v>537</v>
      </c>
    </row>
    <row r="120" spans="1:6" x14ac:dyDescent="0.25">
      <c r="A120" t="s">
        <v>150</v>
      </c>
      <c r="B120">
        <v>2014</v>
      </c>
      <c r="C120" t="s">
        <v>388</v>
      </c>
      <c r="D120">
        <v>2179</v>
      </c>
      <c r="E120">
        <v>7</v>
      </c>
      <c r="F120">
        <v>9463.23</v>
      </c>
    </row>
    <row r="121" spans="1:6" x14ac:dyDescent="0.25">
      <c r="A121" t="s">
        <v>150</v>
      </c>
      <c r="B121">
        <v>2126</v>
      </c>
      <c r="C121" t="s">
        <v>391</v>
      </c>
      <c r="D121">
        <v>1123</v>
      </c>
      <c r="E121">
        <v>3</v>
      </c>
      <c r="F121">
        <v>781796</v>
      </c>
    </row>
    <row r="122" spans="1:6" x14ac:dyDescent="0.25">
      <c r="A122" t="s">
        <v>150</v>
      </c>
      <c r="B122">
        <v>2126</v>
      </c>
      <c r="C122" t="s">
        <v>391</v>
      </c>
      <c r="D122">
        <v>1126</v>
      </c>
      <c r="E122">
        <v>3</v>
      </c>
      <c r="F122">
        <v>255032</v>
      </c>
    </row>
    <row r="123" spans="1:6" x14ac:dyDescent="0.25">
      <c r="A123" t="s">
        <v>150</v>
      </c>
      <c r="B123">
        <v>2126</v>
      </c>
      <c r="C123" t="s">
        <v>391</v>
      </c>
      <c r="D123">
        <v>2117</v>
      </c>
      <c r="E123">
        <v>3</v>
      </c>
      <c r="F123">
        <v>1900784</v>
      </c>
    </row>
    <row r="124" spans="1:6" x14ac:dyDescent="0.25">
      <c r="A124" t="s">
        <v>150</v>
      </c>
      <c r="B124">
        <v>2868</v>
      </c>
      <c r="C124" t="s">
        <v>475</v>
      </c>
      <c r="D124">
        <v>2115</v>
      </c>
      <c r="E124">
        <v>10</v>
      </c>
      <c r="F124">
        <v>4097</v>
      </c>
    </row>
    <row r="125" spans="1:6" x14ac:dyDescent="0.25">
      <c r="A125" t="s">
        <v>150</v>
      </c>
      <c r="B125">
        <v>2894</v>
      </c>
      <c r="C125" t="s">
        <v>137</v>
      </c>
      <c r="D125">
        <v>2115</v>
      </c>
      <c r="E125">
        <v>10</v>
      </c>
      <c r="F125">
        <v>57728.759999999995</v>
      </c>
    </row>
    <row r="126" spans="1:6" x14ac:dyDescent="0.25">
      <c r="A126" t="s">
        <v>150</v>
      </c>
      <c r="B126">
        <v>2894</v>
      </c>
      <c r="C126" t="s">
        <v>137</v>
      </c>
      <c r="D126">
        <v>2179</v>
      </c>
      <c r="E126">
        <v>10</v>
      </c>
      <c r="F126">
        <v>484019</v>
      </c>
    </row>
    <row r="127" spans="1:6" x14ac:dyDescent="0.25">
      <c r="A127" t="s">
        <v>150</v>
      </c>
      <c r="B127">
        <v>3973</v>
      </c>
      <c r="C127" t="s">
        <v>475</v>
      </c>
      <c r="D127">
        <v>2115</v>
      </c>
      <c r="E127">
        <v>10</v>
      </c>
      <c r="F127">
        <v>24055</v>
      </c>
    </row>
    <row r="128" spans="1:6" x14ac:dyDescent="0.25">
      <c r="A128" t="s">
        <v>150</v>
      </c>
      <c r="B128">
        <v>4517</v>
      </c>
      <c r="C128" t="s">
        <v>475</v>
      </c>
      <c r="D128">
        <v>2115</v>
      </c>
      <c r="E128">
        <v>10</v>
      </c>
      <c r="F128">
        <v>1482</v>
      </c>
    </row>
    <row r="129" spans="1:6" x14ac:dyDescent="0.25">
      <c r="A129" t="s">
        <v>150</v>
      </c>
      <c r="B129">
        <v>4523</v>
      </c>
      <c r="C129" t="s">
        <v>128</v>
      </c>
      <c r="D129">
        <v>2115</v>
      </c>
      <c r="E129">
        <v>10</v>
      </c>
      <c r="F129">
        <v>45304</v>
      </c>
    </row>
    <row r="130" spans="1:6" x14ac:dyDescent="0.25">
      <c r="A130" t="s">
        <v>150</v>
      </c>
      <c r="B130">
        <v>4547</v>
      </c>
      <c r="C130" t="s">
        <v>127</v>
      </c>
      <c r="D130">
        <v>2115</v>
      </c>
      <c r="E130">
        <v>10</v>
      </c>
      <c r="F130">
        <v>46544</v>
      </c>
    </row>
    <row r="131" spans="1:6" x14ac:dyDescent="0.25">
      <c r="A131" t="s">
        <v>150</v>
      </c>
      <c r="B131">
        <v>4697</v>
      </c>
      <c r="C131" t="s">
        <v>126</v>
      </c>
      <c r="D131">
        <v>2115</v>
      </c>
      <c r="E131">
        <v>10</v>
      </c>
      <c r="F131">
        <v>7995</v>
      </c>
    </row>
    <row r="132" spans="1:6" x14ac:dyDescent="0.25">
      <c r="A132" t="s">
        <v>150</v>
      </c>
      <c r="B132">
        <v>4800</v>
      </c>
      <c r="C132" t="s">
        <v>124</v>
      </c>
      <c r="D132">
        <v>2115</v>
      </c>
      <c r="E132">
        <v>10</v>
      </c>
      <c r="F132">
        <v>2266</v>
      </c>
    </row>
    <row r="133" spans="1:6" x14ac:dyDescent="0.25">
      <c r="A133" t="s">
        <v>150</v>
      </c>
      <c r="B133">
        <v>5046</v>
      </c>
      <c r="C133" t="s">
        <v>123</v>
      </c>
      <c r="D133">
        <v>2115</v>
      </c>
      <c r="E133">
        <v>10</v>
      </c>
      <c r="F133">
        <v>874</v>
      </c>
    </row>
    <row r="134" spans="1:6" x14ac:dyDescent="0.25">
      <c r="A134" t="s">
        <v>150</v>
      </c>
      <c r="B134">
        <v>5411</v>
      </c>
      <c r="C134" t="s">
        <v>437</v>
      </c>
      <c r="D134">
        <v>2115</v>
      </c>
      <c r="E134">
        <v>10</v>
      </c>
      <c r="F134">
        <v>2298</v>
      </c>
    </row>
    <row r="135" spans="1:6" x14ac:dyDescent="0.25">
      <c r="A135" t="s">
        <v>150</v>
      </c>
      <c r="B135">
        <v>5425</v>
      </c>
      <c r="C135" t="s">
        <v>131</v>
      </c>
      <c r="D135">
        <v>2115</v>
      </c>
      <c r="E135">
        <v>10</v>
      </c>
      <c r="F135">
        <v>340</v>
      </c>
    </row>
    <row r="136" spans="1:6" x14ac:dyDescent="0.25">
      <c r="A136" t="s">
        <v>150</v>
      </c>
      <c r="B136">
        <v>7300</v>
      </c>
      <c r="C136" t="s">
        <v>410</v>
      </c>
      <c r="D136">
        <v>2118</v>
      </c>
      <c r="E136">
        <v>13</v>
      </c>
      <c r="F136">
        <v>144796</v>
      </c>
    </row>
    <row r="137" spans="1:6" x14ac:dyDescent="0.25">
      <c r="A137" t="s">
        <v>150</v>
      </c>
      <c r="B137">
        <v>7662</v>
      </c>
      <c r="C137" t="s">
        <v>476</v>
      </c>
      <c r="D137">
        <v>2199</v>
      </c>
      <c r="E137">
        <v>3</v>
      </c>
      <c r="F137">
        <v>5</v>
      </c>
    </row>
    <row r="138" spans="1:6" x14ac:dyDescent="0.25">
      <c r="A138" t="s">
        <v>150</v>
      </c>
      <c r="B138">
        <v>7728</v>
      </c>
      <c r="C138" t="s">
        <v>134</v>
      </c>
      <c r="D138">
        <v>2115</v>
      </c>
      <c r="E138">
        <v>10</v>
      </c>
      <c r="F138">
        <v>366</v>
      </c>
    </row>
    <row r="139" spans="1:6" x14ac:dyDescent="0.25">
      <c r="A139" t="s">
        <v>150</v>
      </c>
      <c r="B139">
        <v>8117</v>
      </c>
      <c r="C139" t="s">
        <v>135</v>
      </c>
      <c r="D139">
        <v>2115</v>
      </c>
      <c r="E139">
        <v>10</v>
      </c>
      <c r="F139">
        <v>14501</v>
      </c>
    </row>
    <row r="140" spans="1:6" x14ac:dyDescent="0.25">
      <c r="A140" t="s">
        <v>150</v>
      </c>
      <c r="B140">
        <v>8278</v>
      </c>
      <c r="C140" t="s">
        <v>129</v>
      </c>
      <c r="D140">
        <v>2115</v>
      </c>
      <c r="E140">
        <v>10</v>
      </c>
      <c r="F140">
        <v>2290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A1:B5"/>
    </sheetView>
  </sheetViews>
  <sheetFormatPr baseColWidth="10" defaultRowHeight="15" x14ac:dyDescent="0.25"/>
  <sheetData>
    <row r="1" spans="1:2" x14ac:dyDescent="0.25">
      <c r="A1">
        <v>1031</v>
      </c>
      <c r="B1" t="s">
        <v>587</v>
      </c>
    </row>
    <row r="2" spans="1:2" x14ac:dyDescent="0.25">
      <c r="A2">
        <v>9309</v>
      </c>
      <c r="B2" t="s">
        <v>585</v>
      </c>
    </row>
    <row r="3" spans="1:2" x14ac:dyDescent="0.25">
      <c r="A3">
        <v>8188</v>
      </c>
      <c r="B3" t="s">
        <v>589</v>
      </c>
    </row>
    <row r="4" spans="1:2" x14ac:dyDescent="0.25">
      <c r="A4">
        <v>2932</v>
      </c>
      <c r="B4" t="s">
        <v>586</v>
      </c>
    </row>
    <row r="5" spans="1:2" x14ac:dyDescent="0.25">
      <c r="A5">
        <v>7723</v>
      </c>
      <c r="B5" t="s">
        <v>588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topLeftCell="A138" workbookViewId="0">
      <selection activeCell="D9" sqref="D9"/>
    </sheetView>
  </sheetViews>
  <sheetFormatPr baseColWidth="10" defaultRowHeight="15" x14ac:dyDescent="0.25"/>
  <sheetData>
    <row r="1" spans="1:2" x14ac:dyDescent="0.25">
      <c r="A1" t="s">
        <v>406</v>
      </c>
      <c r="B1" t="s">
        <v>408</v>
      </c>
    </row>
    <row r="2" spans="1:2" x14ac:dyDescent="0.25">
      <c r="A2" t="s">
        <v>123</v>
      </c>
      <c r="B2">
        <v>0</v>
      </c>
    </row>
    <row r="3" spans="1:2" x14ac:dyDescent="0.25">
      <c r="A3" t="s">
        <v>124</v>
      </c>
      <c r="B3">
        <v>0</v>
      </c>
    </row>
    <row r="4" spans="1:2" x14ac:dyDescent="0.25">
      <c r="A4" t="s">
        <v>125</v>
      </c>
      <c r="B4">
        <v>0</v>
      </c>
    </row>
    <row r="5" spans="1:2" x14ac:dyDescent="0.25">
      <c r="A5" t="s">
        <v>126</v>
      </c>
      <c r="B5">
        <v>0</v>
      </c>
    </row>
    <row r="6" spans="1:2" x14ac:dyDescent="0.25">
      <c r="A6" t="s">
        <v>127</v>
      </c>
      <c r="B6">
        <v>0</v>
      </c>
    </row>
    <row r="7" spans="1:2" x14ac:dyDescent="0.25">
      <c r="A7" t="s">
        <v>128</v>
      </c>
      <c r="B7">
        <v>0</v>
      </c>
    </row>
    <row r="8" spans="1:2" x14ac:dyDescent="0.25">
      <c r="A8" t="s">
        <v>129</v>
      </c>
      <c r="B8">
        <v>0</v>
      </c>
    </row>
    <row r="9" spans="1:2" x14ac:dyDescent="0.25">
      <c r="A9" t="s">
        <v>130</v>
      </c>
      <c r="B9">
        <v>0</v>
      </c>
    </row>
    <row r="10" spans="1:2" x14ac:dyDescent="0.25">
      <c r="A10" t="s">
        <v>382</v>
      </c>
      <c r="B10">
        <v>51.69</v>
      </c>
    </row>
    <row r="11" spans="1:2" x14ac:dyDescent="0.25">
      <c r="A11" t="s">
        <v>131</v>
      </c>
      <c r="B11">
        <v>169</v>
      </c>
    </row>
    <row r="12" spans="1:2" x14ac:dyDescent="0.25">
      <c r="A12" t="s">
        <v>132</v>
      </c>
      <c r="B12">
        <v>6008</v>
      </c>
    </row>
    <row r="13" spans="1:2" x14ac:dyDescent="0.25">
      <c r="A13" t="s">
        <v>383</v>
      </c>
      <c r="B13">
        <v>53980</v>
      </c>
    </row>
    <row r="14" spans="1:2" x14ac:dyDescent="0.25">
      <c r="A14" t="s">
        <v>384</v>
      </c>
      <c r="B14">
        <v>56965</v>
      </c>
    </row>
    <row r="15" spans="1:2" x14ac:dyDescent="0.25">
      <c r="A15" t="s">
        <v>385</v>
      </c>
      <c r="B15">
        <v>37059.699999999997</v>
      </c>
    </row>
    <row r="16" spans="1:2" x14ac:dyDescent="0.25">
      <c r="A16" t="s">
        <v>461</v>
      </c>
      <c r="B16">
        <v>220478</v>
      </c>
    </row>
    <row r="17" spans="1:2" x14ac:dyDescent="0.25">
      <c r="A17" t="s">
        <v>462</v>
      </c>
      <c r="B17">
        <v>115074</v>
      </c>
    </row>
    <row r="18" spans="1:2" x14ac:dyDescent="0.25">
      <c r="A18" t="s">
        <v>463</v>
      </c>
      <c r="B18">
        <v>142926</v>
      </c>
    </row>
    <row r="19" spans="1:2" x14ac:dyDescent="0.25">
      <c r="A19" t="s">
        <v>133</v>
      </c>
      <c r="B19">
        <v>907</v>
      </c>
    </row>
    <row r="20" spans="1:2" x14ac:dyDescent="0.25">
      <c r="A20" t="s">
        <v>386</v>
      </c>
      <c r="B20">
        <v>6120</v>
      </c>
    </row>
    <row r="21" spans="1:2" x14ac:dyDescent="0.25">
      <c r="A21" t="s">
        <v>134</v>
      </c>
      <c r="B21">
        <v>0</v>
      </c>
    </row>
    <row r="22" spans="1:2" x14ac:dyDescent="0.25">
      <c r="A22" t="s">
        <v>135</v>
      </c>
      <c r="B22">
        <v>282146</v>
      </c>
    </row>
    <row r="23" spans="1:2" x14ac:dyDescent="0.25">
      <c r="A23" t="s">
        <v>136</v>
      </c>
      <c r="B23">
        <v>748.94</v>
      </c>
    </row>
    <row r="24" spans="1:2" x14ac:dyDescent="0.25">
      <c r="A24" t="s">
        <v>387</v>
      </c>
      <c r="B24">
        <v>17271.73</v>
      </c>
    </row>
    <row r="25" spans="1:2" x14ac:dyDescent="0.25">
      <c r="A25" t="s">
        <v>388</v>
      </c>
      <c r="B25">
        <v>10999.77</v>
      </c>
    </row>
    <row r="26" spans="1:2" x14ac:dyDescent="0.25">
      <c r="A26" t="s">
        <v>389</v>
      </c>
      <c r="B26">
        <v>385018.89</v>
      </c>
    </row>
    <row r="27" spans="1:2" x14ac:dyDescent="0.25">
      <c r="A27" t="s">
        <v>464</v>
      </c>
      <c r="B27">
        <v>21001</v>
      </c>
    </row>
    <row r="28" spans="1:2" x14ac:dyDescent="0.25">
      <c r="A28" t="s">
        <v>465</v>
      </c>
      <c r="B28">
        <v>19763</v>
      </c>
    </row>
    <row r="29" spans="1:2" x14ac:dyDescent="0.25">
      <c r="A29" t="s">
        <v>390</v>
      </c>
      <c r="B29">
        <v>67</v>
      </c>
    </row>
    <row r="30" spans="1:2" x14ac:dyDescent="0.25">
      <c r="A30" t="s">
        <v>137</v>
      </c>
      <c r="B30">
        <v>68621.240000000005</v>
      </c>
    </row>
    <row r="31" spans="1:2" x14ac:dyDescent="0.25">
      <c r="A31" t="s">
        <v>138</v>
      </c>
      <c r="B31">
        <v>6645</v>
      </c>
    </row>
    <row r="32" spans="1:2" x14ac:dyDescent="0.25">
      <c r="A32" t="s">
        <v>139</v>
      </c>
      <c r="B32">
        <v>633.75</v>
      </c>
    </row>
    <row r="33" spans="1:2" x14ac:dyDescent="0.25">
      <c r="A33" t="s">
        <v>392</v>
      </c>
      <c r="B33">
        <v>23603</v>
      </c>
    </row>
    <row r="34" spans="1:2" x14ac:dyDescent="0.25">
      <c r="A34" t="s">
        <v>466</v>
      </c>
      <c r="B34">
        <v>13357</v>
      </c>
    </row>
    <row r="35" spans="1:2" x14ac:dyDescent="0.25">
      <c r="A35" t="s">
        <v>467</v>
      </c>
      <c r="B35">
        <v>2079</v>
      </c>
    </row>
    <row r="36" spans="1:2" x14ac:dyDescent="0.25">
      <c r="A36" t="s">
        <v>393</v>
      </c>
      <c r="B36">
        <v>29547.88</v>
      </c>
    </row>
    <row r="37" spans="1:2" x14ac:dyDescent="0.25">
      <c r="A37" t="s">
        <v>394</v>
      </c>
      <c r="B37">
        <v>4</v>
      </c>
    </row>
    <row r="38" spans="1:2" x14ac:dyDescent="0.25">
      <c r="A38" t="s">
        <v>395</v>
      </c>
      <c r="B38">
        <v>21192</v>
      </c>
    </row>
    <row r="39" spans="1:2" x14ac:dyDescent="0.25">
      <c r="A39" t="s">
        <v>396</v>
      </c>
      <c r="B39">
        <v>423</v>
      </c>
    </row>
    <row r="40" spans="1:2" x14ac:dyDescent="0.25">
      <c r="A40" t="s">
        <v>140</v>
      </c>
      <c r="B40">
        <v>12.84</v>
      </c>
    </row>
    <row r="41" spans="1:2" x14ac:dyDescent="0.25">
      <c r="A41" t="s">
        <v>397</v>
      </c>
      <c r="B41">
        <v>462.51</v>
      </c>
    </row>
    <row r="42" spans="1:2" x14ac:dyDescent="0.25">
      <c r="A42" t="s">
        <v>412</v>
      </c>
      <c r="B42">
        <v>1498025</v>
      </c>
    </row>
    <row r="43" spans="1:2" x14ac:dyDescent="0.25">
      <c r="A43" t="s">
        <v>457</v>
      </c>
      <c r="B43">
        <v>50775</v>
      </c>
    </row>
    <row r="44" spans="1:2" x14ac:dyDescent="0.25">
      <c r="A44" t="s">
        <v>458</v>
      </c>
      <c r="B44">
        <v>15960</v>
      </c>
    </row>
    <row r="45" spans="1:2" x14ac:dyDescent="0.25">
      <c r="A45" t="s">
        <v>459</v>
      </c>
      <c r="B45">
        <v>2334</v>
      </c>
    </row>
    <row r="46" spans="1:2" x14ac:dyDescent="0.25">
      <c r="A46" t="s">
        <v>460</v>
      </c>
      <c r="B46">
        <v>23100</v>
      </c>
    </row>
    <row r="47" spans="1:2" x14ac:dyDescent="0.25">
      <c r="A47" t="s">
        <v>119</v>
      </c>
      <c r="B47">
        <v>56168</v>
      </c>
    </row>
    <row r="48" spans="1:2" x14ac:dyDescent="0.25">
      <c r="A48" t="s">
        <v>120</v>
      </c>
      <c r="B48">
        <v>5946</v>
      </c>
    </row>
    <row r="49" spans="1:2" x14ac:dyDescent="0.25">
      <c r="A49" t="s">
        <v>121</v>
      </c>
      <c r="B49">
        <v>0</v>
      </c>
    </row>
    <row r="50" spans="1:2" x14ac:dyDescent="0.25">
      <c r="A50" t="s">
        <v>122</v>
      </c>
      <c r="B50">
        <v>49.19</v>
      </c>
    </row>
    <row r="51" spans="1:2" x14ac:dyDescent="0.25">
      <c r="A51" t="s">
        <v>381</v>
      </c>
      <c r="B51">
        <v>14</v>
      </c>
    </row>
    <row r="52" spans="1:2" x14ac:dyDescent="0.25">
      <c r="A52" t="s">
        <v>549</v>
      </c>
      <c r="B52">
        <v>2700</v>
      </c>
    </row>
    <row r="53" spans="1:2" x14ac:dyDescent="0.25">
      <c r="A53" t="s">
        <v>411</v>
      </c>
      <c r="B53">
        <v>268</v>
      </c>
    </row>
    <row r="54" spans="1:2" x14ac:dyDescent="0.25">
      <c r="A54" t="s">
        <v>72</v>
      </c>
      <c r="B54">
        <v>227</v>
      </c>
    </row>
    <row r="55" spans="1:2" x14ac:dyDescent="0.25">
      <c r="A55" t="s">
        <v>74</v>
      </c>
      <c r="B55">
        <v>2</v>
      </c>
    </row>
    <row r="56" spans="1:2" x14ac:dyDescent="0.25">
      <c r="A56" t="s">
        <v>76</v>
      </c>
      <c r="B56">
        <v>39</v>
      </c>
    </row>
    <row r="57" spans="1:2" x14ac:dyDescent="0.25">
      <c r="A57" t="s">
        <v>78</v>
      </c>
      <c r="B57">
        <v>0</v>
      </c>
    </row>
    <row r="58" spans="1:2" x14ac:dyDescent="0.25">
      <c r="A58" t="s">
        <v>177</v>
      </c>
      <c r="B58">
        <v>503</v>
      </c>
    </row>
    <row r="59" spans="1:2" x14ac:dyDescent="0.25">
      <c r="A59" t="s">
        <v>79</v>
      </c>
      <c r="B59">
        <v>204</v>
      </c>
    </row>
    <row r="60" spans="1:2" x14ac:dyDescent="0.25">
      <c r="A60" t="s">
        <v>85</v>
      </c>
      <c r="B60">
        <v>330379</v>
      </c>
    </row>
    <row r="61" spans="1:2" x14ac:dyDescent="0.25">
      <c r="A61" t="s">
        <v>86</v>
      </c>
      <c r="B61">
        <v>9716</v>
      </c>
    </row>
    <row r="62" spans="1:2" x14ac:dyDescent="0.25">
      <c r="A62" t="s">
        <v>87</v>
      </c>
      <c r="B62">
        <v>200.59</v>
      </c>
    </row>
    <row r="63" spans="1:2" x14ac:dyDescent="0.25">
      <c r="A63" t="s">
        <v>88</v>
      </c>
      <c r="B63">
        <v>108383</v>
      </c>
    </row>
    <row r="64" spans="1:2" x14ac:dyDescent="0.25">
      <c r="A64" t="s">
        <v>374</v>
      </c>
      <c r="B64">
        <v>113</v>
      </c>
    </row>
    <row r="65" spans="1:2" x14ac:dyDescent="0.25">
      <c r="A65" t="s">
        <v>89</v>
      </c>
      <c r="B65">
        <v>237147</v>
      </c>
    </row>
    <row r="66" spans="1:2" x14ac:dyDescent="0.25">
      <c r="A66" t="s">
        <v>90</v>
      </c>
      <c r="B66">
        <v>384</v>
      </c>
    </row>
    <row r="67" spans="1:2" x14ac:dyDescent="0.25">
      <c r="A67" t="s">
        <v>375</v>
      </c>
      <c r="B67">
        <v>2</v>
      </c>
    </row>
    <row r="68" spans="1:2" x14ac:dyDescent="0.25">
      <c r="A68" t="s">
        <v>91</v>
      </c>
      <c r="B68">
        <v>241</v>
      </c>
    </row>
    <row r="69" spans="1:2" x14ac:dyDescent="0.25">
      <c r="A69" t="s">
        <v>376</v>
      </c>
      <c r="B69">
        <v>2</v>
      </c>
    </row>
    <row r="70" spans="1:2" x14ac:dyDescent="0.25">
      <c r="A70" t="s">
        <v>92</v>
      </c>
      <c r="B70">
        <v>458080</v>
      </c>
    </row>
    <row r="71" spans="1:2" x14ac:dyDescent="0.25">
      <c r="A71" t="s">
        <v>93</v>
      </c>
      <c r="B71">
        <v>59728</v>
      </c>
    </row>
    <row r="72" spans="1:2" x14ac:dyDescent="0.25">
      <c r="A72" t="s">
        <v>94</v>
      </c>
      <c r="B72">
        <v>22202</v>
      </c>
    </row>
    <row r="73" spans="1:2" x14ac:dyDescent="0.25">
      <c r="A73" t="s">
        <v>95</v>
      </c>
      <c r="B73">
        <v>269</v>
      </c>
    </row>
    <row r="74" spans="1:2" x14ac:dyDescent="0.25">
      <c r="A74" t="s">
        <v>96</v>
      </c>
      <c r="B74">
        <v>600</v>
      </c>
    </row>
    <row r="75" spans="1:2" x14ac:dyDescent="0.25">
      <c r="A75" t="s">
        <v>456</v>
      </c>
      <c r="B75">
        <v>179</v>
      </c>
    </row>
    <row r="76" spans="1:2" x14ac:dyDescent="0.25">
      <c r="A76" t="s">
        <v>97</v>
      </c>
      <c r="B76">
        <v>14037</v>
      </c>
    </row>
    <row r="77" spans="1:2" x14ac:dyDescent="0.25">
      <c r="A77" t="s">
        <v>377</v>
      </c>
      <c r="B77">
        <v>0</v>
      </c>
    </row>
    <row r="78" spans="1:2" x14ac:dyDescent="0.25">
      <c r="A78" t="s">
        <v>98</v>
      </c>
      <c r="B78">
        <v>9223</v>
      </c>
    </row>
    <row r="79" spans="1:2" x14ac:dyDescent="0.25">
      <c r="A79" t="s">
        <v>99</v>
      </c>
      <c r="B79">
        <v>3</v>
      </c>
    </row>
    <row r="80" spans="1:2" x14ac:dyDescent="0.25">
      <c r="A80" t="s">
        <v>100</v>
      </c>
      <c r="B80">
        <v>6222</v>
      </c>
    </row>
    <row r="81" spans="1:2" x14ac:dyDescent="0.25">
      <c r="A81" t="s">
        <v>101</v>
      </c>
      <c r="B81">
        <v>108</v>
      </c>
    </row>
    <row r="82" spans="1:2" x14ac:dyDescent="0.25">
      <c r="A82" t="s">
        <v>102</v>
      </c>
      <c r="B82">
        <v>2</v>
      </c>
    </row>
    <row r="83" spans="1:2" x14ac:dyDescent="0.25">
      <c r="A83" t="s">
        <v>103</v>
      </c>
      <c r="B83">
        <v>827</v>
      </c>
    </row>
    <row r="84" spans="1:2" x14ac:dyDescent="0.25">
      <c r="A84" t="s">
        <v>104</v>
      </c>
      <c r="B84">
        <v>36525</v>
      </c>
    </row>
    <row r="85" spans="1:2" x14ac:dyDescent="0.25">
      <c r="A85" t="s">
        <v>105</v>
      </c>
      <c r="B85">
        <v>77752</v>
      </c>
    </row>
    <row r="86" spans="1:2" x14ac:dyDescent="0.25">
      <c r="A86" t="s">
        <v>106</v>
      </c>
      <c r="B86">
        <v>39940</v>
      </c>
    </row>
    <row r="87" spans="1:2" x14ac:dyDescent="0.25">
      <c r="A87" t="s">
        <v>107</v>
      </c>
      <c r="B87">
        <v>214341</v>
      </c>
    </row>
    <row r="88" spans="1:2" x14ac:dyDescent="0.25">
      <c r="A88" t="s">
        <v>108</v>
      </c>
      <c r="B88">
        <v>275</v>
      </c>
    </row>
    <row r="89" spans="1:2" x14ac:dyDescent="0.25">
      <c r="A89" t="s">
        <v>109</v>
      </c>
      <c r="B89">
        <v>977</v>
      </c>
    </row>
    <row r="90" spans="1:2" x14ac:dyDescent="0.25">
      <c r="A90" t="s">
        <v>110</v>
      </c>
      <c r="B90">
        <v>7007</v>
      </c>
    </row>
    <row r="91" spans="1:2" x14ac:dyDescent="0.25">
      <c r="A91" t="s">
        <v>378</v>
      </c>
      <c r="B91">
        <v>101</v>
      </c>
    </row>
    <row r="92" spans="1:2" x14ac:dyDescent="0.25">
      <c r="A92" t="s">
        <v>111</v>
      </c>
      <c r="B92">
        <v>5142</v>
      </c>
    </row>
    <row r="93" spans="1:2" x14ac:dyDescent="0.25">
      <c r="A93" t="s">
        <v>112</v>
      </c>
      <c r="B93">
        <v>6750</v>
      </c>
    </row>
    <row r="94" spans="1:2" x14ac:dyDescent="0.25">
      <c r="A94" t="s">
        <v>113</v>
      </c>
      <c r="B94">
        <v>1776</v>
      </c>
    </row>
    <row r="95" spans="1:2" x14ac:dyDescent="0.25">
      <c r="A95" t="s">
        <v>114</v>
      </c>
      <c r="B95">
        <v>14134</v>
      </c>
    </row>
    <row r="96" spans="1:2" x14ac:dyDescent="0.25">
      <c r="A96" t="s">
        <v>115</v>
      </c>
      <c r="B96">
        <v>684</v>
      </c>
    </row>
    <row r="97" spans="1:2" x14ac:dyDescent="0.25">
      <c r="A97" t="s">
        <v>548</v>
      </c>
      <c r="B97">
        <v>949</v>
      </c>
    </row>
    <row r="98" spans="1:2" x14ac:dyDescent="0.25">
      <c r="A98" t="s">
        <v>116</v>
      </c>
      <c r="B98">
        <v>3138</v>
      </c>
    </row>
    <row r="99" spans="1:2" x14ac:dyDescent="0.25">
      <c r="A99" t="s">
        <v>117</v>
      </c>
      <c r="B99">
        <v>2406.91</v>
      </c>
    </row>
    <row r="100" spans="1:2" x14ac:dyDescent="0.25">
      <c r="A100" t="s">
        <v>379</v>
      </c>
      <c r="B100">
        <v>1079</v>
      </c>
    </row>
    <row r="101" spans="1:2" x14ac:dyDescent="0.25">
      <c r="A101" t="s">
        <v>118</v>
      </c>
      <c r="B101">
        <v>18</v>
      </c>
    </row>
    <row r="102" spans="1:2" x14ac:dyDescent="0.25">
      <c r="A102" t="s">
        <v>410</v>
      </c>
      <c r="B102">
        <v>6409</v>
      </c>
    </row>
    <row r="103" spans="1:2" x14ac:dyDescent="0.25">
      <c r="A103" t="s">
        <v>15</v>
      </c>
      <c r="B103">
        <v>0</v>
      </c>
    </row>
    <row r="104" spans="1:2" x14ac:dyDescent="0.25">
      <c r="A104" t="s">
        <v>18</v>
      </c>
      <c r="B104">
        <v>0</v>
      </c>
    </row>
    <row r="105" spans="1:2" x14ac:dyDescent="0.25">
      <c r="A105" t="s">
        <v>31</v>
      </c>
      <c r="B105">
        <v>0</v>
      </c>
    </row>
    <row r="106" spans="1:2" x14ac:dyDescent="0.25">
      <c r="A106" t="s">
        <v>35</v>
      </c>
      <c r="B106">
        <v>0</v>
      </c>
    </row>
    <row r="107" spans="1:2" x14ac:dyDescent="0.25">
      <c r="A107" t="s">
        <v>52</v>
      </c>
      <c r="B107">
        <v>3053749.97</v>
      </c>
    </row>
    <row r="108" spans="1:2" x14ac:dyDescent="0.25">
      <c r="A108" t="s">
        <v>492</v>
      </c>
      <c r="B108">
        <v>0</v>
      </c>
    </row>
    <row r="109" spans="1:2" x14ac:dyDescent="0.25">
      <c r="A109" t="s">
        <v>335</v>
      </c>
      <c r="B109">
        <v>4500</v>
      </c>
    </row>
    <row r="110" spans="1:2" x14ac:dyDescent="0.25">
      <c r="A110" t="s">
        <v>336</v>
      </c>
      <c r="B110">
        <v>0</v>
      </c>
    </row>
    <row r="111" spans="1:2" x14ac:dyDescent="0.25">
      <c r="A111" t="s">
        <v>494</v>
      </c>
      <c r="B111">
        <v>0</v>
      </c>
    </row>
    <row r="112" spans="1:2" x14ac:dyDescent="0.25">
      <c r="A112" t="s">
        <v>337</v>
      </c>
      <c r="B112">
        <v>0</v>
      </c>
    </row>
    <row r="113" spans="1:2" x14ac:dyDescent="0.25">
      <c r="A113" t="s">
        <v>338</v>
      </c>
      <c r="B113">
        <v>0</v>
      </c>
    </row>
    <row r="114" spans="1:2" x14ac:dyDescent="0.25">
      <c r="A114" t="s">
        <v>341</v>
      </c>
      <c r="B114">
        <v>138006.68</v>
      </c>
    </row>
    <row r="115" spans="1:2" x14ac:dyDescent="0.25">
      <c r="A115" t="s">
        <v>342</v>
      </c>
      <c r="B115">
        <v>0</v>
      </c>
    </row>
    <row r="116" spans="1:2" x14ac:dyDescent="0.25">
      <c r="A116" t="s">
        <v>438</v>
      </c>
      <c r="B116">
        <v>1138933.75</v>
      </c>
    </row>
    <row r="117" spans="1:2" x14ac:dyDescent="0.25">
      <c r="A117" t="s">
        <v>343</v>
      </c>
      <c r="B117">
        <v>0</v>
      </c>
    </row>
    <row r="118" spans="1:2" x14ac:dyDescent="0.25">
      <c r="A118" t="s">
        <v>495</v>
      </c>
      <c r="B118">
        <v>0</v>
      </c>
    </row>
    <row r="119" spans="1:2" x14ac:dyDescent="0.25">
      <c r="A119" t="s">
        <v>439</v>
      </c>
      <c r="B119">
        <v>59762.8</v>
      </c>
    </row>
    <row r="120" spans="1:2" x14ac:dyDescent="0.25">
      <c r="A120" t="s">
        <v>346</v>
      </c>
      <c r="B120">
        <v>0</v>
      </c>
    </row>
    <row r="121" spans="1:2" x14ac:dyDescent="0.25">
      <c r="A121" t="s">
        <v>347</v>
      </c>
      <c r="B121">
        <v>3093644.1</v>
      </c>
    </row>
    <row r="122" spans="1:2" x14ac:dyDescent="0.25">
      <c r="A122" t="s">
        <v>440</v>
      </c>
      <c r="B122">
        <v>21128.27</v>
      </c>
    </row>
    <row r="123" spans="1:2" x14ac:dyDescent="0.25">
      <c r="A123" t="s">
        <v>349</v>
      </c>
      <c r="B123">
        <v>0</v>
      </c>
    </row>
    <row r="124" spans="1:2" x14ac:dyDescent="0.25">
      <c r="A124" t="s">
        <v>69</v>
      </c>
      <c r="B124">
        <v>106345.87</v>
      </c>
    </row>
    <row r="125" spans="1:2" x14ac:dyDescent="0.25">
      <c r="A125" t="s">
        <v>352</v>
      </c>
      <c r="B125">
        <v>0</v>
      </c>
    </row>
    <row r="126" spans="1:2" x14ac:dyDescent="0.25">
      <c r="A126" t="s">
        <v>353</v>
      </c>
      <c r="B126">
        <v>0</v>
      </c>
    </row>
    <row r="127" spans="1:2" x14ac:dyDescent="0.25">
      <c r="A127" t="s">
        <v>500</v>
      </c>
      <c r="B127">
        <v>195622.39</v>
      </c>
    </row>
    <row r="128" spans="1:2" x14ac:dyDescent="0.25">
      <c r="A128" t="s">
        <v>502</v>
      </c>
      <c r="B128">
        <v>0</v>
      </c>
    </row>
    <row r="129" spans="1:2" x14ac:dyDescent="0.25">
      <c r="A129" t="s">
        <v>511</v>
      </c>
      <c r="B129">
        <v>0</v>
      </c>
    </row>
    <row r="130" spans="1:2" x14ac:dyDescent="0.25">
      <c r="A130" t="s">
        <v>513</v>
      </c>
      <c r="B130">
        <v>311700</v>
      </c>
    </row>
    <row r="131" spans="1:2" x14ac:dyDescent="0.25">
      <c r="A131" t="s">
        <v>80</v>
      </c>
      <c r="B131">
        <v>0</v>
      </c>
    </row>
    <row r="132" spans="1:2" x14ac:dyDescent="0.25">
      <c r="A132" t="s">
        <v>81</v>
      </c>
      <c r="B132">
        <v>0</v>
      </c>
    </row>
    <row r="133" spans="1:2" x14ac:dyDescent="0.25">
      <c r="A133" t="s">
        <v>357</v>
      </c>
      <c r="B133">
        <v>0</v>
      </c>
    </row>
    <row r="134" spans="1:2" x14ac:dyDescent="0.25">
      <c r="A134" t="s">
        <v>358</v>
      </c>
      <c r="B134">
        <v>0</v>
      </c>
    </row>
    <row r="135" spans="1:2" x14ac:dyDescent="0.25">
      <c r="A135" t="s">
        <v>359</v>
      </c>
      <c r="B135">
        <v>0</v>
      </c>
    </row>
    <row r="136" spans="1:2" x14ac:dyDescent="0.25">
      <c r="A136" t="s">
        <v>518</v>
      </c>
      <c r="B136">
        <v>0</v>
      </c>
    </row>
    <row r="137" spans="1:2" x14ac:dyDescent="0.25">
      <c r="A137" t="s">
        <v>443</v>
      </c>
      <c r="B137">
        <v>0</v>
      </c>
    </row>
    <row r="138" spans="1:2" x14ac:dyDescent="0.25">
      <c r="A138" t="s">
        <v>361</v>
      </c>
      <c r="B138">
        <v>104590</v>
      </c>
    </row>
    <row r="139" spans="1:2" x14ac:dyDescent="0.25">
      <c r="A139" t="s">
        <v>526</v>
      </c>
      <c r="B139">
        <v>0</v>
      </c>
    </row>
    <row r="140" spans="1:2" x14ac:dyDescent="0.25">
      <c r="A140" t="s">
        <v>362</v>
      </c>
      <c r="B140">
        <v>3092</v>
      </c>
    </row>
    <row r="141" spans="1:2" x14ac:dyDescent="0.25">
      <c r="A141" t="s">
        <v>444</v>
      </c>
      <c r="B141">
        <v>121631</v>
      </c>
    </row>
    <row r="142" spans="1:2" x14ac:dyDescent="0.25">
      <c r="A142" t="s">
        <v>528</v>
      </c>
      <c r="B142">
        <v>8841</v>
      </c>
    </row>
    <row r="143" spans="1:2" x14ac:dyDescent="0.25">
      <c r="A143" t="s">
        <v>363</v>
      </c>
      <c r="B143">
        <v>81295</v>
      </c>
    </row>
    <row r="144" spans="1:2" x14ac:dyDescent="0.25">
      <c r="A144" t="s">
        <v>445</v>
      </c>
      <c r="B144">
        <v>194013</v>
      </c>
    </row>
    <row r="145" spans="1:2" x14ac:dyDescent="0.25">
      <c r="A145" t="s">
        <v>367</v>
      </c>
      <c r="B145">
        <v>7228.58</v>
      </c>
    </row>
    <row r="146" spans="1:2" x14ac:dyDescent="0.25">
      <c r="A146" t="s">
        <v>446</v>
      </c>
      <c r="B146">
        <v>0</v>
      </c>
    </row>
    <row r="147" spans="1:2" x14ac:dyDescent="0.25">
      <c r="A147" t="s">
        <v>447</v>
      </c>
      <c r="B147">
        <v>2987</v>
      </c>
    </row>
    <row r="148" spans="1:2" x14ac:dyDescent="0.25">
      <c r="A148" t="s">
        <v>448</v>
      </c>
      <c r="B148">
        <v>386425</v>
      </c>
    </row>
    <row r="149" spans="1:2" x14ac:dyDescent="0.25">
      <c r="A149" t="s">
        <v>449</v>
      </c>
      <c r="B149">
        <v>55448</v>
      </c>
    </row>
    <row r="150" spans="1:2" x14ac:dyDescent="0.25">
      <c r="A150" t="s">
        <v>533</v>
      </c>
      <c r="B150">
        <v>0</v>
      </c>
    </row>
    <row r="151" spans="1:2" x14ac:dyDescent="0.25">
      <c r="A151" t="s">
        <v>450</v>
      </c>
      <c r="B151">
        <v>167132</v>
      </c>
    </row>
    <row r="152" spans="1:2" x14ac:dyDescent="0.25">
      <c r="A152" t="s">
        <v>451</v>
      </c>
      <c r="B152">
        <v>93669</v>
      </c>
    </row>
    <row r="153" spans="1:2" x14ac:dyDescent="0.25">
      <c r="A153" t="s">
        <v>452</v>
      </c>
      <c r="B153">
        <v>0</v>
      </c>
    </row>
    <row r="154" spans="1:2" x14ac:dyDescent="0.25">
      <c r="A154" t="s">
        <v>371</v>
      </c>
      <c r="B154">
        <v>3336</v>
      </c>
    </row>
    <row r="155" spans="1:2" x14ac:dyDescent="0.25">
      <c r="A155" t="s">
        <v>535</v>
      </c>
      <c r="B155">
        <v>0</v>
      </c>
    </row>
    <row r="156" spans="1:2" x14ac:dyDescent="0.25">
      <c r="A156" t="s">
        <v>373</v>
      </c>
      <c r="B156">
        <v>15101</v>
      </c>
    </row>
    <row r="157" spans="1:2" x14ac:dyDescent="0.25">
      <c r="A157" t="s">
        <v>453</v>
      </c>
      <c r="B157">
        <v>0</v>
      </c>
    </row>
    <row r="158" spans="1:2" x14ac:dyDescent="0.25">
      <c r="A158" t="s">
        <v>454</v>
      </c>
      <c r="B158">
        <v>304974</v>
      </c>
    </row>
    <row r="159" spans="1:2" x14ac:dyDescent="0.25">
      <c r="A159" t="s">
        <v>538</v>
      </c>
      <c r="B159">
        <v>286</v>
      </c>
    </row>
    <row r="160" spans="1:2" x14ac:dyDescent="0.25">
      <c r="A160" t="s">
        <v>539</v>
      </c>
      <c r="B160">
        <v>0</v>
      </c>
    </row>
    <row r="161" spans="1:2" x14ac:dyDescent="0.25">
      <c r="A161" t="s">
        <v>540</v>
      </c>
      <c r="B161">
        <v>0</v>
      </c>
    </row>
    <row r="162" spans="1:2" x14ac:dyDescent="0.25">
      <c r="A162" t="s">
        <v>541</v>
      </c>
      <c r="B162">
        <v>0</v>
      </c>
    </row>
    <row r="163" spans="1:2" x14ac:dyDescent="0.25">
      <c r="A163" t="s">
        <v>542</v>
      </c>
      <c r="B163">
        <v>0</v>
      </c>
    </row>
    <row r="164" spans="1:2" x14ac:dyDescent="0.25">
      <c r="A164" t="s">
        <v>543</v>
      </c>
      <c r="B164">
        <v>0</v>
      </c>
    </row>
    <row r="165" spans="1:2" x14ac:dyDescent="0.25">
      <c r="A165" t="s">
        <v>544</v>
      </c>
      <c r="B165">
        <v>0</v>
      </c>
    </row>
    <row r="166" spans="1:2" x14ac:dyDescent="0.25">
      <c r="A166" t="s">
        <v>545</v>
      </c>
      <c r="B166">
        <v>0</v>
      </c>
    </row>
    <row r="167" spans="1:2" x14ac:dyDescent="0.25">
      <c r="A167" t="s">
        <v>546</v>
      </c>
      <c r="B167">
        <v>0</v>
      </c>
    </row>
    <row r="168" spans="1:2" x14ac:dyDescent="0.25">
      <c r="A168" t="s">
        <v>547</v>
      </c>
      <c r="B168">
        <v>0</v>
      </c>
    </row>
    <row r="169" spans="1:2" x14ac:dyDescent="0.25">
      <c r="A169" t="s">
        <v>551</v>
      </c>
      <c r="B169">
        <v>0</v>
      </c>
    </row>
    <row r="170" spans="1:2" x14ac:dyDescent="0.25">
      <c r="A170" t="s">
        <v>532</v>
      </c>
      <c r="B17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7"/>
  <sheetViews>
    <sheetView topLeftCell="A233" workbookViewId="0">
      <selection activeCell="I259" sqref="I259"/>
    </sheetView>
  </sheetViews>
  <sheetFormatPr baseColWidth="10" defaultRowHeight="15" x14ac:dyDescent="0.25"/>
  <cols>
    <col min="2" max="2" width="19.140625" bestFit="1" customWidth="1"/>
    <col min="3" max="3" width="19" bestFit="1" customWidth="1"/>
    <col min="4" max="4" width="15.42578125" bestFit="1" customWidth="1"/>
  </cols>
  <sheetData>
    <row r="1" spans="1:4" x14ac:dyDescent="0.25">
      <c r="A1" t="s">
        <v>406</v>
      </c>
      <c r="B1" t="s">
        <v>550</v>
      </c>
      <c r="C1" t="s">
        <v>407</v>
      </c>
      <c r="D1" t="s">
        <v>408</v>
      </c>
    </row>
    <row r="2" spans="1:4" x14ac:dyDescent="0.25">
      <c r="A2" t="s">
        <v>123</v>
      </c>
      <c r="B2">
        <v>0</v>
      </c>
      <c r="C2">
        <v>0</v>
      </c>
      <c r="D2">
        <v>0</v>
      </c>
    </row>
    <row r="3" spans="1:4" x14ac:dyDescent="0.25">
      <c r="A3" t="s">
        <v>124</v>
      </c>
      <c r="B3">
        <v>0</v>
      </c>
      <c r="C3">
        <v>0</v>
      </c>
      <c r="D3">
        <v>0</v>
      </c>
    </row>
    <row r="4" spans="1:4" x14ac:dyDescent="0.25">
      <c r="A4" t="s">
        <v>125</v>
      </c>
      <c r="B4">
        <v>0</v>
      </c>
      <c r="C4">
        <v>0</v>
      </c>
      <c r="D4">
        <v>0</v>
      </c>
    </row>
    <row r="5" spans="1:4" x14ac:dyDescent="0.25">
      <c r="A5" t="s">
        <v>126</v>
      </c>
      <c r="B5">
        <v>0</v>
      </c>
      <c r="C5">
        <v>0</v>
      </c>
      <c r="D5">
        <v>0</v>
      </c>
    </row>
    <row r="6" spans="1:4" x14ac:dyDescent="0.25">
      <c r="A6" t="s">
        <v>127</v>
      </c>
      <c r="B6">
        <v>0</v>
      </c>
      <c r="C6">
        <v>0</v>
      </c>
      <c r="D6">
        <v>0</v>
      </c>
    </row>
    <row r="7" spans="1:4" x14ac:dyDescent="0.25">
      <c r="A7" t="s">
        <v>128</v>
      </c>
      <c r="B7">
        <v>0</v>
      </c>
      <c r="C7">
        <v>0</v>
      </c>
      <c r="D7">
        <v>0</v>
      </c>
    </row>
    <row r="8" spans="1:4" x14ac:dyDescent="0.25">
      <c r="A8" t="s">
        <v>129</v>
      </c>
      <c r="B8">
        <v>0</v>
      </c>
      <c r="C8">
        <v>0</v>
      </c>
      <c r="D8">
        <v>0</v>
      </c>
    </row>
    <row r="9" spans="1:4" x14ac:dyDescent="0.25">
      <c r="A9" t="s">
        <v>130</v>
      </c>
      <c r="B9">
        <v>0</v>
      </c>
      <c r="C9">
        <v>0</v>
      </c>
      <c r="D9">
        <v>0</v>
      </c>
    </row>
    <row r="10" spans="1:4" x14ac:dyDescent="0.25">
      <c r="A10" t="s">
        <v>382</v>
      </c>
      <c r="B10">
        <v>51.69</v>
      </c>
      <c r="C10">
        <v>51.69</v>
      </c>
      <c r="D10">
        <v>51.69</v>
      </c>
    </row>
    <row r="11" spans="1:4" x14ac:dyDescent="0.25">
      <c r="A11" t="s">
        <v>131</v>
      </c>
      <c r="B11">
        <v>198</v>
      </c>
      <c r="C11">
        <v>198</v>
      </c>
      <c r="D11">
        <v>169</v>
      </c>
    </row>
    <row r="12" spans="1:4" x14ac:dyDescent="0.25">
      <c r="A12" t="s">
        <v>132</v>
      </c>
      <c r="B12">
        <v>6008</v>
      </c>
      <c r="C12">
        <v>6008</v>
      </c>
      <c r="D12">
        <v>6008</v>
      </c>
    </row>
    <row r="13" spans="1:4" x14ac:dyDescent="0.25">
      <c r="A13" t="s">
        <v>383</v>
      </c>
      <c r="B13">
        <v>53980</v>
      </c>
      <c r="C13">
        <v>53980</v>
      </c>
      <c r="D13">
        <v>53980</v>
      </c>
    </row>
    <row r="14" spans="1:4" x14ac:dyDescent="0.25">
      <c r="A14" t="s">
        <v>384</v>
      </c>
      <c r="B14">
        <v>56965</v>
      </c>
      <c r="C14">
        <v>56965</v>
      </c>
      <c r="D14">
        <v>56965</v>
      </c>
    </row>
    <row r="15" spans="1:4" x14ac:dyDescent="0.25">
      <c r="A15" t="s">
        <v>385</v>
      </c>
      <c r="B15">
        <v>37059.699999999997</v>
      </c>
      <c r="C15">
        <v>37059.699999999997</v>
      </c>
      <c r="D15">
        <v>37059.699999999997</v>
      </c>
    </row>
    <row r="16" spans="1:4" x14ac:dyDescent="0.25">
      <c r="A16" t="s">
        <v>461</v>
      </c>
      <c r="B16">
        <v>220478</v>
      </c>
      <c r="C16">
        <v>220478</v>
      </c>
      <c r="D16">
        <v>220478</v>
      </c>
    </row>
    <row r="17" spans="1:4" x14ac:dyDescent="0.25">
      <c r="A17" t="s">
        <v>462</v>
      </c>
      <c r="B17">
        <v>115074</v>
      </c>
      <c r="C17">
        <v>115074</v>
      </c>
      <c r="D17">
        <v>115074</v>
      </c>
    </row>
    <row r="18" spans="1:4" x14ac:dyDescent="0.25">
      <c r="A18" t="s">
        <v>463</v>
      </c>
      <c r="B18">
        <v>142926</v>
      </c>
      <c r="C18">
        <v>142926</v>
      </c>
      <c r="D18">
        <v>142926</v>
      </c>
    </row>
    <row r="19" spans="1:4" x14ac:dyDescent="0.25">
      <c r="A19" t="s">
        <v>133</v>
      </c>
      <c r="B19">
        <v>907</v>
      </c>
      <c r="C19">
        <v>907</v>
      </c>
      <c r="D19">
        <v>907</v>
      </c>
    </row>
    <row r="20" spans="1:4" x14ac:dyDescent="0.25">
      <c r="A20" t="s">
        <v>386</v>
      </c>
      <c r="B20">
        <v>6120</v>
      </c>
      <c r="C20">
        <v>6120</v>
      </c>
      <c r="D20">
        <v>6120</v>
      </c>
    </row>
    <row r="21" spans="1:4" x14ac:dyDescent="0.25">
      <c r="A21" t="s">
        <v>134</v>
      </c>
      <c r="B21">
        <v>0</v>
      </c>
      <c r="C21">
        <v>0</v>
      </c>
      <c r="D21">
        <v>0</v>
      </c>
    </row>
    <row r="22" spans="1:4" x14ac:dyDescent="0.25">
      <c r="A22" t="s">
        <v>135</v>
      </c>
      <c r="B22">
        <v>286769.90000000002</v>
      </c>
      <c r="C22">
        <v>286769.90000000002</v>
      </c>
      <c r="D22">
        <v>282146</v>
      </c>
    </row>
    <row r="23" spans="1:4" x14ac:dyDescent="0.25">
      <c r="A23" t="s">
        <v>136</v>
      </c>
      <c r="B23">
        <v>748.94</v>
      </c>
      <c r="C23">
        <v>748.94</v>
      </c>
      <c r="D23">
        <v>748.94</v>
      </c>
    </row>
    <row r="24" spans="1:4" x14ac:dyDescent="0.25">
      <c r="A24" t="s">
        <v>387</v>
      </c>
      <c r="B24">
        <v>17271.73</v>
      </c>
      <c r="C24">
        <v>17271.73</v>
      </c>
      <c r="D24">
        <v>17271.73</v>
      </c>
    </row>
    <row r="25" spans="1:4" x14ac:dyDescent="0.25">
      <c r="A25" t="s">
        <v>388</v>
      </c>
      <c r="B25">
        <v>10999.77</v>
      </c>
      <c r="C25">
        <v>10999.77</v>
      </c>
      <c r="D25">
        <v>10999.77</v>
      </c>
    </row>
    <row r="26" spans="1:4" x14ac:dyDescent="0.25">
      <c r="A26" t="s">
        <v>389</v>
      </c>
      <c r="B26">
        <v>385018.89</v>
      </c>
      <c r="C26">
        <v>385018.89</v>
      </c>
      <c r="D26">
        <v>385018.89</v>
      </c>
    </row>
    <row r="27" spans="1:4" x14ac:dyDescent="0.25">
      <c r="A27" t="s">
        <v>464</v>
      </c>
      <c r="B27">
        <v>21001</v>
      </c>
      <c r="C27">
        <v>21001</v>
      </c>
      <c r="D27">
        <v>21001</v>
      </c>
    </row>
    <row r="28" spans="1:4" x14ac:dyDescent="0.25">
      <c r="A28" t="s">
        <v>465</v>
      </c>
      <c r="B28">
        <v>19763</v>
      </c>
      <c r="C28">
        <v>19763</v>
      </c>
      <c r="D28">
        <v>19763</v>
      </c>
    </row>
    <row r="29" spans="1:4" x14ac:dyDescent="0.25">
      <c r="A29" t="s">
        <v>390</v>
      </c>
      <c r="B29">
        <v>67</v>
      </c>
      <c r="C29">
        <v>67</v>
      </c>
      <c r="D29">
        <v>67</v>
      </c>
    </row>
    <row r="30" spans="1:4" x14ac:dyDescent="0.25">
      <c r="A30" t="s">
        <v>137</v>
      </c>
      <c r="B30">
        <v>68621.240000000005</v>
      </c>
      <c r="C30">
        <v>68621.240000000005</v>
      </c>
      <c r="D30">
        <v>68621.240000000005</v>
      </c>
    </row>
    <row r="31" spans="1:4" x14ac:dyDescent="0.25">
      <c r="A31" t="s">
        <v>138</v>
      </c>
      <c r="B31">
        <v>6645</v>
      </c>
      <c r="C31">
        <v>6645</v>
      </c>
      <c r="D31">
        <v>6645</v>
      </c>
    </row>
    <row r="32" spans="1:4" x14ac:dyDescent="0.25">
      <c r="A32" t="s">
        <v>391</v>
      </c>
      <c r="B32">
        <v>3932.09</v>
      </c>
      <c r="C32">
        <v>3932.09</v>
      </c>
      <c r="D32">
        <v>3932.09</v>
      </c>
    </row>
    <row r="33" spans="1:4" x14ac:dyDescent="0.25">
      <c r="A33" t="s">
        <v>139</v>
      </c>
      <c r="B33">
        <v>633.75</v>
      </c>
      <c r="C33">
        <v>633.75</v>
      </c>
      <c r="D33">
        <v>633.75</v>
      </c>
    </row>
    <row r="34" spans="1:4" x14ac:dyDescent="0.25">
      <c r="A34" t="s">
        <v>392</v>
      </c>
      <c r="B34">
        <v>23603</v>
      </c>
      <c r="C34">
        <v>23603</v>
      </c>
      <c r="D34">
        <v>23603</v>
      </c>
    </row>
    <row r="35" spans="1:4" x14ac:dyDescent="0.25">
      <c r="A35" t="s">
        <v>466</v>
      </c>
      <c r="B35">
        <v>13357</v>
      </c>
      <c r="C35">
        <v>13357</v>
      </c>
      <c r="D35">
        <v>13357</v>
      </c>
    </row>
    <row r="36" spans="1:4" x14ac:dyDescent="0.25">
      <c r="A36" t="s">
        <v>467</v>
      </c>
      <c r="B36">
        <v>2079</v>
      </c>
      <c r="C36">
        <v>2079</v>
      </c>
      <c r="D36">
        <v>2079</v>
      </c>
    </row>
    <row r="37" spans="1:4" x14ac:dyDescent="0.25">
      <c r="A37" t="s">
        <v>393</v>
      </c>
      <c r="B37">
        <v>29547.88</v>
      </c>
      <c r="C37">
        <v>29547.88</v>
      </c>
      <c r="D37">
        <v>29547.88</v>
      </c>
    </row>
    <row r="38" spans="1:4" x14ac:dyDescent="0.25">
      <c r="A38" t="s">
        <v>394</v>
      </c>
      <c r="B38">
        <v>4</v>
      </c>
      <c r="C38">
        <v>4</v>
      </c>
      <c r="D38">
        <v>4</v>
      </c>
    </row>
    <row r="39" spans="1:4" x14ac:dyDescent="0.25">
      <c r="A39" t="s">
        <v>395</v>
      </c>
      <c r="B39">
        <v>21192</v>
      </c>
      <c r="C39">
        <v>21192</v>
      </c>
      <c r="D39">
        <v>21192</v>
      </c>
    </row>
    <row r="40" spans="1:4" x14ac:dyDescent="0.25">
      <c r="A40" t="s">
        <v>396</v>
      </c>
      <c r="B40">
        <v>423</v>
      </c>
      <c r="C40">
        <v>423</v>
      </c>
      <c r="D40">
        <v>423</v>
      </c>
    </row>
    <row r="41" spans="1:4" x14ac:dyDescent="0.25">
      <c r="A41" t="s">
        <v>140</v>
      </c>
      <c r="B41">
        <v>12.84</v>
      </c>
      <c r="C41">
        <v>12.84</v>
      </c>
      <c r="D41">
        <v>12.84</v>
      </c>
    </row>
    <row r="42" spans="1:4" x14ac:dyDescent="0.25">
      <c r="A42" t="s">
        <v>397</v>
      </c>
      <c r="B42">
        <v>462.51</v>
      </c>
      <c r="C42">
        <v>462.51</v>
      </c>
      <c r="D42">
        <v>462.51</v>
      </c>
    </row>
    <row r="43" spans="1:4" x14ac:dyDescent="0.25">
      <c r="A43" t="s">
        <v>412</v>
      </c>
      <c r="B43">
        <v>1498025</v>
      </c>
      <c r="C43">
        <v>1498025</v>
      </c>
      <c r="D43">
        <v>1498025</v>
      </c>
    </row>
    <row r="44" spans="1:4" x14ac:dyDescent="0.25">
      <c r="A44" t="s">
        <v>457</v>
      </c>
      <c r="B44">
        <v>50775</v>
      </c>
      <c r="C44">
        <v>50775</v>
      </c>
      <c r="D44">
        <v>50775</v>
      </c>
    </row>
    <row r="45" spans="1:4" x14ac:dyDescent="0.25">
      <c r="A45" t="s">
        <v>458</v>
      </c>
      <c r="B45">
        <v>15960</v>
      </c>
      <c r="C45">
        <v>15960</v>
      </c>
      <c r="D45">
        <v>15960</v>
      </c>
    </row>
    <row r="46" spans="1:4" x14ac:dyDescent="0.25">
      <c r="A46" t="s">
        <v>459</v>
      </c>
      <c r="B46">
        <v>2334</v>
      </c>
      <c r="C46">
        <v>2334</v>
      </c>
      <c r="D46">
        <v>2334</v>
      </c>
    </row>
    <row r="47" spans="1:4" x14ac:dyDescent="0.25">
      <c r="A47" t="s">
        <v>460</v>
      </c>
      <c r="B47">
        <v>23100</v>
      </c>
      <c r="C47">
        <v>23100</v>
      </c>
      <c r="D47">
        <v>23100</v>
      </c>
    </row>
    <row r="48" spans="1:4" x14ac:dyDescent="0.25">
      <c r="A48" t="s">
        <v>119</v>
      </c>
      <c r="B48">
        <v>56168</v>
      </c>
      <c r="C48">
        <v>56168</v>
      </c>
      <c r="D48">
        <v>56168</v>
      </c>
    </row>
    <row r="49" spans="1:4" x14ac:dyDescent="0.25">
      <c r="A49" t="s">
        <v>120</v>
      </c>
      <c r="B49">
        <v>5946</v>
      </c>
      <c r="C49">
        <v>5946</v>
      </c>
      <c r="D49">
        <v>5946</v>
      </c>
    </row>
    <row r="50" spans="1:4" x14ac:dyDescent="0.25">
      <c r="A50" t="s">
        <v>121</v>
      </c>
      <c r="B50">
        <v>0</v>
      </c>
      <c r="C50">
        <v>0</v>
      </c>
      <c r="D50">
        <v>0</v>
      </c>
    </row>
    <row r="51" spans="1:4" x14ac:dyDescent="0.25">
      <c r="A51" t="s">
        <v>122</v>
      </c>
      <c r="B51">
        <v>49.19</v>
      </c>
      <c r="C51">
        <v>49.19</v>
      </c>
      <c r="D51">
        <v>49.19</v>
      </c>
    </row>
    <row r="52" spans="1:4" x14ac:dyDescent="0.25">
      <c r="A52" t="s">
        <v>381</v>
      </c>
      <c r="B52">
        <v>14</v>
      </c>
      <c r="C52">
        <v>14</v>
      </c>
      <c r="D52">
        <v>14</v>
      </c>
    </row>
    <row r="53" spans="1:4" x14ac:dyDescent="0.25">
      <c r="A53" t="s">
        <v>549</v>
      </c>
      <c r="B53">
        <v>2700</v>
      </c>
      <c r="C53">
        <v>2700</v>
      </c>
      <c r="D53">
        <v>2700</v>
      </c>
    </row>
    <row r="54" spans="1:4" x14ac:dyDescent="0.25">
      <c r="A54" t="s">
        <v>411</v>
      </c>
      <c r="B54">
        <v>268</v>
      </c>
      <c r="C54">
        <v>268</v>
      </c>
      <c r="D54">
        <v>268</v>
      </c>
    </row>
    <row r="55" spans="1:4" x14ac:dyDescent="0.25">
      <c r="A55" t="s">
        <v>72</v>
      </c>
      <c r="B55">
        <v>227</v>
      </c>
      <c r="C55">
        <v>227</v>
      </c>
      <c r="D55">
        <v>227</v>
      </c>
    </row>
    <row r="56" spans="1:4" x14ac:dyDescent="0.25">
      <c r="A56" t="s">
        <v>73</v>
      </c>
      <c r="B56">
        <v>91620.65</v>
      </c>
      <c r="C56">
        <v>91620.65</v>
      </c>
      <c r="D56">
        <v>91620.65</v>
      </c>
    </row>
    <row r="57" spans="1:4" x14ac:dyDescent="0.25">
      <c r="A57" t="s">
        <v>74</v>
      </c>
      <c r="B57">
        <v>2</v>
      </c>
      <c r="C57">
        <v>2</v>
      </c>
      <c r="D57">
        <v>2</v>
      </c>
    </row>
    <row r="58" spans="1:4" x14ac:dyDescent="0.25">
      <c r="A58" t="s">
        <v>76</v>
      </c>
      <c r="B58">
        <v>39</v>
      </c>
      <c r="C58">
        <v>39</v>
      </c>
      <c r="D58">
        <v>39</v>
      </c>
    </row>
    <row r="59" spans="1:4" x14ac:dyDescent="0.25">
      <c r="A59" t="s">
        <v>78</v>
      </c>
      <c r="B59">
        <v>8923125.7800000012</v>
      </c>
      <c r="C59">
        <v>8923125.7800000012</v>
      </c>
      <c r="D59">
        <v>8775511.6699999999</v>
      </c>
    </row>
    <row r="60" spans="1:4" x14ac:dyDescent="0.25">
      <c r="A60" t="s">
        <v>177</v>
      </c>
      <c r="B60">
        <v>503</v>
      </c>
      <c r="C60">
        <v>503</v>
      </c>
      <c r="D60">
        <v>503</v>
      </c>
    </row>
    <row r="61" spans="1:4" x14ac:dyDescent="0.25">
      <c r="A61" t="s">
        <v>79</v>
      </c>
      <c r="B61">
        <v>204</v>
      </c>
      <c r="C61">
        <v>204</v>
      </c>
      <c r="D61">
        <v>204</v>
      </c>
    </row>
    <row r="62" spans="1:4" x14ac:dyDescent="0.25">
      <c r="A62" t="s">
        <v>85</v>
      </c>
      <c r="B62">
        <v>330379</v>
      </c>
      <c r="C62">
        <v>330379</v>
      </c>
      <c r="D62">
        <v>330379</v>
      </c>
    </row>
    <row r="63" spans="1:4" x14ac:dyDescent="0.25">
      <c r="A63" t="s">
        <v>86</v>
      </c>
      <c r="B63">
        <v>9716</v>
      </c>
      <c r="C63">
        <v>9716</v>
      </c>
      <c r="D63">
        <v>9716</v>
      </c>
    </row>
    <row r="64" spans="1:4" x14ac:dyDescent="0.25">
      <c r="A64" t="s">
        <v>87</v>
      </c>
      <c r="B64">
        <v>200.59</v>
      </c>
      <c r="C64">
        <v>200.59</v>
      </c>
      <c r="D64">
        <v>200.59</v>
      </c>
    </row>
    <row r="65" spans="1:4" x14ac:dyDescent="0.25">
      <c r="A65" t="s">
        <v>88</v>
      </c>
      <c r="B65">
        <v>108383</v>
      </c>
      <c r="C65">
        <v>108383</v>
      </c>
      <c r="D65">
        <v>108383</v>
      </c>
    </row>
    <row r="66" spans="1:4" x14ac:dyDescent="0.25">
      <c r="A66" t="s">
        <v>374</v>
      </c>
      <c r="B66">
        <v>113</v>
      </c>
      <c r="C66">
        <v>113</v>
      </c>
      <c r="D66">
        <v>113</v>
      </c>
    </row>
    <row r="67" spans="1:4" x14ac:dyDescent="0.25">
      <c r="A67" t="s">
        <v>89</v>
      </c>
      <c r="B67">
        <v>237147</v>
      </c>
      <c r="C67">
        <v>237147</v>
      </c>
      <c r="D67">
        <v>237147</v>
      </c>
    </row>
    <row r="68" spans="1:4" x14ac:dyDescent="0.25">
      <c r="A68" t="s">
        <v>90</v>
      </c>
      <c r="B68">
        <v>384</v>
      </c>
      <c r="C68">
        <v>384</v>
      </c>
      <c r="D68">
        <v>384</v>
      </c>
    </row>
    <row r="69" spans="1:4" x14ac:dyDescent="0.25">
      <c r="A69" t="s">
        <v>375</v>
      </c>
      <c r="B69">
        <v>2</v>
      </c>
      <c r="C69">
        <v>2</v>
      </c>
      <c r="D69">
        <v>2</v>
      </c>
    </row>
    <row r="70" spans="1:4" x14ac:dyDescent="0.25">
      <c r="A70" t="s">
        <v>91</v>
      </c>
      <c r="B70">
        <v>241</v>
      </c>
      <c r="C70">
        <v>241</v>
      </c>
      <c r="D70">
        <v>241</v>
      </c>
    </row>
    <row r="71" spans="1:4" x14ac:dyDescent="0.25">
      <c r="A71" t="s">
        <v>376</v>
      </c>
      <c r="B71">
        <v>2</v>
      </c>
      <c r="C71">
        <v>2</v>
      </c>
      <c r="D71">
        <v>2</v>
      </c>
    </row>
    <row r="72" spans="1:4" x14ac:dyDescent="0.25">
      <c r="A72" t="s">
        <v>92</v>
      </c>
      <c r="B72">
        <v>458080.01</v>
      </c>
      <c r="C72">
        <v>458080.01</v>
      </c>
      <c r="D72">
        <v>458080.01</v>
      </c>
    </row>
    <row r="73" spans="1:4" x14ac:dyDescent="0.25">
      <c r="A73" t="s">
        <v>93</v>
      </c>
      <c r="B73">
        <v>59728</v>
      </c>
      <c r="C73">
        <v>59728</v>
      </c>
      <c r="D73">
        <v>59728</v>
      </c>
    </row>
    <row r="74" spans="1:4" x14ac:dyDescent="0.25">
      <c r="A74" t="s">
        <v>94</v>
      </c>
      <c r="B74">
        <v>22202</v>
      </c>
      <c r="C74">
        <v>22202</v>
      </c>
      <c r="D74">
        <v>22202</v>
      </c>
    </row>
    <row r="75" spans="1:4" x14ac:dyDescent="0.25">
      <c r="A75" t="s">
        <v>95</v>
      </c>
      <c r="B75">
        <v>269</v>
      </c>
      <c r="C75">
        <v>269</v>
      </c>
      <c r="D75">
        <v>269</v>
      </c>
    </row>
    <row r="76" spans="1:4" x14ac:dyDescent="0.25">
      <c r="A76" t="s">
        <v>96</v>
      </c>
      <c r="B76">
        <v>600</v>
      </c>
      <c r="C76">
        <v>600</v>
      </c>
      <c r="D76">
        <v>600</v>
      </c>
    </row>
    <row r="77" spans="1:4" x14ac:dyDescent="0.25">
      <c r="A77" t="s">
        <v>456</v>
      </c>
      <c r="B77">
        <v>179</v>
      </c>
      <c r="C77">
        <v>179</v>
      </c>
      <c r="D77">
        <v>179</v>
      </c>
    </row>
    <row r="78" spans="1:4" x14ac:dyDescent="0.25">
      <c r="A78" t="s">
        <v>97</v>
      </c>
      <c r="B78">
        <v>14037</v>
      </c>
      <c r="C78">
        <v>14037</v>
      </c>
      <c r="D78">
        <v>14037</v>
      </c>
    </row>
    <row r="79" spans="1:4" x14ac:dyDescent="0.25">
      <c r="A79" t="s">
        <v>377</v>
      </c>
      <c r="B79">
        <v>86960.31</v>
      </c>
      <c r="C79">
        <v>86960.31</v>
      </c>
      <c r="D79">
        <v>0</v>
      </c>
    </row>
    <row r="80" spans="1:4" x14ac:dyDescent="0.25">
      <c r="A80" t="s">
        <v>98</v>
      </c>
      <c r="B80">
        <v>9223</v>
      </c>
      <c r="C80">
        <v>9223</v>
      </c>
      <c r="D80">
        <v>9223</v>
      </c>
    </row>
    <row r="81" spans="1:4" x14ac:dyDescent="0.25">
      <c r="A81" t="s">
        <v>99</v>
      </c>
      <c r="B81">
        <v>3</v>
      </c>
      <c r="C81">
        <v>3</v>
      </c>
      <c r="D81">
        <v>3</v>
      </c>
    </row>
    <row r="82" spans="1:4" x14ac:dyDescent="0.25">
      <c r="A82" t="s">
        <v>100</v>
      </c>
      <c r="B82">
        <v>6222</v>
      </c>
      <c r="C82">
        <v>6222</v>
      </c>
      <c r="D82">
        <v>6222</v>
      </c>
    </row>
    <row r="83" spans="1:4" x14ac:dyDescent="0.25">
      <c r="A83" t="s">
        <v>101</v>
      </c>
      <c r="B83">
        <v>108</v>
      </c>
      <c r="C83">
        <v>108</v>
      </c>
      <c r="D83">
        <v>108</v>
      </c>
    </row>
    <row r="84" spans="1:4" x14ac:dyDescent="0.25">
      <c r="A84" t="s">
        <v>102</v>
      </c>
      <c r="B84">
        <v>2</v>
      </c>
      <c r="C84">
        <v>2</v>
      </c>
      <c r="D84">
        <v>2</v>
      </c>
    </row>
    <row r="85" spans="1:4" x14ac:dyDescent="0.25">
      <c r="A85" t="s">
        <v>103</v>
      </c>
      <c r="B85">
        <v>827</v>
      </c>
      <c r="C85">
        <v>827</v>
      </c>
      <c r="D85">
        <v>827</v>
      </c>
    </row>
    <row r="86" spans="1:4" x14ac:dyDescent="0.25">
      <c r="A86" t="s">
        <v>104</v>
      </c>
      <c r="B86">
        <v>36525</v>
      </c>
      <c r="C86">
        <v>36525</v>
      </c>
      <c r="D86">
        <v>36525</v>
      </c>
    </row>
    <row r="87" spans="1:4" x14ac:dyDescent="0.25">
      <c r="A87" t="s">
        <v>105</v>
      </c>
      <c r="B87">
        <v>77752</v>
      </c>
      <c r="C87">
        <v>77752</v>
      </c>
      <c r="D87">
        <v>77752</v>
      </c>
    </row>
    <row r="88" spans="1:4" x14ac:dyDescent="0.25">
      <c r="A88" t="s">
        <v>106</v>
      </c>
      <c r="B88">
        <v>39940</v>
      </c>
      <c r="C88">
        <v>39940</v>
      </c>
      <c r="D88">
        <v>39940</v>
      </c>
    </row>
    <row r="89" spans="1:4" x14ac:dyDescent="0.25">
      <c r="A89" t="s">
        <v>107</v>
      </c>
      <c r="B89">
        <v>214341</v>
      </c>
      <c r="C89">
        <v>214341</v>
      </c>
      <c r="D89">
        <v>214341</v>
      </c>
    </row>
    <row r="90" spans="1:4" x14ac:dyDescent="0.25">
      <c r="A90" t="s">
        <v>108</v>
      </c>
      <c r="B90">
        <v>275</v>
      </c>
      <c r="C90">
        <v>275</v>
      </c>
      <c r="D90">
        <v>275</v>
      </c>
    </row>
    <row r="91" spans="1:4" x14ac:dyDescent="0.25">
      <c r="A91" t="s">
        <v>109</v>
      </c>
      <c r="B91">
        <v>977</v>
      </c>
      <c r="C91">
        <v>977</v>
      </c>
      <c r="D91">
        <v>977</v>
      </c>
    </row>
    <row r="92" spans="1:4" x14ac:dyDescent="0.25">
      <c r="A92" t="s">
        <v>110</v>
      </c>
      <c r="B92">
        <v>7007</v>
      </c>
      <c r="C92">
        <v>7007</v>
      </c>
      <c r="D92">
        <v>7007</v>
      </c>
    </row>
    <row r="93" spans="1:4" x14ac:dyDescent="0.25">
      <c r="A93" t="s">
        <v>378</v>
      </c>
      <c r="B93">
        <v>101</v>
      </c>
      <c r="C93">
        <v>101</v>
      </c>
      <c r="D93">
        <v>101</v>
      </c>
    </row>
    <row r="94" spans="1:4" x14ac:dyDescent="0.25">
      <c r="A94" t="s">
        <v>111</v>
      </c>
      <c r="B94">
        <v>5142</v>
      </c>
      <c r="C94">
        <v>5142</v>
      </c>
      <c r="D94">
        <v>5142</v>
      </c>
    </row>
    <row r="95" spans="1:4" x14ac:dyDescent="0.25">
      <c r="A95" t="s">
        <v>112</v>
      </c>
      <c r="B95">
        <v>6750</v>
      </c>
      <c r="C95">
        <v>6750</v>
      </c>
      <c r="D95">
        <v>6750</v>
      </c>
    </row>
    <row r="96" spans="1:4" x14ac:dyDescent="0.25">
      <c r="A96" t="s">
        <v>113</v>
      </c>
      <c r="B96">
        <v>1776</v>
      </c>
      <c r="C96">
        <v>1776</v>
      </c>
      <c r="D96">
        <v>1776</v>
      </c>
    </row>
    <row r="97" spans="1:4" x14ac:dyDescent="0.25">
      <c r="A97" t="s">
        <v>114</v>
      </c>
      <c r="B97">
        <v>14134</v>
      </c>
      <c r="C97">
        <v>14134</v>
      </c>
      <c r="D97">
        <v>14134</v>
      </c>
    </row>
    <row r="98" spans="1:4" x14ac:dyDescent="0.25">
      <c r="A98" t="s">
        <v>115</v>
      </c>
      <c r="B98">
        <v>684</v>
      </c>
      <c r="C98">
        <v>684</v>
      </c>
      <c r="D98">
        <v>684</v>
      </c>
    </row>
    <row r="99" spans="1:4" x14ac:dyDescent="0.25">
      <c r="A99" t="s">
        <v>548</v>
      </c>
      <c r="B99">
        <v>949</v>
      </c>
      <c r="C99">
        <v>949</v>
      </c>
      <c r="D99">
        <v>949</v>
      </c>
    </row>
    <row r="100" spans="1:4" x14ac:dyDescent="0.25">
      <c r="A100" t="s">
        <v>116</v>
      </c>
      <c r="B100">
        <v>3138</v>
      </c>
      <c r="C100">
        <v>3138</v>
      </c>
      <c r="D100">
        <v>3138</v>
      </c>
    </row>
    <row r="101" spans="1:4" x14ac:dyDescent="0.25">
      <c r="A101" t="s">
        <v>117</v>
      </c>
      <c r="B101">
        <v>2406.91</v>
      </c>
      <c r="C101">
        <v>2406.91</v>
      </c>
      <c r="D101">
        <v>2406.91</v>
      </c>
    </row>
    <row r="102" spans="1:4" x14ac:dyDescent="0.25">
      <c r="A102" t="s">
        <v>379</v>
      </c>
      <c r="B102">
        <v>1079</v>
      </c>
      <c r="C102">
        <v>1079</v>
      </c>
      <c r="D102">
        <v>1079</v>
      </c>
    </row>
    <row r="103" spans="1:4" x14ac:dyDescent="0.25">
      <c r="A103" t="s">
        <v>118</v>
      </c>
      <c r="B103">
        <v>18</v>
      </c>
      <c r="C103">
        <v>18</v>
      </c>
      <c r="D103">
        <v>18</v>
      </c>
    </row>
    <row r="104" spans="1:4" x14ac:dyDescent="0.25">
      <c r="A104" t="s">
        <v>410</v>
      </c>
      <c r="B104">
        <v>6409</v>
      </c>
      <c r="C104">
        <v>6409</v>
      </c>
      <c r="D104">
        <v>6409</v>
      </c>
    </row>
    <row r="105" spans="1:4" x14ac:dyDescent="0.25">
      <c r="A105" t="s">
        <v>15</v>
      </c>
      <c r="B105">
        <v>220127562.99999979</v>
      </c>
      <c r="C105">
        <v>220127562.99999979</v>
      </c>
      <c r="D105">
        <v>153004942.62999976</v>
      </c>
    </row>
    <row r="106" spans="1:4" x14ac:dyDescent="0.25">
      <c r="A106" t="s">
        <v>17</v>
      </c>
      <c r="B106">
        <v>2629243711.4700003</v>
      </c>
      <c r="C106">
        <v>2629243711.4700003</v>
      </c>
      <c r="D106">
        <v>2629243711.4700003</v>
      </c>
    </row>
    <row r="107" spans="1:4" x14ac:dyDescent="0.25">
      <c r="A107" t="s">
        <v>18</v>
      </c>
      <c r="B107">
        <v>131268979.00000001</v>
      </c>
      <c r="C107">
        <v>131268979.00000001</v>
      </c>
      <c r="D107">
        <v>59000166.279999994</v>
      </c>
    </row>
    <row r="108" spans="1:4" x14ac:dyDescent="0.25">
      <c r="A108" t="s">
        <v>19</v>
      </c>
      <c r="B108">
        <v>951703853</v>
      </c>
      <c r="C108">
        <v>951703853</v>
      </c>
      <c r="D108">
        <v>951703853</v>
      </c>
    </row>
    <row r="109" spans="1:4" x14ac:dyDescent="0.25">
      <c r="A109" t="s">
        <v>20</v>
      </c>
      <c r="B109">
        <v>1085815726</v>
      </c>
      <c r="C109">
        <v>1085815726</v>
      </c>
      <c r="D109">
        <v>1085815726</v>
      </c>
    </row>
    <row r="110" spans="1:4" x14ac:dyDescent="0.25">
      <c r="A110" t="s">
        <v>21</v>
      </c>
      <c r="B110">
        <v>169551699</v>
      </c>
      <c r="C110">
        <v>169551699</v>
      </c>
      <c r="D110">
        <v>169551699</v>
      </c>
    </row>
    <row r="111" spans="1:4" x14ac:dyDescent="0.25">
      <c r="A111" t="s">
        <v>23</v>
      </c>
      <c r="B111">
        <v>91775926</v>
      </c>
      <c r="C111">
        <v>91775926</v>
      </c>
      <c r="D111">
        <v>91775926</v>
      </c>
    </row>
    <row r="112" spans="1:4" x14ac:dyDescent="0.25">
      <c r="A112" t="s">
        <v>25</v>
      </c>
      <c r="B112">
        <v>22789408</v>
      </c>
      <c r="C112">
        <v>22789408</v>
      </c>
      <c r="D112">
        <v>22789408</v>
      </c>
    </row>
    <row r="113" spans="1:4" x14ac:dyDescent="0.25">
      <c r="A113" t="s">
        <v>27</v>
      </c>
      <c r="B113">
        <v>52455567</v>
      </c>
      <c r="C113">
        <v>52455567</v>
      </c>
      <c r="D113">
        <v>52455567</v>
      </c>
    </row>
    <row r="114" spans="1:4" x14ac:dyDescent="0.25">
      <c r="A114" t="s">
        <v>29</v>
      </c>
      <c r="B114">
        <v>66354970.630000003</v>
      </c>
      <c r="C114">
        <v>66354970.630000003</v>
      </c>
      <c r="D114">
        <v>66354970.630000003</v>
      </c>
    </row>
    <row r="115" spans="1:4" x14ac:dyDescent="0.25">
      <c r="A115" t="s">
        <v>31</v>
      </c>
      <c r="B115">
        <v>186263937.00000003</v>
      </c>
      <c r="C115">
        <v>186263937.00000003</v>
      </c>
      <c r="D115">
        <v>79210015.109999985</v>
      </c>
    </row>
    <row r="116" spans="1:4" x14ac:dyDescent="0.25">
      <c r="A116" t="s">
        <v>33</v>
      </c>
      <c r="B116">
        <v>689499366.00000131</v>
      </c>
      <c r="C116">
        <v>689499366.00000131</v>
      </c>
      <c r="D116">
        <v>688539580.39999962</v>
      </c>
    </row>
    <row r="117" spans="1:4" x14ac:dyDescent="0.25">
      <c r="A117" t="s">
        <v>35</v>
      </c>
      <c r="B117">
        <v>595394432.99999988</v>
      </c>
      <c r="C117">
        <v>595394432.99999988</v>
      </c>
      <c r="D117">
        <v>594661748.00999987</v>
      </c>
    </row>
    <row r="118" spans="1:4" x14ac:dyDescent="0.25">
      <c r="A118" t="s">
        <v>36</v>
      </c>
      <c r="B118">
        <v>6769100029.3100004</v>
      </c>
      <c r="C118">
        <v>6769100029.3100004</v>
      </c>
      <c r="D118">
        <v>6769100029.3100004</v>
      </c>
    </row>
    <row r="119" spans="1:4" x14ac:dyDescent="0.25">
      <c r="A119" t="s">
        <v>37</v>
      </c>
      <c r="B119">
        <v>5904699</v>
      </c>
      <c r="C119">
        <v>5904699</v>
      </c>
      <c r="D119">
        <v>5904699</v>
      </c>
    </row>
    <row r="120" spans="1:4" x14ac:dyDescent="0.25">
      <c r="A120" t="s">
        <v>38</v>
      </c>
      <c r="B120">
        <v>73647674</v>
      </c>
      <c r="C120">
        <v>73647674</v>
      </c>
      <c r="D120">
        <v>73647674</v>
      </c>
    </row>
    <row r="121" spans="1:4" x14ac:dyDescent="0.25">
      <c r="A121" t="s">
        <v>39</v>
      </c>
      <c r="B121">
        <v>4738359</v>
      </c>
      <c r="C121">
        <v>4738359</v>
      </c>
      <c r="D121">
        <v>4738359</v>
      </c>
    </row>
    <row r="122" spans="1:4" x14ac:dyDescent="0.25">
      <c r="A122" t="s">
        <v>41</v>
      </c>
      <c r="B122">
        <v>18287877</v>
      </c>
      <c r="C122">
        <v>18287877</v>
      </c>
      <c r="D122">
        <v>18287877</v>
      </c>
    </row>
    <row r="123" spans="1:4" x14ac:dyDescent="0.25">
      <c r="A123" t="s">
        <v>488</v>
      </c>
      <c r="B123">
        <v>0</v>
      </c>
      <c r="C123">
        <v>0</v>
      </c>
      <c r="D123">
        <v>0</v>
      </c>
    </row>
    <row r="124" spans="1:4" x14ac:dyDescent="0.25">
      <c r="A124" t="s">
        <v>489</v>
      </c>
      <c r="B124">
        <v>91970279.169999719</v>
      </c>
      <c r="C124">
        <v>91970279.169999719</v>
      </c>
      <c r="D124">
        <v>55107114.670000017</v>
      </c>
    </row>
    <row r="125" spans="1:4" x14ac:dyDescent="0.25">
      <c r="A125" t="s">
        <v>43</v>
      </c>
      <c r="B125">
        <v>1629695372</v>
      </c>
      <c r="C125">
        <v>1629695372</v>
      </c>
      <c r="D125">
        <v>1629695372</v>
      </c>
    </row>
    <row r="126" spans="1:4" x14ac:dyDescent="0.25">
      <c r="A126" t="s">
        <v>44</v>
      </c>
      <c r="B126">
        <v>190868123.5</v>
      </c>
      <c r="C126">
        <v>190868123.5</v>
      </c>
      <c r="D126">
        <v>190868123.5</v>
      </c>
    </row>
    <row r="127" spans="1:4" x14ac:dyDescent="0.25">
      <c r="A127" t="s">
        <v>45</v>
      </c>
      <c r="B127">
        <v>316215964.5</v>
      </c>
      <c r="C127">
        <v>316215964.5</v>
      </c>
      <c r="D127">
        <v>316215964.5</v>
      </c>
    </row>
    <row r="128" spans="1:4" x14ac:dyDescent="0.25">
      <c r="A128" t="s">
        <v>47</v>
      </c>
      <c r="B128">
        <v>0</v>
      </c>
      <c r="C128">
        <v>0</v>
      </c>
      <c r="D128">
        <v>0</v>
      </c>
    </row>
    <row r="129" spans="1:4" x14ac:dyDescent="0.25">
      <c r="A129" t="s">
        <v>48</v>
      </c>
      <c r="B129">
        <v>0</v>
      </c>
      <c r="C129">
        <v>0</v>
      </c>
      <c r="D129">
        <v>0</v>
      </c>
    </row>
    <row r="130" spans="1:4" x14ac:dyDescent="0.25">
      <c r="A130" t="s">
        <v>49</v>
      </c>
      <c r="B130">
        <v>0</v>
      </c>
      <c r="C130">
        <v>0</v>
      </c>
      <c r="D130">
        <v>0</v>
      </c>
    </row>
    <row r="131" spans="1:4" x14ac:dyDescent="0.25">
      <c r="A131" t="s">
        <v>490</v>
      </c>
      <c r="B131">
        <v>110000</v>
      </c>
      <c r="C131">
        <v>110000</v>
      </c>
      <c r="D131">
        <v>110000</v>
      </c>
    </row>
    <row r="132" spans="1:4" x14ac:dyDescent="0.25">
      <c r="A132" t="s">
        <v>333</v>
      </c>
      <c r="B132">
        <v>55515832.269999996</v>
      </c>
      <c r="C132">
        <v>55515832.269999996</v>
      </c>
      <c r="D132">
        <v>55515832.269999996</v>
      </c>
    </row>
    <row r="133" spans="1:4" x14ac:dyDescent="0.25">
      <c r="A133" t="s">
        <v>334</v>
      </c>
      <c r="B133">
        <v>0</v>
      </c>
      <c r="C133">
        <v>0</v>
      </c>
      <c r="D133">
        <v>0</v>
      </c>
    </row>
    <row r="134" spans="1:4" x14ac:dyDescent="0.25">
      <c r="A134" t="s">
        <v>50</v>
      </c>
      <c r="B134">
        <v>0</v>
      </c>
      <c r="C134">
        <v>0</v>
      </c>
      <c r="D134">
        <v>0</v>
      </c>
    </row>
    <row r="135" spans="1:4" x14ac:dyDescent="0.25">
      <c r="A135" t="s">
        <v>52</v>
      </c>
      <c r="B135">
        <v>100000000.00000001</v>
      </c>
      <c r="C135">
        <v>100000000.00000001</v>
      </c>
      <c r="D135">
        <v>99995656.540000021</v>
      </c>
    </row>
    <row r="136" spans="1:4" x14ac:dyDescent="0.25">
      <c r="A136" t="s">
        <v>491</v>
      </c>
      <c r="B136">
        <v>2722613.67</v>
      </c>
      <c r="C136">
        <v>2722613.67</v>
      </c>
      <c r="D136">
        <v>2722613.67</v>
      </c>
    </row>
    <row r="137" spans="1:4" x14ac:dyDescent="0.25">
      <c r="A137" t="s">
        <v>53</v>
      </c>
      <c r="B137">
        <v>17220083</v>
      </c>
      <c r="C137">
        <v>17220083</v>
      </c>
      <c r="D137">
        <v>17220083</v>
      </c>
    </row>
    <row r="138" spans="1:4" x14ac:dyDescent="0.25">
      <c r="A138" t="s">
        <v>492</v>
      </c>
      <c r="B138">
        <v>17193354</v>
      </c>
      <c r="C138">
        <v>17193354</v>
      </c>
      <c r="D138">
        <v>0</v>
      </c>
    </row>
    <row r="139" spans="1:4" x14ac:dyDescent="0.25">
      <c r="A139" t="s">
        <v>335</v>
      </c>
      <c r="B139">
        <v>1199999.56</v>
      </c>
      <c r="C139">
        <v>1199999.56</v>
      </c>
      <c r="D139">
        <v>1199999.56</v>
      </c>
    </row>
    <row r="140" spans="1:4" x14ac:dyDescent="0.25">
      <c r="A140" t="s">
        <v>336</v>
      </c>
      <c r="B140">
        <v>14444739.200000001</v>
      </c>
      <c r="C140">
        <v>14444739.200000001</v>
      </c>
      <c r="D140">
        <v>13542457.310000001</v>
      </c>
    </row>
    <row r="141" spans="1:4" x14ac:dyDescent="0.25">
      <c r="A141" t="s">
        <v>493</v>
      </c>
      <c r="B141">
        <v>2012307</v>
      </c>
      <c r="C141">
        <v>2012307</v>
      </c>
      <c r="D141">
        <v>2012307</v>
      </c>
    </row>
    <row r="142" spans="1:4" x14ac:dyDescent="0.25">
      <c r="A142" t="s">
        <v>494</v>
      </c>
      <c r="B142">
        <v>1247008</v>
      </c>
      <c r="C142">
        <v>1247008</v>
      </c>
      <c r="D142">
        <v>240000</v>
      </c>
    </row>
    <row r="143" spans="1:4" x14ac:dyDescent="0.25">
      <c r="A143" t="s">
        <v>54</v>
      </c>
      <c r="B143">
        <v>8664818</v>
      </c>
      <c r="C143">
        <v>8664818</v>
      </c>
      <c r="D143">
        <v>8664818</v>
      </c>
    </row>
    <row r="144" spans="1:4" x14ac:dyDescent="0.25">
      <c r="A144" t="s">
        <v>337</v>
      </c>
      <c r="B144">
        <v>23848012.5</v>
      </c>
      <c r="C144">
        <v>23848012.5</v>
      </c>
      <c r="D144">
        <v>23509330.560000002</v>
      </c>
    </row>
    <row r="145" spans="1:4" x14ac:dyDescent="0.25">
      <c r="A145" t="s">
        <v>56</v>
      </c>
      <c r="B145">
        <v>2854457</v>
      </c>
      <c r="C145">
        <v>2854457</v>
      </c>
      <c r="D145">
        <v>2854457</v>
      </c>
    </row>
    <row r="146" spans="1:4" x14ac:dyDescent="0.25">
      <c r="A146" t="s">
        <v>338</v>
      </c>
      <c r="B146">
        <v>0</v>
      </c>
      <c r="C146">
        <v>0</v>
      </c>
      <c r="D146">
        <v>0</v>
      </c>
    </row>
    <row r="147" spans="1:4" x14ac:dyDescent="0.25">
      <c r="A147" t="s">
        <v>339</v>
      </c>
      <c r="B147">
        <v>10957480.9</v>
      </c>
      <c r="C147">
        <v>10957480.9</v>
      </c>
      <c r="D147">
        <v>10957480.9</v>
      </c>
    </row>
    <row r="148" spans="1:4" x14ac:dyDescent="0.25">
      <c r="A148" t="s">
        <v>58</v>
      </c>
      <c r="B148">
        <v>5462668.7999999998</v>
      </c>
      <c r="C148">
        <v>5462668.7999999998</v>
      </c>
      <c r="D148">
        <v>5462668.7999999998</v>
      </c>
    </row>
    <row r="149" spans="1:4" x14ac:dyDescent="0.25">
      <c r="A149" t="s">
        <v>60</v>
      </c>
      <c r="B149">
        <v>0</v>
      </c>
      <c r="C149">
        <v>0</v>
      </c>
      <c r="D149">
        <v>0</v>
      </c>
    </row>
    <row r="150" spans="1:4" x14ac:dyDescent="0.25">
      <c r="A150" t="s">
        <v>340</v>
      </c>
      <c r="B150">
        <v>21353345.969999999</v>
      </c>
      <c r="C150">
        <v>21353345.969999999</v>
      </c>
      <c r="D150">
        <v>21353345.969999999</v>
      </c>
    </row>
    <row r="151" spans="1:4" x14ac:dyDescent="0.25">
      <c r="A151" t="s">
        <v>341</v>
      </c>
      <c r="B151">
        <v>7442380</v>
      </c>
      <c r="C151">
        <v>7442380</v>
      </c>
      <c r="D151">
        <v>7442380</v>
      </c>
    </row>
    <row r="152" spans="1:4" x14ac:dyDescent="0.25">
      <c r="A152" t="s">
        <v>342</v>
      </c>
      <c r="B152">
        <v>1003754</v>
      </c>
      <c r="C152">
        <v>1003754</v>
      </c>
      <c r="D152">
        <v>632534.52</v>
      </c>
    </row>
    <row r="153" spans="1:4" x14ac:dyDescent="0.25">
      <c r="A153" t="s">
        <v>438</v>
      </c>
      <c r="B153">
        <v>190000000.00000012</v>
      </c>
      <c r="C153">
        <v>190000000.00000012</v>
      </c>
      <c r="D153">
        <v>190000000.00000012</v>
      </c>
    </row>
    <row r="154" spans="1:4" x14ac:dyDescent="0.25">
      <c r="A154" t="s">
        <v>61</v>
      </c>
      <c r="B154">
        <v>40941307</v>
      </c>
      <c r="C154">
        <v>40941307</v>
      </c>
      <c r="D154">
        <v>40941307</v>
      </c>
    </row>
    <row r="155" spans="1:4" x14ac:dyDescent="0.25">
      <c r="A155" t="s">
        <v>62</v>
      </c>
      <c r="B155">
        <v>35723873</v>
      </c>
      <c r="C155">
        <v>35723873</v>
      </c>
      <c r="D155">
        <v>35723873</v>
      </c>
    </row>
    <row r="156" spans="1:4" x14ac:dyDescent="0.25">
      <c r="A156" t="s">
        <v>343</v>
      </c>
      <c r="B156">
        <v>48546910</v>
      </c>
      <c r="C156">
        <v>48546910</v>
      </c>
      <c r="D156">
        <v>43361884.710000001</v>
      </c>
    </row>
    <row r="157" spans="1:4" x14ac:dyDescent="0.25">
      <c r="A157" t="s">
        <v>495</v>
      </c>
      <c r="B157">
        <v>6687091.5300000021</v>
      </c>
      <c r="C157">
        <v>6687091.5300000021</v>
      </c>
      <c r="D157">
        <v>5449831.0800000019</v>
      </c>
    </row>
    <row r="158" spans="1:4" x14ac:dyDescent="0.25">
      <c r="A158" t="s">
        <v>439</v>
      </c>
      <c r="B158">
        <v>170000000</v>
      </c>
      <c r="C158">
        <v>170000000</v>
      </c>
      <c r="D158">
        <v>170000000</v>
      </c>
    </row>
    <row r="159" spans="1:4" x14ac:dyDescent="0.25">
      <c r="A159" t="s">
        <v>64</v>
      </c>
      <c r="B159">
        <v>0</v>
      </c>
      <c r="C159">
        <v>0</v>
      </c>
      <c r="D159">
        <v>0</v>
      </c>
    </row>
    <row r="160" spans="1:4" x14ac:dyDescent="0.25">
      <c r="A160" t="s">
        <v>344</v>
      </c>
      <c r="B160">
        <v>1373836.79</v>
      </c>
      <c r="C160">
        <v>1373836.79</v>
      </c>
      <c r="D160">
        <v>1373836.79</v>
      </c>
    </row>
    <row r="161" spans="1:4" x14ac:dyDescent="0.25">
      <c r="A161" t="s">
        <v>345</v>
      </c>
      <c r="B161">
        <v>5302399.24</v>
      </c>
      <c r="C161">
        <v>5302399.24</v>
      </c>
      <c r="D161">
        <v>5302399.24</v>
      </c>
    </row>
    <row r="162" spans="1:4" x14ac:dyDescent="0.25">
      <c r="A162" t="s">
        <v>346</v>
      </c>
      <c r="B162">
        <v>18185000.000000004</v>
      </c>
      <c r="C162">
        <v>18185000.000000004</v>
      </c>
      <c r="D162">
        <v>5274876.83</v>
      </c>
    </row>
    <row r="163" spans="1:4" x14ac:dyDescent="0.25">
      <c r="A163" t="s">
        <v>347</v>
      </c>
      <c r="B163">
        <v>199999999.99999997</v>
      </c>
      <c r="C163">
        <v>199999999.99999997</v>
      </c>
      <c r="D163">
        <v>199999999.99999997</v>
      </c>
    </row>
    <row r="164" spans="1:4" x14ac:dyDescent="0.25">
      <c r="A164" t="s">
        <v>65</v>
      </c>
      <c r="B164">
        <v>0</v>
      </c>
      <c r="C164">
        <v>0</v>
      </c>
      <c r="D164">
        <v>0</v>
      </c>
    </row>
    <row r="165" spans="1:4" x14ac:dyDescent="0.25">
      <c r="A165" t="s">
        <v>440</v>
      </c>
      <c r="B165">
        <v>83611481.789999977</v>
      </c>
      <c r="C165">
        <v>83611481.789999977</v>
      </c>
      <c r="D165">
        <v>83611481.789999977</v>
      </c>
    </row>
    <row r="166" spans="1:4" x14ac:dyDescent="0.25">
      <c r="A166" t="s">
        <v>67</v>
      </c>
      <c r="B166">
        <v>438331517.38</v>
      </c>
      <c r="C166">
        <v>438331517.38</v>
      </c>
      <c r="D166">
        <v>438331517.38</v>
      </c>
    </row>
    <row r="167" spans="1:4" x14ac:dyDescent="0.25">
      <c r="A167" t="s">
        <v>348</v>
      </c>
      <c r="B167">
        <v>15279501</v>
      </c>
      <c r="C167">
        <v>15279501</v>
      </c>
      <c r="D167">
        <v>15279501</v>
      </c>
    </row>
    <row r="168" spans="1:4" x14ac:dyDescent="0.25">
      <c r="A168" t="s">
        <v>349</v>
      </c>
      <c r="B168">
        <v>1657333.38</v>
      </c>
      <c r="C168">
        <v>1657333.38</v>
      </c>
      <c r="D168">
        <v>539856.91999999993</v>
      </c>
    </row>
    <row r="169" spans="1:4" x14ac:dyDescent="0.25">
      <c r="A169" t="s">
        <v>350</v>
      </c>
      <c r="B169">
        <v>2680000</v>
      </c>
      <c r="C169">
        <v>2680000</v>
      </c>
      <c r="D169">
        <v>2680000</v>
      </c>
    </row>
    <row r="170" spans="1:4" x14ac:dyDescent="0.25">
      <c r="A170" t="s">
        <v>496</v>
      </c>
      <c r="B170">
        <v>37405616</v>
      </c>
      <c r="C170">
        <v>37405616</v>
      </c>
      <c r="D170">
        <v>37405616</v>
      </c>
    </row>
    <row r="171" spans="1:4" x14ac:dyDescent="0.25">
      <c r="A171" t="s">
        <v>497</v>
      </c>
      <c r="B171">
        <v>350000000</v>
      </c>
      <c r="C171">
        <v>350000000</v>
      </c>
      <c r="D171">
        <v>350000000</v>
      </c>
    </row>
    <row r="172" spans="1:4" x14ac:dyDescent="0.25">
      <c r="A172" t="s">
        <v>69</v>
      </c>
      <c r="B172">
        <v>6305883.46</v>
      </c>
      <c r="C172">
        <v>6305883.46</v>
      </c>
      <c r="D172">
        <v>6305883.46</v>
      </c>
    </row>
    <row r="173" spans="1:4" x14ac:dyDescent="0.25">
      <c r="A173" t="s">
        <v>71</v>
      </c>
      <c r="B173">
        <v>2586581</v>
      </c>
      <c r="C173">
        <v>2586581</v>
      </c>
      <c r="D173">
        <v>2586581</v>
      </c>
    </row>
    <row r="174" spans="1:4" x14ac:dyDescent="0.25">
      <c r="A174" t="s">
        <v>351</v>
      </c>
      <c r="B174">
        <v>1891500.0000000002</v>
      </c>
      <c r="C174">
        <v>1891500.0000000002</v>
      </c>
      <c r="D174">
        <v>1891500.0000000002</v>
      </c>
    </row>
    <row r="175" spans="1:4" x14ac:dyDescent="0.25">
      <c r="A175" t="s">
        <v>352</v>
      </c>
      <c r="B175">
        <v>860000</v>
      </c>
      <c r="C175">
        <v>860000</v>
      </c>
      <c r="D175">
        <v>859968.52</v>
      </c>
    </row>
    <row r="176" spans="1:4" x14ac:dyDescent="0.25">
      <c r="A176" t="s">
        <v>353</v>
      </c>
      <c r="B176">
        <v>42446231</v>
      </c>
      <c r="C176">
        <v>42446231</v>
      </c>
      <c r="D176">
        <v>29631200.270000003</v>
      </c>
    </row>
    <row r="177" spans="1:4" x14ac:dyDescent="0.25">
      <c r="A177" t="s">
        <v>354</v>
      </c>
      <c r="B177">
        <v>1141531.76</v>
      </c>
      <c r="C177">
        <v>1141531.76</v>
      </c>
      <c r="D177">
        <v>1141531.76</v>
      </c>
    </row>
    <row r="178" spans="1:4" x14ac:dyDescent="0.25">
      <c r="A178" t="s">
        <v>441</v>
      </c>
      <c r="B178">
        <v>4200000</v>
      </c>
      <c r="C178">
        <v>4200000</v>
      </c>
      <c r="D178">
        <v>4200000</v>
      </c>
    </row>
    <row r="179" spans="1:4" x14ac:dyDescent="0.25">
      <c r="A179" t="s">
        <v>442</v>
      </c>
      <c r="B179">
        <v>1037000</v>
      </c>
      <c r="C179">
        <v>1037000</v>
      </c>
      <c r="D179">
        <v>1037000</v>
      </c>
    </row>
    <row r="180" spans="1:4" x14ac:dyDescent="0.25">
      <c r="A180" t="s">
        <v>498</v>
      </c>
      <c r="B180">
        <v>620322</v>
      </c>
      <c r="C180">
        <v>620322</v>
      </c>
      <c r="D180">
        <v>620322</v>
      </c>
    </row>
    <row r="181" spans="1:4" x14ac:dyDescent="0.25">
      <c r="A181" t="s">
        <v>499</v>
      </c>
      <c r="B181">
        <v>612000</v>
      </c>
      <c r="C181">
        <v>612000</v>
      </c>
      <c r="D181">
        <v>612000</v>
      </c>
    </row>
    <row r="182" spans="1:4" x14ac:dyDescent="0.25">
      <c r="A182" t="s">
        <v>500</v>
      </c>
      <c r="B182">
        <v>249999999.99999994</v>
      </c>
      <c r="C182">
        <v>249999999.99999994</v>
      </c>
      <c r="D182">
        <v>249999999.99999994</v>
      </c>
    </row>
    <row r="183" spans="1:4" x14ac:dyDescent="0.25">
      <c r="A183" t="s">
        <v>501</v>
      </c>
      <c r="B183">
        <v>3500000</v>
      </c>
      <c r="C183">
        <v>3500000</v>
      </c>
      <c r="D183">
        <v>3500000</v>
      </c>
    </row>
    <row r="184" spans="1:4" x14ac:dyDescent="0.25">
      <c r="A184" t="s">
        <v>502</v>
      </c>
      <c r="B184">
        <v>150000000</v>
      </c>
      <c r="C184">
        <v>150000000</v>
      </c>
      <c r="D184">
        <v>149996079.16999999</v>
      </c>
    </row>
    <row r="185" spans="1:4" x14ac:dyDescent="0.25">
      <c r="A185" t="s">
        <v>503</v>
      </c>
      <c r="B185">
        <v>400000</v>
      </c>
      <c r="C185">
        <v>400000</v>
      </c>
      <c r="D185">
        <v>400000</v>
      </c>
    </row>
    <row r="186" spans="1:4" x14ac:dyDescent="0.25">
      <c r="A186" t="s">
        <v>504</v>
      </c>
      <c r="B186">
        <v>8368634</v>
      </c>
      <c r="C186">
        <v>8368634</v>
      </c>
      <c r="D186">
        <v>0</v>
      </c>
    </row>
    <row r="187" spans="1:4" x14ac:dyDescent="0.25">
      <c r="A187" t="s">
        <v>505</v>
      </c>
      <c r="B187">
        <v>8376668</v>
      </c>
      <c r="C187">
        <v>8376668</v>
      </c>
      <c r="D187">
        <v>0</v>
      </c>
    </row>
    <row r="188" spans="1:4" x14ac:dyDescent="0.25">
      <c r="A188" t="s">
        <v>506</v>
      </c>
      <c r="B188">
        <v>14588145</v>
      </c>
      <c r="C188">
        <v>14588145</v>
      </c>
      <c r="D188">
        <v>0</v>
      </c>
    </row>
    <row r="189" spans="1:4" x14ac:dyDescent="0.25">
      <c r="A189" t="s">
        <v>507</v>
      </c>
      <c r="B189">
        <v>14230733</v>
      </c>
      <c r="C189">
        <v>14230733</v>
      </c>
      <c r="D189">
        <v>0</v>
      </c>
    </row>
    <row r="190" spans="1:4" x14ac:dyDescent="0.25">
      <c r="A190" t="s">
        <v>508</v>
      </c>
      <c r="B190">
        <v>7655176</v>
      </c>
      <c r="C190">
        <v>7655176</v>
      </c>
      <c r="D190">
        <v>0</v>
      </c>
    </row>
    <row r="191" spans="1:4" x14ac:dyDescent="0.25">
      <c r="A191" t="s">
        <v>509</v>
      </c>
      <c r="B191">
        <v>7291256</v>
      </c>
      <c r="C191">
        <v>7291256</v>
      </c>
      <c r="D191">
        <v>0</v>
      </c>
    </row>
    <row r="192" spans="1:4" x14ac:dyDescent="0.25">
      <c r="A192" t="s">
        <v>510</v>
      </c>
      <c r="B192">
        <v>300000000</v>
      </c>
      <c r="C192">
        <v>300000000</v>
      </c>
      <c r="D192">
        <v>300000000</v>
      </c>
    </row>
    <row r="193" spans="1:4" x14ac:dyDescent="0.25">
      <c r="A193" t="s">
        <v>511</v>
      </c>
      <c r="B193">
        <v>31999999.999999996</v>
      </c>
      <c r="C193">
        <v>31999999.999999996</v>
      </c>
      <c r="D193">
        <v>31990429.949999999</v>
      </c>
    </row>
    <row r="194" spans="1:4" x14ac:dyDescent="0.25">
      <c r="A194" t="s">
        <v>512</v>
      </c>
      <c r="B194">
        <v>330000000.00000006</v>
      </c>
      <c r="C194">
        <v>330000000.00000006</v>
      </c>
      <c r="D194">
        <v>330000000.00000006</v>
      </c>
    </row>
    <row r="195" spans="1:4" x14ac:dyDescent="0.25">
      <c r="A195" t="s">
        <v>513</v>
      </c>
      <c r="B195">
        <v>311700</v>
      </c>
      <c r="C195">
        <v>311700</v>
      </c>
      <c r="D195">
        <v>311700</v>
      </c>
    </row>
    <row r="196" spans="1:4" x14ac:dyDescent="0.25">
      <c r="A196" t="s">
        <v>80</v>
      </c>
      <c r="B196">
        <v>2780394.75</v>
      </c>
      <c r="C196">
        <v>2780394.75</v>
      </c>
      <c r="D196">
        <v>0</v>
      </c>
    </row>
    <row r="197" spans="1:4" x14ac:dyDescent="0.25">
      <c r="A197" t="s">
        <v>356</v>
      </c>
      <c r="B197">
        <v>338673.49</v>
      </c>
      <c r="C197">
        <v>338673.49</v>
      </c>
      <c r="D197">
        <v>338673.49</v>
      </c>
    </row>
    <row r="198" spans="1:4" x14ac:dyDescent="0.25">
      <c r="A198" t="s">
        <v>81</v>
      </c>
      <c r="B198">
        <v>2298526.19</v>
      </c>
      <c r="C198">
        <v>2298526.19</v>
      </c>
      <c r="D198">
        <v>380059.02</v>
      </c>
    </row>
    <row r="199" spans="1:4" x14ac:dyDescent="0.25">
      <c r="A199" t="s">
        <v>357</v>
      </c>
      <c r="B199">
        <v>189872.31</v>
      </c>
      <c r="C199">
        <v>189872.31</v>
      </c>
      <c r="D199">
        <v>189872.31</v>
      </c>
    </row>
    <row r="200" spans="1:4" x14ac:dyDescent="0.25">
      <c r="A200" t="s">
        <v>358</v>
      </c>
      <c r="B200">
        <v>130296.72999999997</v>
      </c>
      <c r="C200">
        <v>130296.72999999997</v>
      </c>
      <c r="D200">
        <v>130296.72999999997</v>
      </c>
    </row>
    <row r="201" spans="1:4" x14ac:dyDescent="0.25">
      <c r="A201" t="s">
        <v>82</v>
      </c>
      <c r="B201">
        <v>17443.79</v>
      </c>
      <c r="C201">
        <v>17443.79</v>
      </c>
      <c r="D201">
        <v>17443.79</v>
      </c>
    </row>
    <row r="202" spans="1:4" x14ac:dyDescent="0.25">
      <c r="A202" t="s">
        <v>83</v>
      </c>
      <c r="B202">
        <v>4881.05</v>
      </c>
      <c r="C202">
        <v>4881.05</v>
      </c>
      <c r="D202">
        <v>4881.05</v>
      </c>
    </row>
    <row r="203" spans="1:4" x14ac:dyDescent="0.25">
      <c r="A203" t="s">
        <v>516</v>
      </c>
      <c r="B203">
        <v>83.42</v>
      </c>
      <c r="C203">
        <v>83.42</v>
      </c>
      <c r="D203">
        <v>83.42</v>
      </c>
    </row>
    <row r="204" spans="1:4" x14ac:dyDescent="0.25">
      <c r="A204" t="s">
        <v>517</v>
      </c>
      <c r="B204">
        <v>4153.1899999999996</v>
      </c>
      <c r="C204">
        <v>4153.1899999999996</v>
      </c>
      <c r="D204">
        <v>4153.1899999999996</v>
      </c>
    </row>
    <row r="205" spans="1:4" x14ac:dyDescent="0.25">
      <c r="A205" t="s">
        <v>359</v>
      </c>
      <c r="B205">
        <v>3855165.4</v>
      </c>
      <c r="C205">
        <v>3855165.4</v>
      </c>
      <c r="D205">
        <v>0</v>
      </c>
    </row>
    <row r="206" spans="1:4" x14ac:dyDescent="0.25">
      <c r="A206" t="s">
        <v>518</v>
      </c>
      <c r="B206">
        <v>147850.66</v>
      </c>
      <c r="C206">
        <v>147850.66</v>
      </c>
      <c r="D206">
        <v>0</v>
      </c>
    </row>
    <row r="207" spans="1:4" x14ac:dyDescent="0.25">
      <c r="A207" t="s">
        <v>443</v>
      </c>
      <c r="B207">
        <v>2600172.2799999998</v>
      </c>
      <c r="C207">
        <v>2600172.2799999998</v>
      </c>
      <c r="D207">
        <v>2549033.2799999998</v>
      </c>
    </row>
    <row r="208" spans="1:4" x14ac:dyDescent="0.25">
      <c r="A208" t="s">
        <v>84</v>
      </c>
      <c r="B208">
        <v>1125.6400000000001</v>
      </c>
      <c r="C208">
        <v>1125.6400000000001</v>
      </c>
      <c r="D208">
        <v>1125.6400000000001</v>
      </c>
    </row>
    <row r="209" spans="1:4" x14ac:dyDescent="0.25">
      <c r="A209" t="s">
        <v>519</v>
      </c>
      <c r="B209">
        <v>49477.83</v>
      </c>
      <c r="C209">
        <v>49477.83</v>
      </c>
      <c r="D209">
        <v>49477.83</v>
      </c>
    </row>
    <row r="210" spans="1:4" x14ac:dyDescent="0.25">
      <c r="A210" t="s">
        <v>520</v>
      </c>
      <c r="B210">
        <v>31.05</v>
      </c>
      <c r="C210">
        <v>31.05</v>
      </c>
      <c r="D210">
        <v>31.05</v>
      </c>
    </row>
    <row r="211" spans="1:4" x14ac:dyDescent="0.25">
      <c r="A211" t="s">
        <v>521</v>
      </c>
      <c r="B211">
        <v>681.7</v>
      </c>
      <c r="C211">
        <v>681.7</v>
      </c>
      <c r="D211">
        <v>681.7</v>
      </c>
    </row>
    <row r="212" spans="1:4" x14ac:dyDescent="0.25">
      <c r="A212" t="s">
        <v>522</v>
      </c>
      <c r="B212">
        <v>8777.94</v>
      </c>
      <c r="C212">
        <v>8777.94</v>
      </c>
      <c r="D212">
        <v>8777.94</v>
      </c>
    </row>
    <row r="213" spans="1:4" x14ac:dyDescent="0.25">
      <c r="A213" t="s">
        <v>523</v>
      </c>
      <c r="B213">
        <v>60.71</v>
      </c>
      <c r="C213">
        <v>60.71</v>
      </c>
      <c r="D213">
        <v>60.71</v>
      </c>
    </row>
    <row r="214" spans="1:4" x14ac:dyDescent="0.25">
      <c r="A214" t="s">
        <v>360</v>
      </c>
      <c r="B214">
        <v>9022.18</v>
      </c>
      <c r="C214">
        <v>9022.18</v>
      </c>
      <c r="D214">
        <v>9022.18</v>
      </c>
    </row>
    <row r="215" spans="1:4" x14ac:dyDescent="0.25">
      <c r="A215" t="s">
        <v>524</v>
      </c>
      <c r="B215">
        <v>0</v>
      </c>
      <c r="C215">
        <v>0</v>
      </c>
      <c r="D215">
        <v>0</v>
      </c>
    </row>
    <row r="216" spans="1:4" x14ac:dyDescent="0.25">
      <c r="A216" t="s">
        <v>361</v>
      </c>
      <c r="B216">
        <v>104590</v>
      </c>
      <c r="C216">
        <v>104590</v>
      </c>
      <c r="D216">
        <v>104590</v>
      </c>
    </row>
    <row r="217" spans="1:4" x14ac:dyDescent="0.25">
      <c r="A217" t="s">
        <v>525</v>
      </c>
      <c r="B217">
        <v>2126.96</v>
      </c>
      <c r="C217">
        <v>2126.96</v>
      </c>
      <c r="D217">
        <v>2126.96</v>
      </c>
    </row>
    <row r="218" spans="1:4" x14ac:dyDescent="0.25">
      <c r="A218" t="s">
        <v>526</v>
      </c>
      <c r="B218">
        <v>0</v>
      </c>
      <c r="C218">
        <v>0</v>
      </c>
      <c r="D218">
        <v>0</v>
      </c>
    </row>
    <row r="219" spans="1:4" x14ac:dyDescent="0.25">
      <c r="A219" t="s">
        <v>362</v>
      </c>
      <c r="B219">
        <v>3092</v>
      </c>
      <c r="C219">
        <v>3092</v>
      </c>
      <c r="D219">
        <v>3092</v>
      </c>
    </row>
    <row r="220" spans="1:4" x14ac:dyDescent="0.25">
      <c r="A220" t="s">
        <v>444</v>
      </c>
      <c r="B220">
        <v>133182</v>
      </c>
      <c r="C220">
        <v>133182</v>
      </c>
      <c r="D220">
        <v>121631</v>
      </c>
    </row>
    <row r="221" spans="1:4" x14ac:dyDescent="0.25">
      <c r="A221" t="s">
        <v>527</v>
      </c>
      <c r="B221">
        <v>1050.92</v>
      </c>
      <c r="C221">
        <v>1050.92</v>
      </c>
      <c r="D221">
        <v>1050.92</v>
      </c>
    </row>
    <row r="222" spans="1:4" x14ac:dyDescent="0.25">
      <c r="A222" t="s">
        <v>528</v>
      </c>
      <c r="B222">
        <v>11568</v>
      </c>
      <c r="C222">
        <v>11568</v>
      </c>
      <c r="D222">
        <v>8841</v>
      </c>
    </row>
    <row r="223" spans="1:4" x14ac:dyDescent="0.25">
      <c r="A223" t="s">
        <v>363</v>
      </c>
      <c r="B223">
        <v>81295</v>
      </c>
      <c r="C223">
        <v>81295</v>
      </c>
      <c r="D223">
        <v>81295</v>
      </c>
    </row>
    <row r="224" spans="1:4" x14ac:dyDescent="0.25">
      <c r="A224" t="s">
        <v>445</v>
      </c>
      <c r="B224">
        <v>211787</v>
      </c>
      <c r="C224">
        <v>211787</v>
      </c>
      <c r="D224">
        <v>194013</v>
      </c>
    </row>
    <row r="225" spans="1:4" x14ac:dyDescent="0.25">
      <c r="A225" t="s">
        <v>364</v>
      </c>
      <c r="B225">
        <v>0.79</v>
      </c>
      <c r="C225">
        <v>0.79</v>
      </c>
      <c r="D225">
        <v>0.79</v>
      </c>
    </row>
    <row r="226" spans="1:4" x14ac:dyDescent="0.25">
      <c r="A226" t="s">
        <v>365</v>
      </c>
      <c r="B226">
        <v>881.85</v>
      </c>
      <c r="C226">
        <v>881.85</v>
      </c>
      <c r="D226">
        <v>881.85</v>
      </c>
    </row>
    <row r="227" spans="1:4" x14ac:dyDescent="0.25">
      <c r="A227" t="s">
        <v>529</v>
      </c>
      <c r="B227">
        <v>253.06</v>
      </c>
      <c r="C227">
        <v>253.06</v>
      </c>
      <c r="D227">
        <v>253.06</v>
      </c>
    </row>
    <row r="228" spans="1:4" x14ac:dyDescent="0.25">
      <c r="A228" t="s">
        <v>366</v>
      </c>
      <c r="B228">
        <v>7624.03</v>
      </c>
      <c r="C228">
        <v>7624.03</v>
      </c>
      <c r="D228">
        <v>7624.03</v>
      </c>
    </row>
    <row r="229" spans="1:4" x14ac:dyDescent="0.25">
      <c r="A229" t="s">
        <v>367</v>
      </c>
      <c r="B229">
        <v>7228.58</v>
      </c>
      <c r="C229">
        <v>7228.58</v>
      </c>
      <c r="D229">
        <v>7228.58</v>
      </c>
    </row>
    <row r="230" spans="1:4" x14ac:dyDescent="0.25">
      <c r="A230" t="s">
        <v>446</v>
      </c>
      <c r="B230">
        <v>14586.72</v>
      </c>
      <c r="C230">
        <v>14586.72</v>
      </c>
      <c r="D230">
        <v>0</v>
      </c>
    </row>
    <row r="231" spans="1:4" x14ac:dyDescent="0.25">
      <c r="A231" t="s">
        <v>447</v>
      </c>
      <c r="B231">
        <v>3013</v>
      </c>
      <c r="C231">
        <v>3013</v>
      </c>
      <c r="D231">
        <v>2987</v>
      </c>
    </row>
    <row r="232" spans="1:4" x14ac:dyDescent="0.25">
      <c r="A232" t="s">
        <v>530</v>
      </c>
      <c r="B232">
        <v>4338.55</v>
      </c>
      <c r="C232">
        <v>4338.55</v>
      </c>
      <c r="D232">
        <v>4338.55</v>
      </c>
    </row>
    <row r="233" spans="1:4" x14ac:dyDescent="0.25">
      <c r="A233" t="s">
        <v>531</v>
      </c>
      <c r="B233">
        <v>4835.58</v>
      </c>
      <c r="C233">
        <v>4835.58</v>
      </c>
      <c r="D233">
        <v>4835.58</v>
      </c>
    </row>
    <row r="234" spans="1:4" x14ac:dyDescent="0.25">
      <c r="A234" t="s">
        <v>448</v>
      </c>
      <c r="B234">
        <v>420384</v>
      </c>
      <c r="C234">
        <v>420384</v>
      </c>
      <c r="D234">
        <v>386425</v>
      </c>
    </row>
    <row r="235" spans="1:4" x14ac:dyDescent="0.25">
      <c r="A235" t="s">
        <v>449</v>
      </c>
      <c r="B235">
        <v>255663.32</v>
      </c>
      <c r="C235">
        <v>255663.32</v>
      </c>
      <c r="D235">
        <v>252053.32</v>
      </c>
    </row>
    <row r="236" spans="1:4" x14ac:dyDescent="0.25">
      <c r="A236" t="s">
        <v>368</v>
      </c>
      <c r="B236">
        <v>501.58</v>
      </c>
      <c r="C236">
        <v>501.58</v>
      </c>
      <c r="D236">
        <v>501.58</v>
      </c>
    </row>
    <row r="237" spans="1:4" x14ac:dyDescent="0.25">
      <c r="A237" t="s">
        <v>369</v>
      </c>
      <c r="B237">
        <v>1906</v>
      </c>
      <c r="C237">
        <v>1906</v>
      </c>
      <c r="D237">
        <v>1906</v>
      </c>
    </row>
    <row r="238" spans="1:4" x14ac:dyDescent="0.25">
      <c r="A238" t="s">
        <v>533</v>
      </c>
      <c r="B238">
        <v>256074.69</v>
      </c>
      <c r="C238">
        <v>256074.69</v>
      </c>
      <c r="D238">
        <v>0</v>
      </c>
    </row>
    <row r="239" spans="1:4" x14ac:dyDescent="0.25">
      <c r="A239" t="s">
        <v>450</v>
      </c>
      <c r="B239">
        <v>167448</v>
      </c>
      <c r="C239">
        <v>167448</v>
      </c>
      <c r="D239">
        <v>167132</v>
      </c>
    </row>
    <row r="240" spans="1:4" x14ac:dyDescent="0.25">
      <c r="A240" t="s">
        <v>451</v>
      </c>
      <c r="B240">
        <v>93669</v>
      </c>
      <c r="C240">
        <v>93669</v>
      </c>
      <c r="D240">
        <v>93669</v>
      </c>
    </row>
    <row r="241" spans="1:4" x14ac:dyDescent="0.25">
      <c r="A241" t="s">
        <v>370</v>
      </c>
      <c r="B241">
        <v>11372.5</v>
      </c>
      <c r="C241">
        <v>11372.5</v>
      </c>
      <c r="D241">
        <v>11372.5</v>
      </c>
    </row>
    <row r="242" spans="1:4" x14ac:dyDescent="0.25">
      <c r="A242" t="s">
        <v>534</v>
      </c>
      <c r="B242">
        <v>1845.73</v>
      </c>
      <c r="C242">
        <v>1845.73</v>
      </c>
      <c r="D242">
        <v>1845.73</v>
      </c>
    </row>
    <row r="243" spans="1:4" x14ac:dyDescent="0.25">
      <c r="A243" t="s">
        <v>452</v>
      </c>
      <c r="B243">
        <v>41216</v>
      </c>
      <c r="C243">
        <v>41216</v>
      </c>
      <c r="D243">
        <v>0</v>
      </c>
    </row>
    <row r="244" spans="1:4" x14ac:dyDescent="0.25">
      <c r="A244" t="s">
        <v>371</v>
      </c>
      <c r="B244">
        <v>3336</v>
      </c>
      <c r="C244">
        <v>3336</v>
      </c>
      <c r="D244">
        <v>3336</v>
      </c>
    </row>
    <row r="245" spans="1:4" x14ac:dyDescent="0.25">
      <c r="A245" t="s">
        <v>535</v>
      </c>
      <c r="B245">
        <v>13458.47</v>
      </c>
      <c r="C245">
        <v>13458.47</v>
      </c>
      <c r="D245">
        <v>0</v>
      </c>
    </row>
    <row r="246" spans="1:4" x14ac:dyDescent="0.25">
      <c r="A246" t="s">
        <v>372</v>
      </c>
      <c r="B246">
        <v>2.16</v>
      </c>
      <c r="C246">
        <v>2.16</v>
      </c>
      <c r="D246">
        <v>2.16</v>
      </c>
    </row>
    <row r="247" spans="1:4" x14ac:dyDescent="0.25">
      <c r="A247" t="s">
        <v>373</v>
      </c>
      <c r="B247">
        <v>15101</v>
      </c>
      <c r="C247">
        <v>15101</v>
      </c>
      <c r="D247">
        <v>15101</v>
      </c>
    </row>
    <row r="248" spans="1:4" x14ac:dyDescent="0.25">
      <c r="A248" t="s">
        <v>453</v>
      </c>
      <c r="B248">
        <v>817.6</v>
      </c>
      <c r="C248">
        <v>817.6</v>
      </c>
      <c r="D248">
        <v>0</v>
      </c>
    </row>
    <row r="249" spans="1:4" x14ac:dyDescent="0.25">
      <c r="A249" t="s">
        <v>454</v>
      </c>
      <c r="B249">
        <v>333138</v>
      </c>
      <c r="C249">
        <v>333138</v>
      </c>
      <c r="D249">
        <v>304974</v>
      </c>
    </row>
    <row r="250" spans="1:4" x14ac:dyDescent="0.25">
      <c r="A250" t="s">
        <v>455</v>
      </c>
      <c r="B250">
        <v>40.98</v>
      </c>
      <c r="C250">
        <v>40.98</v>
      </c>
      <c r="D250">
        <v>40.98</v>
      </c>
    </row>
    <row r="251" spans="1:4" x14ac:dyDescent="0.25">
      <c r="A251" t="s">
        <v>536</v>
      </c>
      <c r="B251">
        <v>137.26</v>
      </c>
      <c r="C251">
        <v>137.26</v>
      </c>
      <c r="D251">
        <v>137.26</v>
      </c>
    </row>
    <row r="252" spans="1:4" x14ac:dyDescent="0.25">
      <c r="A252" t="s">
        <v>537</v>
      </c>
      <c r="B252">
        <v>225.77</v>
      </c>
      <c r="C252">
        <v>225.77</v>
      </c>
      <c r="D252">
        <v>225.77</v>
      </c>
    </row>
    <row r="253" spans="1:4" x14ac:dyDescent="0.25">
      <c r="A253" t="s">
        <v>538</v>
      </c>
      <c r="B253">
        <v>527178.23999999999</v>
      </c>
      <c r="C253">
        <v>527178.23999999999</v>
      </c>
      <c r="D253">
        <v>367077.24</v>
      </c>
    </row>
    <row r="254" spans="1:4" x14ac:dyDescent="0.25">
      <c r="A254" t="s">
        <v>539</v>
      </c>
      <c r="B254">
        <v>483199.97</v>
      </c>
      <c r="C254">
        <v>483199.97</v>
      </c>
      <c r="D254">
        <v>413589.97</v>
      </c>
    </row>
    <row r="255" spans="1:4" x14ac:dyDescent="0.25">
      <c r="A255" t="s">
        <v>540</v>
      </c>
      <c r="B255">
        <v>8022.85</v>
      </c>
      <c r="C255">
        <v>8022.85</v>
      </c>
      <c r="D255">
        <v>0</v>
      </c>
    </row>
    <row r="256" spans="1:4" x14ac:dyDescent="0.25">
      <c r="A256" t="s">
        <v>541</v>
      </c>
      <c r="B256">
        <v>8263.5</v>
      </c>
      <c r="C256">
        <v>8263.5</v>
      </c>
      <c r="D256">
        <v>0</v>
      </c>
    </row>
    <row r="257" spans="1:4" x14ac:dyDescent="0.25">
      <c r="A257" t="s">
        <v>542</v>
      </c>
      <c r="B257">
        <v>13935.14</v>
      </c>
      <c r="C257">
        <v>13935.14</v>
      </c>
      <c r="D257">
        <v>0</v>
      </c>
    </row>
    <row r="258" spans="1:4" x14ac:dyDescent="0.25">
      <c r="A258" t="s">
        <v>543</v>
      </c>
      <c r="B258">
        <v>9892.25</v>
      </c>
      <c r="C258">
        <v>9892.25</v>
      </c>
      <c r="D258">
        <v>0</v>
      </c>
    </row>
    <row r="259" spans="1:4" x14ac:dyDescent="0.25">
      <c r="A259" t="s">
        <v>544</v>
      </c>
      <c r="B259">
        <v>7577.86</v>
      </c>
      <c r="C259">
        <v>7577.86</v>
      </c>
      <c r="D259">
        <v>0</v>
      </c>
    </row>
    <row r="260" spans="1:4" x14ac:dyDescent="0.25">
      <c r="A260" t="s">
        <v>545</v>
      </c>
      <c r="B260">
        <v>8700.39</v>
      </c>
      <c r="C260">
        <v>8700.39</v>
      </c>
      <c r="D260">
        <v>0</v>
      </c>
    </row>
    <row r="261" spans="1:4" x14ac:dyDescent="0.25">
      <c r="A261" t="s">
        <v>546</v>
      </c>
      <c r="B261">
        <v>549</v>
      </c>
      <c r="C261">
        <v>549</v>
      </c>
      <c r="D261">
        <v>0</v>
      </c>
    </row>
    <row r="262" spans="1:4" x14ac:dyDescent="0.25">
      <c r="A262" t="s">
        <v>547</v>
      </c>
      <c r="B262">
        <v>2087</v>
      </c>
      <c r="C262">
        <v>2087</v>
      </c>
      <c r="D262">
        <v>0</v>
      </c>
    </row>
    <row r="263" spans="1:4" x14ac:dyDescent="0.25">
      <c r="A263" t="s">
        <v>409</v>
      </c>
      <c r="B263">
        <v>36782.909999999996</v>
      </c>
      <c r="C263">
        <v>36782.909999999996</v>
      </c>
      <c r="D263">
        <v>5082.91</v>
      </c>
    </row>
    <row r="264" spans="1:4" x14ac:dyDescent="0.25">
      <c r="A264" t="s">
        <v>551</v>
      </c>
      <c r="B264">
        <v>8772.25</v>
      </c>
      <c r="C264">
        <v>8772.25</v>
      </c>
      <c r="D264">
        <v>0</v>
      </c>
    </row>
    <row r="265" spans="1:4" x14ac:dyDescent="0.25">
      <c r="A265" t="s">
        <v>552</v>
      </c>
      <c r="B265">
        <v>507596</v>
      </c>
      <c r="C265">
        <v>507596</v>
      </c>
      <c r="D265">
        <v>507596</v>
      </c>
    </row>
    <row r="266" spans="1:4" x14ac:dyDescent="0.25">
      <c r="A266" t="s">
        <v>532</v>
      </c>
      <c r="B266">
        <v>9925</v>
      </c>
      <c r="C266">
        <v>9925</v>
      </c>
      <c r="D266">
        <v>0</v>
      </c>
    </row>
    <row r="267" spans="1:4" x14ac:dyDescent="0.25">
      <c r="A267" t="s">
        <v>413</v>
      </c>
      <c r="B267">
        <v>19150339956.919998</v>
      </c>
      <c r="C267">
        <v>19150339956.919998</v>
      </c>
      <c r="D267">
        <v>18741977366.599995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IV TR DESTINO GTO Y REINT 21</vt:lpstr>
      <vt:lpstr>Hoja6</vt:lpstr>
      <vt:lpstr>Reporte pago tesofe federales</vt:lpstr>
      <vt:lpstr>Hoja7</vt:lpstr>
      <vt:lpstr>Hoja5</vt:lpstr>
      <vt:lpstr>reintegros pptal</vt:lpstr>
      <vt:lpstr>momentos </vt:lpstr>
      <vt:lpstr>'IV TR DESTINO GTO Y REINT 21'!Área_de_impresión</vt:lpstr>
      <vt:lpstr>'IV TR DESTINO GTO Y REINT 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Gabriela Escobedo</cp:lastModifiedBy>
  <cp:lastPrinted>2022-01-25T21:06:57Z</cp:lastPrinted>
  <dcterms:created xsi:type="dcterms:W3CDTF">2021-07-29T16:10:26Z</dcterms:created>
  <dcterms:modified xsi:type="dcterms:W3CDTF">2022-03-11T18:23:11Z</dcterms:modified>
</cp:coreProperties>
</file>