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1"/>
  <workbookPr/>
  <mc:AlternateContent xmlns:mc="http://schemas.openxmlformats.org/markup-compatibility/2006">
    <mc:Choice Requires="x15">
      <x15ac:absPath xmlns:x15ac="http://schemas.microsoft.com/office/spreadsheetml/2010/11/ac" url="D:\2026\PEF_CONAC\2o_trimestre\CONAC\Versión Publica\"/>
    </mc:Choice>
  </mc:AlternateContent>
  <xr:revisionPtr revIDLastSave="0" documentId="13_ncr:1_{F94D54D9-8E8F-4A70-BA6D-8E132FA2BA1A}" xr6:coauthVersionLast="36" xr6:coauthVersionMax="47" xr10:uidLastSave="{00000000-0000-0000-0000-000000000000}"/>
  <bookViews>
    <workbookView xWindow="-120" yWindow="3210" windowWidth="29040" windowHeight="15720" tabRatio="825" activeTab="17" xr2:uid="{00000000-000D-0000-FFFF-FFFF00000000}"/>
  </bookViews>
  <sheets>
    <sheet name="Caratula Resumen" sheetId="1" r:id="rId1"/>
    <sheet name="A Y  II D3" sheetId="2" r:id="rId2"/>
    <sheet name="A Y II D4" sheetId="3" r:id="rId3"/>
    <sheet name="B)" sheetId="4" r:id="rId4"/>
    <sheet name="II B) Y 1" sheetId="21" r:id="rId5"/>
    <sheet name="II C y 1_" sheetId="6" r:id="rId6"/>
    <sheet name="II D) 2" sheetId="7" r:id="rId7"/>
    <sheet name="II D) 4" sheetId="9" r:id="rId8"/>
    <sheet name="II D) 4 A" sheetId="10" r:id="rId9"/>
    <sheet name="II D) 6" sheetId="11" r:id="rId10"/>
    <sheet name="II D) 7 1" sheetId="12" r:id="rId11"/>
    <sheet name="II D) 7 2 " sheetId="13" r:id="rId12"/>
    <sheet name="II D) 7 3" sheetId="14" r:id="rId13"/>
    <sheet name="E)" sheetId="15" r:id="rId14"/>
    <sheet name="F) 1" sheetId="16" r:id="rId15"/>
    <sheet name="F) 2" sheetId="17" r:id="rId16"/>
    <sheet name="G)" sheetId="18" r:id="rId17"/>
    <sheet name="H" sheetId="19" r:id="rId18"/>
    <sheet name="Listas" sheetId="20" state="hidden" r:id="rId19"/>
  </sheets>
  <definedNames>
    <definedName name="_xlnm._FilterDatabase" localSheetId="4" hidden="1">'II B) Y 1'!$A$14:$Z$14</definedName>
    <definedName name="_xlnm.Print_Area" localSheetId="1">'A Y  II D3'!$A$1:$Y$36</definedName>
    <definedName name="_xlnm.Print_Area" localSheetId="2">'A Y II D4'!$A$1:$U$43</definedName>
    <definedName name="_xlnm.Print_Area" localSheetId="3">'B)'!$A$1:$T$46</definedName>
    <definedName name="_xlnm.Print_Area" localSheetId="4">'II B) Y 1'!$A$1:$Y$179</definedName>
    <definedName name="_xlnm.Print_Area" localSheetId="5">'II C y 1_'!$B$1:$V$187</definedName>
    <definedName name="_xlnm.Print_Area" localSheetId="6">'II D) 2'!$A$1:$S$34</definedName>
    <definedName name="Elige_el_Periodo…">Listas!$B$11:$B$15</definedName>
    <definedName name="OLE_LINK1" localSheetId="5">'II C y 1_'!$G$174</definedName>
    <definedName name="_xlnm.Print_Titles" localSheetId="1">'A Y  II D3'!$1:$12</definedName>
    <definedName name="_xlnm.Print_Titles" localSheetId="2">'A Y II D4'!$1:$12</definedName>
    <definedName name="_xlnm.Print_Titles" localSheetId="3">'B)'!$1:$12</definedName>
    <definedName name="_xlnm.Print_Titles" localSheetId="13">'E)'!$1:$13</definedName>
    <definedName name="_xlnm.Print_Titles" localSheetId="14">'F) 1'!$1:$12</definedName>
    <definedName name="_xlnm.Print_Titles" localSheetId="15">'F) 2'!$1:$12</definedName>
    <definedName name="_xlnm.Print_Titles" localSheetId="16">'G)'!$1:$13</definedName>
    <definedName name="_xlnm.Print_Titles" localSheetId="17">H!$1:$12</definedName>
    <definedName name="_xlnm.Print_Titles" localSheetId="4">'II B) Y 1'!$1:$13</definedName>
    <definedName name="_xlnm.Print_Titles" localSheetId="5">'II C y 1_'!$1:$12</definedName>
    <definedName name="_xlnm.Print_Titles" localSheetId="7">'II D) 4'!$1:$12</definedName>
    <definedName name="_xlnm.Print_Titles" localSheetId="8">'II D) 4 A'!$1:$13</definedName>
    <definedName name="_xlnm.Print_Titles" localSheetId="9">'II D) 6'!$1:$12</definedName>
    <definedName name="_xlnm.Print_Titles" localSheetId="10">'II D) 7 1'!$1:$12</definedName>
    <definedName name="_xlnm.Print_Titles" localSheetId="11">'II D) 7 2 '!$1:$12</definedName>
    <definedName name="_xlnm.Print_Titles" localSheetId="12">'II D) 7 3'!$1:$11</definedName>
  </definedNames>
  <calcPr calcId="191029"/>
</workbook>
</file>

<file path=xl/calcChain.xml><?xml version="1.0" encoding="utf-8"?>
<calcChain xmlns="http://schemas.openxmlformats.org/spreadsheetml/2006/main">
  <c r="I35" i="1" l="1"/>
  <c r="I40" i="1"/>
  <c r="I34" i="1"/>
  <c r="I33" i="1"/>
  <c r="O38" i="12"/>
  <c r="O37" i="12"/>
  <c r="S37" i="12"/>
  <c r="M25" i="11"/>
  <c r="L28" i="11" s="1"/>
  <c r="Q32" i="1" s="1"/>
  <c r="D25" i="11"/>
  <c r="I32" i="1" s="1"/>
  <c r="M32" i="1" s="1"/>
  <c r="O32" i="1" s="1"/>
  <c r="O30" i="1"/>
  <c r="M30" i="1"/>
  <c r="I30" i="1"/>
  <c r="N14" i="9"/>
  <c r="C14" i="9"/>
  <c r="M15" i="7"/>
  <c r="C16" i="7"/>
  <c r="I29" i="1" s="1"/>
  <c r="M29" i="1" s="1"/>
  <c r="O29" i="1" s="1"/>
  <c r="O28" i="1"/>
  <c r="O27" i="1" s="1"/>
  <c r="V167" i="6"/>
  <c r="S28" i="1" s="1"/>
  <c r="S27" i="1" s="1"/>
  <c r="U165" i="6"/>
  <c r="Q28" i="1" s="1"/>
  <c r="Q27" i="1" s="1"/>
  <c r="P165" i="6"/>
  <c r="E165" i="6"/>
  <c r="I28" i="1" s="1"/>
  <c r="M28" i="1" s="1"/>
  <c r="Y162" i="21"/>
  <c r="C162" i="21"/>
  <c r="I27" i="1" s="1"/>
  <c r="M27" i="1" s="1"/>
  <c r="Q19" i="2"/>
  <c r="S24" i="1" s="1"/>
  <c r="P17" i="2"/>
  <c r="Q24" i="1" s="1"/>
  <c r="M17" i="2"/>
  <c r="C17" i="2"/>
  <c r="I24" i="1" s="1"/>
  <c r="M24" i="1" s="1"/>
  <c r="O24" i="1" s="1"/>
  <c r="G9" i="19"/>
  <c r="Q8" i="17"/>
  <c r="Q8" i="16"/>
  <c r="H8" i="15"/>
  <c r="I8" i="14"/>
  <c r="O8" i="13"/>
  <c r="P8" i="12"/>
  <c r="L8" i="11"/>
  <c r="O9" i="10"/>
  <c r="N8" i="9"/>
  <c r="X8" i="2"/>
  <c r="B8" i="4" l="1"/>
  <c r="B8" i="3"/>
  <c r="B8" i="2"/>
  <c r="N7" i="9" l="1"/>
  <c r="P7" i="7"/>
  <c r="U7" i="6"/>
  <c r="V7" i="21"/>
  <c r="P7" i="4"/>
  <c r="U7" i="3"/>
  <c r="X7" i="2"/>
  <c r="B9" i="19"/>
  <c r="B9" i="18"/>
  <c r="B8" i="17"/>
  <c r="B8" i="16"/>
  <c r="B8" i="15"/>
  <c r="B8" i="14"/>
  <c r="B8" i="13"/>
  <c r="B8" i="12"/>
  <c r="B8" i="11"/>
  <c r="B9" i="10"/>
  <c r="B8" i="9"/>
  <c r="B8" i="7"/>
  <c r="B8" i="6"/>
  <c r="B8" i="21"/>
  <c r="O8" i="10"/>
  <c r="L7" i="11"/>
  <c r="P7" i="12"/>
  <c r="O7" i="13"/>
  <c r="I7" i="14"/>
  <c r="H7" i="15"/>
  <c r="Q7" i="16"/>
  <c r="Q7" i="17"/>
  <c r="R8" i="18"/>
  <c r="F9" i="19"/>
  <c r="S9" i="18" l="1"/>
  <c r="P8" i="7"/>
  <c r="U8" i="6"/>
  <c r="P8" i="4"/>
  <c r="V8" i="21" s="1"/>
  <c r="U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SEP</author>
  </authors>
  <commentList>
    <comment ref="R1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inicial. 
Formato </t>
        </r>
        <r>
          <rPr>
            <b/>
            <sz val="9"/>
            <color indexed="81"/>
            <rFont val="Tahoma"/>
            <family val="2"/>
          </rPr>
          <t>AAAAMMDD</t>
        </r>
      </text>
    </comment>
    <comment ref="S12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final.
Formato</t>
        </r>
        <r>
          <rPr>
            <b/>
            <sz val="9"/>
            <color indexed="81"/>
            <rFont val="Tahoma"/>
            <family val="2"/>
          </rPr>
          <t xml:space="preserve"> AAAAMMDD</t>
        </r>
      </text>
    </comment>
  </commentList>
</comments>
</file>

<file path=xl/sharedStrings.xml><?xml version="1.0" encoding="utf-8"?>
<sst xmlns="http://schemas.openxmlformats.org/spreadsheetml/2006/main" count="3268" uniqueCount="981">
  <si>
    <t>FORMATOS ENTREGADOS PARA DAR CUMPLIMIENTO AL ARTICULO 73 DE "LA LEY GENERAL DE CONTABILIDAD GUBERNAMENTAL"</t>
  </si>
  <si>
    <t>Entidad Federativa :</t>
  </si>
  <si>
    <t>Fondo :</t>
  </si>
  <si>
    <t>Periodo :</t>
  </si>
  <si>
    <t>Num. de Paginas</t>
  </si>
  <si>
    <t>Total Pto. Federal</t>
  </si>
  <si>
    <t>Total Ppto. Otras Fuentes</t>
  </si>
  <si>
    <t>A Y II D3</t>
  </si>
  <si>
    <t>Personal Comisionado</t>
  </si>
  <si>
    <t>A Y II D4</t>
  </si>
  <si>
    <t>Personal con Licencia</t>
  </si>
  <si>
    <t xml:space="preserve">B)   </t>
  </si>
  <si>
    <t>Registro Federal de Contribuyentes de Trabajadores con Pagos Retroactivos con un Periodo Mayor a 45 días</t>
  </si>
  <si>
    <t>II B) Y 1</t>
  </si>
  <si>
    <t>Plaza / Función</t>
  </si>
  <si>
    <t>II C y 1_</t>
  </si>
  <si>
    <t>Personal Federalizado por Registro Federal de Contribuyentes</t>
  </si>
  <si>
    <t>II D) 2</t>
  </si>
  <si>
    <t>Movimientos de Plazas</t>
  </si>
  <si>
    <t>Trabajadores Jubilados en el Periodo</t>
  </si>
  <si>
    <t>Trabajadores que Tramitaron Licencia Prejubilatoria en el Periodo</t>
  </si>
  <si>
    <t>II D) 6</t>
  </si>
  <si>
    <t>Trabajadores Contratados por Honorarios en el Periodo</t>
  </si>
  <si>
    <t xml:space="preserve">II D) 7 1 </t>
  </si>
  <si>
    <t>Analítico de Categorías / Plazas Autorizadas con su Tabulador</t>
  </si>
  <si>
    <t xml:space="preserve">II D) 7 2 </t>
  </si>
  <si>
    <t>Catálogo de Categorías y Tabuladores</t>
  </si>
  <si>
    <t xml:space="preserve">II D) 7 3 </t>
  </si>
  <si>
    <t>Catálogo de Percepciones y Deducciones</t>
  </si>
  <si>
    <t>E)</t>
  </si>
  <si>
    <t>Trabajadores que Cobran con RFC / CURP con Formato Incorrecto</t>
  </si>
  <si>
    <t>F) 1</t>
  </si>
  <si>
    <t>Trabajadores con Doble Asignación Salarial en Municipios no Colindantes Geográficamente</t>
  </si>
  <si>
    <t>F) 2</t>
  </si>
  <si>
    <t>Trabajadores Ocupando Plazas que Superan el Número de Horas de Compatibilidad Autorizadas</t>
  </si>
  <si>
    <t>G)</t>
  </si>
  <si>
    <t>Trabajadores Cuyo Salario Básico Supere los Ingresos Promedio de un Docente en la Categoría más Alta del Tabulador Salarial Correspondiente a Cada Entidad</t>
  </si>
  <si>
    <t>Nombre del  Responsable</t>
  </si>
  <si>
    <t>Cargo</t>
  </si>
  <si>
    <t>Firma</t>
  </si>
  <si>
    <t>Formato: Personal Comisionado</t>
  </si>
  <si>
    <t>Entidad Federativa</t>
  </si>
  <si>
    <t>R.F.C.</t>
  </si>
  <si>
    <t>CURP</t>
  </si>
  <si>
    <t>Nombre</t>
  </si>
  <si>
    <t>Clave integrada</t>
  </si>
  <si>
    <t>Clave Presupuestal</t>
  </si>
  <si>
    <t>Fecha Comisión</t>
  </si>
  <si>
    <t>Percepciones pagadas en el Periodo de Comisión con Presupuesto Federal*</t>
  </si>
  <si>
    <t>Percepciones pagadas en el Periodo de Comisión con Presupuesto de otra fuente*</t>
  </si>
  <si>
    <t>Clave CT Origen</t>
  </si>
  <si>
    <t>CT Destino dentro del sector</t>
  </si>
  <si>
    <t>Lugar de la comisión fuera del sector educativo</t>
  </si>
  <si>
    <t>Tipo de Comisión</t>
  </si>
  <si>
    <t>Función Específica</t>
  </si>
  <si>
    <t>Objeto de la comision</t>
  </si>
  <si>
    <t>No. Oficio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</si>
  <si>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</si>
  <si>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</si>
  <si>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</si>
  <si>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</si>
  <si>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</si>
  <si>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</si>
  <si>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</si>
  <si>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</si>
  <si>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</si>
  <si>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</t>
  </si>
  <si>
    <t>Turno</t>
  </si>
  <si>
    <t xml:space="preserve">Total Personas : </t>
  </si>
  <si>
    <t xml:space="preserve">Total Plazas : </t>
  </si>
  <si>
    <t xml:space="preserve">      </t>
  </si>
  <si>
    <t>*Total de Percepciones reportadas por la Entidad Federativa como pagadas al trabajador durante la comisión.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</si>
  <si>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Federativas.</t>
    </r>
  </si>
  <si>
    <t>Formato: Personal con Licencia</t>
  </si>
  <si>
    <t>NOMBRE</t>
  </si>
  <si>
    <t>Periodo Licencia</t>
  </si>
  <si>
    <t>Percepciones pagadas en el Periodo de la Licencia con Presupuesto Federal*</t>
  </si>
  <si>
    <t>Percepciones pagadas en el Periodo de la Licencia con Presupuesto de otra fuente*</t>
  </si>
  <si>
    <t>Licencia</t>
  </si>
  <si>
    <t>Descripción de la Licencia</t>
  </si>
  <si>
    <t>Tipo</t>
  </si>
  <si>
    <t>*Total de Percepciones reportadas por la Entidad Federativa como pagadas al trabajador durante la Licencia.</t>
  </si>
  <si>
    <t>Formato: Registro Federal de Contribuyentes de Trabajadores con Pagos Retroactivos con un Periodo Mayor a 45 días</t>
  </si>
  <si>
    <t>RFC</t>
  </si>
  <si>
    <t>Clave de Centro de Trabajo</t>
  </si>
  <si>
    <t>Fecha de emisión de pago</t>
  </si>
  <si>
    <t>Motivo del Pago Retroactivo</t>
  </si>
  <si>
    <t>Periodo pagado</t>
  </si>
  <si>
    <t>Días transcurridos para el pago</t>
  </si>
  <si>
    <r>
      <t xml:space="preserve">Percepciones pagadas en el periodo reportado </t>
    </r>
    <r>
      <rPr>
        <b/>
        <sz val="14"/>
        <rFont val="Calibri"/>
        <family val="2"/>
      </rPr>
      <t>*</t>
    </r>
  </si>
  <si>
    <t>Desde</t>
  </si>
  <si>
    <t>Hasta</t>
  </si>
  <si>
    <t>Horas semana mes</t>
  </si>
  <si>
    <t>Número de plaza</t>
  </si>
  <si>
    <t>Total Percepciones Pagadas:</t>
  </si>
  <si>
    <t xml:space="preserve">*Total de Percepciones reportadas por la Entidad Federativa como pagadas en el periodo </t>
  </si>
  <si>
    <r>
      <rPr>
        <b/>
        <sz val="10"/>
        <rFont val="Calibri"/>
        <family val="2"/>
      </rPr>
      <t xml:space="preserve">Fuente : </t>
    </r>
    <r>
      <rPr>
        <sz val="10"/>
        <rFont val="Calibri"/>
        <family val="2"/>
      </rPr>
      <t>Información proporcionada por las Entidades Federativas</t>
    </r>
  </si>
  <si>
    <t>Formato: Plaza / Función</t>
  </si>
  <si>
    <t>Centros de Trabajo</t>
  </si>
  <si>
    <t>Plazas por tipo de función</t>
  </si>
  <si>
    <t>Total plazas Jornada</t>
  </si>
  <si>
    <t>Total 
HSM</t>
  </si>
  <si>
    <t>Total de Honorarios</t>
  </si>
  <si>
    <t>Total de recursos presupuestales ejercidos en servicios personales en el periodo
(2)</t>
  </si>
  <si>
    <t>Apoyo a la labor educativa</t>
  </si>
  <si>
    <t>Administrativo y de servicio</t>
  </si>
  <si>
    <t>Docente y Apoyo Técnico Pedagógico</t>
  </si>
  <si>
    <t>Directivos y Supervisión</t>
  </si>
  <si>
    <t>Mandos medios y superiores</t>
  </si>
  <si>
    <t>Jornada</t>
  </si>
  <si>
    <t>HSM</t>
  </si>
  <si>
    <t>Honorarios</t>
  </si>
  <si>
    <t>Total Recursos Ejercidos:</t>
  </si>
  <si>
    <t>Formato: Personal Federalizado por Registro Federal de Contribuyentes</t>
  </si>
  <si>
    <t>Clave CT</t>
  </si>
  <si>
    <t>Funcion Real</t>
  </si>
  <si>
    <t>Horas que labora en el Centro de Trabajo</t>
  </si>
  <si>
    <t>Tipo de Categoría</t>
  </si>
  <si>
    <t>Identificador de Contrato de Honorarios</t>
  </si>
  <si>
    <t>Periodo de efecto de pago en el trimestre</t>
  </si>
  <si>
    <t>Inicial</t>
  </si>
  <si>
    <t>Termino</t>
  </si>
  <si>
    <t>Periodo de efecto de pago en el trimestre
Inicial</t>
  </si>
  <si>
    <t>Periodo de efecto de pago en el trimestre
Termino</t>
  </si>
  <si>
    <t>Total Ppto. Otras Fuentes:</t>
  </si>
  <si>
    <r>
      <rPr>
        <b/>
        <sz val="11"/>
        <rFont val="Calibri"/>
        <family val="2"/>
      </rPr>
      <t>Fuente :</t>
    </r>
    <r>
      <rPr>
        <sz val="11"/>
        <rFont val="Calibri"/>
        <family val="2"/>
      </rPr>
      <t xml:space="preserve"> Información proporcionada por las Entidades Federativas</t>
    </r>
  </si>
  <si>
    <t>Formato: Movimientos de Plazas</t>
  </si>
  <si>
    <t>Origen Presupuestal
 de la plazas</t>
  </si>
  <si>
    <t>Clave de nivel de puesto</t>
  </si>
  <si>
    <t>Clave de nivel de sueldo</t>
  </si>
  <si>
    <t>Zona Económica</t>
  </si>
  <si>
    <t>Tipo de movimiento</t>
  </si>
  <si>
    <t>Quincena Inicial</t>
  </si>
  <si>
    <t>Quincena Final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</si>
  <si>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</t>
    </r>
  </si>
  <si>
    <t>Formato: Trabajadores Jubilados en el Periodo</t>
  </si>
  <si>
    <r>
      <t xml:space="preserve">Última(s) ó Penultima(s) Plaza(s) Ocupada(s)
</t>
    </r>
    <r>
      <rPr>
        <b/>
        <sz val="10"/>
        <rFont val="Calibri"/>
        <family val="2"/>
      </rPr>
      <t>(*)</t>
    </r>
  </si>
  <si>
    <t>Clave Presupuestal de la Jubilación</t>
  </si>
  <si>
    <t>Periodo ocupado</t>
  </si>
  <si>
    <t>Quincena de inicio de jubilación</t>
  </si>
  <si>
    <t>Clave Centro de Trabajo</t>
  </si>
  <si>
    <t>(*) Si  el trabajador se jubila con más de una clave presupuestal, por cada plaza se debe llenar un registro hasta que se haya informado acerca de todas las plazas del trabajador.</t>
  </si>
  <si>
    <t>Formato: Trabajadores que Tramitaron Licencia Prejubilatoria en el Periodo</t>
  </si>
  <si>
    <r>
      <t>Percepciones pagadas con Presupuesto Federal en el  Periodo reportado</t>
    </r>
    <r>
      <rPr>
        <b/>
        <sz val="10"/>
        <rFont val="Calibri"/>
        <family val="2"/>
      </rPr>
      <t>*</t>
    </r>
  </si>
  <si>
    <r>
      <t>Percepciones pagadas con Presupuesto de otra Fuente en el  Periodo reportado</t>
    </r>
    <r>
      <rPr>
        <b/>
        <sz val="10"/>
        <rFont val="Calibri"/>
        <family val="2"/>
      </rPr>
      <t>*</t>
    </r>
  </si>
  <si>
    <t>Formato: Trabajadores Contratados por Honorarios en el Periodo</t>
  </si>
  <si>
    <t>Identificador del Contrato</t>
  </si>
  <si>
    <t>Equivalencia</t>
  </si>
  <si>
    <t>Periodo de Contratación</t>
  </si>
  <si>
    <t>Función</t>
  </si>
  <si>
    <t>Percepciones pagadas dentro del periodo reportado</t>
  </si>
  <si>
    <t xml:space="preserve">Total Entidad Federativa Personas : </t>
  </si>
  <si>
    <t>Subtotal Monto Pagado en el Periodo:</t>
  </si>
  <si>
    <t>Total   Percepciones :</t>
  </si>
  <si>
    <t>Formato: Analítico de Categorías / Plazas Autorizadas con su Tabulador</t>
  </si>
  <si>
    <t>Clave Tipo educativo</t>
  </si>
  <si>
    <t>Clave Nivel educativo</t>
  </si>
  <si>
    <t>Clave Subnivel educativo</t>
  </si>
  <si>
    <t>Descripción Nivel / Subnivel</t>
  </si>
  <si>
    <t>Tipo Financiamiento</t>
  </si>
  <si>
    <t>CATEGORIA</t>
  </si>
  <si>
    <t>Nivel Puesto</t>
  </si>
  <si>
    <t>Nivel Sueldo</t>
  </si>
  <si>
    <t>Tipo Contratación</t>
  </si>
  <si>
    <t>Monto mensual
por plaza jornada</t>
  </si>
  <si>
    <t>Monto mensual
Por Plaza HSM</t>
  </si>
  <si>
    <t>Número de Plazas Jornada</t>
  </si>
  <si>
    <t>Número de Plazas HSM</t>
  </si>
  <si>
    <t>Monto total autorizado</t>
  </si>
  <si>
    <t xml:space="preserve"> Categoría</t>
  </si>
  <si>
    <t>Descripción</t>
  </si>
  <si>
    <t>Total Jornada:</t>
  </si>
  <si>
    <t>Total Autorizado:</t>
  </si>
  <si>
    <t>Formato: Catálogo de Categorías y Tabuladores</t>
  </si>
  <si>
    <t>Identificador origen presupuestal de la plaza</t>
  </si>
  <si>
    <t>Clave de categoría</t>
  </si>
  <si>
    <t>Descripción de la categoría</t>
  </si>
  <si>
    <t>Tipo de contratación</t>
  </si>
  <si>
    <t>Tipo de categoría</t>
  </si>
  <si>
    <t>Clave de concepto de pago</t>
  </si>
  <si>
    <t>Sueldo asignado por zona económica</t>
  </si>
  <si>
    <t>Datos adicionales de horas</t>
  </si>
  <si>
    <t>Fecha de actualización</t>
  </si>
  <si>
    <t>Inicio de vigencia del sueldo</t>
  </si>
  <si>
    <t>Fin de vigencia del sueldo</t>
  </si>
  <si>
    <t>Monto Mensual Jornada ó de HSM
Zona A</t>
  </si>
  <si>
    <t>Monto Mensual Jornada ó de HSM
Zona B</t>
  </si>
  <si>
    <t>Monto Mensual Jornada ó de HSM
Zona C</t>
  </si>
  <si>
    <t>Horas 
de compatibilidad</t>
  </si>
  <si>
    <t>Horas de servicio (HSM)</t>
  </si>
  <si>
    <t>Horas de docencia</t>
  </si>
  <si>
    <t>Total Zona A:</t>
  </si>
  <si>
    <t>Total Zona B:</t>
  </si>
  <si>
    <t>Total Zona C:</t>
  </si>
  <si>
    <t>Formato: Catálogo de Percepciones y Deducciones</t>
  </si>
  <si>
    <t xml:space="preserve">Tipo de concepto de pago </t>
  </si>
  <si>
    <t>Origen de financiamiento del concepto de percepciones.</t>
  </si>
  <si>
    <t>Porcentaje de participación federal por fuente de recursos</t>
  </si>
  <si>
    <t>Grupo al que pertenece concepto de pago (Percepción y/o Deducción)</t>
  </si>
  <si>
    <t xml:space="preserve">Descripción del concepto de pago </t>
  </si>
  <si>
    <t>Partida presupuestal</t>
  </si>
  <si>
    <t>Fecha del</t>
  </si>
  <si>
    <t>Fecha  al</t>
  </si>
  <si>
    <t>Formato: Trabajadores que Cobran con RFC / CURP con Formato Incorrecto</t>
  </si>
  <si>
    <t>NOMBRE TRABAJADOR</t>
  </si>
  <si>
    <t>Motivo</t>
  </si>
  <si>
    <t>Sin RFC o erroneo</t>
  </si>
  <si>
    <t>RFC Sin Homoclave</t>
  </si>
  <si>
    <t>Sin CURP o Erronea</t>
  </si>
  <si>
    <t>Total Sin RFC o Erroneo:</t>
  </si>
  <si>
    <t>Total RFC Sin Homoclave:</t>
  </si>
  <si>
    <t>Total Sin CURP o Erroneo:</t>
  </si>
  <si>
    <t>Formato: Trabajadores con Doble Asignación Salarial en Municipios no Colindantes Geográficamente</t>
  </si>
  <si>
    <t>Municipio</t>
  </si>
  <si>
    <t>Localidad</t>
  </si>
  <si>
    <t>Nombre del Trabajador</t>
  </si>
  <si>
    <t>Nombre CT</t>
  </si>
  <si>
    <t>Periodo en el CT</t>
  </si>
  <si>
    <t>Importante: Listar Sólo los Municipios no Colindantes</t>
  </si>
  <si>
    <t>Formato: Trabajadores Ocupando Plazas que Superan el Número de Horas de Compatibilidad Autorizadas</t>
  </si>
  <si>
    <t>CT</t>
  </si>
  <si>
    <t>Turno CT</t>
  </si>
  <si>
    <t>Periodo</t>
  </si>
  <si>
    <t>Total de Horas en el CT</t>
  </si>
  <si>
    <t>Horas de compatibilidad de la categoría</t>
  </si>
  <si>
    <t>Formato: Trabajadores Cuyo Salario Básico Supere los Ingresos Promedio de un Docente en la Categoría más Alta del Tabulador Salarial Correspondiente a Cada Entidad</t>
  </si>
  <si>
    <t>Clave Presupuestal Integrada y Categoria aparte</t>
  </si>
  <si>
    <t xml:space="preserve">Monto de Remuneraciones Mensuales </t>
  </si>
  <si>
    <t>Monto de referencia</t>
  </si>
  <si>
    <t>Diferencia
(R-S)</t>
  </si>
  <si>
    <t>Total Remuneraciones Mensuales:</t>
  </si>
  <si>
    <t>Total Diferencia:</t>
  </si>
  <si>
    <t>NOTA: SE REPORTA EN EL PORTAL Y SE ENTREGA EN BASE DE DATOS</t>
  </si>
  <si>
    <t>Movimientos de Personal por Centro de Trabajo</t>
  </si>
  <si>
    <t>Personal Registrado en la Nómina Federalizada</t>
  </si>
  <si>
    <t>Nómina</t>
  </si>
  <si>
    <t>Plaza (Clave presupuestal)</t>
  </si>
  <si>
    <t>Categoría de la plaza</t>
  </si>
  <si>
    <t>Movimientos</t>
  </si>
  <si>
    <t>La Entidad Federativa pudo haber reportado pagos a más de una persona con la misma plaza por distintos motivos de carácter administrativo</t>
  </si>
  <si>
    <t>Alta: Se refiere a la incorporación de la plaza a la Base de Datos en este sistema</t>
  </si>
  <si>
    <t>Elige un Fondo…</t>
  </si>
  <si>
    <t>Fondo de Aportaciones para la Educación Tecnológica y de Adultos/Colegio Nacional de Educación Profesional Técnica (FAETA/CONALEP)</t>
  </si>
  <si>
    <t>Fondo de Aportaciones para la Educación Tecnológica y de Adultos/Instituto Nacional para la Educación de los Adultos (FAETA/INEA)</t>
  </si>
  <si>
    <t>Elige la Entidad Federativa…</t>
  </si>
  <si>
    <t>Elige el Periodo…</t>
  </si>
  <si>
    <t>AGUASCALIENTES</t>
  </si>
  <si>
    <t>BAJA CALIFORNIA</t>
  </si>
  <si>
    <t>BAJA CALIFORNIA SUR</t>
  </si>
  <si>
    <t>CAMPECHE</t>
  </si>
  <si>
    <t>Elige el Año…</t>
  </si>
  <si>
    <t>DISTRITO FEDERAL</t>
  </si>
  <si>
    <t>Total Pto. 
Federal</t>
  </si>
  <si>
    <t>H)</t>
  </si>
  <si>
    <t>Total HSM:</t>
  </si>
  <si>
    <t>Nota:</t>
  </si>
  <si>
    <t xml:space="preserve">Universo: Seleccionar todo el universo de conceptos de pago, cuyo periodo de paga inicial (trenecito) es mayor a 3 QUINCENAS. Para determinar el número de días se calcula
</t>
  </si>
  <si>
    <t xml:space="preserve">restando de la fecha "Quinena incial que cubre la Persepción o Deduacción: Periodo de (Quincena del trenecito)" la fecha "Quincena inical que cubre el pago: periodo de </t>
  </si>
  <si>
    <t>(Quincena) y se seleccionan los resultado &gt;3</t>
  </si>
  <si>
    <t>Total:</t>
  </si>
  <si>
    <t>No se contabiliza por trabajador, ya que un trabajador puede tener mas de una plaza desarrollar mas de una función en distinatas plazas que ocupa.</t>
  </si>
  <si>
    <t>*Total de Percepciones reportadas por la Entidad Federativa como pagadas al trabajador durante el periodo.</t>
  </si>
  <si>
    <t>(*) 1= Identifica la plaza o plazas en las que se jubila el trabnajador,</t>
  </si>
  <si>
    <t xml:space="preserve">      2= Identifica la penúltima plaza que ocupó el trabajador antes de jubilarse.</t>
  </si>
  <si>
    <t xml:space="preserve">                                                                                                                            </t>
  </si>
  <si>
    <t>Total Registros</t>
  </si>
  <si>
    <t>Total Personas</t>
  </si>
  <si>
    <t>Total Plazas</t>
  </si>
  <si>
    <t>Lugar y Fecha</t>
  </si>
  <si>
    <t xml:space="preserve">II D) 4 </t>
  </si>
  <si>
    <t>II D) 4  A</t>
  </si>
  <si>
    <t>HIDALGO</t>
  </si>
  <si>
    <t>COAHUILA</t>
  </si>
  <si>
    <t>COLIMA</t>
  </si>
  <si>
    <t>CHIAPAS</t>
  </si>
  <si>
    <t>CHIHUAHUA</t>
  </si>
  <si>
    <t>DURANGO</t>
  </si>
  <si>
    <t>GUANAJUATO</t>
  </si>
  <si>
    <t>GUERRERO</t>
  </si>
  <si>
    <t>JALISCO</t>
  </si>
  <si>
    <t>MEXICO</t>
  </si>
  <si>
    <t>MICHOACAN</t>
  </si>
  <si>
    <t>MORELOS</t>
  </si>
  <si>
    <t>NAYARIT</t>
  </si>
  <si>
    <t>NUEVO LEON</t>
  </si>
  <si>
    <t>OAXACA</t>
  </si>
  <si>
    <t>PUEBLA</t>
  </si>
  <si>
    <t>QUERETARO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</si>
  <si>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</si>
  <si>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</si>
  <si>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</si>
  <si>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</si>
  <si>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</si>
  <si>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</si>
  <si>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</si>
  <si>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</si>
  <si>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</si>
  <si>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</si>
  <si>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1er. Trimestre 2026</t>
  </si>
  <si>
    <t>2do. Trimestre 2026</t>
  </si>
  <si>
    <t>3er. Trimestre 2026</t>
  </si>
  <si>
    <t>4to. Trimestre 2026</t>
  </si>
  <si>
    <t>MIBP891018L50</t>
  </si>
  <si>
    <t>MIBP891018MSLRRR08</t>
  </si>
  <si>
    <t>PERLA CECILIA MIRANDA BARRERAS</t>
  </si>
  <si>
    <t>11311103100305CF342010.006823</t>
  </si>
  <si>
    <t>1131</t>
  </si>
  <si>
    <t>1103</t>
  </si>
  <si>
    <t>1003</t>
  </si>
  <si>
    <t>05</t>
  </si>
  <si>
    <t>CF34201</t>
  </si>
  <si>
    <t>32DTP0001C</t>
  </si>
  <si>
    <t>SUPDCONALEP</t>
  </si>
  <si>
    <t>a</t>
  </si>
  <si>
    <t>SECRETARIA SUPDCONALEP</t>
  </si>
  <si>
    <t xml:space="preserve">ATENDER ASUNTOS SINDICALES </t>
  </si>
  <si>
    <t>SUT-030-20</t>
  </si>
  <si>
    <t>LEHJ831016BE1</t>
  </si>
  <si>
    <t>LEHJ831016HZSYRN02</t>
  </si>
  <si>
    <t>JUAN DIEGO LEYVA HERNANDEZ</t>
  </si>
  <si>
    <t>11311103100305L5XC0.00DF018</t>
  </si>
  <si>
    <t>L5XC</t>
  </si>
  <si>
    <t>DF018</t>
  </si>
  <si>
    <t>SUT-029-20</t>
  </si>
  <si>
    <t>MOVE841220RC1</t>
  </si>
  <si>
    <t>MOVE841220HZSRLM07</t>
  </si>
  <si>
    <t>JOSE EMMANUEL MORALES VALTIERRA</t>
  </si>
  <si>
    <t>11311103100305L5XC0.00DF023</t>
  </si>
  <si>
    <t>DF023</t>
  </si>
  <si>
    <t>DGZ/0991/2018</t>
  </si>
  <si>
    <t>BURV7307108G9</t>
  </si>
  <si>
    <t>BURV730710MZSSMN09</t>
  </si>
  <si>
    <t>VANESSA BUSTAMANTE ROMAN</t>
  </si>
  <si>
    <t>11311103100305L5XCBII0.00DF051</t>
  </si>
  <si>
    <t>L5XCBII</t>
  </si>
  <si>
    <t>DF051</t>
  </si>
  <si>
    <t>32DTP0002B</t>
  </si>
  <si>
    <t>PFZ-353-2019</t>
  </si>
  <si>
    <t>BEEA8506084E7</t>
  </si>
  <si>
    <t>BEEA850608HZSTSR03</t>
  </si>
  <si>
    <t>JOSE AURELIANO BETANCOURT ESCALANTE</t>
  </si>
  <si>
    <t>1</t>
  </si>
  <si>
    <t>CABE8512143C4</t>
  </si>
  <si>
    <t>CABE851214MZSMRD08</t>
  </si>
  <si>
    <t>EDITH EVANGELINA CAMPOS BARRERA</t>
  </si>
  <si>
    <t>CAGS730514TD5</t>
  </si>
  <si>
    <t>CAGS730514HZSSNM00</t>
  </si>
  <si>
    <t>SAMUEL CASTILLO GONZALEZ</t>
  </si>
  <si>
    <t>CAMM810126CVA</t>
  </si>
  <si>
    <t>CAMM810126MZSSRR09</t>
  </si>
  <si>
    <t>MARIZOL CASTILLO MORENO</t>
  </si>
  <si>
    <t>EURA8004039K7</t>
  </si>
  <si>
    <t>EURA800403MZSSJN08</t>
  </si>
  <si>
    <t>MARIA DE LOS ANGELES ESQUIVEL ROJAS</t>
  </si>
  <si>
    <t>MABO720622JK5</t>
  </si>
  <si>
    <t>MABO720622MZSRRL08</t>
  </si>
  <si>
    <t>OLGA VERONICA MARTINEZ BERUMEN</t>
  </si>
  <si>
    <t>MACJ8109148V8</t>
  </si>
  <si>
    <t>MACJ810914HDGRRM06</t>
  </si>
  <si>
    <t>JAIME MARTINEZ CARRILLO</t>
  </si>
  <si>
    <t>MACY711015Q30</t>
  </si>
  <si>
    <t>MACY711015MZSRRL02</t>
  </si>
  <si>
    <t>YOLANDA MARTINEZ CARRILLO</t>
  </si>
  <si>
    <t>MARL750807QA6</t>
  </si>
  <si>
    <t>MARL750807MZSRML04</t>
  </si>
  <si>
    <t>LILIANA MARTINEZ RAMIREZ</t>
  </si>
  <si>
    <t>SAGH671202H38</t>
  </si>
  <si>
    <t>SAGH671202MZSLMR01</t>
  </si>
  <si>
    <t>HERLINDA SALDIVAR GAMBOA</t>
  </si>
  <si>
    <t>SAPS600312PA9</t>
  </si>
  <si>
    <t>SAPS600312HZSNRL00</t>
  </si>
  <si>
    <t>SALVADOR SANCHEZ PEREZ</t>
  </si>
  <si>
    <t>VIRG700712TA3</t>
  </si>
  <si>
    <t>VIRG700712HDGLDS00</t>
  </si>
  <si>
    <t>GUSTAVO VILLAGRAN RUEDA</t>
  </si>
  <si>
    <t>DECG620109KE7</t>
  </si>
  <si>
    <t>DECG620109HZSLSR07</t>
  </si>
  <si>
    <t>JOSE GERARDO DELGADO CASTAÑON</t>
  </si>
  <si>
    <t>DIVC860401MK0</t>
  </si>
  <si>
    <t>DIVC860401MZSZCR01</t>
  </si>
  <si>
    <t>CORAL OCAIRI DIAZ VICTORIO</t>
  </si>
  <si>
    <t>LUVE700626C54</t>
  </si>
  <si>
    <t>LUVE700626MZSNLL01</t>
  </si>
  <si>
    <t>ELIZABETH LUNA VALDEZ</t>
  </si>
  <si>
    <t>MIDA6507266L4</t>
  </si>
  <si>
    <t>MIDA650726HZSRZN05</t>
  </si>
  <si>
    <t>JOSE ANTONIO MIRELES DIAZ</t>
  </si>
  <si>
    <t>ROGG760703AX2</t>
  </si>
  <si>
    <t>ROGG760703MZSDRD07</t>
  </si>
  <si>
    <t>MA. GUADALUPE RODRIGUEZ GUERRERO</t>
  </si>
  <si>
    <t>ROGC780619J35</t>
  </si>
  <si>
    <t>ROGC780619MZSMNN11</t>
  </si>
  <si>
    <t>MA CONSUELO ROMAN GONZALEZ</t>
  </si>
  <si>
    <t>TUHE740916P91</t>
  </si>
  <si>
    <t>TUHE740916MZSRRL01</t>
  </si>
  <si>
    <t>MARIA ELENA TRUJILLO HURTADO</t>
  </si>
  <si>
    <t>UECP8010237H3</t>
  </si>
  <si>
    <t>UECP801023HZSLLS03</t>
  </si>
  <si>
    <t>PASCUAL ULTRERAS CALDERA</t>
  </si>
  <si>
    <t>RAVV8107232K7</t>
  </si>
  <si>
    <t>RAVV810723HZSMGC03</t>
  </si>
  <si>
    <t>VICTOR EDUARDO RAMOS VEGA</t>
  </si>
  <si>
    <t>ROAH681125D43</t>
  </si>
  <si>
    <t>ROAH681125HZSBLC03</t>
  </si>
  <si>
    <t>HECTOR ROBLES ALAMILLO</t>
  </si>
  <si>
    <t>CIVJ6509088A6</t>
  </si>
  <si>
    <t>CIVJ650908HZSDRR08</t>
  </si>
  <si>
    <t>JORGE CID VARELA</t>
  </si>
  <si>
    <t>AEDE800516SD0</t>
  </si>
  <si>
    <t>AEDE800516HZSCZD08</t>
  </si>
  <si>
    <t>EDGAR ANTONIO ACEVEDO DIAZ</t>
  </si>
  <si>
    <t>AEDS831011GU4</t>
  </si>
  <si>
    <t>AEDS831011HZSRLL08</t>
  </si>
  <si>
    <t>SAUL ARELLANO DELGADO</t>
  </si>
  <si>
    <t>BEDA830726523</t>
  </si>
  <si>
    <t>BEDA830726MZSRMN05</t>
  </si>
  <si>
    <t>ANA MARIA LETICIA BRECEDA DOMINGUEZ</t>
  </si>
  <si>
    <t>CEME810227TZ3</t>
  </si>
  <si>
    <t>CEME810227HZSRDD01</t>
  </si>
  <si>
    <t>EDGAR ALEJANDRO CERVANTES MEDRANO</t>
  </si>
  <si>
    <t>COEC781115GW3</t>
  </si>
  <si>
    <t>COEC781115MZSRSL04</t>
  </si>
  <si>
    <t>CLAUDIA ROCIO CORNEJO ESCOBEDO</t>
  </si>
  <si>
    <t>DEFT780824SL1</t>
  </si>
  <si>
    <t>DEFT780824MZSLLM05</t>
  </si>
  <si>
    <t>TOMASA DELGADO FLORES</t>
  </si>
  <si>
    <t>EOGJ510710QEA</t>
  </si>
  <si>
    <t>EOGJ510710HZSSZN02</t>
  </si>
  <si>
    <t>JUAN MANUEL ESCOBEDO GUZMAN</t>
  </si>
  <si>
    <t>EICF700212568</t>
  </si>
  <si>
    <t>EICF700212HZSSRL05</t>
  </si>
  <si>
    <t>FILIBERTO ESPINOZA CARMONA</t>
  </si>
  <si>
    <t>GAFH710721UVA</t>
  </si>
  <si>
    <t>GAFH710721HDGLLR04</t>
  </si>
  <si>
    <t>HORACIO GALINDO FLORES</t>
  </si>
  <si>
    <t>GOPC780717HBA</t>
  </si>
  <si>
    <t>GOPC780717HDGNRR05</t>
  </si>
  <si>
    <t>CARLOS URIEL GONZALEZ PEREZ</t>
  </si>
  <si>
    <t>HELB740119BN6</t>
  </si>
  <si>
    <t>HELB740119MASRRL08</t>
  </si>
  <si>
    <t>BALBINA HERNANDEZ DE LARA</t>
  </si>
  <si>
    <t>LOMO810224SD2</t>
  </si>
  <si>
    <t>LOMO810224HZSPRL00</t>
  </si>
  <si>
    <t>OLIVER EDUARDO LOPEZ MARTINEZ</t>
  </si>
  <si>
    <t>MOCM740414BE5</t>
  </si>
  <si>
    <t>MOCM740414HZSRHG09</t>
  </si>
  <si>
    <t>MIGUEL ANGEL MORENO CHAVEZ</t>
  </si>
  <si>
    <t>OULV760430BQ0</t>
  </si>
  <si>
    <t>OULV760430HZSLNC02</t>
  </si>
  <si>
    <t>VICTOR MANUEL OLGUIN LONGORIA</t>
  </si>
  <si>
    <t>PEOJ700707M82</t>
  </si>
  <si>
    <t>PEOJ700707HZSRCL08</t>
  </si>
  <si>
    <t>JOEL PEREZ OCHOA</t>
  </si>
  <si>
    <t>QULA630810H15</t>
  </si>
  <si>
    <t>QULA630810HVZNLL02</t>
  </si>
  <si>
    <t>JOSE ALFREDO QUINTERO LLANO</t>
  </si>
  <si>
    <t>RAEV690921887</t>
  </si>
  <si>
    <t>RAEV690921HNTMSC04</t>
  </si>
  <si>
    <t>VICTOR RAMIREZ ESPERICUETA</t>
  </si>
  <si>
    <t>RIHJ600807AA7</t>
  </si>
  <si>
    <t>RIHJ600807MZSVRS07</t>
  </si>
  <si>
    <t>MARIA DE JESUS RIVERA DE HARO</t>
  </si>
  <si>
    <t>ROGJ751105GFA</t>
  </si>
  <si>
    <t>ROGJ751105HCLDNV00</t>
  </si>
  <si>
    <t>JAVIER RODRIGUEZ GONZALEZ</t>
  </si>
  <si>
    <t>ROEC620627ED5</t>
  </si>
  <si>
    <t>ROEC620627HZSMSS03</t>
  </si>
  <si>
    <t>CESAR GILBERTO ROMAN ESTRADA</t>
  </si>
  <si>
    <t>SARD611211S34</t>
  </si>
  <si>
    <t>SARD611211MASLML09</t>
  </si>
  <si>
    <t>DELIA LETICIA SALAS RAMIREZ</t>
  </si>
  <si>
    <t>SALV660630PQ9</t>
  </si>
  <si>
    <t>SALV660630HZSLTC01</t>
  </si>
  <si>
    <t>VICTOR SALOMA LETECHIPIA</t>
  </si>
  <si>
    <t>SARC781002F34</t>
  </si>
  <si>
    <t>SARC781002MZSNDL06</t>
  </si>
  <si>
    <t>CLAUDIA LISET SANCHEZ RODRIGUEZ</t>
  </si>
  <si>
    <t>SACS801222774</t>
  </si>
  <si>
    <t>SACS801222MZSNSL01</t>
  </si>
  <si>
    <t>MARIA SOLEDAD SANTILLAN CASAS</t>
  </si>
  <si>
    <t>DOSM8401151N7</t>
  </si>
  <si>
    <t>DOSM840115HZSMLG03</t>
  </si>
  <si>
    <t>MIGUEL ANGEL DOMINGUEZ SALAZAR</t>
  </si>
  <si>
    <t>CARE520810UR3</t>
  </si>
  <si>
    <t>CARE520810MZSHMR03</t>
  </si>
  <si>
    <t>ERNESTINA CHAVEZ RAMOS</t>
  </si>
  <si>
    <t>HURS590325J14</t>
  </si>
  <si>
    <t>HURS590325MZSRML14</t>
  </si>
  <si>
    <t>SILVIA HUERTA ROMO</t>
  </si>
  <si>
    <t>CAHX761129545</t>
  </si>
  <si>
    <t>CAHX761129MCHHRC07</t>
  </si>
  <si>
    <t>XOCHITL IXCHEL CHAVIRA HERNANDEZ</t>
  </si>
  <si>
    <t>EOGC6605039T3</t>
  </si>
  <si>
    <t>EOGC660503MZSSLR08</t>
  </si>
  <si>
    <t>MA. CRUZ ESCOBEDO GALVAN</t>
  </si>
  <si>
    <t>GADO680221896</t>
  </si>
  <si>
    <t>GADO680221HZSLMS08</t>
  </si>
  <si>
    <t>OSCAR GALLEGOS DOMINGUEZ</t>
  </si>
  <si>
    <t>GOJE651223R45</t>
  </si>
  <si>
    <t>GOJE651223HZSNMN09</t>
  </si>
  <si>
    <t>JOSE ENRIQUE GONZALEZ JIMENEZ</t>
  </si>
  <si>
    <t>GURD721027C18</t>
  </si>
  <si>
    <t>GURD721027MZSRSN06</t>
  </si>
  <si>
    <t>DIANA LILIA GURROLA RIOS</t>
  </si>
  <si>
    <t>GUEF721105HS6</t>
  </si>
  <si>
    <t>GUEF721105HZSTNR06</t>
  </si>
  <si>
    <t>FRANCISCO JAVIER GUTIERREZ ENRIQUEZ</t>
  </si>
  <si>
    <t>HERL651021IIA</t>
  </si>
  <si>
    <t>HERL651021MZSRMS06</t>
  </si>
  <si>
    <t>MARIA LUISA HERNANDEZ RAMOS</t>
  </si>
  <si>
    <t>HETT660710KF7</t>
  </si>
  <si>
    <t>HETT660710MZSRRR09</t>
  </si>
  <si>
    <t>TERESA HERNANDEZ TRUJILLO</t>
  </si>
  <si>
    <t>JUGE780527M62</t>
  </si>
  <si>
    <t>JUGE780527HZSRRS04</t>
  </si>
  <si>
    <t>ESTEBAN GERARDO JUAREZ GUERRERO</t>
  </si>
  <si>
    <t>LOUM7001303V7</t>
  </si>
  <si>
    <t>LOUM700130HZSZRN09</t>
  </si>
  <si>
    <t>MANUEL DE JESUS LOZANO URIBE</t>
  </si>
  <si>
    <t>MASJ641009TE4</t>
  </si>
  <si>
    <t>MASJ641009HZSRLS03</t>
  </si>
  <si>
    <t>JESUS SALVADOR MARTINEZ SOLIS</t>
  </si>
  <si>
    <t>MEBE721204CF7</t>
  </si>
  <si>
    <t>MEBE721204MZSZSV02</t>
  </si>
  <si>
    <t>EVA ANGELICA MEZA BUSTOS</t>
  </si>
  <si>
    <t>NUDB600915DQ5</t>
  </si>
  <si>
    <t>NUDB600915HZSXVN09</t>
  </si>
  <si>
    <t>BENITO RICARDO NUÑEZ DAVILA</t>
  </si>
  <si>
    <t>OORG690811CQ9</t>
  </si>
  <si>
    <t>OORG690811MZSCMD18</t>
  </si>
  <si>
    <t>MA GUADALUPE OCHOA ROMAN</t>
  </si>
  <si>
    <t>PEMJ650913MX6</t>
  </si>
  <si>
    <t>PEMJ650913MZSRDS01</t>
  </si>
  <si>
    <t>MARIA DE JESUS PEREYRA MEDRANO</t>
  </si>
  <si>
    <t>RAHR611228Q86</t>
  </si>
  <si>
    <t>RAHR611228HZSMNB04</t>
  </si>
  <si>
    <t>RUBEN RAMIREZ HINOJOZA</t>
  </si>
  <si>
    <t>ROLA670729J20</t>
  </si>
  <si>
    <t>ROLA670729HZSBPL08</t>
  </si>
  <si>
    <t>ALBERTO ROBLES LOPEZ</t>
  </si>
  <si>
    <t>VASI630801DC4</t>
  </si>
  <si>
    <t>VASI630801HZSLGG01</t>
  </si>
  <si>
    <t>IGNACIO DE JESUS VALENCIA SEGURA</t>
  </si>
  <si>
    <t>VARL740215KJ3</t>
  </si>
  <si>
    <t>VARL740215HZSNDS08</t>
  </si>
  <si>
    <t>LUIS GERARDO VANEGAS RODRIGUEZ</t>
  </si>
  <si>
    <t>AIGC790623J18</t>
  </si>
  <si>
    <t>AIGC790623MZSLNN02</t>
  </si>
  <si>
    <t>MA. CONCEPCION ALVIZO GONZALEZ</t>
  </si>
  <si>
    <t>32DPT0003A</t>
  </si>
  <si>
    <t>CEOG770616DD4</t>
  </si>
  <si>
    <t>CEOG770616HZSRRL00</t>
  </si>
  <si>
    <t>GUILLERMO DANIEL CERVANTES ORDOÑEZ</t>
  </si>
  <si>
    <t>FILJ8608052VA</t>
  </si>
  <si>
    <t>FILJ860805HZSGPV08</t>
  </si>
  <si>
    <t>JAVIER FIGUEROA LOPEZ</t>
  </si>
  <si>
    <t>GAVE8703227G8</t>
  </si>
  <si>
    <t>GAVE870322HZSLLD06</t>
  </si>
  <si>
    <t>EDGAR GALICIA VALLE</t>
  </si>
  <si>
    <t>IACA8008118M9</t>
  </si>
  <si>
    <t>IACA800811HZSBND07</t>
  </si>
  <si>
    <t>ADAN IBARRA CONTRERAS</t>
  </si>
  <si>
    <t>JUJY8301089H2</t>
  </si>
  <si>
    <t>JUJY830108MZSRRR00</t>
  </si>
  <si>
    <t>YURILIA JUAREZ JUAREZ</t>
  </si>
  <si>
    <t>LOLF791015729</t>
  </si>
  <si>
    <t>LOLF791015HZSPPL05</t>
  </si>
  <si>
    <t>JOSE FELIPE LOPEZ LOPEZ</t>
  </si>
  <si>
    <t>COSL781210U46</t>
  </si>
  <si>
    <t>COSL781210HMNVGS05</t>
  </si>
  <si>
    <t>LUIS ELIEZER COVARRUBIAS SEGURA</t>
  </si>
  <si>
    <t>LOCJ760802UA2</t>
  </si>
  <si>
    <t>LOCJ760802HSRPRS02</t>
  </si>
  <si>
    <t>JESUS NAIN LOPEZ CORRAL</t>
  </si>
  <si>
    <t>TOCN8204137VA</t>
  </si>
  <si>
    <t>TOCN820413HZSRSX09</t>
  </si>
  <si>
    <t>NOE TORRES CASTILLO</t>
  </si>
  <si>
    <t>HEAB7803135H5</t>
  </si>
  <si>
    <t>HEAB780313MZSRST01</t>
  </si>
  <si>
    <t>BEATRIZ ALEJANDRA HERRERA ASCACIO</t>
  </si>
  <si>
    <t>RORO8602243X6</t>
  </si>
  <si>
    <t>RORO860224HZSSLL06</t>
  </si>
  <si>
    <t>OLLIN TLAOLI ROSALES DEL REAL</t>
  </si>
  <si>
    <t>RORV771218V42</t>
  </si>
  <si>
    <t>RORV771218HNLDYC04</t>
  </si>
  <si>
    <t>VICTOR MANUEL RODRIGUEZ REYNA</t>
  </si>
  <si>
    <t>RARA8501076Y7</t>
  </si>
  <si>
    <t>RARA850107MZSMDL00</t>
  </si>
  <si>
    <t>MARIA ALEJANDRA RAMIREZ RODRIGUEZ</t>
  </si>
  <si>
    <t>VIRH660804HM4</t>
  </si>
  <si>
    <t>VIRH660804HDGLDG01</t>
  </si>
  <si>
    <t>HUGO VILLAGRAN RUEDA</t>
  </si>
  <si>
    <t>MARS820323F78</t>
  </si>
  <si>
    <t>MARS820323MZSRBN24</t>
  </si>
  <si>
    <t>SANDRA JANET MARTINEZ ROBLES</t>
  </si>
  <si>
    <t>VISJ800928G4A</t>
  </si>
  <si>
    <t>VISJ800928MZSLNT07</t>
  </si>
  <si>
    <t>MARIA JETZABEL VILLAVICENCIO SANDOVAL</t>
  </si>
  <si>
    <t>REOA820703CZ9</t>
  </si>
  <si>
    <t>REOA820703MZSYRR03</t>
  </si>
  <si>
    <t>AURORA REYES OROZCO</t>
  </si>
  <si>
    <t>MORG870619RT5</t>
  </si>
  <si>
    <t>MORG870619HZSNMR02</t>
  </si>
  <si>
    <t>GERARDO MONTOYA RAMIREZ</t>
  </si>
  <si>
    <t>GOLH710320MX2</t>
  </si>
  <si>
    <t>GOLH710320HDFNPC00</t>
  </si>
  <si>
    <t>HECTOR ALEJANDRO GONZALEZ LOPEZ</t>
  </si>
  <si>
    <t>HEHA8306018V2</t>
  </si>
  <si>
    <t>HEHA830601HZSRRL01</t>
  </si>
  <si>
    <t>ALFREDO ALEJANDRO HERNANDEZ HERNANDEZ</t>
  </si>
  <si>
    <t>ROVF6810013D1</t>
  </si>
  <si>
    <t>ROVF681001HZSDRR02</t>
  </si>
  <si>
    <t>FRANCISCO RODRIGUEZ VARELA</t>
  </si>
  <si>
    <t>DUMC830708PR3</t>
  </si>
  <si>
    <t>DUMC830708HZSRDH02</t>
  </si>
  <si>
    <t>CHRISTIAN JOSUE DURON MEDINA</t>
  </si>
  <si>
    <t>FIGO820510RL3</t>
  </si>
  <si>
    <t>FIGO820510HZSRRM00</t>
  </si>
  <si>
    <t>OMAR JOSE GILBERTO FRIAS GARCIA</t>
  </si>
  <si>
    <t>CASF860402KZ5</t>
  </si>
  <si>
    <t>CASF860402HZSHRL01</t>
  </si>
  <si>
    <t>FELIPE DE JESUS CHAVEZ SERRANO</t>
  </si>
  <si>
    <t>DABL631226CU9</t>
  </si>
  <si>
    <t>DABL631226MZSVLR04</t>
  </si>
  <si>
    <t>LAURA ELENA DAVALOS BELTRAN</t>
  </si>
  <si>
    <t>CIFR891207VB7</t>
  </si>
  <si>
    <t>CIFR891207HZSHLL08</t>
  </si>
  <si>
    <t>RAUL JUAN MANUEL CHIHUAHUA FLORES</t>
  </si>
  <si>
    <t>MECH890822630</t>
  </si>
  <si>
    <t>MECH890822MZSNHR05</t>
  </si>
  <si>
    <t>HORTENCIA IMELDA MENDEZ CHAVEZ</t>
  </si>
  <si>
    <t>AAMJ700923C52</t>
  </si>
  <si>
    <t>AAMJ700923HZSDRS03</t>
  </si>
  <si>
    <t>JESUS ALBERTO ADAME MERCADO</t>
  </si>
  <si>
    <t>CEMJ8701303T5</t>
  </si>
  <si>
    <t>CEMJ870130HZSRRR07</t>
  </si>
  <si>
    <t>JORGE ALBERTO CERVANTES MIRANDA</t>
  </si>
  <si>
    <t>DETA940314IN4</t>
  </si>
  <si>
    <t>DETA940314MZSLRR08</t>
  </si>
  <si>
    <t>ARACELI DELGADO TRONCOSO</t>
  </si>
  <si>
    <t>MOAJ840204FD0</t>
  </si>
  <si>
    <t>MOAJ840204HZSRLS17</t>
  </si>
  <si>
    <t>JESUS EMMANUEL MORENO ALVARADO</t>
  </si>
  <si>
    <t>SALH720427F48</t>
  </si>
  <si>
    <t>SALH720427MCLNNL00</t>
  </si>
  <si>
    <t>HILDA GABRIELA SANCHEZ LINARES</t>
  </si>
  <si>
    <t>NULK881021U87</t>
  </si>
  <si>
    <t>NULK881021MZSXNR08</t>
  </si>
  <si>
    <t>KAREN PATRICIA NUÑEZ LUNA</t>
  </si>
  <si>
    <t>MABR750829EH9</t>
  </si>
  <si>
    <t>MABR750829MZSRRS05</t>
  </si>
  <si>
    <t>ROSALBA MARTINEZ BERUMEN</t>
  </si>
  <si>
    <t>GACG9210184C6</t>
  </si>
  <si>
    <t>GACG921018MZSRMD05</t>
  </si>
  <si>
    <t>GUADALUPE GARCIA CAMACHO</t>
  </si>
  <si>
    <t>CAJM770905721</t>
  </si>
  <si>
    <t>CAJM770905HZSRMN16</t>
  </si>
  <si>
    <t>MANUEL EDUARDO CARRILLO JIMENEZ</t>
  </si>
  <si>
    <t>TEPG840814IE6</t>
  </si>
  <si>
    <t>TEPG840814MZSNDB06</t>
  </si>
  <si>
    <t>GABRIELA TENIENTE PADILLA</t>
  </si>
  <si>
    <t>CAJN760922JZ7</t>
  </si>
  <si>
    <t>CAJN760922MZSRRR04</t>
  </si>
  <si>
    <t>NORMA ELENA CARRILLO JUAREZ</t>
  </si>
  <si>
    <t>FOSJ780103P80</t>
  </si>
  <si>
    <t>FOSJ780103HZSLLN06</t>
  </si>
  <si>
    <t>JUAN CARLOS FLORES SOLIS</t>
  </si>
  <si>
    <t>ZAMN950506J49</t>
  </si>
  <si>
    <t>ZAMN950506HZSMJT07</t>
  </si>
  <si>
    <t>NETZER ZAMUDIO MEJIA</t>
  </si>
  <si>
    <t>DEAR720618HW5</t>
  </si>
  <si>
    <t>DEAR720618HZSLRC01</t>
  </si>
  <si>
    <t>RICARDO DELGADO ARRIAGA</t>
  </si>
  <si>
    <t>RADR7806177P1</t>
  </si>
  <si>
    <t>RADR780617HZSMZG03</t>
  </si>
  <si>
    <t>ROGELIO RAMIREZ DIAZ</t>
  </si>
  <si>
    <t>GAMI870809CX1</t>
  </si>
  <si>
    <t>GAMI870809HZSRDG06</t>
  </si>
  <si>
    <t>IGNACIO GARCIA MEDRANO</t>
  </si>
  <si>
    <t>CARH810312TQ3</t>
  </si>
  <si>
    <t>CARH810312HZSSDR02</t>
  </si>
  <si>
    <t>HERIBERTO CASAS RODRIGUEZ</t>
  </si>
  <si>
    <t>ROSL8711162KA</t>
  </si>
  <si>
    <t>ROSL871116MCHBNR09</t>
  </si>
  <si>
    <t>LAURA PERLA ROBLES SANCHEZ</t>
  </si>
  <si>
    <t>GAGJ870624TP8</t>
  </si>
  <si>
    <t>GAGJ870624MZSRTN05</t>
  </si>
  <si>
    <t>JUANA GARCIA GUTIERREZ</t>
  </si>
  <si>
    <t>MAPC841213RI6</t>
  </si>
  <si>
    <t>MAPC841213HZSRNR05</t>
  </si>
  <si>
    <t>CARLOS ARTURO MARTINEZ PINEDO</t>
  </si>
  <si>
    <t>HEMJ931216HE3</t>
  </si>
  <si>
    <t>HEMJ931216HZSRDS05</t>
  </si>
  <si>
    <t>JESUS HERNANDEZ MEDINA</t>
  </si>
  <si>
    <t>PERB911005IY2</t>
  </si>
  <si>
    <t>PERB911005MCLRNR03</t>
  </si>
  <si>
    <t>BRIANDA CITLALLI PEREZ RANGEL</t>
  </si>
  <si>
    <t>ROAL890413I41</t>
  </si>
  <si>
    <t>ROAL890413MZSSRR03</t>
  </si>
  <si>
    <t>LORENA IRACEL ROSTRO ARANDA</t>
  </si>
  <si>
    <t>MEOE790727QNA</t>
  </si>
  <si>
    <t>MEOE790727MZSDJG00</t>
  </si>
  <si>
    <t>MA EUGENIA MEDINA OJEDA</t>
  </si>
  <si>
    <t>MARF861231JQ0</t>
  </si>
  <si>
    <t>MARF861231HZSRMR04</t>
  </si>
  <si>
    <t>FRANCISCO MARTINEZ ROMAN</t>
  </si>
  <si>
    <t>COVJ680110UI9</t>
  </si>
  <si>
    <t>COVJ680110HZSRLS00</t>
  </si>
  <si>
    <t>JESUS CORTES VILLARREAL</t>
  </si>
  <si>
    <t>VALL960402FEA</t>
  </si>
  <si>
    <t>VALL960402MZSLNR04</t>
  </si>
  <si>
    <t>LAURA NALLELY VALADEZ LUNA</t>
  </si>
  <si>
    <t>EACJ6806207U9</t>
  </si>
  <si>
    <t>EACJ680620HZSSSN05</t>
  </si>
  <si>
    <t>JUAN CLAUDIO ESPARZA CASTILLO</t>
  </si>
  <si>
    <t>TAME990124133</t>
  </si>
  <si>
    <t>TAME990124MZSLRD00</t>
  </si>
  <si>
    <t>EDITH TALAVERA MARTINEZ</t>
  </si>
  <si>
    <t>FOGA930802275</t>
  </si>
  <si>
    <t>FOGA930802MZSLLN08</t>
  </si>
  <si>
    <t>MARIA DE LOS ANGELES FLORES GALLEGOS</t>
  </si>
  <si>
    <t>AAAO810611QY5</t>
  </si>
  <si>
    <t>AAAO810611MZSLLR00</t>
  </si>
  <si>
    <t>ORALIA ALVAREZ ALVAREZ</t>
  </si>
  <si>
    <t>CARS970324AM4</t>
  </si>
  <si>
    <t>CARS970324HCLMDM01</t>
  </si>
  <si>
    <t>SAMUEL CAMPOS RODRIGUEZ</t>
  </si>
  <si>
    <t>HEVA000715GCA</t>
  </si>
  <si>
    <t>HEVA000715MZSRZTA6</t>
  </si>
  <si>
    <t>ATENA HERNANDEZ VAZQUEZ</t>
  </si>
  <si>
    <t>CIHL941125C4A</t>
  </si>
  <si>
    <t>CIHL941125MZSDRL03</t>
  </si>
  <si>
    <t>LLUVIA CID HERNANDEZ</t>
  </si>
  <si>
    <t>BAAA920504MS8</t>
  </si>
  <si>
    <t>BAAA920504HDGRVN09</t>
  </si>
  <si>
    <t>ANTONIO DE JESUS BARRIOS AVILA</t>
  </si>
  <si>
    <t>PIGS7008124Y6</t>
  </si>
  <si>
    <t>PIGS700812HDFTLN01</t>
  </si>
  <si>
    <t>SANTIAGO PITONES GALLEGOS</t>
  </si>
  <si>
    <t>DOBL890630F64</t>
  </si>
  <si>
    <t>DOBL890630MZSMLC03</t>
  </si>
  <si>
    <t>MARIA LUCINA DOMINGUEZ BELMONTES</t>
  </si>
  <si>
    <t>CUGE670601MJ2</t>
  </si>
  <si>
    <t>CUGE670601HNTRNL09</t>
  </si>
  <si>
    <t>ELEAZAR DE LA CRUZ GONZALEZ</t>
  </si>
  <si>
    <t>SUCM9701016MA</t>
  </si>
  <si>
    <t>SUCM970101HZSRSR00</t>
  </si>
  <si>
    <t>MARCOS SUAREZ CASTAÑON</t>
  </si>
  <si>
    <t>MAMX750612SB5</t>
  </si>
  <si>
    <t>MXME750612MZSLDL05</t>
  </si>
  <si>
    <t>MA. ELENA MALDONADO MEDINA</t>
  </si>
  <si>
    <t>ROGM740107K99</t>
  </si>
  <si>
    <t>ROGM740107MZSMRR03</t>
  </si>
  <si>
    <t>MARGARITA ROMAN GARAY</t>
  </si>
  <si>
    <t>GARY9506053G6</t>
  </si>
  <si>
    <t>GARY950605MZSRSS02</t>
  </si>
  <si>
    <t>YASMIN GARCIA ROSAS</t>
  </si>
  <si>
    <t>MALP021227TT2</t>
  </si>
  <si>
    <t>MALP021227MZSNRRA2</t>
  </si>
  <si>
    <t>PERLA MANCILLAS LIRA</t>
  </si>
  <si>
    <t>LOPC820916ES4</t>
  </si>
  <si>
    <t>LOPC820916MZSPXL09</t>
  </si>
  <si>
    <t>CLAUDIA IVETH LOPEZ PIÑON</t>
  </si>
  <si>
    <t>LOUE730914IG7</t>
  </si>
  <si>
    <t>LOUE730914HZSZRN06</t>
  </si>
  <si>
    <t>ENRRIQUE LOZANO URIBE</t>
  </si>
  <si>
    <t>HEGC980502Q75</t>
  </si>
  <si>
    <t>HEGC980502HZSRLS04</t>
  </si>
  <si>
    <t>CESAR HERNANDEZ GALVEZ</t>
  </si>
  <si>
    <t>LOBY000531BA9</t>
  </si>
  <si>
    <t>LOBY000531HZSPRNA9</t>
  </si>
  <si>
    <t>YUNNUEN ALEJANDRO LOPEZ BARUCH</t>
  </si>
  <si>
    <t>PIBA920122TS1</t>
  </si>
  <si>
    <t>PIBA920122MZSXRN06</t>
  </si>
  <si>
    <t>ANA SORALY PIÑA BARRIOS</t>
  </si>
  <si>
    <t>A03202</t>
  </si>
  <si>
    <t>ADMINISTRATIVO</t>
  </si>
  <si>
    <t>CF19201</t>
  </si>
  <si>
    <t>T08201</t>
  </si>
  <si>
    <t>CF33206</t>
  </si>
  <si>
    <t>CF33204</t>
  </si>
  <si>
    <t>CF18203</t>
  </si>
  <si>
    <t>CF21202</t>
  </si>
  <si>
    <t>D00011</t>
  </si>
  <si>
    <t>CF33203</t>
  </si>
  <si>
    <t>S01202</t>
  </si>
  <si>
    <t>DOCENTE</t>
  </si>
  <si>
    <t>L5XCBI</t>
  </si>
  <si>
    <t>L5XATEC</t>
  </si>
  <si>
    <t>CF04201</t>
  </si>
  <si>
    <t>D004</t>
  </si>
  <si>
    <t>S01201</t>
  </si>
  <si>
    <t>CF18201</t>
  </si>
  <si>
    <t>CEHC020709NJ4</t>
  </si>
  <si>
    <t>CEHC020709MZSRRLA3</t>
  </si>
  <si>
    <t>CLARISA CERDA HERNANDEZ</t>
  </si>
  <si>
    <t>I</t>
  </si>
  <si>
    <t>II</t>
  </si>
  <si>
    <t>IV</t>
  </si>
  <si>
    <t>III</t>
  </si>
  <si>
    <t>6800</t>
  </si>
  <si>
    <t>00.0</t>
  </si>
  <si>
    <t>AIAC5807231Y3</t>
  </si>
  <si>
    <t>AIAC580723HZSRYS07</t>
  </si>
  <si>
    <t>CESAR ARIAS AYALA</t>
  </si>
  <si>
    <t>H</t>
  </si>
  <si>
    <t>AE SUBJEFE TÉCNICO ESPECIALISTA</t>
  </si>
  <si>
    <t>AUMB790405D49</t>
  </si>
  <si>
    <t>AUMB790405MZSGCL09</t>
  </si>
  <si>
    <t>BELARMINA AGUERO MACIAS</t>
  </si>
  <si>
    <t>CAMM720722SS1</t>
  </si>
  <si>
    <t>CAMM720722HDGMRG00</t>
  </si>
  <si>
    <t>MAGDALENO CAMACHO MARTINEZ</t>
  </si>
  <si>
    <t>AE  AUXILIAR DE SERVICIOS BASICOS</t>
  </si>
  <si>
    <t>CARJ670619899</t>
  </si>
  <si>
    <t>CARJ670619MZSLSL03</t>
  </si>
  <si>
    <t>JULIA CALVILLO ROSALES</t>
  </si>
  <si>
    <t>AE TÉCNICO FINANCIERO</t>
  </si>
  <si>
    <t>MACM820803CI1</t>
  </si>
  <si>
    <t>MACM820803HZSRRR01</t>
  </si>
  <si>
    <t>MARCO LIBORIO MARTINEZ CARDONA</t>
  </si>
  <si>
    <t>MEZJ730323DC2</t>
  </si>
  <si>
    <t>MEZJ730323MZSNPS00</t>
  </si>
  <si>
    <t>JOSEFINA MENDEZ ZAPATA</t>
  </si>
  <si>
    <t>RAQO880520429</t>
  </si>
  <si>
    <t>RAQO880520HCLNXS04</t>
  </si>
  <si>
    <t>OSVALDO RANGEL QUIÑONES</t>
  </si>
  <si>
    <t>RARB560924H66</t>
  </si>
  <si>
    <t>RARB560924MDGMMS02</t>
  </si>
  <si>
    <t>BASILIA RAMIREZ RAMIREZ</t>
  </si>
  <si>
    <t>ROCJ800403B65</t>
  </si>
  <si>
    <t>ROCJ800403HZSDRS05</t>
  </si>
  <si>
    <t>JESUS RODRIGUEZ CARLOS</t>
  </si>
  <si>
    <t>AE JEFE DE PROYECTO</t>
  </si>
  <si>
    <t>SEPM8308037JA</t>
  </si>
  <si>
    <t>SEPM830803MTSGDR02</t>
  </si>
  <si>
    <t>MARGARITA SEGURA PEDRAZA</t>
  </si>
  <si>
    <t>SOLL671126PQ1</t>
  </si>
  <si>
    <t>SOLL671126MZSLBR05</t>
  </si>
  <si>
    <t>MA. DE LOURDES SOLIS LOBATOS</t>
  </si>
  <si>
    <t>BACHILLERATO TÉCNICO</t>
  </si>
  <si>
    <t>SECRETARÍA "C"</t>
  </si>
  <si>
    <t>P</t>
  </si>
  <si>
    <t>TUTOR ESCOLAR</t>
  </si>
  <si>
    <t>TÉCNICO EN GRAFICACIÓN</t>
  </si>
  <si>
    <t>JEFE DE PROYECTO</t>
  </si>
  <si>
    <t>SUBJEFE TÉCNICO ESPECIALISTA</t>
  </si>
  <si>
    <t>SUPERVISOR DE MANTENIMIENTO</t>
  </si>
  <si>
    <t>ASISTENTE ESCOLAR Y SOCIAL</t>
  </si>
  <si>
    <t>COORDINADOR EJECUTIVO II</t>
  </si>
  <si>
    <t>TÉCNICO FINANCIERO</t>
  </si>
  <si>
    <t>AUXILIAR DE SERVICIOS GENERALES</t>
  </si>
  <si>
    <t>TÉCNICO BIBLIOTECARIO</t>
  </si>
  <si>
    <t>PROFESOR INSTRUCTOR "C"</t>
  </si>
  <si>
    <t>TECNICO CB  II</t>
  </si>
  <si>
    <t>TECNICO CB I</t>
  </si>
  <si>
    <t>TECNICO INSTRUCTOR "A"</t>
  </si>
  <si>
    <t>SECRETARIA "B"</t>
  </si>
  <si>
    <t>DIRECTOR DE PLANTEL "B" Y "C" II</t>
  </si>
  <si>
    <t>ASISTENTE DE SERVICIOS BÁSICOS</t>
  </si>
  <si>
    <t>AUXILIAR DE SEGURIDAD</t>
  </si>
  <si>
    <t>F</t>
  </si>
  <si>
    <t>P3</t>
  </si>
  <si>
    <t>HRS. BASE F.</t>
  </si>
  <si>
    <t>1131-02</t>
  </si>
  <si>
    <t>99999999</t>
  </si>
  <si>
    <t>HRS. TIEMPO DET. F.</t>
  </si>
  <si>
    <t>SALARIO BASE ADMTVO.</t>
  </si>
  <si>
    <t>1131-01</t>
  </si>
  <si>
    <t>1602</t>
  </si>
  <si>
    <t>DESARROLLO Y CAPACITACIÓN</t>
  </si>
  <si>
    <t>1591-60</t>
  </si>
  <si>
    <t>2517</t>
  </si>
  <si>
    <t>ESTIMULO POR PRODUCTIVIDAD</t>
  </si>
  <si>
    <t>1711</t>
  </si>
  <si>
    <t>2518</t>
  </si>
  <si>
    <t>CAE</t>
  </si>
  <si>
    <t>1592</t>
  </si>
  <si>
    <t>COMPENSACION</t>
  </si>
  <si>
    <t>COMPENSACION D</t>
  </si>
  <si>
    <t>COMPENSACION GARANTIZADA</t>
  </si>
  <si>
    <t>2519</t>
  </si>
  <si>
    <t>MEDIDA DEL BIENESTAR</t>
  </si>
  <si>
    <t>MEDIDA DEL BIENESTAR D</t>
  </si>
  <si>
    <t>2680</t>
  </si>
  <si>
    <t>ANTEOJOS O LENTES DE CONTACTO</t>
  </si>
  <si>
    <t>1541-39</t>
  </si>
  <si>
    <t>2701</t>
  </si>
  <si>
    <t>1712-74</t>
  </si>
  <si>
    <t>2754</t>
  </si>
  <si>
    <t>GUARDERIA</t>
  </si>
  <si>
    <t>1541-47</t>
  </si>
  <si>
    <t>2766</t>
  </si>
  <si>
    <t>PRIMA DE ANTIGÜEDAD</t>
  </si>
  <si>
    <t>1311</t>
  </si>
  <si>
    <t>2800</t>
  </si>
  <si>
    <t>DESPENSA</t>
  </si>
  <si>
    <t>1541-42</t>
  </si>
  <si>
    <t>DESPENSA MANDOS MEDIOS</t>
  </si>
  <si>
    <t>1541-44</t>
  </si>
  <si>
    <t>2805</t>
  </si>
  <si>
    <t>PREVISION SOCIAL MULT.</t>
  </si>
  <si>
    <t>1591-59</t>
  </si>
  <si>
    <t>2850</t>
  </si>
  <si>
    <t>CONDICIONES INSALUBRES</t>
  </si>
  <si>
    <t>1341</t>
  </si>
  <si>
    <t>3613</t>
  </si>
  <si>
    <t>1322-19</t>
  </si>
  <si>
    <t>AGUINALDO ADMINISTRATIVO FIN</t>
  </si>
  <si>
    <t>5045</t>
  </si>
  <si>
    <t>I.S.P.T. A RETENER</t>
  </si>
  <si>
    <t>D</t>
  </si>
  <si>
    <t>D3</t>
  </si>
  <si>
    <t>HRS. NO IMPART. F</t>
  </si>
  <si>
    <t>INCAPACIDAD</t>
  </si>
  <si>
    <t>1927</t>
  </si>
  <si>
    <t>SEGURO DE DAÑOS FOVISSSTE</t>
  </si>
  <si>
    <t>2735</t>
  </si>
  <si>
    <t>SEGURO DE VIDA HIR</t>
  </si>
  <si>
    <t>SEGURO DE VIDA METLIFE.</t>
  </si>
  <si>
    <t>2737</t>
  </si>
  <si>
    <t>SEGURO IND. GNP</t>
  </si>
  <si>
    <t>SEGURO IND. GNP 2</t>
  </si>
  <si>
    <t>SEGURO IND. GNP DOCENTE</t>
  </si>
  <si>
    <t>SEGURO IND. METLIFE</t>
  </si>
  <si>
    <t>2912</t>
  </si>
  <si>
    <t>AHORRO SOLIDARIO CTA IND</t>
  </si>
  <si>
    <t>2913</t>
  </si>
  <si>
    <t>DESC. FONDO DE AHORRO</t>
  </si>
  <si>
    <t>2920</t>
  </si>
  <si>
    <t>SEGURO DE RETIRO</t>
  </si>
  <si>
    <t>I.S.P.T. A RETENER_K</t>
  </si>
  <si>
    <t>6250</t>
  </si>
  <si>
    <t>SEG.SALUD T.ACTIVO</t>
  </si>
  <si>
    <t>6251</t>
  </si>
  <si>
    <t>SEG.SALUD T.PENSIONADO</t>
  </si>
  <si>
    <t>6252</t>
  </si>
  <si>
    <t>SEG.INVALIDEZ Y VIDA</t>
  </si>
  <si>
    <t>6253</t>
  </si>
  <si>
    <t>S.SOCIALES Y CULT.</t>
  </si>
  <si>
    <t>6254</t>
  </si>
  <si>
    <t>CESANTIA AVANZADA DOCENTE</t>
  </si>
  <si>
    <t>S.RET.CESANTIA AVZDA.</t>
  </si>
  <si>
    <t>6255</t>
  </si>
  <si>
    <t>RETENCION IMSS.</t>
  </si>
  <si>
    <t>6261</t>
  </si>
  <si>
    <t>CREDITO FONACOT.</t>
  </si>
  <si>
    <t>CREDITO FONACOT. 2</t>
  </si>
  <si>
    <t>CREDITO FONACOT. 3</t>
  </si>
  <si>
    <t>CREDITO FONACOT. 4</t>
  </si>
  <si>
    <t>8095</t>
  </si>
  <si>
    <t>CRED. HIP. CRECIENTE</t>
  </si>
  <si>
    <t>CRED. INFONAVIT</t>
  </si>
  <si>
    <t>8135</t>
  </si>
  <si>
    <t>PRESTAMO ISSSTE</t>
  </si>
  <si>
    <t>8523</t>
  </si>
  <si>
    <t>CUOTA SINDICAL ADMTVO.</t>
  </si>
  <si>
    <t>CUOTA SINDICAL DOC. EST..</t>
  </si>
  <si>
    <t>CUOTA SINDICAL DOCENTES.</t>
  </si>
  <si>
    <t>8580</t>
  </si>
  <si>
    <t>PEN. ALIM. 1</t>
  </si>
  <si>
    <t>Nomina Ordinaria</t>
  </si>
  <si>
    <t>ALTA</t>
  </si>
  <si>
    <t>BAJA</t>
  </si>
  <si>
    <t>HEAF5010283J2</t>
  </si>
  <si>
    <t>HEAF501028HCHRLL08</t>
  </si>
  <si>
    <t>FELIPE DE JESUS HERNANDEZ ALVARADO</t>
  </si>
  <si>
    <t>DOCENTE FINIQUITO</t>
  </si>
  <si>
    <t>DF015</t>
  </si>
  <si>
    <t>12608F</t>
  </si>
  <si>
    <t>AT004</t>
  </si>
  <si>
    <t>2627</t>
  </si>
  <si>
    <t>ESTIMULO POR DIA DE LAS MADRES</t>
  </si>
  <si>
    <t>1541-52</t>
  </si>
  <si>
    <t>PRIMA AÑOS DE SERVICIO DOCENTE</t>
  </si>
  <si>
    <t>1131110310035L5XCBII0.00DF015</t>
  </si>
  <si>
    <t>1131110310035D0040.0012608F</t>
  </si>
  <si>
    <t>Héctor Alejandro  González López</t>
  </si>
  <si>
    <t>Enlace PEF / CONAC</t>
  </si>
  <si>
    <t xml:space="preserve"> Guadalupe, zac. A 3 de julio de 2026</t>
  </si>
  <si>
    <t>Información reportada por la Entidad Federativa, correspondiente al periodo: abril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</si>
</sst>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0"/>
    <numFmt numFmtId="165" formatCode="#,##0.00_ ;\-#,##0.00\ "/>
    <numFmt numFmtId="166" formatCode="00.0"/>
    <numFmt numFmtId="167" formatCode="#,##0_ ;\-#,##0\ "/>
    <numFmt numFmtId="168" formatCode="0.0"/>
    <numFmt numFmtId="169" formatCode="0.00_ ;\-0.00\ 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MS Shell Dlg 2"/>
    </font>
    <font>
      <sz val="10"/>
      <color theme="3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11"/>
      <color theme="3" tint="-0.249977111117893"/>
      <name val="Arial"/>
      <family val="2"/>
    </font>
    <font>
      <b/>
      <sz val="12"/>
      <color theme="3" tint="-0.249977111117893"/>
      <name val="Arial"/>
      <family val="2"/>
    </font>
    <font>
      <b/>
      <sz val="16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b/>
      <sz val="9"/>
      <color rgb="FF000000"/>
      <name val="Calibri"/>
      <family val="2"/>
      <scheme val="minor"/>
    </font>
    <font>
      <b/>
      <sz val="14"/>
      <name val="Calibri"/>
      <family val="2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8"/>
      <color theme="3" tint="-0.249977111117893"/>
      <name val="Calibri"/>
      <family val="2"/>
      <scheme val="minor"/>
    </font>
    <font>
      <sz val="26"/>
      <color theme="3" tint="-0.249977111117893"/>
      <name val="Calibri"/>
      <family val="2"/>
      <scheme val="minor"/>
    </font>
    <font>
      <sz val="11"/>
      <name val="Calibri"/>
      <family val="2"/>
    </font>
    <font>
      <sz val="9"/>
      <color rgb="FF17375E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Wingdings"/>
      <charset val="2"/>
    </font>
    <font>
      <sz val="9"/>
      <color theme="3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9"/>
      <color theme="3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3" tint="-0.249977111117893"/>
      <name val="Calibri"/>
      <family val="2"/>
    </font>
    <font>
      <sz val="9"/>
      <color theme="3" tint="-0.249977111117893"/>
      <name val="Calibri"/>
      <family val="2"/>
    </font>
    <font>
      <sz val="10"/>
      <color theme="3" tint="-0.249977111117893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Verdana"/>
      <family val="2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4"/>
      <color rgb="FF000000"/>
      <name val="MS Shell Dlg 2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1" fillId="0" borderId="0"/>
  </cellStyleXfs>
  <cellXfs count="435">
    <xf numFmtId="0" fontId="0" fillId="0" borderId="0" xfId="0"/>
    <xf numFmtId="164" fontId="8" fillId="0" borderId="0" xfId="3" applyNumberFormat="1" applyFont="1" applyBorder="1" applyAlignment="1">
      <alignment horizontal="center" wrapText="1"/>
    </xf>
    <xf numFmtId="164" fontId="8" fillId="0" borderId="1" xfId="3" applyNumberFormat="1" applyFont="1" applyBorder="1" applyAlignment="1">
      <alignment horizontal="center" wrapText="1"/>
    </xf>
    <xf numFmtId="164" fontId="8" fillId="0" borderId="2" xfId="3" applyNumberFormat="1" applyFont="1" applyBorder="1" applyAlignment="1">
      <alignment horizontal="center" wrapText="1"/>
    </xf>
    <xf numFmtId="165" fontId="11" fillId="0" borderId="0" xfId="1" applyNumberFormat="1" applyFont="1" applyBorder="1" applyAlignment="1">
      <alignment horizontal="center" vertical="center"/>
    </xf>
    <xf numFmtId="0" fontId="12" fillId="0" borderId="0" xfId="0" applyFont="1"/>
    <xf numFmtId="1" fontId="0" fillId="0" borderId="0" xfId="0" applyNumberFormat="1"/>
    <xf numFmtId="0" fontId="13" fillId="0" borderId="5" xfId="0" applyFont="1" applyBorder="1"/>
    <xf numFmtId="0" fontId="13" fillId="0" borderId="6" xfId="0" applyFont="1" applyBorder="1"/>
    <xf numFmtId="0" fontId="13" fillId="0" borderId="7" xfId="0" applyFont="1" applyBorder="1"/>
    <xf numFmtId="0" fontId="14" fillId="0" borderId="0" xfId="0" applyFont="1"/>
    <xf numFmtId="0" fontId="5" fillId="5" borderId="5" xfId="0" applyFont="1" applyFill="1" applyBorder="1"/>
    <xf numFmtId="0" fontId="5" fillId="5" borderId="6" xfId="0" applyFont="1" applyFill="1" applyBorder="1"/>
    <xf numFmtId="0" fontId="5" fillId="5" borderId="7" xfId="0" applyFont="1" applyFill="1" applyBorder="1"/>
    <xf numFmtId="0" fontId="15" fillId="0" borderId="0" xfId="0" applyFont="1"/>
    <xf numFmtId="0" fontId="5" fillId="5" borderId="0" xfId="0" applyFont="1" applyFill="1"/>
    <xf numFmtId="0" fontId="5" fillId="5" borderId="12" xfId="0" applyFont="1" applyFill="1" applyBorder="1"/>
    <xf numFmtId="0" fontId="16" fillId="5" borderId="8" xfId="0" applyFont="1" applyFill="1" applyBorder="1"/>
    <xf numFmtId="0" fontId="16" fillId="5" borderId="9" xfId="0" applyFont="1" applyFill="1" applyBorder="1"/>
    <xf numFmtId="0" fontId="16" fillId="5" borderId="10" xfId="0" applyFont="1" applyFill="1" applyBorder="1" applyAlignment="1">
      <alignment horizontal="right"/>
    </xf>
    <xf numFmtId="0" fontId="20" fillId="0" borderId="0" xfId="0" applyFont="1"/>
    <xf numFmtId="0" fontId="19" fillId="6" borderId="13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0" fillId="0" borderId="11" xfId="0" applyFont="1" applyBorder="1"/>
    <xf numFmtId="0" fontId="10" fillId="0" borderId="0" xfId="0" applyFont="1"/>
    <xf numFmtId="0" fontId="13" fillId="0" borderId="0" xfId="0" applyFont="1"/>
    <xf numFmtId="0" fontId="13" fillId="0" borderId="12" xfId="0" applyFont="1" applyBorder="1"/>
    <xf numFmtId="0" fontId="21" fillId="0" borderId="11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12" xfId="0" applyFont="1" applyBorder="1"/>
    <xf numFmtId="0" fontId="23" fillId="0" borderId="8" xfId="0" applyFont="1" applyBorder="1"/>
    <xf numFmtId="0" fontId="23" fillId="0" borderId="9" xfId="0" applyFont="1" applyBorder="1"/>
    <xf numFmtId="0" fontId="24" fillId="0" borderId="9" xfId="0" applyFont="1" applyBorder="1"/>
    <xf numFmtId="0" fontId="23" fillId="0" borderId="10" xfId="0" applyFont="1" applyBorder="1"/>
    <xf numFmtId="0" fontId="16" fillId="0" borderId="0" xfId="0" applyFont="1"/>
    <xf numFmtId="0" fontId="27" fillId="0" borderId="0" xfId="0" applyFont="1"/>
    <xf numFmtId="0" fontId="0" fillId="0" borderId="11" xfId="0" applyBorder="1"/>
    <xf numFmtId="0" fontId="0" fillId="0" borderId="12" xfId="0" applyBorder="1"/>
    <xf numFmtId="0" fontId="28" fillId="0" borderId="0" xfId="0" applyFont="1"/>
    <xf numFmtId="0" fontId="0" fillId="5" borderId="10" xfId="0" applyFill="1" applyBorder="1" applyAlignment="1">
      <alignment horizontal="right"/>
    </xf>
    <xf numFmtId="0" fontId="29" fillId="0" borderId="0" xfId="0" applyFont="1" applyAlignment="1">
      <alignment horizontal="left" vertic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19" fillId="0" borderId="11" xfId="0" applyFont="1" applyBorder="1"/>
    <xf numFmtId="0" fontId="19" fillId="0" borderId="0" xfId="0" applyFont="1"/>
    <xf numFmtId="0" fontId="20" fillId="0" borderId="12" xfId="0" applyFont="1" applyBorder="1"/>
    <xf numFmtId="0" fontId="33" fillId="0" borderId="0" xfId="0" applyFont="1"/>
    <xf numFmtId="0" fontId="22" fillId="0" borderId="9" xfId="0" applyFont="1" applyBorder="1"/>
    <xf numFmtId="0" fontId="3" fillId="0" borderId="0" xfId="0" applyFont="1"/>
    <xf numFmtId="0" fontId="1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8" xfId="0" applyBorder="1"/>
    <xf numFmtId="0" fontId="35" fillId="0" borderId="9" xfId="0" applyFont="1" applyBorder="1" applyAlignment="1">
      <alignment horizontal="right"/>
    </xf>
    <xf numFmtId="0" fontId="35" fillId="0" borderId="9" xfId="0" applyFont="1" applyBorder="1" applyAlignment="1">
      <alignment horizontal="left" indent="3"/>
    </xf>
    <xf numFmtId="0" fontId="4" fillId="0" borderId="9" xfId="0" applyFont="1" applyBorder="1"/>
    <xf numFmtId="0" fontId="0" fillId="0" borderId="9" xfId="0" applyBorder="1"/>
    <xf numFmtId="0" fontId="0" fillId="0" borderId="9" xfId="0" quotePrefix="1" applyBorder="1" applyAlignment="1">
      <alignment horizontal="center"/>
    </xf>
    <xf numFmtId="0" fontId="0" fillId="0" borderId="9" xfId="0" applyBorder="1" applyAlignment="1">
      <alignment horizontal="center"/>
    </xf>
    <xf numFmtId="0" fontId="35" fillId="0" borderId="9" xfId="0" applyFont="1" applyBorder="1" applyAlignment="1">
      <alignment horizontal="center"/>
    </xf>
    <xf numFmtId="2" fontId="35" fillId="0" borderId="10" xfId="0" applyNumberFormat="1" applyFont="1" applyBorder="1" applyAlignment="1">
      <alignment horizontal="right"/>
    </xf>
    <xf numFmtId="0" fontId="36" fillId="0" borderId="0" xfId="0" applyFont="1"/>
    <xf numFmtId="0" fontId="4" fillId="0" borderId="0" xfId="0" applyFont="1"/>
    <xf numFmtId="0" fontId="36" fillId="0" borderId="0" xfId="0" applyFont="1" applyAlignment="1">
      <alignment horizontal="right"/>
    </xf>
    <xf numFmtId="0" fontId="18" fillId="0" borderId="0" xfId="0" applyFont="1"/>
    <xf numFmtId="0" fontId="17" fillId="0" borderId="0" xfId="0" applyFont="1"/>
    <xf numFmtId="0" fontId="10" fillId="0" borderId="11" xfId="0" applyFont="1" applyBorder="1" applyAlignment="1">
      <alignment horizontal="right"/>
    </xf>
    <xf numFmtId="4" fontId="23" fillId="0" borderId="10" xfId="0" applyNumberFormat="1" applyFont="1" applyBorder="1"/>
    <xf numFmtId="0" fontId="24" fillId="8" borderId="0" xfId="0" applyFont="1" applyFill="1"/>
    <xf numFmtId="0" fontId="37" fillId="0" borderId="0" xfId="0" applyFont="1" applyAlignment="1">
      <alignment vertical="center"/>
    </xf>
    <xf numFmtId="0" fontId="38" fillId="0" borderId="0" xfId="0" applyFont="1" applyAlignment="1">
      <alignment horizontal="center"/>
    </xf>
    <xf numFmtId="0" fontId="39" fillId="0" borderId="0" xfId="0" applyFont="1"/>
    <xf numFmtId="0" fontId="40" fillId="0" borderId="11" xfId="0" applyFont="1" applyBorder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wrapText="1"/>
    </xf>
    <xf numFmtId="1" fontId="40" fillId="0" borderId="0" xfId="0" applyNumberFormat="1" applyFont="1" applyAlignment="1">
      <alignment horizontal="center"/>
    </xf>
    <xf numFmtId="0" fontId="41" fillId="0" borderId="12" xfId="0" applyFont="1" applyBorder="1"/>
    <xf numFmtId="0" fontId="40" fillId="0" borderId="8" xfId="0" applyFont="1" applyBorder="1" applyAlignment="1">
      <alignment horizontal="center"/>
    </xf>
    <xf numFmtId="0" fontId="40" fillId="0" borderId="9" xfId="0" applyFont="1" applyBorder="1"/>
    <xf numFmtId="0" fontId="40" fillId="0" borderId="9" xfId="0" applyFont="1" applyBorder="1" applyAlignment="1">
      <alignment horizontal="center"/>
    </xf>
    <xf numFmtId="0" fontId="40" fillId="0" borderId="9" xfId="0" applyFont="1" applyBorder="1" applyAlignment="1">
      <alignment wrapText="1"/>
    </xf>
    <xf numFmtId="1" fontId="40" fillId="0" borderId="9" xfId="0" applyNumberFormat="1" applyFont="1" applyBorder="1" applyAlignment="1">
      <alignment horizontal="center"/>
    </xf>
    <xf numFmtId="2" fontId="40" fillId="0" borderId="9" xfId="0" applyNumberFormat="1" applyFont="1" applyBorder="1"/>
    <xf numFmtId="0" fontId="41" fillId="0" borderId="10" xfId="0" applyFont="1" applyBorder="1"/>
    <xf numFmtId="2" fontId="40" fillId="0" borderId="0" xfId="0" applyNumberFormat="1" applyFont="1"/>
    <xf numFmtId="0" fontId="41" fillId="0" borderId="0" xfId="0" applyFont="1"/>
    <xf numFmtId="165" fontId="10" fillId="0" borderId="0" xfId="1" applyNumberFormat="1" applyFont="1" applyFill="1" applyBorder="1"/>
    <xf numFmtId="165" fontId="10" fillId="0" borderId="12" xfId="1" applyNumberFormat="1" applyFont="1" applyFill="1" applyBorder="1"/>
    <xf numFmtId="0" fontId="45" fillId="0" borderId="9" xfId="0" applyFont="1" applyBorder="1"/>
    <xf numFmtId="0" fontId="24" fillId="0" borderId="0" xfId="0" applyFont="1"/>
    <xf numFmtId="0" fontId="46" fillId="0" borderId="0" xfId="0" applyFont="1" applyAlignment="1">
      <alignment horizontal="left" vertical="center"/>
    </xf>
    <xf numFmtId="0" fontId="47" fillId="0" borderId="0" xfId="0" applyFont="1"/>
    <xf numFmtId="0" fontId="46" fillId="0" borderId="0" xfId="0" applyFont="1"/>
    <xf numFmtId="0" fontId="21" fillId="8" borderId="0" xfId="0" applyFont="1" applyFill="1" applyAlignment="1">
      <alignment vertical="top"/>
    </xf>
    <xf numFmtId="0" fontId="0" fillId="8" borderId="0" xfId="0" applyFill="1"/>
    <xf numFmtId="0" fontId="48" fillId="0" borderId="0" xfId="0" applyFont="1"/>
    <xf numFmtId="0" fontId="19" fillId="7" borderId="13" xfId="0" applyFont="1" applyFill="1" applyBorder="1" applyAlignment="1">
      <alignment horizontal="centerContinuous" vertical="center" wrapText="1"/>
    </xf>
    <xf numFmtId="0" fontId="0" fillId="0" borderId="10" xfId="0" applyBorder="1"/>
    <xf numFmtId="0" fontId="19" fillId="7" borderId="13" xfId="0" applyFont="1" applyFill="1" applyBorder="1" applyAlignment="1">
      <alignment horizontal="center" vertical="center"/>
    </xf>
    <xf numFmtId="0" fontId="23" fillId="0" borderId="11" xfId="0" applyFont="1" applyBorder="1"/>
    <xf numFmtId="0" fontId="13" fillId="0" borderId="9" xfId="0" applyFont="1" applyBorder="1"/>
    <xf numFmtId="0" fontId="13" fillId="0" borderId="10" xfId="0" applyFont="1" applyBorder="1"/>
    <xf numFmtId="49" fontId="36" fillId="0" borderId="11" xfId="0" applyNumberFormat="1" applyFont="1" applyBorder="1"/>
    <xf numFmtId="49" fontId="36" fillId="0" borderId="0" xfId="0" applyNumberFormat="1" applyFont="1"/>
    <xf numFmtId="49" fontId="36" fillId="0" borderId="0" xfId="0" applyNumberFormat="1" applyFont="1" applyAlignment="1">
      <alignment wrapText="1"/>
    </xf>
    <xf numFmtId="49" fontId="10" fillId="0" borderId="0" xfId="0" applyNumberFormat="1" applyFont="1"/>
    <xf numFmtId="4" fontId="10" fillId="0" borderId="0" xfId="0" applyNumberFormat="1" applyFont="1"/>
    <xf numFmtId="49" fontId="36" fillId="0" borderId="12" xfId="0" applyNumberFormat="1" applyFont="1" applyBorder="1"/>
    <xf numFmtId="49" fontId="36" fillId="0" borderId="8" xfId="0" applyNumberFormat="1" applyFont="1" applyBorder="1"/>
    <xf numFmtId="49" fontId="36" fillId="0" borderId="9" xfId="0" applyNumberFormat="1" applyFont="1" applyBorder="1"/>
    <xf numFmtId="49" fontId="36" fillId="0" borderId="9" xfId="0" applyNumberFormat="1" applyFont="1" applyBorder="1" applyAlignment="1">
      <alignment wrapText="1"/>
    </xf>
    <xf numFmtId="4" fontId="36" fillId="0" borderId="9" xfId="0" applyNumberFormat="1" applyFont="1" applyBorder="1"/>
    <xf numFmtId="49" fontId="36" fillId="0" borderId="10" xfId="0" applyNumberFormat="1" applyFont="1" applyBorder="1"/>
    <xf numFmtId="0" fontId="10" fillId="0" borderId="6" xfId="0" applyFont="1" applyBorder="1"/>
    <xf numFmtId="7" fontId="21" fillId="0" borderId="0" xfId="4" applyNumberFormat="1" applyFont="1" applyFill="1" applyBorder="1"/>
    <xf numFmtId="7" fontId="21" fillId="0" borderId="12" xfId="4" applyNumberFormat="1" applyFont="1" applyFill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2" fillId="0" borderId="0" xfId="0" applyFont="1"/>
    <xf numFmtId="0" fontId="49" fillId="0" borderId="0" xfId="0" applyFont="1"/>
    <xf numFmtId="0" fontId="14" fillId="0" borderId="11" xfId="0" applyFont="1" applyBorder="1"/>
    <xf numFmtId="0" fontId="14" fillId="0" borderId="0" xfId="0" applyFont="1" applyAlignment="1">
      <alignment wrapText="1"/>
    </xf>
    <xf numFmtId="0" fontId="14" fillId="0" borderId="12" xfId="0" applyFont="1" applyBorder="1"/>
    <xf numFmtId="0" fontId="14" fillId="0" borderId="8" xfId="0" applyFont="1" applyBorder="1"/>
    <xf numFmtId="0" fontId="21" fillId="0" borderId="9" xfId="0" applyFont="1" applyBorder="1"/>
    <xf numFmtId="0" fontId="16" fillId="0" borderId="9" xfId="0" applyFont="1" applyBorder="1"/>
    <xf numFmtId="0" fontId="24" fillId="8" borderId="9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4" xfId="0" applyFont="1" applyBorder="1"/>
    <xf numFmtId="0" fontId="3" fillId="0" borderId="19" xfId="0" applyFont="1" applyBorder="1"/>
    <xf numFmtId="0" fontId="3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53" fillId="0" borderId="0" xfId="0" applyFont="1"/>
    <xf numFmtId="164" fontId="8" fillId="0" borderId="0" xfId="3" applyNumberFormat="1" applyFont="1" applyBorder="1" applyAlignment="1" applyProtection="1">
      <alignment horizontal="left" vertical="center"/>
    </xf>
    <xf numFmtId="164" fontId="8" fillId="0" borderId="0" xfId="3" applyNumberFormat="1" applyFont="1" applyBorder="1" applyAlignment="1" applyProtection="1">
      <alignment horizontal="left" vertical="center" wrapText="1"/>
    </xf>
    <xf numFmtId="0" fontId="2" fillId="9" borderId="0" xfId="0" applyFont="1" applyFill="1" applyAlignment="1">
      <alignment horizontal="right" vertical="center"/>
    </xf>
    <xf numFmtId="0" fontId="0" fillId="0" borderId="11" xfId="0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Protection="1">
      <protection locked="0"/>
    </xf>
    <xf numFmtId="14" fontId="3" fillId="0" borderId="0" xfId="0" applyNumberFormat="1" applyFont="1" applyProtection="1">
      <protection locked="0"/>
    </xf>
    <xf numFmtId="1" fontId="56" fillId="8" borderId="0" xfId="0" applyNumberFormat="1" applyFont="1" applyFill="1" applyAlignment="1">
      <alignment horizontal="center"/>
    </xf>
    <xf numFmtId="0" fontId="5" fillId="5" borderId="12" xfId="0" applyFont="1" applyFill="1" applyBorder="1" applyAlignment="1">
      <alignment horizontal="right"/>
    </xf>
    <xf numFmtId="0" fontId="56" fillId="8" borderId="0" xfId="0" applyFont="1" applyFill="1" applyAlignment="1">
      <alignment horizontal="center"/>
    </xf>
    <xf numFmtId="0" fontId="56" fillId="8" borderId="0" xfId="0" applyFont="1" applyFill="1" applyAlignment="1">
      <alignment horizontal="left"/>
    </xf>
    <xf numFmtId="2" fontId="56" fillId="8" borderId="0" xfId="0" applyNumberFormat="1" applyFont="1" applyFill="1" applyAlignment="1">
      <alignment horizontal="center"/>
    </xf>
    <xf numFmtId="2" fontId="57" fillId="8" borderId="0" xfId="0" applyNumberFormat="1" applyFont="1" applyFill="1" applyAlignment="1">
      <alignment horizontal="center"/>
    </xf>
    <xf numFmtId="0" fontId="14" fillId="8" borderId="0" xfId="0" applyFont="1" applyFill="1" applyAlignment="1">
      <alignment horizontal="center"/>
    </xf>
    <xf numFmtId="49" fontId="56" fillId="8" borderId="0" xfId="0" applyNumberFormat="1" applyFont="1" applyFill="1" applyAlignment="1">
      <alignment horizontal="center"/>
    </xf>
    <xf numFmtId="0" fontId="0" fillId="0" borderId="12" xfId="0" applyBorder="1" applyAlignment="1">
      <alignment horizontal="center"/>
    </xf>
    <xf numFmtId="0" fontId="0" fillId="5" borderId="0" xfId="0" applyFill="1"/>
    <xf numFmtId="0" fontId="59" fillId="0" borderId="0" xfId="0" applyFont="1"/>
    <xf numFmtId="0" fontId="59" fillId="5" borderId="0" xfId="0" applyFont="1" applyFill="1" applyProtection="1">
      <protection locked="0"/>
    </xf>
    <xf numFmtId="0" fontId="5" fillId="5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right" vertical="center"/>
    </xf>
    <xf numFmtId="0" fontId="36" fillId="0" borderId="0" xfId="0" applyFont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3" fillId="0" borderId="6" xfId="0" applyFont="1" applyBorder="1" applyProtection="1">
      <protection locked="0"/>
    </xf>
    <xf numFmtId="0" fontId="13" fillId="0" borderId="7" xfId="0" applyFont="1" applyBorder="1" applyProtection="1">
      <protection locked="0"/>
    </xf>
    <xf numFmtId="164" fontId="8" fillId="0" borderId="1" xfId="3" applyNumberFormat="1" applyFont="1" applyBorder="1" applyAlignment="1">
      <alignment horizontal="center" vertical="center" wrapText="1"/>
    </xf>
    <xf numFmtId="0" fontId="10" fillId="0" borderId="0" xfId="1" applyNumberFormat="1" applyFont="1" applyBorder="1" applyAlignment="1" applyProtection="1">
      <alignment horizontal="center" vertical="center"/>
      <protection locked="0"/>
    </xf>
    <xf numFmtId="0" fontId="60" fillId="7" borderId="13" xfId="0" applyFont="1" applyFill="1" applyBorder="1" applyAlignment="1">
      <alignment horizontal="center" vertical="center"/>
    </xf>
    <xf numFmtId="0" fontId="61" fillId="0" borderId="0" xfId="0" applyFont="1"/>
    <xf numFmtId="0" fontId="5" fillId="5" borderId="0" xfId="0" applyFont="1" applyFill="1" applyAlignment="1">
      <alignment horizontal="right"/>
    </xf>
    <xf numFmtId="0" fontId="59" fillId="5" borderId="11" xfId="0" applyFont="1" applyFill="1" applyBorder="1"/>
    <xf numFmtId="0" fontId="59" fillId="5" borderId="0" xfId="0" applyFont="1" applyFill="1"/>
    <xf numFmtId="0" fontId="14" fillId="8" borderId="0" xfId="0" applyFont="1" applyFill="1" applyAlignment="1" applyProtection="1">
      <alignment horizontal="left"/>
      <protection locked="0"/>
    </xf>
    <xf numFmtId="0" fontId="5" fillId="5" borderId="6" xfId="0" applyFont="1" applyFill="1" applyBorder="1" applyAlignment="1">
      <alignment horizontal="right"/>
    </xf>
    <xf numFmtId="43" fontId="59" fillId="5" borderId="0" xfId="1" applyFont="1" applyFill="1" applyBorder="1" applyAlignment="1" applyProtection="1"/>
    <xf numFmtId="0" fontId="3" fillId="5" borderId="12" xfId="0" applyFont="1" applyFill="1" applyBorder="1"/>
    <xf numFmtId="0" fontId="59" fillId="5" borderId="5" xfId="0" applyFont="1" applyFill="1" applyBorder="1"/>
    <xf numFmtId="0" fontId="59" fillId="5" borderId="6" xfId="0" applyFont="1" applyFill="1" applyBorder="1"/>
    <xf numFmtId="0" fontId="54" fillId="5" borderId="0" xfId="0" applyFont="1" applyFill="1"/>
    <xf numFmtId="0" fontId="0" fillId="0" borderId="0" xfId="0" applyProtection="1">
      <protection locked="0"/>
    </xf>
    <xf numFmtId="0" fontId="60" fillId="5" borderId="0" xfId="0" applyFont="1" applyFill="1"/>
    <xf numFmtId="0" fontId="14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3" fillId="4" borderId="0" xfId="2" applyFont="1" applyFill="1" applyAlignment="1" applyProtection="1">
      <alignment horizontal="center" vertical="center"/>
    </xf>
    <xf numFmtId="0" fontId="10" fillId="0" borderId="0" xfId="1" applyNumberFormat="1" applyFont="1" applyBorder="1" applyAlignment="1" applyProtection="1">
      <alignment horizontal="center" vertical="center"/>
      <protection locked="0" hidden="1"/>
    </xf>
    <xf numFmtId="167" fontId="3" fillId="5" borderId="0" xfId="1" applyNumberFormat="1" applyFont="1" applyFill="1" applyBorder="1" applyProtection="1">
      <protection locked="0"/>
    </xf>
    <xf numFmtId="165" fontId="10" fillId="5" borderId="0" xfId="1" applyNumberFormat="1" applyFont="1" applyFill="1" applyBorder="1" applyProtection="1">
      <protection locked="0"/>
    </xf>
    <xf numFmtId="4" fontId="3" fillId="5" borderId="0" xfId="0" applyNumberFormat="1" applyFont="1" applyFill="1" applyProtection="1">
      <protection locked="0"/>
    </xf>
    <xf numFmtId="0" fontId="3" fillId="5" borderId="0" xfId="0" applyFont="1" applyFill="1" applyProtection="1">
      <protection locked="0"/>
    </xf>
    <xf numFmtId="165" fontId="10" fillId="5" borderId="12" xfId="1" applyNumberFormat="1" applyFont="1" applyFill="1" applyBorder="1" applyProtection="1">
      <protection locked="0"/>
    </xf>
    <xf numFmtId="167" fontId="3" fillId="5" borderId="0" xfId="1" quotePrefix="1" applyNumberFormat="1" applyFont="1" applyFill="1" applyBorder="1" applyProtection="1">
      <protection locked="0"/>
    </xf>
    <xf numFmtId="167" fontId="10" fillId="5" borderId="0" xfId="1" applyNumberFormat="1" applyFont="1" applyFill="1" applyBorder="1" applyProtection="1">
      <protection locked="0"/>
    </xf>
    <xf numFmtId="4" fontId="10" fillId="5" borderId="0" xfId="1" applyNumberFormat="1" applyFont="1" applyFill="1" applyBorder="1" applyProtection="1">
      <protection locked="0"/>
    </xf>
    <xf numFmtId="4" fontId="10" fillId="0" borderId="0" xfId="0" applyNumberFormat="1" applyFont="1" applyProtection="1">
      <protection locked="0"/>
    </xf>
    <xf numFmtId="165" fontId="10" fillId="0" borderId="12" xfId="1" applyNumberFormat="1" applyFont="1" applyFill="1" applyBorder="1" applyProtection="1">
      <protection locked="0"/>
    </xf>
    <xf numFmtId="165" fontId="10" fillId="0" borderId="13" xfId="0" applyNumberFormat="1" applyFont="1" applyBorder="1" applyAlignment="1" applyProtection="1">
      <alignment horizontal="right" vertical="center" wrapText="1"/>
      <protection locked="0"/>
    </xf>
    <xf numFmtId="169" fontId="10" fillId="0" borderId="0" xfId="0" applyNumberFormat="1" applyFont="1" applyProtection="1">
      <protection locked="0"/>
    </xf>
    <xf numFmtId="0" fontId="19" fillId="6" borderId="13" xfId="0" applyFont="1" applyFill="1" applyBorder="1" applyAlignment="1" applyProtection="1">
      <alignment horizontal="center" vertical="center" wrapText="1"/>
      <protection locked="0"/>
    </xf>
    <xf numFmtId="0" fontId="19" fillId="7" borderId="13" xfId="0" applyFont="1" applyFill="1" applyBorder="1" applyAlignment="1" applyProtection="1">
      <alignment horizontal="center" vertical="center" wrapText="1"/>
      <protection locked="0"/>
    </xf>
    <xf numFmtId="0" fontId="19" fillId="6" borderId="14" xfId="0" applyFont="1" applyFill="1" applyBorder="1" applyAlignment="1" applyProtection="1">
      <alignment vertical="center" wrapText="1"/>
      <protection locked="0"/>
    </xf>
    <xf numFmtId="0" fontId="19" fillId="6" borderId="14" xfId="0" applyFont="1" applyFill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14" fontId="32" fillId="0" borderId="13" xfId="0" applyNumberFormat="1" applyFont="1" applyBorder="1"/>
    <xf numFmtId="0" fontId="0" fillId="0" borderId="13" xfId="0" applyBorder="1"/>
    <xf numFmtId="0" fontId="64" fillId="5" borderId="5" xfId="0" applyFont="1" applyFill="1" applyBorder="1"/>
    <xf numFmtId="0" fontId="64" fillId="5" borderId="6" xfId="0" applyFont="1" applyFill="1" applyBorder="1"/>
    <xf numFmtId="0" fontId="64" fillId="5" borderId="6" xfId="0" applyFont="1" applyFill="1" applyBorder="1" applyAlignment="1">
      <alignment horizontal="right"/>
    </xf>
    <xf numFmtId="0" fontId="64" fillId="5" borderId="7" xfId="0" applyFont="1" applyFill="1" applyBorder="1"/>
    <xf numFmtId="0" fontId="19" fillId="5" borderId="0" xfId="0" applyFont="1" applyFill="1"/>
    <xf numFmtId="0" fontId="64" fillId="5" borderId="0" xfId="0" applyFont="1" applyFill="1" applyAlignment="1">
      <alignment horizontal="right"/>
    </xf>
    <xf numFmtId="0" fontId="19" fillId="5" borderId="12" xfId="0" applyFont="1" applyFill="1" applyBorder="1"/>
    <xf numFmtId="0" fontId="19" fillId="6" borderId="13" xfId="0" applyFont="1" applyFill="1" applyBorder="1" applyAlignment="1">
      <alignment horizontal="centerContinuous" vertical="center" wrapText="1"/>
    </xf>
    <xf numFmtId="0" fontId="16" fillId="5" borderId="7" xfId="0" applyFont="1" applyFill="1" applyBorder="1"/>
    <xf numFmtId="0" fontId="64" fillId="5" borderId="12" xfId="0" applyFont="1" applyFill="1" applyBorder="1"/>
    <xf numFmtId="0" fontId="16" fillId="5" borderId="12" xfId="0" applyFont="1" applyFill="1" applyBorder="1"/>
    <xf numFmtId="165" fontId="3" fillId="0" borderId="0" xfId="1" applyNumberFormat="1" applyFont="1" applyFill="1" applyBorder="1" applyProtection="1">
      <protection locked="0"/>
    </xf>
    <xf numFmtId="0" fontId="46" fillId="5" borderId="5" xfId="0" applyFont="1" applyFill="1" applyBorder="1"/>
    <xf numFmtId="0" fontId="46" fillId="5" borderId="6" xfId="0" applyFont="1" applyFill="1" applyBorder="1"/>
    <xf numFmtId="0" fontId="61" fillId="5" borderId="8" xfId="0" applyFont="1" applyFill="1" applyBorder="1"/>
    <xf numFmtId="0" fontId="61" fillId="5" borderId="9" xfId="0" applyFont="1" applyFill="1" applyBorder="1"/>
    <xf numFmtId="0" fontId="61" fillId="5" borderId="10" xfId="0" applyFont="1" applyFill="1" applyBorder="1" applyAlignment="1">
      <alignment horizontal="right"/>
    </xf>
    <xf numFmtId="0" fontId="50" fillId="5" borderId="8" xfId="0" applyFont="1" applyFill="1" applyBorder="1"/>
    <xf numFmtId="0" fontId="50" fillId="5" borderId="9" xfId="0" applyFont="1" applyFill="1" applyBorder="1"/>
    <xf numFmtId="0" fontId="50" fillId="5" borderId="10" xfId="0" applyFont="1" applyFill="1" applyBorder="1" applyAlignment="1">
      <alignment horizontal="right"/>
    </xf>
    <xf numFmtId="0" fontId="50" fillId="0" borderId="0" xfId="0" applyFont="1"/>
    <xf numFmtId="0" fontId="59" fillId="7" borderId="13" xfId="0" applyFont="1" applyFill="1" applyBorder="1" applyAlignment="1">
      <alignment horizontal="center" vertical="center" wrapText="1"/>
    </xf>
    <xf numFmtId="0" fontId="59" fillId="0" borderId="11" xfId="0" applyFont="1" applyBorder="1"/>
    <xf numFmtId="0" fontId="15" fillId="0" borderId="8" xfId="0" applyFont="1" applyBorder="1"/>
    <xf numFmtId="0" fontId="15" fillId="0" borderId="9" xfId="0" applyFont="1" applyBorder="1"/>
    <xf numFmtId="0" fontId="66" fillId="0" borderId="9" xfId="0" applyFont="1" applyBorder="1"/>
    <xf numFmtId="0" fontId="19" fillId="0" borderId="11" xfId="0" applyFont="1" applyBorder="1" applyAlignment="1">
      <alignment horizontal="right"/>
    </xf>
    <xf numFmtId="0" fontId="19" fillId="8" borderId="0" xfId="0" applyFont="1" applyFill="1"/>
    <xf numFmtId="0" fontId="19" fillId="5" borderId="0" xfId="0" applyFont="1" applyFill="1" applyProtection="1">
      <protection locked="0"/>
    </xf>
    <xf numFmtId="0" fontId="21" fillId="0" borderId="12" xfId="0" applyFont="1" applyBorder="1"/>
    <xf numFmtId="0" fontId="19" fillId="5" borderId="10" xfId="0" applyFont="1" applyFill="1" applyBorder="1" applyProtection="1">
      <protection locked="0"/>
    </xf>
    <xf numFmtId="0" fontId="64" fillId="5" borderId="0" xfId="0" applyFont="1" applyFill="1" applyProtection="1">
      <protection locked="0"/>
    </xf>
    <xf numFmtId="0" fontId="14" fillId="0" borderId="13" xfId="0" applyFont="1" applyBorder="1"/>
    <xf numFmtId="0" fontId="46" fillId="5" borderId="7" xfId="0" applyFont="1" applyFill="1" applyBorder="1"/>
    <xf numFmtId="0" fontId="46" fillId="5" borderId="12" xfId="0" applyFont="1" applyFill="1" applyBorder="1" applyAlignment="1">
      <alignment horizontal="right"/>
    </xf>
    <xf numFmtId="0" fontId="67" fillId="0" borderId="0" xfId="0" applyFont="1"/>
    <xf numFmtId="0" fontId="60" fillId="6" borderId="13" xfId="0" applyFont="1" applyFill="1" applyBorder="1" applyAlignment="1">
      <alignment horizontal="center" vertical="center" wrapText="1"/>
    </xf>
    <xf numFmtId="0" fontId="60" fillId="7" borderId="13" xfId="0" applyFont="1" applyFill="1" applyBorder="1" applyAlignment="1">
      <alignment horizontal="center" vertical="center" wrapText="1"/>
    </xf>
    <xf numFmtId="0" fontId="67" fillId="0" borderId="13" xfId="0" applyFont="1" applyBorder="1"/>
    <xf numFmtId="0" fontId="61" fillId="0" borderId="13" xfId="0" applyFont="1" applyBorder="1"/>
    <xf numFmtId="0" fontId="60" fillId="0" borderId="11" xfId="0" applyFont="1" applyBorder="1" applyAlignment="1">
      <alignment horizontal="left"/>
    </xf>
    <xf numFmtId="167" fontId="46" fillId="5" borderId="0" xfId="1" applyNumberFormat="1" applyFont="1" applyFill="1" applyBorder="1" applyProtection="1">
      <protection locked="0"/>
    </xf>
    <xf numFmtId="0" fontId="60" fillId="0" borderId="0" xfId="0" applyFont="1"/>
    <xf numFmtId="0" fontId="60" fillId="8" borderId="0" xfId="0" applyFont="1" applyFill="1"/>
    <xf numFmtId="7" fontId="68" fillId="0" borderId="0" xfId="4" applyNumberFormat="1" applyFont="1" applyFill="1" applyBorder="1"/>
    <xf numFmtId="7" fontId="68" fillId="0" borderId="12" xfId="4" applyNumberFormat="1" applyFont="1" applyFill="1" applyBorder="1"/>
    <xf numFmtId="0" fontId="68" fillId="0" borderId="11" xfId="0" applyFont="1" applyBorder="1"/>
    <xf numFmtId="0" fontId="68" fillId="0" borderId="0" xfId="0" applyFont="1"/>
    <xf numFmtId="0" fontId="67" fillId="0" borderId="12" xfId="0" applyFont="1" applyBorder="1"/>
    <xf numFmtId="0" fontId="67" fillId="0" borderId="8" xfId="0" applyFont="1" applyBorder="1"/>
    <xf numFmtId="0" fontId="67" fillId="0" borderId="9" xfId="0" applyFont="1" applyBorder="1"/>
    <xf numFmtId="0" fontId="67" fillId="0" borderId="10" xfId="0" applyFont="1" applyBorder="1"/>
    <xf numFmtId="0" fontId="17" fillId="0" borderId="5" xfId="0" applyFont="1" applyBorder="1"/>
    <xf numFmtId="0" fontId="17" fillId="0" borderId="6" xfId="0" applyFont="1" applyBorder="1"/>
    <xf numFmtId="0" fontId="17" fillId="0" borderId="7" xfId="0" applyFont="1" applyBorder="1"/>
    <xf numFmtId="0" fontId="46" fillId="0" borderId="11" xfId="0" applyFont="1" applyBorder="1" applyAlignment="1" applyProtection="1">
      <alignment horizontal="center"/>
      <protection locked="0"/>
    </xf>
    <xf numFmtId="0" fontId="46" fillId="0" borderId="0" xfId="0" applyFont="1" applyAlignment="1" applyProtection="1">
      <alignment horizontal="center"/>
      <protection locked="0"/>
    </xf>
    <xf numFmtId="0" fontId="46" fillId="0" borderId="12" xfId="0" applyFont="1" applyBorder="1" applyAlignment="1" applyProtection="1">
      <alignment horizontal="center"/>
      <protection locked="0"/>
    </xf>
    <xf numFmtId="0" fontId="46" fillId="0" borderId="8" xfId="0" applyFont="1" applyBorder="1" applyProtection="1">
      <protection locked="0"/>
    </xf>
    <xf numFmtId="0" fontId="46" fillId="0" borderId="9" xfId="0" applyFont="1" applyBorder="1" applyProtection="1">
      <protection locked="0"/>
    </xf>
    <xf numFmtId="0" fontId="46" fillId="0" borderId="10" xfId="0" applyFont="1" applyBorder="1" applyProtection="1">
      <protection locked="0"/>
    </xf>
    <xf numFmtId="0" fontId="69" fillId="0" borderId="0" xfId="0" applyFont="1"/>
    <xf numFmtId="0" fontId="59" fillId="6" borderId="13" xfId="0" applyFont="1" applyFill="1" applyBorder="1" applyAlignment="1">
      <alignment horizontal="center" vertical="center" wrapText="1"/>
    </xf>
    <xf numFmtId="167" fontId="5" fillId="5" borderId="0" xfId="1" applyNumberFormat="1" applyFont="1" applyFill="1" applyBorder="1" applyProtection="1">
      <protection locked="0"/>
    </xf>
    <xf numFmtId="4" fontId="5" fillId="5" borderId="0" xfId="1" applyNumberFormat="1" applyFont="1" applyFill="1" applyBorder="1" applyProtection="1">
      <protection locked="0"/>
    </xf>
    <xf numFmtId="0" fontId="69" fillId="0" borderId="12" xfId="0" applyFont="1" applyBorder="1"/>
    <xf numFmtId="0" fontId="65" fillId="0" borderId="11" xfId="0" applyFont="1" applyBorder="1"/>
    <xf numFmtId="0" fontId="65" fillId="0" borderId="0" xfId="0" applyFont="1"/>
    <xf numFmtId="0" fontId="70" fillId="0" borderId="0" xfId="0" applyFont="1"/>
    <xf numFmtId="0" fontId="15" fillId="0" borderId="12" xfId="0" applyFont="1" applyBorder="1"/>
    <xf numFmtId="165" fontId="59" fillId="5" borderId="0" xfId="1" applyNumberFormat="1" applyFont="1" applyFill="1" applyBorder="1" applyProtection="1">
      <protection locked="0"/>
    </xf>
    <xf numFmtId="0" fontId="15" fillId="0" borderId="10" xfId="0" applyFont="1" applyBorder="1"/>
    <xf numFmtId="0" fontId="31" fillId="0" borderId="13" xfId="0" applyFont="1" applyBorder="1" applyAlignment="1">
      <alignment horizontal="center" vertical="center" wrapText="1"/>
    </xf>
    <xf numFmtId="0" fontId="32" fillId="0" borderId="13" xfId="0" applyFont="1" applyBorder="1"/>
    <xf numFmtId="0" fontId="32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wrapText="1"/>
    </xf>
    <xf numFmtId="0" fontId="15" fillId="5" borderId="8" xfId="0" applyFont="1" applyFill="1" applyBorder="1"/>
    <xf numFmtId="0" fontId="15" fillId="5" borderId="9" xfId="0" applyFont="1" applyFill="1" applyBorder="1"/>
    <xf numFmtId="0" fontId="3" fillId="0" borderId="0" xfId="0" quotePrefix="1" applyFont="1" applyAlignment="1">
      <alignment horizontal="center"/>
    </xf>
    <xf numFmtId="0" fontId="3" fillId="0" borderId="0" xfId="0" quotePrefix="1" applyFont="1" applyAlignment="1">
      <alignment horizontal="left" vertical="top"/>
    </xf>
    <xf numFmtId="0" fontId="35" fillId="0" borderId="0" xfId="0" applyFont="1" applyAlignment="1">
      <alignment horizontal="right"/>
    </xf>
    <xf numFmtId="165" fontId="10" fillId="5" borderId="12" xfId="1" applyNumberFormat="1" applyFont="1" applyFill="1" applyBorder="1" applyAlignment="1" applyProtection="1">
      <alignment horizontal="right"/>
      <protection locked="0"/>
    </xf>
    <xf numFmtId="0" fontId="50" fillId="5" borderId="10" xfId="0" applyFont="1" applyFill="1" applyBorder="1"/>
    <xf numFmtId="0" fontId="19" fillId="0" borderId="0" xfId="0" applyFont="1" applyAlignment="1">
      <alignment horizontal="right" wrapText="1"/>
    </xf>
    <xf numFmtId="0" fontId="10" fillId="0" borderId="5" xfId="0" applyFont="1" applyBorder="1"/>
    <xf numFmtId="167" fontId="3" fillId="5" borderId="6" xfId="1" applyNumberFormat="1" applyFont="1" applyFill="1" applyBorder="1" applyProtection="1">
      <protection locked="0"/>
    </xf>
    <xf numFmtId="165" fontId="10" fillId="0" borderId="6" xfId="1" applyNumberFormat="1" applyFont="1" applyFill="1" applyBorder="1"/>
    <xf numFmtId="0" fontId="0" fillId="0" borderId="19" xfId="0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4" fontId="10" fillId="0" borderId="0" xfId="1" applyNumberFormat="1" applyFont="1" applyBorder="1" applyAlignment="1" applyProtection="1">
      <alignment horizontal="center" vertical="center"/>
      <protection locked="0"/>
    </xf>
    <xf numFmtId="0" fontId="5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2" fontId="58" fillId="0" borderId="0" xfId="1" applyNumberFormat="1" applyFont="1" applyFill="1" applyBorder="1" applyAlignment="1" applyProtection="1">
      <alignment horizontal="left"/>
      <protection locked="0"/>
    </xf>
    <xf numFmtId="1" fontId="56" fillId="0" borderId="0" xfId="0" applyNumberFormat="1" applyFont="1" applyAlignment="1" applyProtection="1">
      <alignment horizontal="left"/>
      <protection locked="0"/>
    </xf>
    <xf numFmtId="168" fontId="56" fillId="0" borderId="0" xfId="0" applyNumberFormat="1" applyFont="1" applyAlignment="1" applyProtection="1">
      <alignment horizontal="left"/>
      <protection locked="0"/>
    </xf>
    <xf numFmtId="0" fontId="40" fillId="0" borderId="0" xfId="0" applyFont="1" applyAlignment="1" applyProtection="1">
      <alignment horizontal="left"/>
      <protection locked="0"/>
    </xf>
    <xf numFmtId="164" fontId="40" fillId="0" borderId="0" xfId="0" applyNumberFormat="1" applyFont="1" applyAlignment="1" applyProtection="1">
      <alignment horizontal="left"/>
      <protection locked="0"/>
    </xf>
    <xf numFmtId="49" fontId="40" fillId="0" borderId="0" xfId="0" applyNumberFormat="1" applyFont="1" applyAlignment="1" applyProtection="1">
      <alignment horizontal="left"/>
      <protection locked="0"/>
    </xf>
    <xf numFmtId="166" fontId="56" fillId="0" borderId="0" xfId="0" applyNumberFormat="1" applyFont="1" applyAlignment="1" applyProtection="1">
      <alignment horizontal="left"/>
      <protection locked="0"/>
    </xf>
    <xf numFmtId="2" fontId="56" fillId="0" borderId="0" xfId="1" applyNumberFormat="1" applyFont="1" applyFill="1" applyBorder="1" applyAlignment="1" applyProtection="1">
      <alignment horizontal="left"/>
      <protection locked="0"/>
    </xf>
    <xf numFmtId="2" fontId="57" fillId="0" borderId="0" xfId="0" applyNumberFormat="1" applyFont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0" fontId="56" fillId="0" borderId="13" xfId="0" applyFont="1" applyBorder="1" applyAlignment="1">
      <alignment horizontal="left"/>
    </xf>
    <xf numFmtId="0" fontId="40" fillId="0" borderId="13" xfId="0" applyFont="1" applyBorder="1" applyAlignment="1">
      <alignment horizontal="left"/>
    </xf>
    <xf numFmtId="164" fontId="40" fillId="0" borderId="13" xfId="0" applyNumberFormat="1" applyFont="1" applyBorder="1" applyAlignment="1">
      <alignment horizontal="left"/>
    </xf>
    <xf numFmtId="49" fontId="40" fillId="0" borderId="13" xfId="0" applyNumberFormat="1" applyFont="1" applyBorder="1" applyAlignment="1">
      <alignment horizontal="left"/>
    </xf>
    <xf numFmtId="166" fontId="56" fillId="0" borderId="13" xfId="0" applyNumberFormat="1" applyFont="1" applyBorder="1" applyAlignment="1">
      <alignment horizontal="left"/>
    </xf>
    <xf numFmtId="0" fontId="0" fillId="0" borderId="13" xfId="0" applyBorder="1" applyAlignment="1">
      <alignment horizontal="right"/>
    </xf>
    <xf numFmtId="165" fontId="10" fillId="0" borderId="0" xfId="4" applyNumberFormat="1" applyFont="1" applyFill="1" applyBorder="1" applyAlignment="1">
      <alignment horizontal="right"/>
    </xf>
    <xf numFmtId="7" fontId="10" fillId="0" borderId="0" xfId="4" applyNumberFormat="1" applyFont="1" applyFill="1" applyBorder="1" applyAlignment="1">
      <alignment horizontal="right"/>
    </xf>
    <xf numFmtId="165" fontId="10" fillId="0" borderId="12" xfId="4" applyNumberFormat="1" applyFont="1" applyFill="1" applyBorder="1" applyAlignment="1" applyProtection="1">
      <alignment horizontal="right"/>
      <protection locked="0"/>
    </xf>
    <xf numFmtId="0" fontId="55" fillId="3" borderId="0" xfId="0" applyFont="1" applyFill="1" applyAlignment="1">
      <alignment horizontal="center" vertical="center" wrapText="1"/>
    </xf>
    <xf numFmtId="0" fontId="54" fillId="0" borderId="0" xfId="0" applyFont="1" applyAlignment="1">
      <alignment horizontal="left"/>
    </xf>
    <xf numFmtId="164" fontId="9" fillId="0" borderId="3" xfId="3" applyNumberFormat="1" applyFont="1" applyBorder="1" applyAlignment="1" applyProtection="1">
      <alignment horizontal="left" vertical="center" wrapText="1"/>
    </xf>
    <xf numFmtId="164" fontId="9" fillId="0" borderId="21" xfId="3" applyNumberFormat="1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14" fontId="3" fillId="0" borderId="8" xfId="0" applyNumberFormat="1" applyFont="1" applyBorder="1" applyAlignment="1" applyProtection="1">
      <alignment horizontal="center"/>
      <protection locked="0"/>
    </xf>
    <xf numFmtId="164" fontId="9" fillId="0" borderId="3" xfId="3" applyNumberFormat="1" applyFont="1" applyBorder="1" applyAlignment="1" applyProtection="1">
      <alignment horizontal="left" vertical="center"/>
    </xf>
    <xf numFmtId="164" fontId="9" fillId="0" borderId="21" xfId="3" applyNumberFormat="1" applyFont="1" applyBorder="1" applyAlignment="1" applyProtection="1">
      <alignment horizontal="left" vertical="center"/>
    </xf>
    <xf numFmtId="0" fontId="5" fillId="0" borderId="0" xfId="0" applyFont="1"/>
    <xf numFmtId="0" fontId="54" fillId="0" borderId="0" xfId="0" applyFont="1" applyAlignment="1" applyProtection="1">
      <alignment horizontal="left"/>
      <protection locked="0"/>
    </xf>
    <xf numFmtId="164" fontId="9" fillId="0" borderId="4" xfId="3" applyNumberFormat="1" applyFont="1" applyBorder="1" applyAlignment="1" applyProtection="1">
      <alignment horizontal="left" vertical="center"/>
    </xf>
    <xf numFmtId="164" fontId="9" fillId="0" borderId="20" xfId="3" applyNumberFormat="1" applyFont="1" applyBorder="1" applyAlignment="1" applyProtection="1">
      <alignment horizontal="left" vertical="center"/>
    </xf>
    <xf numFmtId="164" fontId="9" fillId="0" borderId="4" xfId="3" applyNumberFormat="1" applyFont="1" applyBorder="1" applyAlignment="1" applyProtection="1">
      <alignment horizontal="left" vertical="center" wrapText="1"/>
    </xf>
    <xf numFmtId="164" fontId="9" fillId="0" borderId="20" xfId="3" applyNumberFormat="1" applyFont="1" applyBorder="1" applyAlignment="1" applyProtection="1">
      <alignment horizontal="left" vertical="center" wrapText="1"/>
    </xf>
    <xf numFmtId="0" fontId="59" fillId="5" borderId="11" xfId="0" applyFont="1" applyFill="1" applyBorder="1" applyAlignment="1">
      <alignment horizontal="left"/>
    </xf>
    <xf numFmtId="0" fontId="59" fillId="5" borderId="0" xfId="0" applyFont="1" applyFill="1" applyAlignment="1">
      <alignment horizontal="left"/>
    </xf>
    <xf numFmtId="0" fontId="59" fillId="6" borderId="13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/>
    </xf>
    <xf numFmtId="0" fontId="59" fillId="6" borderId="13" xfId="0" applyFont="1" applyFill="1" applyBorder="1" applyAlignment="1">
      <alignment horizontal="center" vertical="center"/>
    </xf>
    <xf numFmtId="0" fontId="59" fillId="0" borderId="0" xfId="0" applyFont="1" applyAlignment="1">
      <alignment horizontal="right"/>
    </xf>
    <xf numFmtId="14" fontId="3" fillId="0" borderId="9" xfId="0" applyNumberFormat="1" applyFont="1" applyBorder="1" applyAlignment="1" applyProtection="1">
      <alignment horizontal="center"/>
      <protection locked="0"/>
    </xf>
    <xf numFmtId="14" fontId="3" fillId="0" borderId="10" xfId="0" applyNumberFormat="1" applyFont="1" applyBorder="1" applyAlignment="1" applyProtection="1">
      <alignment horizontal="center"/>
      <protection locked="0"/>
    </xf>
    <xf numFmtId="0" fontId="19" fillId="6" borderId="13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9" fillId="6" borderId="15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5" borderId="0" xfId="0" applyFont="1" applyFill="1" applyAlignment="1">
      <alignment horizontal="right"/>
    </xf>
    <xf numFmtId="0" fontId="5" fillId="5" borderId="6" xfId="0" applyFont="1" applyFill="1" applyBorder="1" applyAlignment="1">
      <alignment horizontal="right"/>
    </xf>
    <xf numFmtId="0" fontId="59" fillId="7" borderId="13" xfId="0" applyFont="1" applyFill="1" applyBorder="1" applyAlignment="1">
      <alignment horizontal="center" vertical="center" wrapText="1"/>
    </xf>
    <xf numFmtId="0" fontId="59" fillId="7" borderId="13" xfId="0" applyFont="1" applyFill="1" applyBorder="1" applyAlignment="1">
      <alignment horizontal="center" vertical="center"/>
    </xf>
    <xf numFmtId="0" fontId="59" fillId="7" borderId="13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19" xfId="0" applyFont="1" applyFill="1" applyBorder="1" applyAlignment="1">
      <alignment horizontal="center" vertical="center" wrapText="1"/>
    </xf>
    <xf numFmtId="0" fontId="60" fillId="5" borderId="11" xfId="0" applyFont="1" applyFill="1" applyBorder="1" applyAlignment="1">
      <alignment horizontal="left"/>
    </xf>
    <xf numFmtId="0" fontId="19" fillId="6" borderId="13" xfId="0" applyFont="1" applyFill="1" applyBorder="1" applyAlignment="1" applyProtection="1">
      <alignment horizontal="center" vertical="center" wrapText="1"/>
      <protection locked="0"/>
    </xf>
    <xf numFmtId="0" fontId="19" fillId="7" borderId="13" xfId="0" applyFont="1" applyFill="1" applyBorder="1" applyAlignment="1" applyProtection="1">
      <alignment horizontal="center" vertical="center" wrapText="1"/>
      <protection locked="0"/>
    </xf>
    <xf numFmtId="0" fontId="19" fillId="6" borderId="14" xfId="0" applyFont="1" applyFill="1" applyBorder="1" applyAlignment="1" applyProtection="1">
      <alignment horizontal="center" vertical="center" wrapText="1"/>
      <protection locked="0"/>
    </xf>
    <xf numFmtId="0" fontId="19" fillId="6" borderId="19" xfId="0" applyFont="1" applyFill="1" applyBorder="1" applyAlignment="1" applyProtection="1">
      <alignment horizontal="center" vertical="center" wrapText="1"/>
      <protection locked="0"/>
    </xf>
    <xf numFmtId="0" fontId="19" fillId="6" borderId="5" xfId="0" applyFont="1" applyFill="1" applyBorder="1" applyAlignment="1" applyProtection="1">
      <alignment horizontal="center" vertical="center"/>
      <protection locked="0"/>
    </xf>
    <xf numFmtId="0" fontId="19" fillId="6" borderId="8" xfId="0" applyFont="1" applyFill="1" applyBorder="1" applyAlignment="1" applyProtection="1">
      <alignment horizontal="center" vertical="center"/>
      <protection locked="0"/>
    </xf>
    <xf numFmtId="0" fontId="19" fillId="6" borderId="14" xfId="0" applyFont="1" applyFill="1" applyBorder="1" applyAlignment="1" applyProtection="1">
      <alignment horizontal="center" vertical="center"/>
      <protection locked="0"/>
    </xf>
    <xf numFmtId="0" fontId="19" fillId="6" borderId="19" xfId="0" applyFont="1" applyFill="1" applyBorder="1" applyAlignment="1" applyProtection="1">
      <alignment horizontal="center" vertical="center"/>
      <protection locked="0"/>
    </xf>
    <xf numFmtId="0" fontId="19" fillId="7" borderId="14" xfId="0" applyFont="1" applyFill="1" applyBorder="1" applyAlignment="1" applyProtection="1">
      <alignment horizontal="center" vertical="center" wrapText="1"/>
      <protection locked="0"/>
    </xf>
    <xf numFmtId="0" fontId="19" fillId="7" borderId="19" xfId="0" applyFont="1" applyFill="1" applyBorder="1" applyAlignment="1" applyProtection="1">
      <alignment horizontal="center" vertical="center" wrapText="1"/>
      <protection locked="0"/>
    </xf>
    <xf numFmtId="0" fontId="19" fillId="6" borderId="13" xfId="0" applyFont="1" applyFill="1" applyBorder="1" applyAlignment="1" applyProtection="1">
      <alignment horizontal="center" vertical="center"/>
      <protection locked="0"/>
    </xf>
    <xf numFmtId="0" fontId="19" fillId="7" borderId="13" xfId="0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9" fillId="7" borderId="14" xfId="0" applyFont="1" applyFill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9" fillId="7" borderId="15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center" vertical="center" wrapText="1"/>
    </xf>
    <xf numFmtId="43" fontId="59" fillId="5" borderId="0" xfId="1" applyFont="1" applyFill="1" applyBorder="1" applyAlignment="1" applyProtection="1">
      <alignment horizontal="right"/>
    </xf>
    <xf numFmtId="0" fontId="59" fillId="5" borderId="6" xfId="0" applyFont="1" applyFill="1" applyBorder="1" applyAlignment="1">
      <alignment horizontal="right"/>
    </xf>
    <xf numFmtId="0" fontId="60" fillId="5" borderId="0" xfId="0" applyFont="1" applyFill="1" applyAlignment="1">
      <alignment horizontal="left"/>
    </xf>
    <xf numFmtId="0" fontId="19" fillId="7" borderId="13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/>
    </xf>
    <xf numFmtId="0" fontId="62" fillId="5" borderId="0" xfId="0" applyFont="1" applyFill="1" applyAlignment="1">
      <alignment horizontal="right"/>
    </xf>
    <xf numFmtId="0" fontId="19" fillId="5" borderId="11" xfId="0" applyFont="1" applyFill="1" applyBorder="1" applyAlignment="1">
      <alignment horizontal="left"/>
    </xf>
    <xf numFmtId="0" fontId="19" fillId="5" borderId="0" xfId="0" applyFont="1" applyFill="1" applyAlignment="1">
      <alignment horizontal="left"/>
    </xf>
    <xf numFmtId="0" fontId="64" fillId="5" borderId="6" xfId="0" applyFont="1" applyFill="1" applyBorder="1" applyAlignment="1">
      <alignment horizontal="right"/>
    </xf>
    <xf numFmtId="0" fontId="63" fillId="7" borderId="13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/>
    </xf>
    <xf numFmtId="0" fontId="64" fillId="5" borderId="0" xfId="0" applyFont="1" applyFill="1" applyAlignment="1">
      <alignment horizontal="right"/>
    </xf>
    <xf numFmtId="0" fontId="19" fillId="7" borderId="13" xfId="5" applyFont="1" applyFill="1" applyBorder="1" applyAlignment="1">
      <alignment horizontal="center" vertical="center" wrapText="1"/>
    </xf>
    <xf numFmtId="0" fontId="19" fillId="5" borderId="11" xfId="0" applyFont="1" applyFill="1" applyBorder="1"/>
    <xf numFmtId="0" fontId="19" fillId="5" borderId="0" xfId="0" applyFont="1" applyFill="1"/>
    <xf numFmtId="0" fontId="19" fillId="5" borderId="0" xfId="0" applyFont="1" applyFill="1" applyAlignment="1">
      <alignment horizontal="right"/>
    </xf>
    <xf numFmtId="0" fontId="19" fillId="7" borderId="14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9" xfId="0" applyFont="1" applyBorder="1" applyAlignment="1">
      <alignment horizontal="right"/>
    </xf>
    <xf numFmtId="0" fontId="46" fillId="5" borderId="0" xfId="0" applyFont="1" applyFill="1" applyAlignment="1">
      <alignment horizontal="right"/>
    </xf>
    <xf numFmtId="0" fontId="46" fillId="5" borderId="6" xfId="0" applyFont="1" applyFill="1" applyBorder="1" applyAlignment="1">
      <alignment horizontal="right"/>
    </xf>
    <xf numFmtId="0" fontId="60" fillId="6" borderId="13" xfId="0" applyFont="1" applyFill="1" applyBorder="1" applyAlignment="1">
      <alignment horizontal="center" vertical="center" wrapText="1"/>
    </xf>
    <xf numFmtId="0" fontId="60" fillId="7" borderId="13" xfId="0" applyFont="1" applyFill="1" applyBorder="1" applyAlignment="1">
      <alignment horizontal="center"/>
    </xf>
    <xf numFmtId="0" fontId="60" fillId="7" borderId="13" xfId="0" applyFont="1" applyFill="1" applyBorder="1" applyAlignment="1">
      <alignment horizontal="center" vertical="center"/>
    </xf>
    <xf numFmtId="0" fontId="60" fillId="7" borderId="13" xfId="0" applyFont="1" applyFill="1" applyBorder="1" applyAlignment="1">
      <alignment horizontal="center" vertical="center" wrapText="1"/>
    </xf>
    <xf numFmtId="0" fontId="46" fillId="0" borderId="5" xfId="0" applyFont="1" applyBorder="1" applyAlignment="1" applyProtection="1">
      <alignment horizontal="center"/>
      <protection locked="0"/>
    </xf>
    <xf numFmtId="0" fontId="46" fillId="0" borderId="6" xfId="0" applyFont="1" applyBorder="1" applyAlignment="1" applyProtection="1">
      <alignment horizontal="center"/>
      <protection locked="0"/>
    </xf>
    <xf numFmtId="0" fontId="46" fillId="0" borderId="7" xfId="0" applyFont="1" applyBorder="1" applyAlignment="1" applyProtection="1">
      <alignment horizontal="center"/>
      <protection locked="0"/>
    </xf>
    <xf numFmtId="14" fontId="46" fillId="0" borderId="8" xfId="0" applyNumberFormat="1" applyFont="1" applyBorder="1" applyAlignment="1" applyProtection="1">
      <alignment horizontal="center"/>
      <protection locked="0"/>
    </xf>
    <xf numFmtId="14" fontId="46" fillId="0" borderId="9" xfId="0" applyNumberFormat="1" applyFont="1" applyBorder="1" applyAlignment="1" applyProtection="1">
      <alignment horizontal="center"/>
      <protection locked="0"/>
    </xf>
    <xf numFmtId="14" fontId="46" fillId="0" borderId="10" xfId="0" applyNumberFormat="1" applyFont="1" applyBorder="1" applyAlignment="1" applyProtection="1">
      <alignment horizontal="center"/>
      <protection locked="0"/>
    </xf>
    <xf numFmtId="0" fontId="46" fillId="0" borderId="8" xfId="0" applyFont="1" applyBorder="1" applyAlignment="1" applyProtection="1">
      <alignment horizontal="center"/>
      <protection locked="0"/>
    </xf>
    <xf numFmtId="0" fontId="46" fillId="0" borderId="9" xfId="0" applyFont="1" applyBorder="1" applyAlignment="1" applyProtection="1">
      <alignment horizontal="center"/>
      <protection locked="0"/>
    </xf>
    <xf numFmtId="0" fontId="46" fillId="0" borderId="10" xfId="0" applyFont="1" applyBorder="1" applyAlignment="1" applyProtection="1">
      <alignment horizontal="center"/>
      <protection locked="0"/>
    </xf>
    <xf numFmtId="0" fontId="18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6" fillId="10" borderId="13" xfId="0" applyFont="1" applyFill="1" applyBorder="1"/>
    <xf numFmtId="0" fontId="40" fillId="10" borderId="0" xfId="0" applyFont="1" applyFill="1" applyAlignment="1" applyProtection="1">
      <alignment horizontal="left"/>
      <protection locked="0"/>
    </xf>
    <xf numFmtId="0" fontId="36" fillId="10" borderId="13" xfId="0" applyFont="1" applyFill="1" applyBorder="1" applyAlignment="1">
      <alignment horizontal="left"/>
    </xf>
    <xf numFmtId="0" fontId="40" fillId="10" borderId="13" xfId="0" applyFont="1" applyFill="1" applyBorder="1" applyAlignment="1">
      <alignment horizontal="left"/>
    </xf>
    <xf numFmtId="0" fontId="36" fillId="10" borderId="19" xfId="0" applyFont="1" applyFill="1" applyBorder="1" applyAlignment="1" applyProtection="1">
      <alignment horizontal="center"/>
      <protection locked="0"/>
    </xf>
  </cellXfs>
  <cellStyles count="6">
    <cellStyle name="40% - Énfasis3" xfId="2" builtinId="39"/>
    <cellStyle name="Hipervínculo" xfId="3" builtinId="8"/>
    <cellStyle name="Millares" xfId="1" builtinId="3"/>
    <cellStyle name="Moneda" xfId="4" builtinId="4"/>
    <cellStyle name="Normal" xfId="0" builtinId="0"/>
    <cellStyle name="Normal 2 2" xfId="5" xr:uid="{00000000-0005-0000-0000-000005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 tint="-0.249977111117893"/>
        <name val="Calibri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66" formatCode="0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68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Estilo de tabla 1" pivot="0" count="1" xr9:uid="{00000000-0011-0000-FFFF-FFFF00000000}">
      <tableStyleElement type="wholeTable" dxfId="24"/>
    </tableStyle>
    <tableStyle name="Invisible" pivot="0" table="0" count="0" xr9:uid="{9448ABD5-8659-4C8F-965A-0114F2DDB9B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625929</xdr:colOff>
      <xdr:row>8</xdr:row>
      <xdr:rowOff>165029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4A7E9022-EC04-4E2B-BD4E-0B953429F1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0" y="0"/>
          <a:ext cx="5932715" cy="1689029"/>
        </a:xfrm>
        <a:prstGeom prst="rect">
          <a:avLst/>
        </a:prstGeom>
      </xdr:spPr>
    </xdr:pic>
    <xdr:clientData/>
  </xdr:twoCellAnchor>
  <xdr:twoCellAnchor editAs="oneCell">
    <xdr:from>
      <xdr:col>3</xdr:col>
      <xdr:colOff>789214</xdr:colOff>
      <xdr:row>45</xdr:row>
      <xdr:rowOff>136071</xdr:rowOff>
    </xdr:from>
    <xdr:to>
      <xdr:col>5</xdr:col>
      <xdr:colOff>198255</xdr:colOff>
      <xdr:row>53</xdr:row>
      <xdr:rowOff>187230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A5EE01-0745-4B51-AB4E-5FE27F591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2214" y="12368892"/>
          <a:ext cx="2184898" cy="15751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5</xdr:col>
      <xdr:colOff>264101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25C868ED-4126-431A-9092-D929F1053F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158750</xdr:rowOff>
    </xdr:from>
    <xdr:to>
      <xdr:col>3</xdr:col>
      <xdr:colOff>867273</xdr:colOff>
      <xdr:row>41</xdr:row>
      <xdr:rowOff>19409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8F4422-6E59-4188-97E6-6AC8B19E0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125" y="6604000"/>
          <a:ext cx="2184898" cy="15751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4</xdr:col>
      <xdr:colOff>3629601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36B48A0-05F9-4B0F-95C4-15D553578D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3</xdr:col>
      <xdr:colOff>555625</xdr:colOff>
      <xdr:row>43</xdr:row>
      <xdr:rowOff>0</xdr:rowOff>
    </xdr:from>
    <xdr:to>
      <xdr:col>4</xdr:col>
      <xdr:colOff>1883273</xdr:colOff>
      <xdr:row>51</xdr:row>
      <xdr:rowOff>51159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0D72356-B604-4476-A5AC-05985651B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8763000"/>
          <a:ext cx="2184898" cy="15751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3</xdr:col>
      <xdr:colOff>4359851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9B2F9FF1-8184-4465-B592-7192E8870B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3175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3</xdr:col>
      <xdr:colOff>492125</xdr:colOff>
      <xdr:row>42</xdr:row>
      <xdr:rowOff>158750</xdr:rowOff>
    </xdr:from>
    <xdr:to>
      <xdr:col>3</xdr:col>
      <xdr:colOff>2677023</xdr:colOff>
      <xdr:row>51</xdr:row>
      <xdr:rowOff>19409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EA6673-899D-4670-A15A-0E15D9981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207500"/>
          <a:ext cx="2184898" cy="157515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7</xdr:col>
      <xdr:colOff>200601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A448C1B-139B-4106-8069-7E2C10BB99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158750</xdr:colOff>
      <xdr:row>69</xdr:row>
      <xdr:rowOff>0</xdr:rowOff>
    </xdr:from>
    <xdr:to>
      <xdr:col>4</xdr:col>
      <xdr:colOff>470398</xdr:colOff>
      <xdr:row>77</xdr:row>
      <xdr:rowOff>51159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563EF1-1802-4AEF-A2AA-3EAF62B80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13747750"/>
          <a:ext cx="2184898" cy="15751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1518226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0EF0CE28-35BF-4756-A48E-B35F23FB5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  <xdr:oneCellAnchor>
    <xdr:from>
      <xdr:col>1</xdr:col>
      <xdr:colOff>762000</xdr:colOff>
      <xdr:row>11</xdr:row>
      <xdr:rowOff>174625</xdr:rowOff>
    </xdr:from>
    <xdr:ext cx="11049000" cy="1782924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14C4690-9091-40DB-A716-44428CE101DB}"/>
            </a:ext>
          </a:extLst>
        </xdr:cNvPr>
        <xdr:cNvSpPr/>
      </xdr:nvSpPr>
      <xdr:spPr>
        <a:xfrm>
          <a:off x="841375" y="2317750"/>
          <a:ext cx="11049000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EL TRIMESTRE QUE SE REPORTA NO SE PRESENTARON CASOS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</xdr:col>
      <xdr:colOff>79375</xdr:colOff>
      <xdr:row>26</xdr:row>
      <xdr:rowOff>0</xdr:rowOff>
    </xdr:from>
    <xdr:to>
      <xdr:col>3</xdr:col>
      <xdr:colOff>930773</xdr:colOff>
      <xdr:row>34</xdr:row>
      <xdr:rowOff>51159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94B6EB-3FB3-48D6-B4FF-31A56C255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000" y="5000625"/>
          <a:ext cx="2184898" cy="15751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4</xdr:col>
      <xdr:colOff>660976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1909085-7D21-4FDC-A1FB-799DEF4D1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13</xdr:row>
      <xdr:rowOff>95250</xdr:rowOff>
    </xdr:from>
    <xdr:ext cx="24003000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D0D95751-6586-42D1-848A-98DBC4A8DCA6}"/>
            </a:ext>
          </a:extLst>
        </xdr:cNvPr>
        <xdr:cNvSpPr/>
      </xdr:nvSpPr>
      <xdr:spPr>
        <a:xfrm>
          <a:off x="0" y="3063875"/>
          <a:ext cx="2400300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EL TRIMESTRE QUE SE REPORTA NO SE PRESENTARON CASOS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</xdr:col>
      <xdr:colOff>809625</xdr:colOff>
      <xdr:row>34</xdr:row>
      <xdr:rowOff>79375</xdr:rowOff>
    </xdr:from>
    <xdr:to>
      <xdr:col>3</xdr:col>
      <xdr:colOff>1391148</xdr:colOff>
      <xdr:row>42</xdr:row>
      <xdr:rowOff>3534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D515D2-F543-4BB8-8ED2-B8674C330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7334250"/>
          <a:ext cx="2184898" cy="157515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4</xdr:col>
      <xdr:colOff>2819976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19CCC30-3F13-4DE3-8D94-A6BE20158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111125" y="0"/>
          <a:ext cx="6217226" cy="1072777"/>
        </a:xfrm>
        <a:prstGeom prst="rect">
          <a:avLst/>
        </a:prstGeom>
      </xdr:spPr>
    </xdr:pic>
    <xdr:clientData/>
  </xdr:twoCellAnchor>
  <xdr:oneCellAnchor>
    <xdr:from>
      <xdr:col>3</xdr:col>
      <xdr:colOff>1285874</xdr:colOff>
      <xdr:row>15</xdr:row>
      <xdr:rowOff>127000</xdr:rowOff>
    </xdr:from>
    <xdr:ext cx="16525875" cy="1782924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4D903BD-9A05-49A9-9912-002C609A2C0B}"/>
            </a:ext>
          </a:extLst>
        </xdr:cNvPr>
        <xdr:cNvSpPr/>
      </xdr:nvSpPr>
      <xdr:spPr>
        <a:xfrm>
          <a:off x="3333749" y="3619500"/>
          <a:ext cx="16525875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EL TRIMESTRE QUE SE REPORTA NO SE PRESENTARON CASOS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793750</xdr:colOff>
      <xdr:row>38</xdr:row>
      <xdr:rowOff>174625</xdr:rowOff>
    </xdr:from>
    <xdr:to>
      <xdr:col>3</xdr:col>
      <xdr:colOff>994273</xdr:colOff>
      <xdr:row>47</xdr:row>
      <xdr:rowOff>35284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E14CF48-C35D-417F-8BD2-ECC114C70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8048625"/>
          <a:ext cx="2184898" cy="157515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0</xdr:rowOff>
    </xdr:from>
    <xdr:to>
      <xdr:col>5</xdr:col>
      <xdr:colOff>73601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CF08DB5C-7CF0-48E5-89CC-EACB7C6E0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95250" y="0"/>
          <a:ext cx="6217226" cy="1072777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12</xdr:row>
      <xdr:rowOff>365125</xdr:rowOff>
    </xdr:from>
    <xdr:ext cx="17922874" cy="1782924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69096462-1A4B-409F-B756-06B52038DAB5}"/>
            </a:ext>
          </a:extLst>
        </xdr:cNvPr>
        <xdr:cNvSpPr/>
      </xdr:nvSpPr>
      <xdr:spPr>
        <a:xfrm>
          <a:off x="0" y="2794000"/>
          <a:ext cx="17922874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EL TRIMESTRE QUE SE REPORTA NO SE PRESENTARON CASOS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1000125</xdr:colOff>
      <xdr:row>28</xdr:row>
      <xdr:rowOff>31750</xdr:rowOff>
    </xdr:from>
    <xdr:to>
      <xdr:col>3</xdr:col>
      <xdr:colOff>1073648</xdr:colOff>
      <xdr:row>36</xdr:row>
      <xdr:rowOff>82909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305489-5C3A-43DD-92B7-B478F4512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875" y="5810250"/>
          <a:ext cx="2184898" cy="157515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4</xdr:col>
      <xdr:colOff>1026101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06E5D1C0-385C-4342-B151-36D88EAF4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20</xdr:row>
      <xdr:rowOff>142875</xdr:rowOff>
    </xdr:from>
    <xdr:to>
      <xdr:col>2</xdr:col>
      <xdr:colOff>2375398</xdr:colOff>
      <xdr:row>29</xdr:row>
      <xdr:rowOff>3534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ADAEC6-9930-4430-B46C-A6EB52FD4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0" y="4333875"/>
          <a:ext cx="2184898" cy="1575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2199408</xdr:colOff>
      <xdr:row>5</xdr:row>
      <xdr:rowOff>120277</xdr:rowOff>
    </xdr:to>
    <xdr:pic>
      <xdr:nvPicPr>
        <xdr:cNvPr id="5" name="Imagen 4" descr="Imagen que contiene Texto&#10;&#10;Descripción generada automáticamente">
          <a:extLst>
            <a:ext uri="{FF2B5EF4-FFF2-40B4-BE49-F238E27FC236}">
              <a16:creationId xmlns:a16="http://schemas.microsoft.com/office/drawing/2014/main" id="{7E96176C-BA71-451A-899F-E0DEA12EFF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1</xdr:col>
      <xdr:colOff>987136</xdr:colOff>
      <xdr:row>24</xdr:row>
      <xdr:rowOff>173182</xdr:rowOff>
    </xdr:from>
    <xdr:to>
      <xdr:col>3</xdr:col>
      <xdr:colOff>816761</xdr:colOff>
      <xdr:row>33</xdr:row>
      <xdr:rowOff>33841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0A37BF-CF3E-49C7-A20A-B67D9F45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727" y="5507182"/>
          <a:ext cx="2184898" cy="15751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2232601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5434860-D8F6-4B37-9CCF-49622D5247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  <xdr:oneCellAnchor>
    <xdr:from>
      <xdr:col>2</xdr:col>
      <xdr:colOff>1031875</xdr:colOff>
      <xdr:row>12</xdr:row>
      <xdr:rowOff>31750</xdr:rowOff>
    </xdr:from>
    <xdr:ext cx="19015364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7885CC1C-A8D6-4B3A-BC92-79F936851411}"/>
            </a:ext>
          </a:extLst>
        </xdr:cNvPr>
        <xdr:cNvSpPr/>
      </xdr:nvSpPr>
      <xdr:spPr>
        <a:xfrm>
          <a:off x="2254250" y="2730500"/>
          <a:ext cx="1901536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EL TRIMESTRE QUE SE REPORTA NO SE PRESENTARON CASOS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1031875</xdr:colOff>
      <xdr:row>29</xdr:row>
      <xdr:rowOff>127000</xdr:rowOff>
    </xdr:from>
    <xdr:to>
      <xdr:col>3</xdr:col>
      <xdr:colOff>930773</xdr:colOff>
      <xdr:row>37</xdr:row>
      <xdr:rowOff>178159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8A4569F-74C5-4913-8504-BF155574F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953125"/>
          <a:ext cx="2184898" cy="15751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2359601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2164576A-EA76-40DE-86EF-9A1C12B0E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12</xdr:row>
      <xdr:rowOff>158750</xdr:rowOff>
    </xdr:from>
    <xdr:ext cx="19015364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22C73884-1408-4A65-B5B5-168671F98CA7}"/>
            </a:ext>
          </a:extLst>
        </xdr:cNvPr>
        <xdr:cNvSpPr/>
      </xdr:nvSpPr>
      <xdr:spPr>
        <a:xfrm>
          <a:off x="0" y="3254375"/>
          <a:ext cx="1901536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EL TRIMESTRE QUE SE REPORTA NO SE PRESENTARON CASOS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</xdr:col>
      <xdr:colOff>0</xdr:colOff>
      <xdr:row>34</xdr:row>
      <xdr:rowOff>127000</xdr:rowOff>
    </xdr:from>
    <xdr:to>
      <xdr:col>3</xdr:col>
      <xdr:colOff>1010148</xdr:colOff>
      <xdr:row>42</xdr:row>
      <xdr:rowOff>178159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580889-4EAF-4C8D-9438-01ABF6368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7413625"/>
          <a:ext cx="2184898" cy="15751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1502351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B2F2641B-633D-4B7C-A3DB-C8D52E624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174625</xdr:colOff>
      <xdr:row>166</xdr:row>
      <xdr:rowOff>127000</xdr:rowOff>
    </xdr:from>
    <xdr:to>
      <xdr:col>3</xdr:col>
      <xdr:colOff>946648</xdr:colOff>
      <xdr:row>174</xdr:row>
      <xdr:rowOff>178159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D01F1E-F31B-4BF9-887E-2A4B7A47A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125" y="32242125"/>
          <a:ext cx="2184898" cy="15751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86591</xdr:colOff>
      <xdr:row>0</xdr:row>
      <xdr:rowOff>0</xdr:rowOff>
    </xdr:from>
    <xdr:to>
      <xdr:col>6</xdr:col>
      <xdr:colOff>900544</xdr:colOff>
      <xdr:row>4</xdr:row>
      <xdr:rowOff>172232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8DE3BB3-BC0F-4F4B-A1AC-4E1AF8B10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207818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173181</xdr:colOff>
      <xdr:row>174</xdr:row>
      <xdr:rowOff>138545</xdr:rowOff>
    </xdr:from>
    <xdr:to>
      <xdr:col>4</xdr:col>
      <xdr:colOff>678215</xdr:colOff>
      <xdr:row>182</xdr:row>
      <xdr:rowOff>189704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B8E2E2-DD1C-4CA6-9C3D-F5C6FBC66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272" y="33874363"/>
          <a:ext cx="2184898" cy="15751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4</xdr:col>
      <xdr:colOff>2200851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0F88F67A-DBFB-4149-BA5C-C1F462A5F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6350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1</xdr:col>
      <xdr:colOff>1063625</xdr:colOff>
      <xdr:row>22</xdr:row>
      <xdr:rowOff>31750</xdr:rowOff>
    </xdr:from>
    <xdr:to>
      <xdr:col>3</xdr:col>
      <xdr:colOff>978398</xdr:colOff>
      <xdr:row>30</xdr:row>
      <xdr:rowOff>82909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3728C7-6937-4421-B065-FED033E7D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375" y="4699000"/>
          <a:ext cx="2184898" cy="15751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4</xdr:col>
      <xdr:colOff>2200851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A874486B-C755-46F3-82CE-2603317370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6350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23</xdr:row>
      <xdr:rowOff>158750</xdr:rowOff>
    </xdr:from>
    <xdr:to>
      <xdr:col>3</xdr:col>
      <xdr:colOff>1073648</xdr:colOff>
      <xdr:row>32</xdr:row>
      <xdr:rowOff>19409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C7B6D0-E5A2-4E2A-9935-CC8395046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5207000"/>
          <a:ext cx="2184898" cy="15751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4</xdr:col>
      <xdr:colOff>1978601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8BC27373-959B-40AC-9DEC-429EA590B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  <xdr:oneCellAnchor>
    <xdr:from>
      <xdr:col>1</xdr:col>
      <xdr:colOff>698500</xdr:colOff>
      <xdr:row>14</xdr:row>
      <xdr:rowOff>31750</xdr:rowOff>
    </xdr:from>
    <xdr:ext cx="19015364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65BF657C-010A-4258-9B7F-2045EC4968E1}"/>
            </a:ext>
          </a:extLst>
        </xdr:cNvPr>
        <xdr:cNvSpPr/>
      </xdr:nvSpPr>
      <xdr:spPr>
        <a:xfrm>
          <a:off x="952500" y="3492500"/>
          <a:ext cx="1901536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EL TRIMESTRE QUE SE REPORTA NO SE PRESENTARON CASOS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1143000</xdr:colOff>
      <xdr:row>32</xdr:row>
      <xdr:rowOff>158750</xdr:rowOff>
    </xdr:from>
    <xdr:to>
      <xdr:col>3</xdr:col>
      <xdr:colOff>803773</xdr:colOff>
      <xdr:row>41</xdr:row>
      <xdr:rowOff>19409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A31D220-A578-4606-BBBF-C73CFB491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0" y="7048500"/>
          <a:ext cx="2184898" cy="15751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a12" displayName="Tabla12" ref="B14:V162" totalsRowShown="0" headerRowDxfId="23" dataDxfId="22" tableBorderDxfId="21">
  <sortState ref="B16:V358">
    <sortCondition ref="N16:N358"/>
    <sortCondition ref="L16:L358"/>
    <sortCondition ref="M16:M358"/>
    <sortCondition ref="P16:P358"/>
  </sortState>
  <tableColumns count="21">
    <tableColumn id="1" xr3:uid="{00000000-0010-0000-0000-000001000000}" name="Entidad Federativa" dataDxfId="20"/>
    <tableColumn id="2" xr3:uid="{00000000-0010-0000-0000-000002000000}" name="Clave CT" dataDxfId="19"/>
    <tableColumn id="3" xr3:uid="{00000000-0010-0000-0000-000003000000}" name="Turno" dataDxfId="3"/>
    <tableColumn id="4" xr3:uid="{00000000-0010-0000-0000-000004000000}" name="RFC" dataDxfId="2"/>
    <tableColumn id="5" xr3:uid="{00000000-0010-0000-0000-000005000000}" name="CURP" dataDxfId="0"/>
    <tableColumn id="6" xr3:uid="{00000000-0010-0000-0000-000006000000}" name="Nombre" dataDxfId="1"/>
    <tableColumn id="7" xr3:uid="{00000000-0010-0000-0000-000007000000}" name="Funcion Real" dataDxfId="18"/>
    <tableColumn id="8" xr3:uid="{00000000-0010-0000-0000-000008000000}" name="Horas que labora en el Centro de Trabajo" dataDxfId="17"/>
    <tableColumn id="11" xr3:uid="{00000000-0010-0000-0000-00000B000000}" name="Partida Presupuestal" dataDxfId="16"/>
    <tableColumn id="12" xr3:uid="{00000000-0010-0000-0000-00000C000000}" name="Código de Pago" dataDxfId="15"/>
    <tableColumn id="13" xr3:uid="{00000000-0010-0000-0000-00000D000000}" name="Clave de Unidad" dataDxfId="14"/>
    <tableColumn id="14" xr3:uid="{00000000-0010-0000-0000-00000E000000}" name="Clave de Sub Unidad" dataDxfId="13"/>
    <tableColumn id="15" xr3:uid="{00000000-0010-0000-0000-00000F000000}" name="Clave de Categoría" dataDxfId="12"/>
    <tableColumn id="16" xr3:uid="{00000000-0010-0000-0000-000010000000}" name="Horas semana mes" dataDxfId="11"/>
    <tableColumn id="17" xr3:uid="{00000000-0010-0000-0000-000011000000}" name="Número de plaza" dataDxfId="10"/>
    <tableColumn id="18" xr3:uid="{00000000-0010-0000-0000-000012000000}" name="Tipo de Categoría" dataDxfId="9"/>
    <tableColumn id="19" xr3:uid="{00000000-0010-0000-0000-000013000000}" name="Identificador de Contrato de Honorarios" dataDxfId="8"/>
    <tableColumn id="20" xr3:uid="{00000000-0010-0000-0000-000014000000}" name="Periodo de efecto de pago en el trimestre_x000a_Inicial" dataDxfId="7"/>
    <tableColumn id="21" xr3:uid="{00000000-0010-0000-0000-000015000000}" name="Periodo de efecto de pago en el trimestre_x000a_Termino" dataDxfId="6"/>
    <tableColumn id="22" xr3:uid="{00000000-0010-0000-0000-000016000000}" name="Percepciones pagadas en el Periodo de Comisión con Presupuesto Federal*" dataDxfId="5"/>
    <tableColumn id="23" xr3:uid="{00000000-0010-0000-0000-000017000000}" name="Percepciones pagadas en el Periodo de Comisión con Presupuesto de otra fuente*" dataDxfId="4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T57"/>
  <sheetViews>
    <sheetView showGridLines="0" zoomScale="70" zoomScaleNormal="70" workbookViewId="0">
      <selection activeCell="E18" sqref="E18:S18"/>
    </sheetView>
  </sheetViews>
  <sheetFormatPr baseColWidth="10" defaultRowHeight="15" x14ac:dyDescent="0.25"/>
  <cols>
    <col min="1" max="1" width="3" customWidth="1"/>
    <col min="2" max="2" width="4.5703125" customWidth="1"/>
    <col min="3" max="3" width="9.5703125" customWidth="1"/>
    <col min="4" max="6" width="20.7109375" customWidth="1"/>
    <col min="7" max="7" width="13.5703125" customWidth="1"/>
    <col min="8" max="8" width="1.7109375" customWidth="1"/>
    <col min="9" max="9" width="14.28515625" customWidth="1"/>
    <col min="10" max="10" width="1.5703125" customWidth="1"/>
    <col min="11" max="11" width="15" customWidth="1"/>
    <col min="12" max="12" width="1.7109375" customWidth="1"/>
    <col min="13" max="13" width="15" customWidth="1"/>
    <col min="14" max="14" width="1.28515625" customWidth="1"/>
    <col min="15" max="15" width="15" customWidth="1"/>
    <col min="16" max="16" width="1.28515625" customWidth="1"/>
    <col min="17" max="17" width="15" customWidth="1"/>
    <col min="18" max="18" width="1.5703125" customWidth="1"/>
    <col min="19" max="19" width="15" customWidth="1"/>
    <col min="20" max="20" width="1.28515625" customWidth="1"/>
  </cols>
  <sheetData>
    <row r="9" spans="2:19" ht="15" customHeight="1" x14ac:dyDescent="0.25"/>
    <row r="10" spans="2:19" ht="21" customHeight="1" x14ac:dyDescent="0.25">
      <c r="C10" s="323" t="s">
        <v>0</v>
      </c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23"/>
      <c r="P10" s="323"/>
      <c r="Q10" s="323"/>
      <c r="R10" s="323"/>
      <c r="S10" s="323"/>
    </row>
    <row r="11" spans="2:19" ht="21" customHeight="1" x14ac:dyDescent="0.25"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3"/>
      <c r="P11" s="323"/>
      <c r="Q11" s="323"/>
      <c r="R11" s="323"/>
      <c r="S11" s="323"/>
    </row>
    <row r="12" spans="2:19" ht="21" customHeight="1" x14ac:dyDescent="0.25"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323"/>
      <c r="O12" s="323"/>
      <c r="P12" s="323"/>
      <c r="Q12" s="323"/>
      <c r="R12" s="323"/>
      <c r="S12" s="323"/>
    </row>
    <row r="15" spans="2:19" ht="15" customHeight="1" x14ac:dyDescent="0.25"/>
    <row r="16" spans="2:19" ht="18.75" x14ac:dyDescent="0.3">
      <c r="B16" s="336" t="s">
        <v>1</v>
      </c>
      <c r="C16" s="336"/>
      <c r="D16" s="336"/>
      <c r="E16" s="337" t="s">
        <v>297</v>
      </c>
      <c r="F16" s="337"/>
      <c r="G16" s="337"/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337"/>
    </row>
    <row r="17" spans="2:20" ht="18.75" x14ac:dyDescent="0.3">
      <c r="B17" s="145" t="s">
        <v>2</v>
      </c>
      <c r="E17" s="337" t="s">
        <v>242</v>
      </c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</row>
    <row r="18" spans="2:20" ht="18.75" x14ac:dyDescent="0.3">
      <c r="B18" s="145" t="s">
        <v>3</v>
      </c>
      <c r="D18" s="209"/>
      <c r="E18" s="324" t="s">
        <v>299</v>
      </c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20" spans="2:20" ht="32.25" thickBot="1" x14ac:dyDescent="0.3">
      <c r="I20" s="1" t="s">
        <v>265</v>
      </c>
      <c r="J20" s="1"/>
      <c r="K20" s="1" t="s">
        <v>4</v>
      </c>
      <c r="L20" s="1"/>
      <c r="M20" s="2" t="s">
        <v>266</v>
      </c>
      <c r="N20" s="1"/>
      <c r="O20" s="173" t="s">
        <v>267</v>
      </c>
      <c r="P20" s="1"/>
      <c r="Q20" s="2" t="s">
        <v>252</v>
      </c>
      <c r="R20" s="1"/>
      <c r="S20" s="2" t="s">
        <v>6</v>
      </c>
      <c r="T20" s="1"/>
    </row>
    <row r="21" spans="2:20" ht="15.75" x14ac:dyDescent="0.25">
      <c r="I21" s="3"/>
      <c r="J21" s="1"/>
      <c r="K21" s="3"/>
      <c r="L21" s="1"/>
      <c r="M21" s="1"/>
      <c r="N21" s="1"/>
      <c r="O21" s="1"/>
      <c r="P21" s="1"/>
      <c r="Q21" s="1"/>
      <c r="R21" s="1"/>
      <c r="S21" s="1"/>
      <c r="T21" s="1"/>
    </row>
    <row r="22" spans="2:20" ht="15.75" x14ac:dyDescent="0.25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2:20" ht="15.75" x14ac:dyDescent="0.25"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0" ht="24" customHeight="1" x14ac:dyDescent="0.25">
      <c r="B24" s="191">
        <v>1</v>
      </c>
      <c r="C24" s="143" t="s">
        <v>7</v>
      </c>
      <c r="D24" s="338" t="s">
        <v>8</v>
      </c>
      <c r="E24" s="338"/>
      <c r="F24" s="338"/>
      <c r="G24" s="339"/>
      <c r="H24" s="141"/>
      <c r="I24" s="174">
        <f>'A Y  II D3'!C17</f>
        <v>4</v>
      </c>
      <c r="J24" s="192"/>
      <c r="K24" s="174">
        <v>1</v>
      </c>
      <c r="L24" s="192"/>
      <c r="M24" s="174">
        <f>I24</f>
        <v>4</v>
      </c>
      <c r="N24" s="174"/>
      <c r="O24" s="174">
        <f>M24</f>
        <v>4</v>
      </c>
      <c r="P24" s="174"/>
      <c r="Q24" s="301">
        <f>'A Y  II D3'!P17</f>
        <v>195636.40999999997</v>
      </c>
      <c r="R24" s="192"/>
      <c r="S24" s="174">
        <f>'A Y  II D3'!Q19</f>
        <v>280609.59999999998</v>
      </c>
      <c r="T24" s="4"/>
    </row>
    <row r="25" spans="2:20" ht="24" customHeight="1" x14ac:dyDescent="0.25">
      <c r="B25" s="191">
        <v>2</v>
      </c>
      <c r="C25" s="143" t="s">
        <v>9</v>
      </c>
      <c r="D25" s="338" t="s">
        <v>10</v>
      </c>
      <c r="E25" s="338"/>
      <c r="F25" s="338"/>
      <c r="G25" s="339"/>
      <c r="H25" s="141"/>
      <c r="I25" s="174">
        <v>0</v>
      </c>
      <c r="J25" s="192"/>
      <c r="K25" s="174">
        <v>1</v>
      </c>
      <c r="L25" s="192"/>
      <c r="M25" s="174">
        <v>0</v>
      </c>
      <c r="N25" s="174"/>
      <c r="O25" s="174">
        <v>0</v>
      </c>
      <c r="P25" s="174"/>
      <c r="Q25" s="174">
        <v>0</v>
      </c>
      <c r="R25" s="192"/>
      <c r="S25" s="174">
        <v>0</v>
      </c>
      <c r="T25" s="4"/>
    </row>
    <row r="26" spans="2:20" ht="42" customHeight="1" x14ac:dyDescent="0.25">
      <c r="B26" s="191">
        <v>3</v>
      </c>
      <c r="C26" s="143" t="s">
        <v>11</v>
      </c>
      <c r="D26" s="340" t="s">
        <v>12</v>
      </c>
      <c r="E26" s="340"/>
      <c r="F26" s="340"/>
      <c r="G26" s="341"/>
      <c r="H26" s="142"/>
      <c r="I26" s="174">
        <v>0</v>
      </c>
      <c r="J26" s="192"/>
      <c r="K26" s="174">
        <v>1</v>
      </c>
      <c r="L26" s="192"/>
      <c r="M26" s="174">
        <v>0</v>
      </c>
      <c r="N26" s="174"/>
      <c r="O26" s="174">
        <v>0</v>
      </c>
      <c r="P26" s="174"/>
      <c r="Q26" s="174">
        <v>0</v>
      </c>
      <c r="R26" s="192"/>
      <c r="S26" s="174">
        <v>0</v>
      </c>
      <c r="T26" s="4"/>
    </row>
    <row r="27" spans="2:20" ht="24" customHeight="1" x14ac:dyDescent="0.25">
      <c r="B27" s="191">
        <v>4</v>
      </c>
      <c r="C27" s="143" t="s">
        <v>13</v>
      </c>
      <c r="D27" s="334" t="s">
        <v>14</v>
      </c>
      <c r="E27" s="334"/>
      <c r="F27" s="334"/>
      <c r="G27" s="335"/>
      <c r="H27" s="141"/>
      <c r="I27" s="174">
        <f>'II B) Y 1'!C162</f>
        <v>148</v>
      </c>
      <c r="J27" s="192"/>
      <c r="K27" s="174">
        <v>4</v>
      </c>
      <c r="L27" s="192"/>
      <c r="M27" s="174">
        <f>I27</f>
        <v>148</v>
      </c>
      <c r="N27" s="174"/>
      <c r="O27" s="174">
        <f>O28</f>
        <v>55</v>
      </c>
      <c r="P27" s="192"/>
      <c r="Q27" s="174">
        <f>Q28</f>
        <v>9550993.0800000019</v>
      </c>
      <c r="R27" s="192"/>
      <c r="S27" s="174">
        <f>S28</f>
        <v>2674617.7700000005</v>
      </c>
      <c r="T27" s="4"/>
    </row>
    <row r="28" spans="2:20" ht="24" customHeight="1" x14ac:dyDescent="0.25">
      <c r="B28" s="191">
        <v>5</v>
      </c>
      <c r="C28" s="143" t="s">
        <v>15</v>
      </c>
      <c r="D28" s="334" t="s">
        <v>16</v>
      </c>
      <c r="E28" s="334"/>
      <c r="F28" s="334"/>
      <c r="G28" s="335"/>
      <c r="H28" s="141"/>
      <c r="I28" s="174">
        <f>'II C y 1_'!E165</f>
        <v>148</v>
      </c>
      <c r="J28" s="192"/>
      <c r="K28" s="174">
        <v>1</v>
      </c>
      <c r="L28" s="192"/>
      <c r="M28" s="174">
        <f>I28</f>
        <v>148</v>
      </c>
      <c r="N28" s="174"/>
      <c r="O28" s="174">
        <f>'II C y 1_'!P165</f>
        <v>55</v>
      </c>
      <c r="P28" s="174"/>
      <c r="Q28" s="174">
        <f>'II C y 1_'!U165</f>
        <v>9550993.0800000019</v>
      </c>
      <c r="R28" s="192"/>
      <c r="S28" s="174">
        <f>'II C y 1_'!V167</f>
        <v>2674617.7700000005</v>
      </c>
      <c r="T28" s="4"/>
    </row>
    <row r="29" spans="2:20" ht="24" customHeight="1" x14ac:dyDescent="0.25">
      <c r="B29" s="191">
        <v>6</v>
      </c>
      <c r="C29" s="143" t="s">
        <v>17</v>
      </c>
      <c r="D29" s="334" t="s">
        <v>18</v>
      </c>
      <c r="E29" s="334"/>
      <c r="F29" s="334"/>
      <c r="G29" s="335"/>
      <c r="H29" s="141"/>
      <c r="I29" s="174">
        <f>'II D) 2'!C16</f>
        <v>2</v>
      </c>
      <c r="J29" s="192"/>
      <c r="K29" s="174">
        <v>1</v>
      </c>
      <c r="L29" s="192"/>
      <c r="M29" s="174">
        <f>I29</f>
        <v>2</v>
      </c>
      <c r="N29" s="174"/>
      <c r="O29" s="174">
        <f>M29</f>
        <v>2</v>
      </c>
      <c r="P29" s="174"/>
      <c r="Q29" s="174">
        <v>0</v>
      </c>
      <c r="R29" s="187"/>
      <c r="S29" s="174">
        <v>0</v>
      </c>
      <c r="T29" s="4"/>
    </row>
    <row r="30" spans="2:20" ht="24" customHeight="1" x14ac:dyDescent="0.25">
      <c r="B30" s="191">
        <v>7</v>
      </c>
      <c r="C30" s="143" t="s">
        <v>269</v>
      </c>
      <c r="D30" s="334" t="s">
        <v>19</v>
      </c>
      <c r="E30" s="334"/>
      <c r="F30" s="334"/>
      <c r="G30" s="335"/>
      <c r="H30" s="141"/>
      <c r="I30" s="174">
        <f>'II D) 4'!C14</f>
        <v>1</v>
      </c>
      <c r="J30" s="192"/>
      <c r="K30" s="174">
        <v>1</v>
      </c>
      <c r="L30" s="192"/>
      <c r="M30" s="174">
        <f>I30</f>
        <v>1</v>
      </c>
      <c r="N30" s="174"/>
      <c r="O30" s="174">
        <f>M30</f>
        <v>1</v>
      </c>
      <c r="P30" s="174"/>
      <c r="Q30" s="174">
        <v>0</v>
      </c>
      <c r="R30" s="187"/>
      <c r="S30" s="174">
        <v>0</v>
      </c>
      <c r="T30" s="4"/>
    </row>
    <row r="31" spans="2:20" ht="24" customHeight="1" x14ac:dyDescent="0.25">
      <c r="B31" s="191">
        <v>8</v>
      </c>
      <c r="C31" s="143" t="s">
        <v>270</v>
      </c>
      <c r="D31" s="334" t="s">
        <v>20</v>
      </c>
      <c r="E31" s="334"/>
      <c r="F31" s="334"/>
      <c r="G31" s="335"/>
      <c r="H31" s="141"/>
      <c r="I31" s="174">
        <v>0</v>
      </c>
      <c r="J31" s="192"/>
      <c r="K31" s="174">
        <v>1</v>
      </c>
      <c r="L31" s="192"/>
      <c r="M31" s="174">
        <v>0</v>
      </c>
      <c r="N31" s="174"/>
      <c r="O31" s="174">
        <v>0</v>
      </c>
      <c r="P31" s="174"/>
      <c r="Q31" s="174">
        <v>0</v>
      </c>
      <c r="R31" s="192"/>
      <c r="S31" s="174">
        <v>0</v>
      </c>
      <c r="T31" s="4"/>
    </row>
    <row r="32" spans="2:20" ht="24" customHeight="1" x14ac:dyDescent="0.25">
      <c r="B32" s="191">
        <v>9</v>
      </c>
      <c r="C32" s="143" t="s">
        <v>21</v>
      </c>
      <c r="D32" s="334" t="s">
        <v>22</v>
      </c>
      <c r="E32" s="334"/>
      <c r="F32" s="334"/>
      <c r="G32" s="335"/>
      <c r="H32" s="141"/>
      <c r="I32" s="174">
        <f>'II D) 6'!D25</f>
        <v>12</v>
      </c>
      <c r="J32" s="192"/>
      <c r="K32" s="174">
        <v>1</v>
      </c>
      <c r="L32" s="192"/>
      <c r="M32" s="174">
        <f>I32</f>
        <v>12</v>
      </c>
      <c r="N32" s="174"/>
      <c r="O32" s="174">
        <f>M32</f>
        <v>12</v>
      </c>
      <c r="P32" s="174"/>
      <c r="Q32" s="174">
        <f>'II D) 6'!L28</f>
        <v>566866.71</v>
      </c>
      <c r="R32" s="192"/>
      <c r="S32" s="174">
        <v>0</v>
      </c>
      <c r="T32" s="4"/>
    </row>
    <row r="33" spans="2:20" ht="24" customHeight="1" x14ac:dyDescent="0.25">
      <c r="B33" s="191">
        <v>10</v>
      </c>
      <c r="C33" s="143" t="s">
        <v>23</v>
      </c>
      <c r="D33" s="334" t="s">
        <v>24</v>
      </c>
      <c r="E33" s="334"/>
      <c r="F33" s="334"/>
      <c r="G33" s="335"/>
      <c r="H33" s="141"/>
      <c r="I33" s="174">
        <f>COUNTA('II D) 7 1'!E13:E36)</f>
        <v>24</v>
      </c>
      <c r="J33" s="192"/>
      <c r="K33" s="174">
        <v>1</v>
      </c>
      <c r="L33" s="192"/>
      <c r="M33" s="174">
        <v>0</v>
      </c>
      <c r="N33" s="174"/>
      <c r="O33" s="174">
        <v>0</v>
      </c>
      <c r="P33" s="174"/>
      <c r="Q33" s="174">
        <v>0</v>
      </c>
      <c r="R33" s="192"/>
      <c r="S33" s="174">
        <v>0</v>
      </c>
      <c r="T33" s="4"/>
    </row>
    <row r="34" spans="2:20" ht="24" customHeight="1" x14ac:dyDescent="0.25">
      <c r="B34" s="191">
        <v>11</v>
      </c>
      <c r="C34" s="143" t="s">
        <v>25</v>
      </c>
      <c r="D34" s="334" t="s">
        <v>26</v>
      </c>
      <c r="E34" s="334"/>
      <c r="F34" s="334"/>
      <c r="G34" s="335"/>
      <c r="H34" s="141"/>
      <c r="I34" s="174">
        <f>COUNTA('II D) 7 2 '!D13:D35)</f>
        <v>23</v>
      </c>
      <c r="J34" s="192"/>
      <c r="K34" s="174">
        <v>1</v>
      </c>
      <c r="L34" s="192"/>
      <c r="M34" s="174">
        <v>0</v>
      </c>
      <c r="N34" s="174"/>
      <c r="O34" s="174">
        <v>0</v>
      </c>
      <c r="P34" s="174"/>
      <c r="Q34" s="174">
        <v>0</v>
      </c>
      <c r="R34" s="192"/>
      <c r="S34" s="174">
        <v>0</v>
      </c>
      <c r="T34" s="4"/>
    </row>
    <row r="35" spans="2:20" ht="24" customHeight="1" x14ac:dyDescent="0.25">
      <c r="B35" s="191">
        <v>12</v>
      </c>
      <c r="C35" s="143" t="s">
        <v>27</v>
      </c>
      <c r="D35" s="334" t="s">
        <v>28</v>
      </c>
      <c r="E35" s="334"/>
      <c r="F35" s="334"/>
      <c r="G35" s="335"/>
      <c r="H35" s="141"/>
      <c r="I35" s="174">
        <f>COUNTA('II D) 7 3'!G12:G65)</f>
        <v>54</v>
      </c>
      <c r="J35" s="192"/>
      <c r="K35" s="174">
        <v>3</v>
      </c>
      <c r="L35" s="192"/>
      <c r="M35" s="174">
        <v>0</v>
      </c>
      <c r="N35" s="174"/>
      <c r="O35" s="174">
        <v>0</v>
      </c>
      <c r="P35" s="174"/>
      <c r="Q35" s="174">
        <v>0</v>
      </c>
      <c r="R35" s="192"/>
      <c r="S35" s="174">
        <v>0</v>
      </c>
      <c r="T35" s="4"/>
    </row>
    <row r="36" spans="2:20" ht="24" customHeight="1" x14ac:dyDescent="0.25">
      <c r="B36" s="191">
        <v>13</v>
      </c>
      <c r="C36" s="143" t="s">
        <v>29</v>
      </c>
      <c r="D36" s="334" t="s">
        <v>30</v>
      </c>
      <c r="E36" s="334"/>
      <c r="F36" s="334"/>
      <c r="G36" s="335"/>
      <c r="H36" s="141"/>
      <c r="I36" s="174">
        <v>0</v>
      </c>
      <c r="J36" s="192"/>
      <c r="K36" s="174">
        <v>1</v>
      </c>
      <c r="L36" s="192"/>
      <c r="M36" s="174">
        <v>0</v>
      </c>
      <c r="N36" s="174"/>
      <c r="O36" s="174">
        <v>0</v>
      </c>
      <c r="P36" s="174"/>
      <c r="Q36" s="174">
        <v>0</v>
      </c>
      <c r="R36" s="192"/>
      <c r="S36" s="174">
        <v>0</v>
      </c>
      <c r="T36" s="4"/>
    </row>
    <row r="37" spans="2:20" ht="40.5" customHeight="1" x14ac:dyDescent="0.25">
      <c r="B37" s="191">
        <v>14</v>
      </c>
      <c r="C37" s="143" t="s">
        <v>31</v>
      </c>
      <c r="D37" s="340" t="s">
        <v>32</v>
      </c>
      <c r="E37" s="340"/>
      <c r="F37" s="340"/>
      <c r="G37" s="341"/>
      <c r="H37" s="142"/>
      <c r="I37" s="174">
        <v>0</v>
      </c>
      <c r="J37" s="192"/>
      <c r="K37" s="174">
        <v>1</v>
      </c>
      <c r="L37" s="192"/>
      <c r="M37" s="174">
        <v>0</v>
      </c>
      <c r="N37" s="174"/>
      <c r="O37" s="174">
        <v>0</v>
      </c>
      <c r="P37" s="174"/>
      <c r="Q37" s="174">
        <v>0</v>
      </c>
      <c r="R37" s="192"/>
      <c r="S37" s="174">
        <v>0</v>
      </c>
      <c r="T37" s="4"/>
    </row>
    <row r="38" spans="2:20" ht="41.25" customHeight="1" x14ac:dyDescent="0.25">
      <c r="B38" s="191">
        <v>15</v>
      </c>
      <c r="C38" s="143" t="s">
        <v>33</v>
      </c>
      <c r="D38" s="340" t="s">
        <v>34</v>
      </c>
      <c r="E38" s="340"/>
      <c r="F38" s="340"/>
      <c r="G38" s="341"/>
      <c r="H38" s="142"/>
      <c r="I38" s="174">
        <v>0</v>
      </c>
      <c r="J38" s="192"/>
      <c r="K38" s="174">
        <v>1</v>
      </c>
      <c r="L38" s="192"/>
      <c r="M38" s="174">
        <v>0</v>
      </c>
      <c r="N38" s="174"/>
      <c r="O38" s="174">
        <v>0</v>
      </c>
      <c r="P38" s="174"/>
      <c r="Q38" s="174">
        <v>0</v>
      </c>
      <c r="R38" s="192"/>
      <c r="S38" s="174">
        <v>0</v>
      </c>
      <c r="T38" s="4"/>
    </row>
    <row r="39" spans="2:20" ht="60" customHeight="1" x14ac:dyDescent="0.25">
      <c r="B39" s="191">
        <v>16</v>
      </c>
      <c r="C39" s="143" t="s">
        <v>35</v>
      </c>
      <c r="D39" s="325" t="s">
        <v>36</v>
      </c>
      <c r="E39" s="325"/>
      <c r="F39" s="325"/>
      <c r="G39" s="326"/>
      <c r="H39" s="142"/>
      <c r="I39" s="174">
        <v>0</v>
      </c>
      <c r="J39" s="192"/>
      <c r="K39" s="174">
        <v>1</v>
      </c>
      <c r="L39" s="192"/>
      <c r="M39" s="174">
        <v>0</v>
      </c>
      <c r="N39" s="174"/>
      <c r="O39" s="174">
        <v>0</v>
      </c>
      <c r="P39" s="174"/>
      <c r="Q39" s="174">
        <v>0</v>
      </c>
      <c r="R39" s="192"/>
      <c r="S39" s="174">
        <v>0</v>
      </c>
      <c r="T39" s="4"/>
    </row>
    <row r="40" spans="2:20" ht="24" customHeight="1" x14ac:dyDescent="0.25">
      <c r="B40" s="191">
        <v>17</v>
      </c>
      <c r="C40" s="143" t="s">
        <v>253</v>
      </c>
      <c r="D40" s="325" t="s">
        <v>233</v>
      </c>
      <c r="E40" s="325"/>
      <c r="F40" s="325"/>
      <c r="G40" s="326"/>
      <c r="H40" s="142"/>
      <c r="I40" s="174">
        <f>COUNTA(H!C13:C14)</f>
        <v>2</v>
      </c>
      <c r="J40" s="192"/>
      <c r="K40" s="174">
        <v>1</v>
      </c>
      <c r="L40" s="192"/>
      <c r="M40" s="174">
        <v>0</v>
      </c>
      <c r="N40" s="174"/>
      <c r="O40" s="174">
        <v>0</v>
      </c>
      <c r="P40" s="174"/>
      <c r="Q40" s="192">
        <v>0</v>
      </c>
      <c r="R40" s="192"/>
      <c r="S40" s="192">
        <v>0</v>
      </c>
      <c r="T40" s="4"/>
    </row>
    <row r="41" spans="2:20" x14ac:dyDescent="0.25">
      <c r="D41" s="5"/>
      <c r="E41" s="5"/>
      <c r="F41" s="5"/>
      <c r="G41" s="5"/>
      <c r="H41" s="5"/>
      <c r="I41" s="6"/>
    </row>
    <row r="42" spans="2:20" x14ac:dyDescent="0.25">
      <c r="D42" s="5"/>
      <c r="E42" s="5"/>
      <c r="F42" s="5"/>
      <c r="G42" s="5"/>
      <c r="H42" s="5"/>
    </row>
    <row r="45" spans="2:20" x14ac:dyDescent="0.25">
      <c r="C45" s="170"/>
      <c r="D45" s="171"/>
      <c r="E45" s="171"/>
      <c r="F45" s="172"/>
    </row>
    <row r="46" spans="2:20" x14ac:dyDescent="0.25">
      <c r="C46" s="327" t="s">
        <v>977</v>
      </c>
      <c r="D46" s="328"/>
      <c r="E46" s="328"/>
      <c r="F46" s="329"/>
    </row>
    <row r="47" spans="2:20" x14ac:dyDescent="0.25">
      <c r="C47" s="330" t="s">
        <v>37</v>
      </c>
      <c r="D47" s="331"/>
      <c r="E47" s="331"/>
      <c r="F47" s="332"/>
    </row>
    <row r="48" spans="2:20" x14ac:dyDescent="0.25">
      <c r="C48" s="164"/>
      <c r="D48" s="165"/>
      <c r="E48" s="165"/>
      <c r="F48" s="166"/>
    </row>
    <row r="49" spans="3:6" x14ac:dyDescent="0.25">
      <c r="C49" s="327" t="s">
        <v>978</v>
      </c>
      <c r="D49" s="328"/>
      <c r="E49" s="328"/>
      <c r="F49" s="329"/>
    </row>
    <row r="50" spans="3:6" x14ac:dyDescent="0.25">
      <c r="C50" s="330" t="s">
        <v>38</v>
      </c>
      <c r="D50" s="331"/>
      <c r="E50" s="331"/>
      <c r="F50" s="332"/>
    </row>
    <row r="51" spans="3:6" x14ac:dyDescent="0.25">
      <c r="C51" s="164"/>
      <c r="D51" s="165"/>
      <c r="E51" s="165"/>
      <c r="F51" s="166"/>
    </row>
    <row r="52" spans="3:6" x14ac:dyDescent="0.25">
      <c r="C52" s="327"/>
      <c r="D52" s="328"/>
      <c r="E52" s="328"/>
      <c r="F52" s="329"/>
    </row>
    <row r="53" spans="3:6" x14ac:dyDescent="0.25">
      <c r="C53" s="330" t="s">
        <v>39</v>
      </c>
      <c r="D53" s="331"/>
      <c r="E53" s="331"/>
      <c r="F53" s="332"/>
    </row>
    <row r="54" spans="3:6" x14ac:dyDescent="0.25">
      <c r="C54" s="164"/>
      <c r="D54" s="165"/>
      <c r="E54" s="165"/>
      <c r="F54" s="166"/>
    </row>
    <row r="55" spans="3:6" x14ac:dyDescent="0.25">
      <c r="C55" s="333" t="s">
        <v>979</v>
      </c>
      <c r="D55" s="328"/>
      <c r="E55" s="328"/>
      <c r="F55" s="329"/>
    </row>
    <row r="56" spans="3:6" x14ac:dyDescent="0.25">
      <c r="C56" s="330" t="s">
        <v>268</v>
      </c>
      <c r="D56" s="331"/>
      <c r="E56" s="331"/>
      <c r="F56" s="332"/>
    </row>
    <row r="57" spans="3:6" x14ac:dyDescent="0.25">
      <c r="C57" s="327"/>
      <c r="D57" s="328"/>
      <c r="E57" s="328"/>
      <c r="F57" s="329"/>
    </row>
  </sheetData>
  <mergeCells count="31">
    <mergeCell ref="B16:D16"/>
    <mergeCell ref="E16:S16"/>
    <mergeCell ref="E17:S17"/>
    <mergeCell ref="C46:F46"/>
    <mergeCell ref="D29:G29"/>
    <mergeCell ref="D24:G24"/>
    <mergeCell ref="D25:G25"/>
    <mergeCell ref="D26:G26"/>
    <mergeCell ref="D27:G27"/>
    <mergeCell ref="D28:G28"/>
    <mergeCell ref="D35:G35"/>
    <mergeCell ref="D36:G36"/>
    <mergeCell ref="D37:G37"/>
    <mergeCell ref="D38:G38"/>
    <mergeCell ref="D39:G39"/>
    <mergeCell ref="C10:S12"/>
    <mergeCell ref="E18:S18"/>
    <mergeCell ref="D40:G40"/>
    <mergeCell ref="C57:F57"/>
    <mergeCell ref="C49:F49"/>
    <mergeCell ref="C50:F50"/>
    <mergeCell ref="C52:F52"/>
    <mergeCell ref="C53:F53"/>
    <mergeCell ref="C55:F55"/>
    <mergeCell ref="C56:F56"/>
    <mergeCell ref="C47:F47"/>
    <mergeCell ref="D30:G30"/>
    <mergeCell ref="D31:G31"/>
    <mergeCell ref="D32:G32"/>
    <mergeCell ref="D33:G33"/>
    <mergeCell ref="D34:G34"/>
  </mergeCells>
  <hyperlinks>
    <hyperlink ref="D27" location="'II B) Y 1'!A1" display="'II B) Y 1'!A1" xr:uid="{00000000-0004-0000-0000-000000000000}"/>
    <hyperlink ref="D28" location="'II C y 1_'!A1" display="'II C y 1_'!A1" xr:uid="{00000000-0004-0000-0000-000001000000}"/>
    <hyperlink ref="D29" location="'II D) 2'!A1" display="'II D) 2'!A1" xr:uid="{00000000-0004-0000-0000-000002000000}"/>
    <hyperlink ref="D31" location="'II D) 4 A'!A1" display="'II D) 4 A'!A1" xr:uid="{00000000-0004-0000-0000-000003000000}"/>
    <hyperlink ref="D32" location="'II D) 6'!A1" display="'II D) 6'!A1" xr:uid="{00000000-0004-0000-0000-000004000000}"/>
    <hyperlink ref="D33" location="'II D) 7 1'!A1" display="'II D) 7 1'!A1" xr:uid="{00000000-0004-0000-0000-000005000000}"/>
    <hyperlink ref="D34" location="'II D) 7 2 '!A1" display="'II D) 7 2 '!A1" xr:uid="{00000000-0004-0000-0000-000006000000}"/>
    <hyperlink ref="D35" location="'II D) 7 3'!A1" display="'II D) 7 3'!A1" xr:uid="{00000000-0004-0000-0000-000007000000}"/>
    <hyperlink ref="D36" location="'E)'!A1" display="'E)'!A1" xr:uid="{00000000-0004-0000-0000-000008000000}"/>
    <hyperlink ref="D37" location="'F) 1'!A1" display="Trabajadores con Doble Asignación Salarial en Municipios no Colindantes Geográficamente" xr:uid="{00000000-0004-0000-0000-000009000000}"/>
    <hyperlink ref="D38" location="'F) 2'!A1" display="'F) 2'!A1" xr:uid="{00000000-0004-0000-0000-00000A000000}"/>
    <hyperlink ref="C25" location="'A Y II D4'!A1" display="A y II D4" xr:uid="{00000000-0004-0000-0000-00000B000000}"/>
    <hyperlink ref="C26" location="'B)'!A1" display="B   " xr:uid="{00000000-0004-0000-0000-00000C000000}"/>
    <hyperlink ref="C27" location="'II B) Y 1'!A1" display="II B y 1" xr:uid="{00000000-0004-0000-0000-00000D000000}"/>
    <hyperlink ref="C28" location="'II C y 1_'!A1" display="II C y 1" xr:uid="{00000000-0004-0000-0000-00000E000000}"/>
    <hyperlink ref="C29" location="'II D) 2'!A1" display="II D2" xr:uid="{00000000-0004-0000-0000-00000F000000}"/>
    <hyperlink ref="C30" location="'II D) 4'!A1" display="II D4" xr:uid="{00000000-0004-0000-0000-000010000000}"/>
    <hyperlink ref="C31" location="'II D) 4 A'!A1" display="II D 4A" xr:uid="{00000000-0004-0000-0000-000011000000}"/>
    <hyperlink ref="C32" location="'II D) 6'!A1" display="II D 6" xr:uid="{00000000-0004-0000-0000-000012000000}"/>
    <hyperlink ref="C33" location="'II D) 7 1'!A1" display="II D 71 " xr:uid="{00000000-0004-0000-0000-000013000000}"/>
    <hyperlink ref="C34" location="'II D) 7 2 '!A1" display="II D 72 " xr:uid="{00000000-0004-0000-0000-000014000000}"/>
    <hyperlink ref="C35" location="'II D) 7 3'!A1" display="II D 73 " xr:uid="{00000000-0004-0000-0000-000015000000}"/>
    <hyperlink ref="C36" location="'E)'!A1" display="E" xr:uid="{00000000-0004-0000-0000-000016000000}"/>
    <hyperlink ref="C37" location="'F) 1'!A1" display="F1" xr:uid="{00000000-0004-0000-0000-000017000000}"/>
    <hyperlink ref="C38" location="'F) 2'!A1" display="F2" xr:uid="{00000000-0004-0000-0000-000018000000}"/>
    <hyperlink ref="C39" location="'G)'!A1" display="G" xr:uid="{00000000-0004-0000-0000-000019000000}"/>
    <hyperlink ref="C24" location="'A Y  II D3'!A1" display="A y II D3" xr:uid="{00000000-0004-0000-0000-00001A000000}"/>
    <hyperlink ref="D39" location="'G)'!A1" display="Trabajadores Cuyo Salario Básico Supere los Ingresos Promedio de un Docente en la Categoría más Alta del Tabulador Salarial Correspondiente a Cada Entidad" xr:uid="{00000000-0004-0000-0000-00001B000000}"/>
    <hyperlink ref="D26" location="'B)'!A1" display="'B)'!A1" xr:uid="{00000000-0004-0000-0000-00001C000000}"/>
    <hyperlink ref="D25" location="'A Y II D4'!A1" display="'A Y II D4'!A1" xr:uid="{00000000-0004-0000-0000-00001D000000}"/>
    <hyperlink ref="D24" location="'A Y  II D3'!A1" display="Personal Comisionado" xr:uid="{00000000-0004-0000-0000-00001E000000}"/>
    <hyperlink ref="D40:G40" location="H!A1" display="Movimientos de Personal por Centro de Trabajo" xr:uid="{00000000-0004-0000-0000-00001F000000}"/>
    <hyperlink ref="D31:G31" location="'II D) 4- a'!A1" display="Trabajadores que Tramitaron Licencia Prejubilatoria en el Periodo" xr:uid="{00000000-0004-0000-0000-000020000000}"/>
    <hyperlink ref="D30:G30" location="'II D) 4 A'!A1" display="Trabajadores Jubilados en el Periodo" xr:uid="{00000000-0004-0000-0000-000021000000}"/>
  </hyperlinks>
  <printOptions horizontalCentered="1"/>
  <pageMargins left="0.51181102362204722" right="0.39370078740157483" top="0.74803149606299213" bottom="0.74803149606299213" header="0.31496062992125984" footer="0.31496062992125984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Entidad Federativa" prompt="Elije una Entidad Federativa" xr:uid="{00000000-0002-0000-0000-000000000000}">
          <x14:formula1>
            <xm:f>Listas!$H$11:$H$42</xm:f>
          </x14:formula1>
          <xm:sqref>E16:S16</xm:sqref>
        </x14:dataValidation>
        <x14:dataValidation type="list" allowBlank="1" showInputMessage="1" showErrorMessage="1" promptTitle="Fondo" prompt="Elija un Fondo" xr:uid="{00000000-0002-0000-0000-000001000000}">
          <x14:formula1>
            <xm:f>Listas!$B$5:$B$6</xm:f>
          </x14:formula1>
          <xm:sqref>E17:S17</xm:sqref>
        </x14:dataValidation>
        <x14:dataValidation type="list" allowBlank="1" showInputMessage="1" showErrorMessage="1" xr:uid="{00000000-0002-0000-0000-000002000000}">
          <x14:formula1>
            <xm:f>Listas!$B$12:$B$15</xm:f>
          </x14:formula1>
          <xm:sqref>E18:S18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M45"/>
  <sheetViews>
    <sheetView showGridLines="0" view="pageBreakPreview" zoomScale="60" zoomScaleNormal="70" workbookViewId="0">
      <selection activeCell="D13" sqref="D13:E24"/>
    </sheetView>
  </sheetViews>
  <sheetFormatPr baseColWidth="10" defaultColWidth="38.140625" defaultRowHeight="15" x14ac:dyDescent="0.25"/>
  <cols>
    <col min="1" max="1" width="1.42578125" customWidth="1"/>
    <col min="2" max="2" width="17.42578125" customWidth="1"/>
    <col min="3" max="3" width="19.85546875" customWidth="1"/>
    <col min="4" max="4" width="24.28515625" bestFit="1" customWidth="1"/>
    <col min="5" max="5" width="27.140625" customWidth="1"/>
    <col min="6" max="6" width="49.28515625" customWidth="1"/>
    <col min="7" max="7" width="16.7109375" customWidth="1"/>
    <col min="8" max="8" width="13.28515625" customWidth="1"/>
    <col min="9" max="9" width="11.85546875" customWidth="1"/>
    <col min="10" max="11" width="15.7109375" customWidth="1"/>
    <col min="12" max="12" width="61.7109375" customWidth="1"/>
    <col min="13" max="13" width="16.42578125" customWidth="1"/>
    <col min="14" max="14" width="0.7109375" hidden="1" customWidth="1"/>
    <col min="15" max="15" width="0.5703125" hidden="1" customWidth="1"/>
    <col min="16" max="16" width="2" hidden="1" customWidth="1"/>
    <col min="17" max="246" width="11.42578125" customWidth="1"/>
    <col min="247" max="248" width="3.7109375" customWidth="1"/>
    <col min="249" max="249" width="20.42578125" customWidth="1"/>
    <col min="250" max="250" width="24.28515625" bestFit="1" customWidth="1"/>
    <col min="251" max="251" width="22.42578125" bestFit="1" customWidth="1"/>
  </cols>
  <sheetData>
    <row r="1" spans="1:247" ht="15" customHeight="1" x14ac:dyDescent="0.25"/>
    <row r="2" spans="1:247" ht="15" customHeight="1" x14ac:dyDescent="0.25"/>
    <row r="3" spans="1:247" ht="15" customHeight="1" x14ac:dyDescent="0.25"/>
    <row r="4" spans="1:247" ht="15" customHeight="1" x14ac:dyDescent="0.25"/>
    <row r="5" spans="1:247" ht="15" customHeight="1" x14ac:dyDescent="0.25"/>
    <row r="7" spans="1:247" x14ac:dyDescent="0.25">
      <c r="B7" s="212" t="s">
        <v>145</v>
      </c>
      <c r="C7" s="213"/>
      <c r="D7" s="213"/>
      <c r="E7" s="213"/>
      <c r="F7" s="213"/>
      <c r="G7" s="213"/>
      <c r="H7" s="213"/>
      <c r="I7" s="213"/>
      <c r="J7" s="213"/>
      <c r="K7" s="213"/>
      <c r="L7" s="214" t="str">
        <f>'Caratula Resumen'!E16</f>
        <v>ZACATECAS</v>
      </c>
      <c r="M7" s="215"/>
    </row>
    <row r="8" spans="1:247" ht="18.75" x14ac:dyDescent="0.3">
      <c r="B8" s="393" t="str">
        <f>'Caratula Resumen'!E17</f>
        <v>Fondo de Aportaciones para la Educación Tecnológica y de Adultos/Colegio Nacional de Educación Profesional Técnica (FAETA/CONALEP)</v>
      </c>
      <c r="C8" s="394"/>
      <c r="D8" s="394"/>
      <c r="E8" s="394"/>
      <c r="F8" s="394"/>
      <c r="G8" s="394"/>
      <c r="H8" s="216"/>
      <c r="I8" s="216"/>
      <c r="J8" s="216"/>
      <c r="K8" s="216"/>
      <c r="L8" s="217" t="str">
        <f>'Caratula Resumen'!E18</f>
        <v>2do. Trimestre 2026</v>
      </c>
      <c r="M8" s="218"/>
      <c r="N8" s="160"/>
      <c r="O8" s="160"/>
      <c r="P8" s="160"/>
    </row>
    <row r="9" spans="1:247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247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247" ht="28.5" customHeight="1" x14ac:dyDescent="0.25">
      <c r="A11" s="52"/>
      <c r="B11" s="351" t="s">
        <v>41</v>
      </c>
      <c r="C11" s="351" t="s">
        <v>140</v>
      </c>
      <c r="D11" s="351" t="s">
        <v>42</v>
      </c>
      <c r="E11" s="351" t="s">
        <v>43</v>
      </c>
      <c r="F11" s="351" t="s">
        <v>44</v>
      </c>
      <c r="G11" s="390" t="s">
        <v>146</v>
      </c>
      <c r="H11" s="351" t="s">
        <v>147</v>
      </c>
      <c r="I11" s="351"/>
      <c r="J11" s="351" t="s">
        <v>148</v>
      </c>
      <c r="K11" s="351"/>
      <c r="L11" s="390" t="s">
        <v>149</v>
      </c>
      <c r="M11" s="390" t="s">
        <v>150</v>
      </c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</row>
    <row r="12" spans="1:247" ht="25.5" x14ac:dyDescent="0.25">
      <c r="A12" s="52"/>
      <c r="B12" s="351"/>
      <c r="C12" s="351"/>
      <c r="D12" s="351"/>
      <c r="E12" s="351"/>
      <c r="F12" s="351"/>
      <c r="G12" s="390"/>
      <c r="H12" s="21" t="s">
        <v>61</v>
      </c>
      <c r="I12" s="21" t="s">
        <v>62</v>
      </c>
      <c r="J12" s="219" t="s">
        <v>64</v>
      </c>
      <c r="K12" s="21" t="s">
        <v>65</v>
      </c>
      <c r="L12" s="390"/>
      <c r="M12" s="390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</row>
    <row r="13" spans="1:247" s="187" customFormat="1" ht="15" customHeight="1" x14ac:dyDescent="0.25">
      <c r="A13" s="147"/>
      <c r="B13" s="211" t="s">
        <v>297</v>
      </c>
      <c r="C13" s="211" t="s">
        <v>549</v>
      </c>
      <c r="D13" s="430" t="s">
        <v>802</v>
      </c>
      <c r="E13" s="430" t="s">
        <v>803</v>
      </c>
      <c r="F13" s="211" t="s">
        <v>804</v>
      </c>
      <c r="G13" s="211" t="s">
        <v>805</v>
      </c>
      <c r="H13" s="211" t="s">
        <v>796</v>
      </c>
      <c r="I13" s="211" t="s">
        <v>801</v>
      </c>
      <c r="J13" s="211">
        <v>20260401</v>
      </c>
      <c r="K13" s="211">
        <v>20260630</v>
      </c>
      <c r="L13" s="211" t="s">
        <v>806</v>
      </c>
      <c r="M13" s="211">
        <v>53298.12</v>
      </c>
    </row>
    <row r="14" spans="1:247" s="187" customFormat="1" ht="15" customHeight="1" x14ac:dyDescent="0.25">
      <c r="A14" s="147"/>
      <c r="B14" s="211" t="s">
        <v>297</v>
      </c>
      <c r="C14" s="211" t="s">
        <v>549</v>
      </c>
      <c r="D14" s="430" t="s">
        <v>807</v>
      </c>
      <c r="E14" s="430" t="s">
        <v>808</v>
      </c>
      <c r="F14" s="211" t="s">
        <v>809</v>
      </c>
      <c r="G14" s="211" t="s">
        <v>805</v>
      </c>
      <c r="H14" s="211" t="s">
        <v>796</v>
      </c>
      <c r="I14" s="211" t="s">
        <v>801</v>
      </c>
      <c r="J14" s="211">
        <v>20260401</v>
      </c>
      <c r="K14" s="211">
        <v>20260630</v>
      </c>
      <c r="L14" s="211" t="s">
        <v>806</v>
      </c>
      <c r="M14" s="211">
        <v>53298.12</v>
      </c>
    </row>
    <row r="15" spans="1:247" s="187" customFormat="1" ht="15" customHeight="1" x14ac:dyDescent="0.25">
      <c r="A15" s="147"/>
      <c r="B15" s="211" t="s">
        <v>297</v>
      </c>
      <c r="C15" s="211" t="s">
        <v>549</v>
      </c>
      <c r="D15" s="430" t="s">
        <v>810</v>
      </c>
      <c r="E15" s="430" t="s">
        <v>811</v>
      </c>
      <c r="F15" s="211" t="s">
        <v>812</v>
      </c>
      <c r="G15" s="211" t="s">
        <v>805</v>
      </c>
      <c r="H15" s="211" t="s">
        <v>797</v>
      </c>
      <c r="I15" s="211" t="s">
        <v>801</v>
      </c>
      <c r="J15" s="211">
        <v>20260401</v>
      </c>
      <c r="K15" s="211">
        <v>20260630</v>
      </c>
      <c r="L15" s="211" t="s">
        <v>813</v>
      </c>
      <c r="M15" s="211">
        <v>25755.06</v>
      </c>
    </row>
    <row r="16" spans="1:247" s="187" customFormat="1" ht="15" customHeight="1" x14ac:dyDescent="0.25">
      <c r="A16" s="147"/>
      <c r="B16" s="211" t="s">
        <v>297</v>
      </c>
      <c r="C16" s="211" t="s">
        <v>549</v>
      </c>
      <c r="D16" s="430" t="s">
        <v>814</v>
      </c>
      <c r="E16" s="430" t="s">
        <v>815</v>
      </c>
      <c r="F16" s="211" t="s">
        <v>816</v>
      </c>
      <c r="G16" s="211" t="s">
        <v>805</v>
      </c>
      <c r="H16" s="211" t="s">
        <v>797</v>
      </c>
      <c r="I16" s="211" t="s">
        <v>801</v>
      </c>
      <c r="J16" s="211">
        <v>20260401</v>
      </c>
      <c r="K16" s="211">
        <v>20260630</v>
      </c>
      <c r="L16" s="211" t="s">
        <v>813</v>
      </c>
      <c r="M16" s="211">
        <v>25755.06</v>
      </c>
    </row>
    <row r="17" spans="1:13" s="187" customFormat="1" ht="15" customHeight="1" x14ac:dyDescent="0.25">
      <c r="A17" s="147"/>
      <c r="B17" s="211" t="s">
        <v>297</v>
      </c>
      <c r="C17" s="211" t="s">
        <v>549</v>
      </c>
      <c r="D17" s="430" t="s">
        <v>793</v>
      </c>
      <c r="E17" s="430" t="s">
        <v>794</v>
      </c>
      <c r="F17" s="211" t="s">
        <v>795</v>
      </c>
      <c r="G17" s="211" t="s">
        <v>805</v>
      </c>
      <c r="H17" s="211" t="s">
        <v>796</v>
      </c>
      <c r="I17" s="211" t="s">
        <v>801</v>
      </c>
      <c r="J17" s="211">
        <v>20260401</v>
      </c>
      <c r="K17" s="211">
        <v>20260630</v>
      </c>
      <c r="L17" s="211" t="s">
        <v>817</v>
      </c>
      <c r="M17" s="211">
        <v>28440.959999999999</v>
      </c>
    </row>
    <row r="18" spans="1:13" s="187" customFormat="1" ht="15" customHeight="1" x14ac:dyDescent="0.25">
      <c r="A18" s="147"/>
      <c r="B18" s="211" t="s">
        <v>297</v>
      </c>
      <c r="C18" s="211" t="s">
        <v>549</v>
      </c>
      <c r="D18" s="430" t="s">
        <v>818</v>
      </c>
      <c r="E18" s="430" t="s">
        <v>819</v>
      </c>
      <c r="F18" s="211" t="s">
        <v>820</v>
      </c>
      <c r="G18" s="211" t="s">
        <v>805</v>
      </c>
      <c r="H18" s="211" t="s">
        <v>796</v>
      </c>
      <c r="I18" s="211" t="s">
        <v>801</v>
      </c>
      <c r="J18" s="211">
        <v>20260401</v>
      </c>
      <c r="K18" s="211">
        <v>20260630</v>
      </c>
      <c r="L18" s="211" t="s">
        <v>806</v>
      </c>
      <c r="M18" s="211">
        <v>53298.12</v>
      </c>
    </row>
    <row r="19" spans="1:13" s="187" customFormat="1" ht="15" customHeight="1" x14ac:dyDescent="0.25">
      <c r="A19" s="147"/>
      <c r="B19" s="211" t="s">
        <v>297</v>
      </c>
      <c r="C19" s="211" t="s">
        <v>549</v>
      </c>
      <c r="D19" s="430" t="s">
        <v>821</v>
      </c>
      <c r="E19" s="430" t="s">
        <v>822</v>
      </c>
      <c r="F19" s="211" t="s">
        <v>823</v>
      </c>
      <c r="G19" s="211" t="s">
        <v>805</v>
      </c>
      <c r="H19" s="211" t="s">
        <v>797</v>
      </c>
      <c r="I19" s="211" t="s">
        <v>801</v>
      </c>
      <c r="J19" s="211">
        <v>20260401</v>
      </c>
      <c r="K19" s="211">
        <v>20260630</v>
      </c>
      <c r="L19" s="211" t="s">
        <v>813</v>
      </c>
      <c r="M19" s="211">
        <v>25755.06</v>
      </c>
    </row>
    <row r="20" spans="1:13" s="187" customFormat="1" ht="15" customHeight="1" x14ac:dyDescent="0.25">
      <c r="A20" s="147"/>
      <c r="B20" s="211" t="s">
        <v>297</v>
      </c>
      <c r="C20" s="211" t="s">
        <v>549</v>
      </c>
      <c r="D20" s="430" t="s">
        <v>824</v>
      </c>
      <c r="E20" s="430" t="s">
        <v>825</v>
      </c>
      <c r="F20" s="211" t="s">
        <v>826</v>
      </c>
      <c r="G20" s="211" t="s">
        <v>805</v>
      </c>
      <c r="H20" s="211" t="s">
        <v>796</v>
      </c>
      <c r="I20" s="211" t="s">
        <v>801</v>
      </c>
      <c r="J20" s="211">
        <v>20260401</v>
      </c>
      <c r="K20" s="211">
        <v>20260630</v>
      </c>
      <c r="L20" s="211" t="s">
        <v>806</v>
      </c>
      <c r="M20" s="211">
        <v>53298.12</v>
      </c>
    </row>
    <row r="21" spans="1:13" s="187" customFormat="1" ht="15" customHeight="1" x14ac:dyDescent="0.25">
      <c r="A21" s="147"/>
      <c r="B21" s="211" t="s">
        <v>297</v>
      </c>
      <c r="C21" s="211" t="s">
        <v>549</v>
      </c>
      <c r="D21" s="430" t="s">
        <v>827</v>
      </c>
      <c r="E21" s="430" t="s">
        <v>828</v>
      </c>
      <c r="F21" s="211" t="s">
        <v>829</v>
      </c>
      <c r="G21" s="211" t="s">
        <v>805</v>
      </c>
      <c r="H21" s="211" t="s">
        <v>797</v>
      </c>
      <c r="I21" s="211" t="s">
        <v>801</v>
      </c>
      <c r="J21" s="211">
        <v>20260401</v>
      </c>
      <c r="K21" s="211">
        <v>20260630</v>
      </c>
      <c r="L21" s="211" t="s">
        <v>813</v>
      </c>
      <c r="M21" s="211">
        <v>3792.51</v>
      </c>
    </row>
    <row r="22" spans="1:13" s="187" customFormat="1" ht="15" customHeight="1" x14ac:dyDescent="0.25">
      <c r="A22" s="147"/>
      <c r="B22" s="211" t="s">
        <v>297</v>
      </c>
      <c r="C22" s="211" t="s">
        <v>549</v>
      </c>
      <c r="D22" s="430" t="s">
        <v>830</v>
      </c>
      <c r="E22" s="430" t="s">
        <v>831</v>
      </c>
      <c r="F22" s="211" t="s">
        <v>832</v>
      </c>
      <c r="G22" s="211" t="s">
        <v>805</v>
      </c>
      <c r="H22" s="211" t="s">
        <v>796</v>
      </c>
      <c r="I22" s="211" t="s">
        <v>801</v>
      </c>
      <c r="J22" s="211">
        <v>20260401</v>
      </c>
      <c r="K22" s="211">
        <v>20260630</v>
      </c>
      <c r="L22" s="211" t="s">
        <v>833</v>
      </c>
      <c r="M22" s="211">
        <v>81391.86</v>
      </c>
    </row>
    <row r="23" spans="1:13" s="187" customFormat="1" ht="15" customHeight="1" x14ac:dyDescent="0.25">
      <c r="A23" s="147"/>
      <c r="B23" s="211" t="s">
        <v>297</v>
      </c>
      <c r="C23" s="211" t="s">
        <v>549</v>
      </c>
      <c r="D23" s="430" t="s">
        <v>834</v>
      </c>
      <c r="E23" s="430" t="s">
        <v>835</v>
      </c>
      <c r="F23" s="211" t="s">
        <v>836</v>
      </c>
      <c r="G23" s="211" t="s">
        <v>805</v>
      </c>
      <c r="H23" s="211" t="s">
        <v>796</v>
      </c>
      <c r="I23" s="211" t="s">
        <v>801</v>
      </c>
      <c r="J23" s="211">
        <v>20260401</v>
      </c>
      <c r="K23" s="211">
        <v>20260630</v>
      </c>
      <c r="L23" s="211" t="s">
        <v>833</v>
      </c>
      <c r="M23" s="211">
        <v>81391.86</v>
      </c>
    </row>
    <row r="24" spans="1:13" s="187" customFormat="1" ht="15" customHeight="1" x14ac:dyDescent="0.25">
      <c r="A24" s="147"/>
      <c r="B24" s="211" t="s">
        <v>297</v>
      </c>
      <c r="C24" s="211" t="s">
        <v>549</v>
      </c>
      <c r="D24" s="430" t="s">
        <v>837</v>
      </c>
      <c r="E24" s="430" t="s">
        <v>838</v>
      </c>
      <c r="F24" s="211" t="s">
        <v>839</v>
      </c>
      <c r="G24" s="211" t="s">
        <v>805</v>
      </c>
      <c r="H24" s="211" t="s">
        <v>796</v>
      </c>
      <c r="I24" s="211" t="s">
        <v>801</v>
      </c>
      <c r="J24" s="211">
        <v>20260401</v>
      </c>
      <c r="K24" s="211">
        <v>20260630</v>
      </c>
      <c r="L24" s="211" t="s">
        <v>833</v>
      </c>
      <c r="M24" s="211">
        <v>81391.86</v>
      </c>
    </row>
    <row r="25" spans="1:13" x14ac:dyDescent="0.25">
      <c r="B25" s="47" t="s">
        <v>151</v>
      </c>
      <c r="C25" s="10"/>
      <c r="D25" s="193">
        <f>COUNTA(D13:D24)</f>
        <v>12</v>
      </c>
      <c r="E25" s="30"/>
      <c r="F25" s="30"/>
      <c r="G25" s="30"/>
      <c r="H25" s="30"/>
      <c r="L25" s="53" t="s">
        <v>152</v>
      </c>
      <c r="M25" s="202">
        <f>SUM(M13:M24)</f>
        <v>566866.71</v>
      </c>
    </row>
    <row r="26" spans="1:13" x14ac:dyDescent="0.25">
      <c r="B26" s="105"/>
      <c r="C26" s="30"/>
      <c r="D26" s="30"/>
      <c r="E26" s="30"/>
      <c r="F26" s="30"/>
      <c r="G26" s="30"/>
      <c r="H26" s="30"/>
      <c r="I26" s="10"/>
      <c r="J26" s="30"/>
      <c r="K26" s="30"/>
      <c r="L26" s="30"/>
      <c r="M26" s="31"/>
    </row>
    <row r="27" spans="1:13" x14ac:dyDescent="0.25">
      <c r="B27" s="105"/>
      <c r="C27" s="30"/>
      <c r="D27" s="30"/>
      <c r="E27" s="30"/>
      <c r="F27" s="30"/>
      <c r="G27" s="30"/>
      <c r="H27" s="30"/>
      <c r="I27" s="10"/>
      <c r="J27" s="30"/>
      <c r="K27" s="30"/>
      <c r="L27" s="30"/>
      <c r="M27" s="31"/>
    </row>
    <row r="28" spans="1:13" x14ac:dyDescent="0.25">
      <c r="B28" s="27"/>
      <c r="C28" s="28"/>
      <c r="E28" s="28"/>
      <c r="F28" s="28"/>
      <c r="G28" s="28"/>
      <c r="H28" s="28"/>
      <c r="J28" s="24" t="s">
        <v>153</v>
      </c>
      <c r="L28" s="203">
        <f>M25</f>
        <v>566866.71</v>
      </c>
      <c r="M28" s="31"/>
    </row>
    <row r="29" spans="1:13" x14ac:dyDescent="0.25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5"/>
    </row>
    <row r="30" spans="1:13" x14ac:dyDescent="0.25">
      <c r="B30" s="28" t="s">
        <v>134</v>
      </c>
      <c r="C30" s="36"/>
      <c r="D30" s="36"/>
      <c r="E30" s="95"/>
      <c r="F30" s="36"/>
      <c r="G30" s="36"/>
      <c r="H30" s="36"/>
      <c r="I30" s="36"/>
      <c r="J30" s="36"/>
      <c r="K30" s="36"/>
      <c r="L30" s="36"/>
      <c r="M30" s="36"/>
    </row>
    <row r="31" spans="1:13" x14ac:dyDescent="0.25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1:13" x14ac:dyDescent="0.25">
      <c r="B32" s="170"/>
      <c r="C32" s="171"/>
      <c r="D32" s="172"/>
    </row>
    <row r="33" spans="2:4" x14ac:dyDescent="0.25">
      <c r="B33" s="327" t="s">
        <v>977</v>
      </c>
      <c r="C33" s="328"/>
      <c r="D33" s="329"/>
    </row>
    <row r="34" spans="2:4" x14ac:dyDescent="0.25">
      <c r="B34" s="330" t="s">
        <v>37</v>
      </c>
      <c r="C34" s="331"/>
      <c r="D34" s="332"/>
    </row>
    <row r="35" spans="2:4" x14ac:dyDescent="0.25">
      <c r="B35" s="164"/>
      <c r="C35" s="165"/>
      <c r="D35" s="166"/>
    </row>
    <row r="36" spans="2:4" x14ac:dyDescent="0.25">
      <c r="B36" s="327" t="s">
        <v>978</v>
      </c>
      <c r="C36" s="328"/>
      <c r="D36" s="329"/>
    </row>
    <row r="37" spans="2:4" x14ac:dyDescent="0.25">
      <c r="B37" s="330" t="s">
        <v>38</v>
      </c>
      <c r="C37" s="331"/>
      <c r="D37" s="332"/>
    </row>
    <row r="38" spans="2:4" x14ac:dyDescent="0.25">
      <c r="B38" s="164"/>
      <c r="C38" s="165"/>
      <c r="D38" s="166"/>
    </row>
    <row r="39" spans="2:4" x14ac:dyDescent="0.25">
      <c r="B39" s="327"/>
      <c r="C39" s="328"/>
      <c r="D39" s="329"/>
    </row>
    <row r="40" spans="2:4" x14ac:dyDescent="0.25">
      <c r="B40" s="330" t="s">
        <v>39</v>
      </c>
      <c r="C40" s="331"/>
      <c r="D40" s="332"/>
    </row>
    <row r="41" spans="2:4" x14ac:dyDescent="0.25">
      <c r="B41" s="164"/>
      <c r="C41" s="165"/>
      <c r="D41" s="166"/>
    </row>
    <row r="42" spans="2:4" x14ac:dyDescent="0.25">
      <c r="B42" s="333" t="s">
        <v>979</v>
      </c>
      <c r="C42" s="348"/>
      <c r="D42" s="349"/>
    </row>
    <row r="43" spans="2:4" x14ac:dyDescent="0.25">
      <c r="B43" s="330" t="s">
        <v>268</v>
      </c>
      <c r="C43" s="331"/>
      <c r="D43" s="332"/>
    </row>
    <row r="44" spans="2:4" x14ac:dyDescent="0.25">
      <c r="B44" s="167"/>
      <c r="C44" s="168"/>
      <c r="D44" s="169"/>
    </row>
    <row r="45" spans="2:4" x14ac:dyDescent="0.25">
      <c r="B45" s="187"/>
      <c r="C45" s="187"/>
      <c r="D45" s="187"/>
    </row>
  </sheetData>
  <sheetProtection insertRows="0" deleteRows="0" autoFilter="0"/>
  <mergeCells count="19">
    <mergeCell ref="B8:G8"/>
    <mergeCell ref="B42:D42"/>
    <mergeCell ref="B43:D43"/>
    <mergeCell ref="B33:D33"/>
    <mergeCell ref="B34:D34"/>
    <mergeCell ref="B36:D36"/>
    <mergeCell ref="B37:D37"/>
    <mergeCell ref="B39:D39"/>
    <mergeCell ref="B40:D40"/>
    <mergeCell ref="J11:K11"/>
    <mergeCell ref="L11:L12"/>
    <mergeCell ref="M11:M12"/>
    <mergeCell ref="B11:B12"/>
    <mergeCell ref="C11:C12"/>
    <mergeCell ref="D11:D12"/>
    <mergeCell ref="E11:E12"/>
    <mergeCell ref="F11:F12"/>
    <mergeCell ref="G11:G12"/>
    <mergeCell ref="H11:I11"/>
  </mergeCells>
  <dataValidations count="1">
    <dataValidation allowBlank="1" showInputMessage="1" showErrorMessage="1" sqref="B8:G8" xr:uid="{00000000-0002-0000-0900-000000000000}"/>
  </dataValidations>
  <pageMargins left="0.43307086614173229" right="0.43307086614173229" top="0.74803149606299213" bottom="0.74803149606299213" header="0.31496062992125984" footer="0.31496062992125984"/>
  <pageSetup paperSize="5" scale="57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ondo" prompt="Elija un Fondo" xr:uid="{00000000-0002-0000-0900-000001000000}">
          <x14:formula1>
            <xm:f>Listas!$B$5:$B$6</xm:f>
          </x14:formula1>
          <xm:sqref>N8:P8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S54"/>
  <sheetViews>
    <sheetView showGridLines="0" view="pageBreakPreview" zoomScale="60" zoomScaleNormal="70" workbookViewId="0">
      <pane ySplit="12" topLeftCell="A13" activePane="bottomLeft" state="frozen"/>
      <selection activeCell="Q23" sqref="Q23"/>
      <selection pane="bottomLeft" activeCell="B49" sqref="B49:E49"/>
    </sheetView>
  </sheetViews>
  <sheetFormatPr baseColWidth="10" defaultRowHeight="15" x14ac:dyDescent="0.25"/>
  <cols>
    <col min="1" max="1" width="1" customWidth="1"/>
    <col min="2" max="4" width="12.85546875" customWidth="1"/>
    <col min="5" max="5" width="56.42578125" customWidth="1"/>
    <col min="6" max="6" width="19.140625" customWidth="1"/>
    <col min="7" max="7" width="16.140625" customWidth="1"/>
    <col min="8" max="9" width="12" customWidth="1"/>
    <col min="10" max="10" width="37.140625" customWidth="1"/>
    <col min="11" max="13" width="12.85546875" customWidth="1"/>
    <col min="14" max="16" width="20.7109375" customWidth="1"/>
    <col min="17" max="18" width="14.140625" customWidth="1"/>
    <col min="19" max="19" width="23.140625" customWidth="1"/>
    <col min="255" max="255" width="3.7109375" customWidth="1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x14ac:dyDescent="0.25">
      <c r="B7" s="212" t="s">
        <v>154</v>
      </c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395" t="str">
        <f>'Caratula Resumen'!E16</f>
        <v>ZACATECAS</v>
      </c>
      <c r="Q7" s="395"/>
      <c r="R7" s="395"/>
      <c r="S7" s="220"/>
    </row>
    <row r="8" spans="2:19" x14ac:dyDescent="0.25">
      <c r="B8" s="393" t="str">
        <f>'Caratula Resumen'!E17</f>
        <v>Fondo de Aportaciones para la Educación Tecnológica y de Adultos/Colegio Nacional de Educación Profesional Técnica (FAETA/CONALEP)</v>
      </c>
      <c r="C8" s="394"/>
      <c r="D8" s="394"/>
      <c r="E8" s="394"/>
      <c r="F8" s="394"/>
      <c r="G8" s="394"/>
      <c r="H8" s="394"/>
      <c r="I8" s="394"/>
      <c r="J8" s="394"/>
      <c r="K8" s="216"/>
      <c r="L8" s="216"/>
      <c r="M8" s="216"/>
      <c r="N8" s="216"/>
      <c r="O8" s="216"/>
      <c r="P8" s="398" t="str">
        <f>'Caratula Resumen'!E18</f>
        <v>2do. Trimestre 2026</v>
      </c>
      <c r="Q8" s="398"/>
      <c r="R8" s="398"/>
      <c r="S8" s="221"/>
    </row>
    <row r="9" spans="2:19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</row>
    <row r="10" spans="2:19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spans="2:19" ht="22.5" customHeight="1" x14ac:dyDescent="0.25">
      <c r="B11" s="396" t="s">
        <v>155</v>
      </c>
      <c r="C11" s="396" t="s">
        <v>156</v>
      </c>
      <c r="D11" s="396" t="s">
        <v>157</v>
      </c>
      <c r="E11" s="396" t="s">
        <v>158</v>
      </c>
      <c r="F11" s="390" t="s">
        <v>159</v>
      </c>
      <c r="G11" s="390" t="s">
        <v>57</v>
      </c>
      <c r="H11" s="391" t="s">
        <v>160</v>
      </c>
      <c r="I11" s="391"/>
      <c r="J11" s="391"/>
      <c r="K11" s="390" t="s">
        <v>130</v>
      </c>
      <c r="L11" s="390" t="s">
        <v>161</v>
      </c>
      <c r="M11" s="390" t="s">
        <v>162</v>
      </c>
      <c r="N11" s="390" t="s">
        <v>163</v>
      </c>
      <c r="O11" s="390" t="s">
        <v>164</v>
      </c>
      <c r="P11" s="390" t="s">
        <v>165</v>
      </c>
      <c r="Q11" s="390" t="s">
        <v>166</v>
      </c>
      <c r="R11" s="390" t="s">
        <v>167</v>
      </c>
      <c r="S11" s="390" t="s">
        <v>168</v>
      </c>
    </row>
    <row r="12" spans="2:19" s="176" customFormat="1" ht="62.25" customHeight="1" x14ac:dyDescent="0.25">
      <c r="B12" s="396"/>
      <c r="C12" s="396"/>
      <c r="D12" s="396"/>
      <c r="E12" s="396"/>
      <c r="F12" s="390"/>
      <c r="G12" s="390"/>
      <c r="H12" s="22" t="s">
        <v>117</v>
      </c>
      <c r="I12" s="22" t="s">
        <v>169</v>
      </c>
      <c r="J12" s="104" t="s">
        <v>170</v>
      </c>
      <c r="K12" s="390"/>
      <c r="L12" s="390"/>
      <c r="M12" s="390"/>
      <c r="N12" s="390"/>
      <c r="O12" s="390"/>
      <c r="P12" s="390"/>
      <c r="Q12" s="390"/>
      <c r="R12" s="390"/>
      <c r="S12" s="390"/>
    </row>
    <row r="13" spans="2:19" s="187" customFormat="1" x14ac:dyDescent="0.25">
      <c r="B13" s="313">
        <v>2</v>
      </c>
      <c r="C13" s="313">
        <v>21</v>
      </c>
      <c r="D13" s="313">
        <v>20</v>
      </c>
      <c r="E13" s="313" t="s">
        <v>840</v>
      </c>
      <c r="F13" s="313">
        <v>2</v>
      </c>
      <c r="G13" s="313">
        <v>1131</v>
      </c>
      <c r="H13" s="313">
        <v>2</v>
      </c>
      <c r="I13" s="313" t="s">
        <v>775</v>
      </c>
      <c r="J13" s="313" t="s">
        <v>841</v>
      </c>
      <c r="K13" s="313" t="s">
        <v>797</v>
      </c>
      <c r="L13" s="313">
        <v>5</v>
      </c>
      <c r="M13" s="313" t="s">
        <v>799</v>
      </c>
      <c r="N13" s="313" t="s">
        <v>842</v>
      </c>
      <c r="O13" s="319">
        <v>9866.4</v>
      </c>
      <c r="P13" s="319">
        <v>0</v>
      </c>
      <c r="Q13" s="319">
        <v>4</v>
      </c>
      <c r="R13" s="319">
        <v>0</v>
      </c>
      <c r="S13" s="319">
        <v>39465.599999999999</v>
      </c>
    </row>
    <row r="14" spans="2:19" s="187" customFormat="1" x14ac:dyDescent="0.25">
      <c r="B14" s="313">
        <v>2</v>
      </c>
      <c r="C14" s="313">
        <v>21</v>
      </c>
      <c r="D14" s="313">
        <v>20</v>
      </c>
      <c r="E14" s="313" t="s">
        <v>840</v>
      </c>
      <c r="F14" s="313">
        <v>2</v>
      </c>
      <c r="G14" s="313">
        <v>1131</v>
      </c>
      <c r="H14" s="313">
        <v>1</v>
      </c>
      <c r="I14" s="313" t="s">
        <v>777</v>
      </c>
      <c r="J14" s="313" t="s">
        <v>843</v>
      </c>
      <c r="K14" s="313" t="s">
        <v>797</v>
      </c>
      <c r="L14" s="313">
        <v>6</v>
      </c>
      <c r="M14" s="313" t="s">
        <v>799</v>
      </c>
      <c r="N14" s="313" t="s">
        <v>842</v>
      </c>
      <c r="O14" s="319">
        <v>10262.9</v>
      </c>
      <c r="P14" s="319">
        <v>0</v>
      </c>
      <c r="Q14" s="319">
        <v>3</v>
      </c>
      <c r="R14" s="319">
        <v>0</v>
      </c>
      <c r="S14" s="319">
        <v>30788.7</v>
      </c>
    </row>
    <row r="15" spans="2:19" s="187" customFormat="1" x14ac:dyDescent="0.25">
      <c r="B15" s="313">
        <v>2</v>
      </c>
      <c r="C15" s="313">
        <v>21</v>
      </c>
      <c r="D15" s="313">
        <v>20</v>
      </c>
      <c r="E15" s="313" t="s">
        <v>840</v>
      </c>
      <c r="F15" s="313">
        <v>2</v>
      </c>
      <c r="G15" s="313">
        <v>1131</v>
      </c>
      <c r="H15" s="313">
        <v>1</v>
      </c>
      <c r="I15" s="313" t="s">
        <v>778</v>
      </c>
      <c r="J15" s="313" t="s">
        <v>844</v>
      </c>
      <c r="K15" s="313" t="s">
        <v>797</v>
      </c>
      <c r="L15" s="313">
        <v>8</v>
      </c>
      <c r="M15" s="313" t="s">
        <v>799</v>
      </c>
      <c r="N15" s="313" t="s">
        <v>842</v>
      </c>
      <c r="O15" s="319">
        <v>11066.2</v>
      </c>
      <c r="P15" s="319">
        <v>0</v>
      </c>
      <c r="Q15" s="319">
        <v>1</v>
      </c>
      <c r="R15" s="319">
        <v>0</v>
      </c>
      <c r="S15" s="319">
        <v>11066.2</v>
      </c>
    </row>
    <row r="16" spans="2:19" s="187" customFormat="1" x14ac:dyDescent="0.25">
      <c r="B16" s="313">
        <v>2</v>
      </c>
      <c r="C16" s="313">
        <v>21</v>
      </c>
      <c r="D16" s="313">
        <v>20</v>
      </c>
      <c r="E16" s="313" t="s">
        <v>840</v>
      </c>
      <c r="F16" s="313">
        <v>2</v>
      </c>
      <c r="G16" s="313">
        <v>1131</v>
      </c>
      <c r="H16" s="313">
        <v>2</v>
      </c>
      <c r="I16" s="313" t="s">
        <v>779</v>
      </c>
      <c r="J16" s="313" t="s">
        <v>845</v>
      </c>
      <c r="K16" s="313" t="s">
        <v>797</v>
      </c>
      <c r="L16" s="313">
        <v>15</v>
      </c>
      <c r="M16" s="313" t="s">
        <v>799</v>
      </c>
      <c r="N16" s="313" t="s">
        <v>842</v>
      </c>
      <c r="O16" s="319">
        <v>31291.7</v>
      </c>
      <c r="P16" s="319">
        <v>0</v>
      </c>
      <c r="Q16" s="319">
        <v>11</v>
      </c>
      <c r="R16" s="319">
        <v>0</v>
      </c>
      <c r="S16" s="319">
        <v>344208.7</v>
      </c>
    </row>
    <row r="17" spans="2:19" s="187" customFormat="1" x14ac:dyDescent="0.25">
      <c r="B17" s="313">
        <v>2</v>
      </c>
      <c r="C17" s="313">
        <v>21</v>
      </c>
      <c r="D17" s="313">
        <v>20</v>
      </c>
      <c r="E17" s="313" t="s">
        <v>840</v>
      </c>
      <c r="F17" s="313">
        <v>2</v>
      </c>
      <c r="G17" s="313">
        <v>1131</v>
      </c>
      <c r="H17" s="313">
        <v>2</v>
      </c>
      <c r="I17" s="313" t="s">
        <v>780</v>
      </c>
      <c r="J17" s="313" t="s">
        <v>846</v>
      </c>
      <c r="K17" s="313" t="s">
        <v>797</v>
      </c>
      <c r="L17" s="313">
        <v>13</v>
      </c>
      <c r="M17" s="313" t="s">
        <v>799</v>
      </c>
      <c r="N17" s="313" t="s">
        <v>842</v>
      </c>
      <c r="O17" s="319">
        <v>20294.400000000001</v>
      </c>
      <c r="P17" s="319">
        <v>0</v>
      </c>
      <c r="Q17" s="319">
        <v>7</v>
      </c>
      <c r="R17" s="319">
        <v>0</v>
      </c>
      <c r="S17" s="319">
        <v>142060.79999999999</v>
      </c>
    </row>
    <row r="18" spans="2:19" s="187" customFormat="1" x14ac:dyDescent="0.25">
      <c r="B18" s="313">
        <v>2</v>
      </c>
      <c r="C18" s="313">
        <v>21</v>
      </c>
      <c r="D18" s="313">
        <v>20</v>
      </c>
      <c r="E18" s="313" t="s">
        <v>840</v>
      </c>
      <c r="F18" s="313">
        <v>2</v>
      </c>
      <c r="G18" s="313">
        <v>1131</v>
      </c>
      <c r="H18" s="313">
        <v>2</v>
      </c>
      <c r="I18" s="313" t="s">
        <v>781</v>
      </c>
      <c r="J18" s="313" t="s">
        <v>847</v>
      </c>
      <c r="K18" s="313" t="s">
        <v>797</v>
      </c>
      <c r="L18" s="313">
        <v>9</v>
      </c>
      <c r="M18" s="313" t="s">
        <v>799</v>
      </c>
      <c r="N18" s="313" t="s">
        <v>842</v>
      </c>
      <c r="O18" s="319">
        <v>11475</v>
      </c>
      <c r="P18" s="319">
        <v>0</v>
      </c>
      <c r="Q18" s="319">
        <v>1</v>
      </c>
      <c r="R18" s="319">
        <v>0</v>
      </c>
      <c r="S18" s="319">
        <v>11475</v>
      </c>
    </row>
    <row r="19" spans="2:19" s="187" customFormat="1" x14ac:dyDescent="0.25">
      <c r="B19" s="313">
        <v>2</v>
      </c>
      <c r="C19" s="313">
        <v>21</v>
      </c>
      <c r="D19" s="313">
        <v>20</v>
      </c>
      <c r="E19" s="313" t="s">
        <v>840</v>
      </c>
      <c r="F19" s="313">
        <v>2</v>
      </c>
      <c r="G19" s="313">
        <v>1131</v>
      </c>
      <c r="H19" s="313">
        <v>1</v>
      </c>
      <c r="I19" s="313" t="s">
        <v>782</v>
      </c>
      <c r="J19" s="313" t="s">
        <v>848</v>
      </c>
      <c r="K19" s="313" t="s">
        <v>797</v>
      </c>
      <c r="L19" s="313">
        <v>7</v>
      </c>
      <c r="M19" s="313" t="s">
        <v>799</v>
      </c>
      <c r="N19" s="313" t="s">
        <v>842</v>
      </c>
      <c r="O19" s="319">
        <v>10663.76</v>
      </c>
      <c r="P19" s="319">
        <v>0</v>
      </c>
      <c r="Q19" s="319">
        <v>2</v>
      </c>
      <c r="R19" s="319">
        <v>0</v>
      </c>
      <c r="S19" s="319">
        <v>21327.52</v>
      </c>
    </row>
    <row r="20" spans="2:19" s="187" customFormat="1" x14ac:dyDescent="0.25">
      <c r="B20" s="313">
        <v>2</v>
      </c>
      <c r="C20" s="313">
        <v>21</v>
      </c>
      <c r="D20" s="313">
        <v>20</v>
      </c>
      <c r="E20" s="313" t="s">
        <v>840</v>
      </c>
      <c r="F20" s="313">
        <v>2</v>
      </c>
      <c r="G20" s="313">
        <v>1131</v>
      </c>
      <c r="H20" s="313">
        <v>1</v>
      </c>
      <c r="I20" s="313" t="s">
        <v>784</v>
      </c>
      <c r="J20" s="313" t="s">
        <v>850</v>
      </c>
      <c r="K20" s="313" t="s">
        <v>797</v>
      </c>
      <c r="L20" s="313">
        <v>9</v>
      </c>
      <c r="M20" s="313" t="s">
        <v>799</v>
      </c>
      <c r="N20" s="313" t="s">
        <v>842</v>
      </c>
      <c r="O20" s="319">
        <v>11475</v>
      </c>
      <c r="P20" s="319">
        <v>0</v>
      </c>
      <c r="Q20" s="319">
        <v>1</v>
      </c>
      <c r="R20" s="319">
        <v>0</v>
      </c>
      <c r="S20" s="319">
        <v>11475</v>
      </c>
    </row>
    <row r="21" spans="2:19" s="187" customFormat="1" x14ac:dyDescent="0.25">
      <c r="B21" s="313">
        <v>2</v>
      </c>
      <c r="C21" s="313">
        <v>21</v>
      </c>
      <c r="D21" s="313">
        <v>20</v>
      </c>
      <c r="E21" s="313" t="s">
        <v>840</v>
      </c>
      <c r="F21" s="313">
        <v>2</v>
      </c>
      <c r="G21" s="313">
        <v>1131</v>
      </c>
      <c r="H21" s="313">
        <v>1</v>
      </c>
      <c r="I21" s="313" t="s">
        <v>785</v>
      </c>
      <c r="J21" s="313" t="s">
        <v>851</v>
      </c>
      <c r="K21" s="313" t="s">
        <v>797</v>
      </c>
      <c r="L21" s="313">
        <v>4</v>
      </c>
      <c r="M21" s="313" t="s">
        <v>799</v>
      </c>
      <c r="N21" s="313" t="s">
        <v>842</v>
      </c>
      <c r="O21" s="319">
        <v>9473.2999999999993</v>
      </c>
      <c r="P21" s="319">
        <v>0</v>
      </c>
      <c r="Q21" s="319">
        <v>11</v>
      </c>
      <c r="R21" s="319">
        <v>0</v>
      </c>
      <c r="S21" s="319">
        <v>104206.3</v>
      </c>
    </row>
    <row r="22" spans="2:19" s="187" customFormat="1" x14ac:dyDescent="0.25">
      <c r="B22" s="313">
        <v>2</v>
      </c>
      <c r="C22" s="313">
        <v>21</v>
      </c>
      <c r="D22" s="313">
        <v>20</v>
      </c>
      <c r="E22" s="313" t="s">
        <v>840</v>
      </c>
      <c r="F22" s="313">
        <v>2</v>
      </c>
      <c r="G22" s="313">
        <v>1131</v>
      </c>
      <c r="H22" s="313">
        <v>1</v>
      </c>
      <c r="I22" s="313" t="s">
        <v>310</v>
      </c>
      <c r="J22" s="313" t="s">
        <v>852</v>
      </c>
      <c r="K22" s="313" t="s">
        <v>797</v>
      </c>
      <c r="L22" s="313">
        <v>6</v>
      </c>
      <c r="M22" s="313" t="s">
        <v>799</v>
      </c>
      <c r="N22" s="313" t="s">
        <v>842</v>
      </c>
      <c r="O22" s="319">
        <v>10262.9</v>
      </c>
      <c r="P22" s="319">
        <v>0</v>
      </c>
      <c r="Q22" s="319">
        <v>1</v>
      </c>
      <c r="R22" s="319">
        <v>0</v>
      </c>
      <c r="S22" s="319">
        <v>10262.9</v>
      </c>
    </row>
    <row r="23" spans="2:19" s="187" customFormat="1" x14ac:dyDescent="0.25">
      <c r="B23" s="313">
        <v>2</v>
      </c>
      <c r="C23" s="313">
        <v>21</v>
      </c>
      <c r="D23" s="313">
        <v>20</v>
      </c>
      <c r="E23" s="313" t="s">
        <v>840</v>
      </c>
      <c r="F23" s="313">
        <v>2</v>
      </c>
      <c r="G23" s="313">
        <v>1131</v>
      </c>
      <c r="H23" s="313">
        <v>3</v>
      </c>
      <c r="I23" s="313" t="s">
        <v>321</v>
      </c>
      <c r="J23" s="313" t="s">
        <v>853</v>
      </c>
      <c r="K23" s="313" t="s">
        <v>797</v>
      </c>
      <c r="L23" s="313">
        <v>31</v>
      </c>
      <c r="M23" s="313" t="s">
        <v>796</v>
      </c>
      <c r="N23" s="313" t="s">
        <v>805</v>
      </c>
      <c r="O23" s="319">
        <v>0</v>
      </c>
      <c r="P23" s="319">
        <v>724.55</v>
      </c>
      <c r="Q23" s="319">
        <v>0</v>
      </c>
      <c r="R23" s="319">
        <v>0</v>
      </c>
      <c r="S23" s="319">
        <v>0</v>
      </c>
    </row>
    <row r="24" spans="2:19" s="187" customFormat="1" x14ac:dyDescent="0.25">
      <c r="B24" s="313">
        <v>2</v>
      </c>
      <c r="C24" s="313">
        <v>21</v>
      </c>
      <c r="D24" s="313">
        <v>20</v>
      </c>
      <c r="E24" s="313" t="s">
        <v>840</v>
      </c>
      <c r="F24" s="313">
        <v>2</v>
      </c>
      <c r="G24" s="313">
        <v>1131</v>
      </c>
      <c r="H24" s="313">
        <v>3</v>
      </c>
      <c r="I24" s="313" t="s">
        <v>334</v>
      </c>
      <c r="J24" s="313" t="s">
        <v>854</v>
      </c>
      <c r="K24" s="313" t="s">
        <v>797</v>
      </c>
      <c r="L24" s="313">
        <v>31</v>
      </c>
      <c r="M24" s="313" t="s">
        <v>797</v>
      </c>
      <c r="N24" s="313" t="s">
        <v>805</v>
      </c>
      <c r="O24" s="319">
        <v>0</v>
      </c>
      <c r="P24" s="319">
        <v>636.4</v>
      </c>
      <c r="Q24" s="319">
        <v>0</v>
      </c>
      <c r="R24" s="319">
        <v>0</v>
      </c>
      <c r="S24" s="319">
        <v>0</v>
      </c>
    </row>
    <row r="25" spans="2:19" s="187" customFormat="1" x14ac:dyDescent="0.25">
      <c r="B25" s="313">
        <v>2</v>
      </c>
      <c r="C25" s="313">
        <v>21</v>
      </c>
      <c r="D25" s="313">
        <v>20</v>
      </c>
      <c r="E25" s="313" t="s">
        <v>840</v>
      </c>
      <c r="F25" s="313">
        <v>2</v>
      </c>
      <c r="G25" s="313">
        <v>1131</v>
      </c>
      <c r="H25" s="313">
        <v>3</v>
      </c>
      <c r="I25" s="313" t="s">
        <v>787</v>
      </c>
      <c r="J25" s="313" t="s">
        <v>855</v>
      </c>
      <c r="K25" s="313" t="s">
        <v>797</v>
      </c>
      <c r="L25" s="313">
        <v>31</v>
      </c>
      <c r="M25" s="313" t="s">
        <v>799</v>
      </c>
      <c r="N25" s="313" t="s">
        <v>805</v>
      </c>
      <c r="O25" s="319">
        <v>0</v>
      </c>
      <c r="P25" s="319">
        <v>564.25</v>
      </c>
      <c r="Q25" s="319">
        <v>0</v>
      </c>
      <c r="R25" s="319">
        <v>0</v>
      </c>
      <c r="S25" s="319">
        <v>0</v>
      </c>
    </row>
    <row r="26" spans="2:19" s="187" customFormat="1" x14ac:dyDescent="0.25">
      <c r="B26" s="313">
        <v>2</v>
      </c>
      <c r="C26" s="313">
        <v>21</v>
      </c>
      <c r="D26" s="313">
        <v>20</v>
      </c>
      <c r="E26" s="313" t="s">
        <v>840</v>
      </c>
      <c r="F26" s="313">
        <v>2</v>
      </c>
      <c r="G26" s="313">
        <v>1131</v>
      </c>
      <c r="H26" s="313">
        <v>3</v>
      </c>
      <c r="I26" s="313" t="s">
        <v>788</v>
      </c>
      <c r="J26" s="313" t="s">
        <v>856</v>
      </c>
      <c r="K26" s="313" t="s">
        <v>797</v>
      </c>
      <c r="L26" s="313">
        <v>31</v>
      </c>
      <c r="M26" s="313" t="s">
        <v>798</v>
      </c>
      <c r="N26" s="313" t="s">
        <v>805</v>
      </c>
      <c r="O26" s="319">
        <v>0</v>
      </c>
      <c r="P26" s="319">
        <v>444.4</v>
      </c>
      <c r="Q26" s="319">
        <v>0</v>
      </c>
      <c r="R26" s="319">
        <v>0</v>
      </c>
      <c r="S26" s="319">
        <v>0</v>
      </c>
    </row>
    <row r="27" spans="2:19" s="187" customFormat="1" x14ac:dyDescent="0.25">
      <c r="B27" s="313">
        <v>2</v>
      </c>
      <c r="C27" s="313">
        <v>21</v>
      </c>
      <c r="D27" s="313">
        <v>20</v>
      </c>
      <c r="E27" s="313" t="s">
        <v>840</v>
      </c>
      <c r="F27" s="313">
        <v>2</v>
      </c>
      <c r="G27" s="313">
        <v>1131</v>
      </c>
      <c r="H27" s="313">
        <v>2</v>
      </c>
      <c r="I27" s="313" t="s">
        <v>783</v>
      </c>
      <c r="J27" s="313" t="s">
        <v>849</v>
      </c>
      <c r="K27" s="313" t="s">
        <v>797</v>
      </c>
      <c r="L27" s="313">
        <v>21</v>
      </c>
      <c r="M27" s="313" t="s">
        <v>799</v>
      </c>
      <c r="N27" s="313" t="s">
        <v>842</v>
      </c>
      <c r="O27" s="319">
        <v>8941.6</v>
      </c>
      <c r="P27" s="319">
        <v>0</v>
      </c>
      <c r="Q27" s="319">
        <v>1</v>
      </c>
      <c r="R27" s="319">
        <v>0</v>
      </c>
      <c r="S27" s="319">
        <v>8941.6</v>
      </c>
    </row>
    <row r="28" spans="2:19" s="187" customFormat="1" x14ac:dyDescent="0.25">
      <c r="B28" s="313">
        <v>2</v>
      </c>
      <c r="C28" s="313">
        <v>21</v>
      </c>
      <c r="D28" s="313">
        <v>20</v>
      </c>
      <c r="E28" s="313" t="s">
        <v>840</v>
      </c>
      <c r="F28" s="313">
        <v>2</v>
      </c>
      <c r="G28" s="313">
        <v>1131</v>
      </c>
      <c r="H28" s="313">
        <v>2</v>
      </c>
      <c r="I28" s="313" t="s">
        <v>789</v>
      </c>
      <c r="J28" s="313" t="s">
        <v>857</v>
      </c>
      <c r="K28" s="313" t="s">
        <v>797</v>
      </c>
      <c r="L28" s="313">
        <v>7</v>
      </c>
      <c r="M28" s="313" t="s">
        <v>799</v>
      </c>
      <c r="N28" s="313" t="s">
        <v>842</v>
      </c>
      <c r="O28" s="319">
        <v>10663.76</v>
      </c>
      <c r="P28" s="319">
        <v>0</v>
      </c>
      <c r="Q28" s="319">
        <v>1</v>
      </c>
      <c r="R28" s="319">
        <v>0</v>
      </c>
      <c r="S28" s="319">
        <v>10663.76</v>
      </c>
    </row>
    <row r="29" spans="2:19" s="187" customFormat="1" x14ac:dyDescent="0.25">
      <c r="B29" s="313">
        <v>2</v>
      </c>
      <c r="C29" s="313">
        <v>21</v>
      </c>
      <c r="D29" s="313">
        <v>20</v>
      </c>
      <c r="E29" s="313" t="s">
        <v>840</v>
      </c>
      <c r="F29" s="313">
        <v>2</v>
      </c>
      <c r="G29" s="313">
        <v>1131</v>
      </c>
      <c r="H29" s="313">
        <v>2</v>
      </c>
      <c r="I29" s="313" t="s">
        <v>779</v>
      </c>
      <c r="J29" s="313" t="s">
        <v>845</v>
      </c>
      <c r="K29" s="313" t="s">
        <v>797</v>
      </c>
      <c r="L29" s="313">
        <v>15</v>
      </c>
      <c r="M29" s="313" t="s">
        <v>796</v>
      </c>
      <c r="N29" s="313" t="s">
        <v>842</v>
      </c>
      <c r="O29" s="319">
        <v>28262.9</v>
      </c>
      <c r="P29" s="319">
        <v>0</v>
      </c>
      <c r="Q29" s="319">
        <v>1</v>
      </c>
      <c r="R29" s="319">
        <v>0</v>
      </c>
      <c r="S29" s="319">
        <v>28262.9</v>
      </c>
    </row>
    <row r="30" spans="2:19" s="187" customFormat="1" x14ac:dyDescent="0.25">
      <c r="B30" s="313">
        <v>2</v>
      </c>
      <c r="C30" s="313">
        <v>21</v>
      </c>
      <c r="D30" s="313">
        <v>20</v>
      </c>
      <c r="E30" s="313" t="s">
        <v>840</v>
      </c>
      <c r="F30" s="313">
        <v>2</v>
      </c>
      <c r="G30" s="313">
        <v>1131</v>
      </c>
      <c r="H30" s="313">
        <v>2</v>
      </c>
      <c r="I30" s="313" t="s">
        <v>780</v>
      </c>
      <c r="J30" s="313" t="s">
        <v>846</v>
      </c>
      <c r="K30" s="313" t="s">
        <v>797</v>
      </c>
      <c r="L30" s="313">
        <v>13</v>
      </c>
      <c r="M30" s="313" t="s">
        <v>797</v>
      </c>
      <c r="N30" s="313" t="s">
        <v>842</v>
      </c>
      <c r="O30" s="319">
        <v>19147.96</v>
      </c>
      <c r="P30" s="319">
        <v>0</v>
      </c>
      <c r="Q30" s="319">
        <v>1</v>
      </c>
      <c r="R30" s="319">
        <v>0</v>
      </c>
      <c r="S30" s="319">
        <v>19147.96</v>
      </c>
    </row>
    <row r="31" spans="2:19" s="187" customFormat="1" x14ac:dyDescent="0.25">
      <c r="B31" s="313">
        <v>2</v>
      </c>
      <c r="C31" s="313">
        <v>21</v>
      </c>
      <c r="D31" s="313">
        <v>20</v>
      </c>
      <c r="E31" s="313" t="s">
        <v>840</v>
      </c>
      <c r="F31" s="313">
        <v>2</v>
      </c>
      <c r="G31" s="313">
        <v>1131</v>
      </c>
      <c r="H31" s="313">
        <v>2</v>
      </c>
      <c r="I31" s="313" t="s">
        <v>791</v>
      </c>
      <c r="J31" s="313" t="s">
        <v>859</v>
      </c>
      <c r="K31" s="313" t="s">
        <v>797</v>
      </c>
      <c r="L31" s="313">
        <v>2</v>
      </c>
      <c r="M31" s="313" t="s">
        <v>799</v>
      </c>
      <c r="N31" s="313" t="s">
        <v>842</v>
      </c>
      <c r="O31" s="319">
        <v>8693.16</v>
      </c>
      <c r="P31" s="319">
        <v>0</v>
      </c>
      <c r="Q31" s="319">
        <v>3</v>
      </c>
      <c r="R31" s="319">
        <v>0</v>
      </c>
      <c r="S31" s="319">
        <v>26079.48</v>
      </c>
    </row>
    <row r="32" spans="2:19" s="187" customFormat="1" x14ac:dyDescent="0.25">
      <c r="B32" s="313">
        <v>2</v>
      </c>
      <c r="C32" s="313">
        <v>21</v>
      </c>
      <c r="D32" s="313">
        <v>20</v>
      </c>
      <c r="E32" s="313" t="s">
        <v>840</v>
      </c>
      <c r="F32" s="313">
        <v>2</v>
      </c>
      <c r="G32" s="313">
        <v>1131</v>
      </c>
      <c r="H32" s="313">
        <v>2</v>
      </c>
      <c r="I32" s="313" t="s">
        <v>791</v>
      </c>
      <c r="J32" s="313" t="s">
        <v>859</v>
      </c>
      <c r="K32" s="313" t="s">
        <v>797</v>
      </c>
      <c r="L32" s="313">
        <v>2</v>
      </c>
      <c r="M32" s="313" t="s">
        <v>797</v>
      </c>
      <c r="N32" s="313" t="s">
        <v>842</v>
      </c>
      <c r="O32" s="319">
        <v>8204</v>
      </c>
      <c r="P32" s="319">
        <v>0</v>
      </c>
      <c r="Q32" s="319">
        <v>1</v>
      </c>
      <c r="R32" s="319">
        <v>0</v>
      </c>
      <c r="S32" s="319">
        <v>8204</v>
      </c>
    </row>
    <row r="33" spans="2:19" s="187" customFormat="1" x14ac:dyDescent="0.25">
      <c r="B33" s="313">
        <v>2</v>
      </c>
      <c r="C33" s="313">
        <v>21</v>
      </c>
      <c r="D33" s="313">
        <v>20</v>
      </c>
      <c r="E33" s="313" t="s">
        <v>840</v>
      </c>
      <c r="F33" s="313">
        <v>2</v>
      </c>
      <c r="G33" s="313">
        <v>1131</v>
      </c>
      <c r="H33" s="313">
        <v>4</v>
      </c>
      <c r="I33" s="313" t="s">
        <v>790</v>
      </c>
      <c r="J33" s="313" t="s">
        <v>858</v>
      </c>
      <c r="K33" s="313" t="s">
        <v>797</v>
      </c>
      <c r="L33" s="313">
        <v>27</v>
      </c>
      <c r="M33" s="313" t="s">
        <v>799</v>
      </c>
      <c r="N33" s="313" t="s">
        <v>842</v>
      </c>
      <c r="O33" s="319">
        <v>9998.9599999999991</v>
      </c>
      <c r="P33" s="319">
        <v>0</v>
      </c>
      <c r="Q33" s="319">
        <v>2</v>
      </c>
      <c r="R33" s="319">
        <v>0</v>
      </c>
      <c r="S33" s="319">
        <v>19997.919999999998</v>
      </c>
    </row>
    <row r="34" spans="2:19" s="187" customFormat="1" x14ac:dyDescent="0.25">
      <c r="B34" s="313">
        <v>2</v>
      </c>
      <c r="C34" s="313">
        <v>21</v>
      </c>
      <c r="D34" s="313">
        <v>20</v>
      </c>
      <c r="E34" s="313" t="s">
        <v>840</v>
      </c>
      <c r="F34" s="313">
        <v>2</v>
      </c>
      <c r="G34" s="313">
        <v>1131</v>
      </c>
      <c r="H34" s="313">
        <v>2</v>
      </c>
      <c r="I34" s="313" t="s">
        <v>792</v>
      </c>
      <c r="J34" s="313" t="s">
        <v>860</v>
      </c>
      <c r="K34" s="313" t="s">
        <v>797</v>
      </c>
      <c r="L34" s="313">
        <v>2</v>
      </c>
      <c r="M34" s="313" t="s">
        <v>796</v>
      </c>
      <c r="N34" s="313" t="s">
        <v>842</v>
      </c>
      <c r="O34" s="319">
        <v>7782.86</v>
      </c>
      <c r="P34" s="319">
        <v>0</v>
      </c>
      <c r="Q34" s="319">
        <v>2</v>
      </c>
      <c r="R34" s="319">
        <v>0</v>
      </c>
      <c r="S34" s="319">
        <v>15565.72</v>
      </c>
    </row>
    <row r="35" spans="2:19" s="187" customFormat="1" x14ac:dyDescent="0.25">
      <c r="B35" s="313">
        <v>2</v>
      </c>
      <c r="C35" s="313">
        <v>21</v>
      </c>
      <c r="D35" s="313">
        <v>20</v>
      </c>
      <c r="E35" s="313" t="s">
        <v>840</v>
      </c>
      <c r="F35" s="313">
        <v>2</v>
      </c>
      <c r="G35" s="313">
        <v>1131</v>
      </c>
      <c r="H35" s="313">
        <v>2</v>
      </c>
      <c r="I35" s="313" t="s">
        <v>791</v>
      </c>
      <c r="J35" s="313" t="s">
        <v>859</v>
      </c>
      <c r="K35" s="313" t="s">
        <v>797</v>
      </c>
      <c r="L35" s="313">
        <v>2</v>
      </c>
      <c r="M35" s="313" t="s">
        <v>796</v>
      </c>
      <c r="N35" s="313" t="s">
        <v>842</v>
      </c>
      <c r="O35" s="319">
        <v>7782.86</v>
      </c>
      <c r="P35" s="319">
        <v>0</v>
      </c>
      <c r="Q35" s="319">
        <v>1</v>
      </c>
      <c r="R35" s="319">
        <v>0</v>
      </c>
      <c r="S35" s="319">
        <v>7782.86</v>
      </c>
    </row>
    <row r="36" spans="2:19" s="187" customFormat="1" x14ac:dyDescent="0.25">
      <c r="B36" s="313">
        <v>2</v>
      </c>
      <c r="C36" s="313">
        <v>21</v>
      </c>
      <c r="D36" s="313">
        <v>20</v>
      </c>
      <c r="E36" s="313" t="s">
        <v>840</v>
      </c>
      <c r="F36" s="313">
        <v>2</v>
      </c>
      <c r="G36" s="313">
        <v>1131</v>
      </c>
      <c r="H36" s="313">
        <v>1</v>
      </c>
      <c r="I36" s="313" t="s">
        <v>970</v>
      </c>
      <c r="J36" s="313" t="s">
        <v>813</v>
      </c>
      <c r="K36" s="313" t="s">
        <v>797</v>
      </c>
      <c r="L36" s="313">
        <v>58</v>
      </c>
      <c r="M36" s="313" t="s">
        <v>797</v>
      </c>
      <c r="N36" s="313" t="s">
        <v>842</v>
      </c>
      <c r="O36" s="319"/>
      <c r="P36" s="319">
        <v>0</v>
      </c>
      <c r="Q36" s="319">
        <v>1</v>
      </c>
      <c r="R36" s="319">
        <v>0</v>
      </c>
      <c r="S36" s="319">
        <v>0</v>
      </c>
    </row>
    <row r="37" spans="2:19" x14ac:dyDescent="0.25">
      <c r="B37" s="105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24"/>
      <c r="N37" s="53" t="s">
        <v>171</v>
      </c>
      <c r="O37" s="320">
        <f>SUM(O13:O36)</f>
        <v>245609.61999999997</v>
      </c>
      <c r="P37" s="321"/>
      <c r="Q37" s="397" t="s">
        <v>172</v>
      </c>
      <c r="R37" s="397"/>
      <c r="S37" s="322">
        <f>SUM(S13:S36)</f>
        <v>870982.92</v>
      </c>
    </row>
    <row r="38" spans="2:19" x14ac:dyDescent="0.25"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4"/>
      <c r="N38" s="53" t="s">
        <v>254</v>
      </c>
      <c r="O38" s="204">
        <f>SUM(P13:P36)</f>
        <v>2369.6</v>
      </c>
      <c r="P38" s="92"/>
      <c r="Q38" s="24"/>
      <c r="R38" s="25"/>
      <c r="S38" s="26"/>
    </row>
    <row r="39" spans="2:19" x14ac:dyDescent="0.25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106"/>
      <c r="N39" s="106"/>
      <c r="O39" s="106"/>
      <c r="P39" s="106"/>
      <c r="Q39" s="106"/>
      <c r="R39" s="106"/>
      <c r="S39" s="107"/>
    </row>
    <row r="40" spans="2:19" x14ac:dyDescent="0.25">
      <c r="B40" s="28" t="s">
        <v>134</v>
      </c>
      <c r="C40" s="36"/>
      <c r="D40" s="36"/>
      <c r="E40" s="36"/>
      <c r="F40" s="95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2:19" x14ac:dyDescent="0.2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</row>
    <row r="42" spans="2:19" x14ac:dyDescent="0.25">
      <c r="B42" s="7"/>
      <c r="C42" s="8"/>
      <c r="D42" s="8"/>
      <c r="E42" s="9"/>
    </row>
    <row r="43" spans="2:19" x14ac:dyDescent="0.25">
      <c r="B43" s="327" t="s">
        <v>977</v>
      </c>
      <c r="C43" s="328"/>
      <c r="D43" s="328"/>
      <c r="E43" s="329"/>
    </row>
    <row r="44" spans="2:19" x14ac:dyDescent="0.25">
      <c r="B44" s="330" t="s">
        <v>37</v>
      </c>
      <c r="C44" s="331"/>
      <c r="D44" s="331"/>
      <c r="E44" s="332"/>
    </row>
    <row r="45" spans="2:19" x14ac:dyDescent="0.25">
      <c r="B45" s="164"/>
      <c r="C45" s="165"/>
      <c r="D45" s="165"/>
      <c r="E45" s="166"/>
    </row>
    <row r="46" spans="2:19" x14ac:dyDescent="0.25">
      <c r="B46" s="327" t="s">
        <v>978</v>
      </c>
      <c r="C46" s="328"/>
      <c r="D46" s="328"/>
      <c r="E46" s="329"/>
    </row>
    <row r="47" spans="2:19" x14ac:dyDescent="0.25">
      <c r="B47" s="330" t="s">
        <v>38</v>
      </c>
      <c r="C47" s="331"/>
      <c r="D47" s="331"/>
      <c r="E47" s="332"/>
    </row>
    <row r="48" spans="2:19" x14ac:dyDescent="0.25">
      <c r="B48" s="164"/>
      <c r="C48" s="165"/>
      <c r="D48" s="165"/>
      <c r="E48" s="166"/>
    </row>
    <row r="49" spans="2:5" x14ac:dyDescent="0.25">
      <c r="B49" s="327"/>
      <c r="C49" s="328"/>
      <c r="D49" s="328"/>
      <c r="E49" s="329"/>
    </row>
    <row r="50" spans="2:5" x14ac:dyDescent="0.25">
      <c r="B50" s="330" t="s">
        <v>39</v>
      </c>
      <c r="C50" s="331"/>
      <c r="D50" s="331"/>
      <c r="E50" s="332"/>
    </row>
    <row r="51" spans="2:5" x14ac:dyDescent="0.25">
      <c r="B51" s="164"/>
      <c r="C51" s="165"/>
      <c r="D51" s="165"/>
      <c r="E51" s="166"/>
    </row>
    <row r="52" spans="2:5" x14ac:dyDescent="0.25">
      <c r="B52" s="333" t="s">
        <v>979</v>
      </c>
      <c r="C52" s="348"/>
      <c r="D52" s="348"/>
      <c r="E52" s="349"/>
    </row>
    <row r="53" spans="2:5" x14ac:dyDescent="0.25">
      <c r="B53" s="330" t="s">
        <v>268</v>
      </c>
      <c r="C53" s="331"/>
      <c r="D53" s="331"/>
      <c r="E53" s="332"/>
    </row>
    <row r="54" spans="2:5" x14ac:dyDescent="0.25">
      <c r="B54" s="327"/>
      <c r="C54" s="328"/>
      <c r="D54" s="328"/>
      <c r="E54" s="329"/>
    </row>
  </sheetData>
  <sheetProtection insertRows="0" deleteRows="0" autoFilter="0"/>
  <mergeCells count="29">
    <mergeCell ref="B54:E54"/>
    <mergeCell ref="B43:E43"/>
    <mergeCell ref="B44:E44"/>
    <mergeCell ref="B46:E46"/>
    <mergeCell ref="B47:E47"/>
    <mergeCell ref="B49:E49"/>
    <mergeCell ref="B50:E50"/>
    <mergeCell ref="B52:E52"/>
    <mergeCell ref="B53:E53"/>
    <mergeCell ref="S11:S12"/>
    <mergeCell ref="B8:J8"/>
    <mergeCell ref="Q37:R37"/>
    <mergeCell ref="L11:L12"/>
    <mergeCell ref="M11:M12"/>
    <mergeCell ref="N11:N12"/>
    <mergeCell ref="O11:O12"/>
    <mergeCell ref="P11:P12"/>
    <mergeCell ref="Q11:Q12"/>
    <mergeCell ref="P8:R8"/>
    <mergeCell ref="P7:R7"/>
    <mergeCell ref="B11:B12"/>
    <mergeCell ref="C11:C12"/>
    <mergeCell ref="D11:D12"/>
    <mergeCell ref="E11:E12"/>
    <mergeCell ref="F11:F12"/>
    <mergeCell ref="G11:G12"/>
    <mergeCell ref="H11:J11"/>
    <mergeCell ref="K11:K12"/>
    <mergeCell ref="R11:R12"/>
  </mergeCells>
  <dataValidations disablePrompts="1" count="1">
    <dataValidation allowBlank="1" showInputMessage="1" showErrorMessage="1" sqref="B8:J8" xr:uid="{00000000-0002-0000-0A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48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R54"/>
  <sheetViews>
    <sheetView showGridLines="0" view="pageBreakPreview" zoomScale="60" zoomScaleNormal="70" workbookViewId="0">
      <pane ySplit="12" topLeftCell="A13" activePane="bottomLeft" state="frozen"/>
      <selection activeCell="Q23" sqref="Q23"/>
      <selection pane="bottomLeft" activeCell="O42" sqref="O42"/>
    </sheetView>
  </sheetViews>
  <sheetFormatPr baseColWidth="10" defaultRowHeight="15" x14ac:dyDescent="0.25"/>
  <cols>
    <col min="1" max="1" width="1.7109375" customWidth="1"/>
    <col min="2" max="2" width="15.7109375" customWidth="1"/>
    <col min="3" max="3" width="11" customWidth="1"/>
    <col min="4" max="4" width="67.28515625" customWidth="1"/>
    <col min="5" max="5" width="15.85546875" customWidth="1"/>
    <col min="6" max="6" width="12.5703125" customWidth="1"/>
    <col min="7" max="7" width="15.28515625" customWidth="1"/>
    <col min="8" max="8" width="13.5703125" customWidth="1"/>
    <col min="9" max="9" width="14.85546875" customWidth="1"/>
    <col min="10" max="10" width="12" customWidth="1"/>
    <col min="11" max="11" width="13.5703125" customWidth="1"/>
    <col min="12" max="12" width="13.7109375" customWidth="1"/>
    <col min="13" max="14" width="13.85546875" customWidth="1"/>
    <col min="15" max="15" width="17.140625" customWidth="1"/>
    <col min="16" max="16" width="11.85546875" customWidth="1"/>
    <col min="17" max="17" width="10.7109375" customWidth="1"/>
    <col min="18" max="18" width="24.570312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5" customHeight="1" x14ac:dyDescent="0.25"/>
    <row r="7" spans="2:18" x14ac:dyDescent="0.25">
      <c r="B7" s="212" t="s">
        <v>173</v>
      </c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395" t="str">
        <f>'Caratula Resumen'!E16</f>
        <v>ZACATECAS</v>
      </c>
      <c r="P7" s="395"/>
      <c r="Q7" s="395"/>
      <c r="R7" s="215"/>
    </row>
    <row r="8" spans="2:18" x14ac:dyDescent="0.25">
      <c r="B8" s="400" t="str">
        <f>'Caratula Resumen'!E17</f>
        <v>Fondo de Aportaciones para la Educación Tecnológica y de Adultos/Colegio Nacional de Educación Profesional Técnica (FAETA/CONALEP)</v>
      </c>
      <c r="C8" s="401"/>
      <c r="D8" s="401"/>
      <c r="E8" s="401"/>
      <c r="F8" s="401"/>
      <c r="G8" s="401"/>
      <c r="H8" s="401"/>
      <c r="I8" s="401"/>
      <c r="J8" s="401"/>
      <c r="K8" s="216"/>
      <c r="L8" s="216"/>
      <c r="M8" s="216"/>
      <c r="N8" s="216"/>
      <c r="O8" s="398" t="str">
        <f>'Caratula Resumen'!E18</f>
        <v>2do. Trimestre 2026</v>
      </c>
      <c r="P8" s="398"/>
      <c r="Q8" s="398"/>
      <c r="R8" s="222"/>
    </row>
    <row r="9" spans="2:18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</row>
    <row r="10" spans="2:18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2:18" ht="39.75" customHeight="1" x14ac:dyDescent="0.25">
      <c r="B11" s="399" t="s">
        <v>174</v>
      </c>
      <c r="C11" s="390" t="s">
        <v>175</v>
      </c>
      <c r="D11" s="390" t="s">
        <v>176</v>
      </c>
      <c r="E11" s="390" t="s">
        <v>177</v>
      </c>
      <c r="F11" s="390" t="s">
        <v>178</v>
      </c>
      <c r="G11" s="390" t="s">
        <v>179</v>
      </c>
      <c r="H11" s="390" t="s">
        <v>128</v>
      </c>
      <c r="I11" s="390" t="s">
        <v>129</v>
      </c>
      <c r="J11" s="391" t="s">
        <v>180</v>
      </c>
      <c r="K11" s="391"/>
      <c r="L11" s="391"/>
      <c r="M11" s="391"/>
      <c r="N11" s="391"/>
      <c r="O11" s="391" t="s">
        <v>181</v>
      </c>
      <c r="P11" s="391"/>
      <c r="Q11" s="391"/>
      <c r="R11" s="390" t="s">
        <v>182</v>
      </c>
    </row>
    <row r="12" spans="2:18" ht="82.5" customHeight="1" x14ac:dyDescent="0.25">
      <c r="B12" s="399"/>
      <c r="C12" s="390"/>
      <c r="D12" s="390"/>
      <c r="E12" s="390"/>
      <c r="F12" s="390"/>
      <c r="G12" s="390"/>
      <c r="H12" s="390"/>
      <c r="I12" s="390"/>
      <c r="J12" s="22" t="s">
        <v>183</v>
      </c>
      <c r="K12" s="22" t="s">
        <v>184</v>
      </c>
      <c r="L12" s="22" t="s">
        <v>185</v>
      </c>
      <c r="M12" s="22" t="s">
        <v>186</v>
      </c>
      <c r="N12" s="22" t="s">
        <v>187</v>
      </c>
      <c r="O12" s="22" t="s">
        <v>188</v>
      </c>
      <c r="P12" s="22" t="s">
        <v>189</v>
      </c>
      <c r="Q12" s="22" t="s">
        <v>190</v>
      </c>
      <c r="R12" s="390"/>
    </row>
    <row r="13" spans="2:18" s="187" customFormat="1" x14ac:dyDescent="0.25">
      <c r="B13" s="211">
        <v>1</v>
      </c>
      <c r="C13" s="211" t="s">
        <v>775</v>
      </c>
      <c r="D13" s="211" t="s">
        <v>841</v>
      </c>
      <c r="E13" s="211" t="s">
        <v>842</v>
      </c>
      <c r="F13" s="211">
        <v>2</v>
      </c>
      <c r="G13" s="211">
        <v>1103</v>
      </c>
      <c r="H13" s="211">
        <v>5</v>
      </c>
      <c r="I13" s="211" t="s">
        <v>799</v>
      </c>
      <c r="J13" s="211">
        <v>202612</v>
      </c>
      <c r="K13" s="211">
        <v>999999</v>
      </c>
      <c r="L13" s="211">
        <v>0</v>
      </c>
      <c r="M13" s="211">
        <v>0</v>
      </c>
      <c r="N13" s="211">
        <v>0</v>
      </c>
      <c r="O13" s="211">
        <v>0</v>
      </c>
      <c r="P13" s="211">
        <v>40</v>
      </c>
      <c r="Q13" s="211">
        <v>0</v>
      </c>
      <c r="R13" s="211">
        <v>20260415</v>
      </c>
    </row>
    <row r="14" spans="2:18" s="187" customFormat="1" x14ac:dyDescent="0.25">
      <c r="B14" s="211">
        <v>1</v>
      </c>
      <c r="C14" s="211" t="s">
        <v>777</v>
      </c>
      <c r="D14" s="211" t="s">
        <v>843</v>
      </c>
      <c r="E14" s="211" t="s">
        <v>842</v>
      </c>
      <c r="F14" s="211">
        <v>1</v>
      </c>
      <c r="G14" s="211">
        <v>1103</v>
      </c>
      <c r="H14" s="211">
        <v>6</v>
      </c>
      <c r="I14" s="211" t="s">
        <v>799</v>
      </c>
      <c r="J14" s="211">
        <v>202612</v>
      </c>
      <c r="K14" s="211">
        <v>999999</v>
      </c>
      <c r="L14" s="211">
        <v>0</v>
      </c>
      <c r="M14" s="211">
        <v>0</v>
      </c>
      <c r="N14" s="211">
        <v>0</v>
      </c>
      <c r="O14" s="211">
        <v>0</v>
      </c>
      <c r="P14" s="211">
        <v>40</v>
      </c>
      <c r="Q14" s="211">
        <v>0</v>
      </c>
      <c r="R14" s="211">
        <v>20260415</v>
      </c>
    </row>
    <row r="15" spans="2:18" s="187" customFormat="1" x14ac:dyDescent="0.25">
      <c r="B15" s="211">
        <v>1</v>
      </c>
      <c r="C15" s="211" t="s">
        <v>778</v>
      </c>
      <c r="D15" s="211" t="s">
        <v>844</v>
      </c>
      <c r="E15" s="211" t="s">
        <v>842</v>
      </c>
      <c r="F15" s="211">
        <v>1</v>
      </c>
      <c r="G15" s="211">
        <v>1103</v>
      </c>
      <c r="H15" s="211">
        <v>8</v>
      </c>
      <c r="I15" s="211" t="s">
        <v>799</v>
      </c>
      <c r="J15" s="211">
        <v>202612</v>
      </c>
      <c r="K15" s="211">
        <v>999999</v>
      </c>
      <c r="L15" s="211">
        <v>0</v>
      </c>
      <c r="M15" s="211">
        <v>0</v>
      </c>
      <c r="N15" s="211">
        <v>0</v>
      </c>
      <c r="O15" s="211">
        <v>0</v>
      </c>
      <c r="P15" s="211">
        <v>40</v>
      </c>
      <c r="Q15" s="211">
        <v>0</v>
      </c>
      <c r="R15" s="211">
        <v>20260415</v>
      </c>
    </row>
    <row r="16" spans="2:18" s="187" customFormat="1" x14ac:dyDescent="0.25">
      <c r="B16" s="211">
        <v>1</v>
      </c>
      <c r="C16" s="211" t="s">
        <v>779</v>
      </c>
      <c r="D16" s="211" t="s">
        <v>845</v>
      </c>
      <c r="E16" s="211" t="s">
        <v>842</v>
      </c>
      <c r="F16" s="211">
        <v>2</v>
      </c>
      <c r="G16" s="211">
        <v>1103</v>
      </c>
      <c r="H16" s="211">
        <v>15</v>
      </c>
      <c r="I16" s="211" t="s">
        <v>799</v>
      </c>
      <c r="J16" s="211">
        <v>202612</v>
      </c>
      <c r="K16" s="211">
        <v>999999</v>
      </c>
      <c r="L16" s="211">
        <v>0</v>
      </c>
      <c r="M16" s="211">
        <v>0</v>
      </c>
      <c r="N16" s="211">
        <v>0</v>
      </c>
      <c r="O16" s="211">
        <v>0</v>
      </c>
      <c r="P16" s="211">
        <v>40</v>
      </c>
      <c r="Q16" s="211">
        <v>0</v>
      </c>
      <c r="R16" s="211">
        <v>20260415</v>
      </c>
    </row>
    <row r="17" spans="2:18" s="187" customFormat="1" x14ac:dyDescent="0.25">
      <c r="B17" s="211">
        <v>1</v>
      </c>
      <c r="C17" s="211" t="s">
        <v>780</v>
      </c>
      <c r="D17" s="211" t="s">
        <v>846</v>
      </c>
      <c r="E17" s="211" t="s">
        <v>842</v>
      </c>
      <c r="F17" s="211">
        <v>2</v>
      </c>
      <c r="G17" s="211">
        <v>1103</v>
      </c>
      <c r="H17" s="211">
        <v>13</v>
      </c>
      <c r="I17" s="211" t="s">
        <v>799</v>
      </c>
      <c r="J17" s="211">
        <v>202612</v>
      </c>
      <c r="K17" s="211">
        <v>999999</v>
      </c>
      <c r="L17" s="211">
        <v>0</v>
      </c>
      <c r="M17" s="211">
        <v>0</v>
      </c>
      <c r="N17" s="211">
        <v>0</v>
      </c>
      <c r="O17" s="211">
        <v>0</v>
      </c>
      <c r="P17" s="211">
        <v>40</v>
      </c>
      <c r="Q17" s="211">
        <v>0</v>
      </c>
      <c r="R17" s="211">
        <v>20260415</v>
      </c>
    </row>
    <row r="18" spans="2:18" s="187" customFormat="1" x14ac:dyDescent="0.25">
      <c r="B18" s="211">
        <v>1</v>
      </c>
      <c r="C18" s="211" t="s">
        <v>781</v>
      </c>
      <c r="D18" s="211" t="s">
        <v>847</v>
      </c>
      <c r="E18" s="211" t="s">
        <v>842</v>
      </c>
      <c r="F18" s="211">
        <v>2</v>
      </c>
      <c r="G18" s="211">
        <v>1103</v>
      </c>
      <c r="H18" s="211">
        <v>9</v>
      </c>
      <c r="I18" s="211" t="s">
        <v>799</v>
      </c>
      <c r="J18" s="211">
        <v>202612</v>
      </c>
      <c r="K18" s="211">
        <v>999999</v>
      </c>
      <c r="L18" s="211">
        <v>0</v>
      </c>
      <c r="M18" s="211">
        <v>0</v>
      </c>
      <c r="N18" s="211">
        <v>0</v>
      </c>
      <c r="O18" s="211">
        <v>0</v>
      </c>
      <c r="P18" s="211">
        <v>40</v>
      </c>
      <c r="Q18" s="211">
        <v>0</v>
      </c>
      <c r="R18" s="211">
        <v>20260415</v>
      </c>
    </row>
    <row r="19" spans="2:18" s="187" customFormat="1" x14ac:dyDescent="0.25">
      <c r="B19" s="211">
        <v>1</v>
      </c>
      <c r="C19" s="211" t="s">
        <v>782</v>
      </c>
      <c r="D19" s="211" t="s">
        <v>848</v>
      </c>
      <c r="E19" s="211" t="s">
        <v>842</v>
      </c>
      <c r="F19" s="211">
        <v>1</v>
      </c>
      <c r="G19" s="211">
        <v>1103</v>
      </c>
      <c r="H19" s="211">
        <v>7</v>
      </c>
      <c r="I19" s="211" t="s">
        <v>799</v>
      </c>
      <c r="J19" s="211">
        <v>202612</v>
      </c>
      <c r="K19" s="211">
        <v>999999</v>
      </c>
      <c r="L19" s="211">
        <v>0</v>
      </c>
      <c r="M19" s="211">
        <v>0</v>
      </c>
      <c r="N19" s="211">
        <v>0</v>
      </c>
      <c r="O19" s="211">
        <v>0</v>
      </c>
      <c r="P19" s="211">
        <v>40</v>
      </c>
      <c r="Q19" s="211">
        <v>0</v>
      </c>
      <c r="R19" s="211">
        <v>20260415</v>
      </c>
    </row>
    <row r="20" spans="2:18" s="187" customFormat="1" x14ac:dyDescent="0.25">
      <c r="B20" s="211">
        <v>1</v>
      </c>
      <c r="C20" s="211" t="s">
        <v>784</v>
      </c>
      <c r="D20" s="211" t="s">
        <v>850</v>
      </c>
      <c r="E20" s="211" t="s">
        <v>842</v>
      </c>
      <c r="F20" s="211">
        <v>1</v>
      </c>
      <c r="G20" s="211">
        <v>1103</v>
      </c>
      <c r="H20" s="211">
        <v>9</v>
      </c>
      <c r="I20" s="211" t="s">
        <v>799</v>
      </c>
      <c r="J20" s="211">
        <v>202612</v>
      </c>
      <c r="K20" s="211">
        <v>999999</v>
      </c>
      <c r="L20" s="211">
        <v>0</v>
      </c>
      <c r="M20" s="211">
        <v>0</v>
      </c>
      <c r="N20" s="211">
        <v>0</v>
      </c>
      <c r="O20" s="211">
        <v>0</v>
      </c>
      <c r="P20" s="211">
        <v>40</v>
      </c>
      <c r="Q20" s="211">
        <v>0</v>
      </c>
      <c r="R20" s="211">
        <v>20260415</v>
      </c>
    </row>
    <row r="21" spans="2:18" s="187" customFormat="1" x14ac:dyDescent="0.25">
      <c r="B21" s="211">
        <v>1</v>
      </c>
      <c r="C21" s="211" t="s">
        <v>785</v>
      </c>
      <c r="D21" s="211" t="s">
        <v>851</v>
      </c>
      <c r="E21" s="211" t="s">
        <v>842</v>
      </c>
      <c r="F21" s="211">
        <v>1</v>
      </c>
      <c r="G21" s="211">
        <v>1103</v>
      </c>
      <c r="H21" s="211">
        <v>4</v>
      </c>
      <c r="I21" s="211" t="s">
        <v>799</v>
      </c>
      <c r="J21" s="211">
        <v>202612</v>
      </c>
      <c r="K21" s="211">
        <v>999999</v>
      </c>
      <c r="L21" s="211">
        <v>0</v>
      </c>
      <c r="M21" s="211">
        <v>0</v>
      </c>
      <c r="N21" s="211">
        <v>0</v>
      </c>
      <c r="O21" s="211">
        <v>0</v>
      </c>
      <c r="P21" s="211">
        <v>40</v>
      </c>
      <c r="Q21" s="211">
        <v>0</v>
      </c>
      <c r="R21" s="211">
        <v>20260415</v>
      </c>
    </row>
    <row r="22" spans="2:18" s="187" customFormat="1" x14ac:dyDescent="0.25">
      <c r="B22" s="211">
        <v>1</v>
      </c>
      <c r="C22" s="211" t="s">
        <v>310</v>
      </c>
      <c r="D22" s="211" t="s">
        <v>852</v>
      </c>
      <c r="E22" s="211" t="s">
        <v>842</v>
      </c>
      <c r="F22" s="211">
        <v>1</v>
      </c>
      <c r="G22" s="211">
        <v>1103</v>
      </c>
      <c r="H22" s="211">
        <v>6</v>
      </c>
      <c r="I22" s="211" t="s">
        <v>799</v>
      </c>
      <c r="J22" s="211">
        <v>202612</v>
      </c>
      <c r="K22" s="211">
        <v>999999</v>
      </c>
      <c r="L22" s="211">
        <v>0</v>
      </c>
      <c r="M22" s="211">
        <v>0</v>
      </c>
      <c r="N22" s="211">
        <v>0</v>
      </c>
      <c r="O22" s="211">
        <v>0</v>
      </c>
      <c r="P22" s="211">
        <v>40</v>
      </c>
      <c r="Q22" s="211">
        <v>0</v>
      </c>
      <c r="R22" s="211">
        <v>20260415</v>
      </c>
    </row>
    <row r="23" spans="2:18" s="187" customFormat="1" x14ac:dyDescent="0.25">
      <c r="B23" s="211">
        <v>4</v>
      </c>
      <c r="C23" s="211" t="s">
        <v>321</v>
      </c>
      <c r="D23" s="211" t="s">
        <v>853</v>
      </c>
      <c r="E23" s="211" t="s">
        <v>805</v>
      </c>
      <c r="F23" s="211">
        <v>3</v>
      </c>
      <c r="G23" s="211">
        <v>1103</v>
      </c>
      <c r="H23" s="211">
        <v>31</v>
      </c>
      <c r="I23" s="211" t="s">
        <v>796</v>
      </c>
      <c r="J23" s="211">
        <v>202612</v>
      </c>
      <c r="K23" s="211">
        <v>999999</v>
      </c>
      <c r="L23" s="211">
        <v>0</v>
      </c>
      <c r="M23" s="211">
        <v>0</v>
      </c>
      <c r="N23" s="211">
        <v>0</v>
      </c>
      <c r="O23" s="211">
        <v>20</v>
      </c>
      <c r="P23" s="211">
        <v>20</v>
      </c>
      <c r="Q23" s="211">
        <v>20</v>
      </c>
      <c r="R23" s="211">
        <v>20260415</v>
      </c>
    </row>
    <row r="24" spans="2:18" s="187" customFormat="1" x14ac:dyDescent="0.25">
      <c r="B24" s="211">
        <v>4</v>
      </c>
      <c r="C24" s="211" t="s">
        <v>334</v>
      </c>
      <c r="D24" s="211" t="s">
        <v>854</v>
      </c>
      <c r="E24" s="211" t="s">
        <v>805</v>
      </c>
      <c r="F24" s="211">
        <v>3</v>
      </c>
      <c r="G24" s="211">
        <v>1103</v>
      </c>
      <c r="H24" s="211">
        <v>31</v>
      </c>
      <c r="I24" s="211" t="s">
        <v>797</v>
      </c>
      <c r="J24" s="211">
        <v>202612</v>
      </c>
      <c r="K24" s="211">
        <v>999999</v>
      </c>
      <c r="L24" s="211">
        <v>0</v>
      </c>
      <c r="M24" s="211">
        <v>0</v>
      </c>
      <c r="N24" s="211">
        <v>0</v>
      </c>
      <c r="O24" s="211">
        <v>20</v>
      </c>
      <c r="P24" s="211">
        <v>20</v>
      </c>
      <c r="Q24" s="211">
        <v>20</v>
      </c>
      <c r="R24" s="211">
        <v>20260415</v>
      </c>
    </row>
    <row r="25" spans="2:18" s="187" customFormat="1" x14ac:dyDescent="0.25">
      <c r="B25" s="211">
        <v>4</v>
      </c>
      <c r="C25" s="211" t="s">
        <v>787</v>
      </c>
      <c r="D25" s="211" t="s">
        <v>855</v>
      </c>
      <c r="E25" s="211" t="s">
        <v>805</v>
      </c>
      <c r="F25" s="211">
        <v>3</v>
      </c>
      <c r="G25" s="211">
        <v>1103</v>
      </c>
      <c r="H25" s="211">
        <v>31</v>
      </c>
      <c r="I25" s="211" t="s">
        <v>799</v>
      </c>
      <c r="J25" s="211">
        <v>202612</v>
      </c>
      <c r="K25" s="211">
        <v>999999</v>
      </c>
      <c r="L25" s="211">
        <v>0</v>
      </c>
      <c r="M25" s="211">
        <v>0</v>
      </c>
      <c r="N25" s="211">
        <v>0</v>
      </c>
      <c r="O25" s="211">
        <v>20</v>
      </c>
      <c r="P25" s="211">
        <v>20</v>
      </c>
      <c r="Q25" s="211">
        <v>20</v>
      </c>
      <c r="R25" s="211">
        <v>20260415</v>
      </c>
    </row>
    <row r="26" spans="2:18" s="187" customFormat="1" x14ac:dyDescent="0.25">
      <c r="B26" s="211">
        <v>4</v>
      </c>
      <c r="C26" s="211" t="s">
        <v>788</v>
      </c>
      <c r="D26" s="211" t="s">
        <v>856</v>
      </c>
      <c r="E26" s="211" t="s">
        <v>805</v>
      </c>
      <c r="F26" s="211">
        <v>3</v>
      </c>
      <c r="G26" s="211">
        <v>1103</v>
      </c>
      <c r="H26" s="211">
        <v>31</v>
      </c>
      <c r="I26" s="211" t="s">
        <v>798</v>
      </c>
      <c r="J26" s="211">
        <v>202612</v>
      </c>
      <c r="K26" s="211">
        <v>999999</v>
      </c>
      <c r="L26" s="211">
        <v>0</v>
      </c>
      <c r="M26" s="211">
        <v>0</v>
      </c>
      <c r="N26" s="211">
        <v>0</v>
      </c>
      <c r="O26" s="211">
        <v>20</v>
      </c>
      <c r="P26" s="211">
        <v>20</v>
      </c>
      <c r="Q26" s="211">
        <v>20</v>
      </c>
      <c r="R26" s="211">
        <v>20260415</v>
      </c>
    </row>
    <row r="27" spans="2:18" s="187" customFormat="1" x14ac:dyDescent="0.25">
      <c r="B27" s="211">
        <v>1</v>
      </c>
      <c r="C27" s="211" t="s">
        <v>783</v>
      </c>
      <c r="D27" s="211" t="s">
        <v>849</v>
      </c>
      <c r="E27" s="211" t="s">
        <v>842</v>
      </c>
      <c r="F27" s="211">
        <v>2</v>
      </c>
      <c r="G27" s="211">
        <v>1103</v>
      </c>
      <c r="H27" s="211">
        <v>21</v>
      </c>
      <c r="I27" s="211" t="s">
        <v>799</v>
      </c>
      <c r="J27" s="211">
        <v>202612</v>
      </c>
      <c r="K27" s="211">
        <v>999999</v>
      </c>
      <c r="L27" s="211">
        <v>0</v>
      </c>
      <c r="M27" s="211">
        <v>0</v>
      </c>
      <c r="N27" s="211">
        <v>0</v>
      </c>
      <c r="O27" s="211">
        <v>0</v>
      </c>
      <c r="P27" s="211">
        <v>40</v>
      </c>
      <c r="Q27" s="211">
        <v>0</v>
      </c>
      <c r="R27" s="211">
        <v>20260415</v>
      </c>
    </row>
    <row r="28" spans="2:18" s="187" customFormat="1" x14ac:dyDescent="0.25">
      <c r="B28" s="211">
        <v>1</v>
      </c>
      <c r="C28" s="211" t="s">
        <v>789</v>
      </c>
      <c r="D28" s="211" t="s">
        <v>857</v>
      </c>
      <c r="E28" s="211" t="s">
        <v>842</v>
      </c>
      <c r="F28" s="211">
        <v>2</v>
      </c>
      <c r="G28" s="211">
        <v>1103</v>
      </c>
      <c r="H28" s="211">
        <v>7</v>
      </c>
      <c r="I28" s="211" t="s">
        <v>799</v>
      </c>
      <c r="J28" s="211">
        <v>202612</v>
      </c>
      <c r="K28" s="211">
        <v>999999</v>
      </c>
      <c r="L28" s="211">
        <v>0</v>
      </c>
      <c r="M28" s="211">
        <v>0</v>
      </c>
      <c r="N28" s="211">
        <v>0</v>
      </c>
      <c r="O28" s="211">
        <v>0</v>
      </c>
      <c r="P28" s="211">
        <v>40</v>
      </c>
      <c r="Q28" s="211">
        <v>0</v>
      </c>
      <c r="R28" s="211">
        <v>20260415</v>
      </c>
    </row>
    <row r="29" spans="2:18" s="187" customFormat="1" x14ac:dyDescent="0.25">
      <c r="B29" s="211">
        <v>1</v>
      </c>
      <c r="C29" s="211" t="s">
        <v>779</v>
      </c>
      <c r="D29" s="211" t="s">
        <v>845</v>
      </c>
      <c r="E29" s="211" t="s">
        <v>842</v>
      </c>
      <c r="F29" s="211">
        <v>2</v>
      </c>
      <c r="G29" s="211">
        <v>1103</v>
      </c>
      <c r="H29" s="211">
        <v>15</v>
      </c>
      <c r="I29" s="211" t="s">
        <v>796</v>
      </c>
      <c r="J29" s="211">
        <v>202612</v>
      </c>
      <c r="K29" s="211">
        <v>999999</v>
      </c>
      <c r="L29" s="211">
        <v>0</v>
      </c>
      <c r="M29" s="211">
        <v>0</v>
      </c>
      <c r="N29" s="211">
        <v>0</v>
      </c>
      <c r="O29" s="211">
        <v>0</v>
      </c>
      <c r="P29" s="211">
        <v>40</v>
      </c>
      <c r="Q29" s="211">
        <v>0</v>
      </c>
      <c r="R29" s="211">
        <v>20260415</v>
      </c>
    </row>
    <row r="30" spans="2:18" s="187" customFormat="1" x14ac:dyDescent="0.25">
      <c r="B30" s="211">
        <v>1</v>
      </c>
      <c r="C30" s="211" t="s">
        <v>780</v>
      </c>
      <c r="D30" s="211" t="s">
        <v>846</v>
      </c>
      <c r="E30" s="211" t="s">
        <v>842</v>
      </c>
      <c r="F30" s="211">
        <v>2</v>
      </c>
      <c r="G30" s="211">
        <v>1103</v>
      </c>
      <c r="H30" s="211">
        <v>13</v>
      </c>
      <c r="I30" s="211" t="s">
        <v>797</v>
      </c>
      <c r="J30" s="211">
        <v>202612</v>
      </c>
      <c r="K30" s="211">
        <v>999999</v>
      </c>
      <c r="L30" s="211">
        <v>0</v>
      </c>
      <c r="M30" s="211">
        <v>0</v>
      </c>
      <c r="N30" s="211">
        <v>0</v>
      </c>
      <c r="O30" s="211">
        <v>0</v>
      </c>
      <c r="P30" s="211">
        <v>40</v>
      </c>
      <c r="Q30" s="211">
        <v>0</v>
      </c>
      <c r="R30" s="211">
        <v>20260415</v>
      </c>
    </row>
    <row r="31" spans="2:18" s="187" customFormat="1" x14ac:dyDescent="0.25">
      <c r="B31" s="211">
        <v>1</v>
      </c>
      <c r="C31" s="211" t="s">
        <v>791</v>
      </c>
      <c r="D31" s="211" t="s">
        <v>859</v>
      </c>
      <c r="E31" s="211" t="s">
        <v>842</v>
      </c>
      <c r="F31" s="211">
        <v>2</v>
      </c>
      <c r="G31" s="211">
        <v>1103</v>
      </c>
      <c r="H31" s="211">
        <v>2</v>
      </c>
      <c r="I31" s="211" t="s">
        <v>799</v>
      </c>
      <c r="J31" s="211">
        <v>202612</v>
      </c>
      <c r="K31" s="211">
        <v>999999</v>
      </c>
      <c r="L31" s="211">
        <v>0</v>
      </c>
      <c r="M31" s="211">
        <v>0</v>
      </c>
      <c r="N31" s="211">
        <v>0</v>
      </c>
      <c r="O31" s="211">
        <v>0</v>
      </c>
      <c r="P31" s="211">
        <v>40</v>
      </c>
      <c r="Q31" s="211">
        <v>0</v>
      </c>
      <c r="R31" s="211">
        <v>20260415</v>
      </c>
    </row>
    <row r="32" spans="2:18" s="187" customFormat="1" x14ac:dyDescent="0.25">
      <c r="B32" s="211">
        <v>1</v>
      </c>
      <c r="C32" s="211" t="s">
        <v>791</v>
      </c>
      <c r="D32" s="211" t="s">
        <v>859</v>
      </c>
      <c r="E32" s="211" t="s">
        <v>842</v>
      </c>
      <c r="F32" s="211">
        <v>2</v>
      </c>
      <c r="G32" s="211">
        <v>1103</v>
      </c>
      <c r="H32" s="211">
        <v>2</v>
      </c>
      <c r="I32" s="211" t="s">
        <v>797</v>
      </c>
      <c r="J32" s="211">
        <v>202612</v>
      </c>
      <c r="K32" s="211">
        <v>999999</v>
      </c>
      <c r="L32" s="211">
        <v>0</v>
      </c>
      <c r="M32" s="211">
        <v>0</v>
      </c>
      <c r="N32" s="211">
        <v>0</v>
      </c>
      <c r="O32" s="211">
        <v>0</v>
      </c>
      <c r="P32" s="211">
        <v>40</v>
      </c>
      <c r="Q32" s="211">
        <v>0</v>
      </c>
      <c r="R32" s="211">
        <v>20260415</v>
      </c>
    </row>
    <row r="33" spans="2:18" s="187" customFormat="1" x14ac:dyDescent="0.25">
      <c r="B33" s="211">
        <v>1</v>
      </c>
      <c r="C33" s="211" t="s">
        <v>790</v>
      </c>
      <c r="D33" s="211" t="s">
        <v>858</v>
      </c>
      <c r="E33" s="211" t="s">
        <v>842</v>
      </c>
      <c r="F33" s="211">
        <v>4</v>
      </c>
      <c r="G33" s="211">
        <v>1103</v>
      </c>
      <c r="H33" s="211">
        <v>27</v>
      </c>
      <c r="I33" s="211" t="s">
        <v>799</v>
      </c>
      <c r="J33" s="211">
        <v>202612</v>
      </c>
      <c r="K33" s="211">
        <v>999999</v>
      </c>
      <c r="L33" s="211">
        <v>0</v>
      </c>
      <c r="M33" s="211">
        <v>0</v>
      </c>
      <c r="N33" s="211">
        <v>0</v>
      </c>
      <c r="O33" s="211">
        <v>0</v>
      </c>
      <c r="P33" s="211">
        <v>40</v>
      </c>
      <c r="Q33" s="211">
        <v>0</v>
      </c>
      <c r="R33" s="211">
        <v>20260415</v>
      </c>
    </row>
    <row r="34" spans="2:18" s="187" customFormat="1" x14ac:dyDescent="0.25">
      <c r="B34" s="211">
        <v>1</v>
      </c>
      <c r="C34" s="211" t="s">
        <v>792</v>
      </c>
      <c r="D34" s="211" t="s">
        <v>860</v>
      </c>
      <c r="E34" s="211" t="s">
        <v>842</v>
      </c>
      <c r="F34" s="211">
        <v>2</v>
      </c>
      <c r="G34" s="211">
        <v>1103</v>
      </c>
      <c r="H34" s="211">
        <v>2</v>
      </c>
      <c r="I34" s="211" t="s">
        <v>796</v>
      </c>
      <c r="J34" s="211">
        <v>202612</v>
      </c>
      <c r="K34" s="211">
        <v>999999</v>
      </c>
      <c r="L34" s="211">
        <v>0</v>
      </c>
      <c r="M34" s="211">
        <v>0</v>
      </c>
      <c r="N34" s="211">
        <v>0</v>
      </c>
      <c r="O34" s="211">
        <v>0</v>
      </c>
      <c r="P34" s="211">
        <v>40</v>
      </c>
      <c r="Q34" s="211">
        <v>0</v>
      </c>
      <c r="R34" s="211">
        <v>20260415</v>
      </c>
    </row>
    <row r="35" spans="2:18" s="187" customFormat="1" x14ac:dyDescent="0.25">
      <c r="B35" s="211">
        <v>1</v>
      </c>
      <c r="C35" s="211" t="s">
        <v>791</v>
      </c>
      <c r="D35" s="211" t="s">
        <v>859</v>
      </c>
      <c r="E35" s="211" t="s">
        <v>842</v>
      </c>
      <c r="F35" s="211">
        <v>2</v>
      </c>
      <c r="G35" s="211">
        <v>1103</v>
      </c>
      <c r="H35" s="211">
        <v>2</v>
      </c>
      <c r="I35" s="211" t="s">
        <v>796</v>
      </c>
      <c r="J35" s="211">
        <v>202612</v>
      </c>
      <c r="K35" s="211">
        <v>999999</v>
      </c>
      <c r="L35" s="211">
        <v>0</v>
      </c>
      <c r="M35" s="211">
        <v>0</v>
      </c>
      <c r="N35" s="211">
        <v>0</v>
      </c>
      <c r="O35" s="211">
        <v>0</v>
      </c>
      <c r="P35" s="211">
        <v>40</v>
      </c>
      <c r="Q35" s="211">
        <v>0</v>
      </c>
      <c r="R35" s="211">
        <v>20260415</v>
      </c>
    </row>
    <row r="36" spans="2:18" x14ac:dyDescent="0.25">
      <c r="B36" s="108"/>
      <c r="C36" s="109"/>
      <c r="D36" s="110"/>
      <c r="E36" s="109"/>
      <c r="F36" s="109"/>
      <c r="G36" s="109"/>
      <c r="H36" s="109"/>
      <c r="I36" s="109"/>
      <c r="K36" s="111" t="s">
        <v>191</v>
      </c>
      <c r="L36" s="223">
        <v>0</v>
      </c>
      <c r="M36" s="112"/>
      <c r="N36" s="112"/>
      <c r="O36" s="109"/>
      <c r="P36" s="109"/>
      <c r="Q36" s="109"/>
      <c r="R36" s="113"/>
    </row>
    <row r="37" spans="2:18" x14ac:dyDescent="0.25">
      <c r="B37" s="108"/>
      <c r="C37" s="109"/>
      <c r="D37" s="110"/>
      <c r="E37" s="109"/>
      <c r="F37" s="109"/>
      <c r="G37" s="109"/>
      <c r="H37" s="109"/>
      <c r="I37" s="109"/>
      <c r="L37" s="111" t="s">
        <v>192</v>
      </c>
      <c r="M37" s="223">
        <v>0</v>
      </c>
      <c r="N37" s="112"/>
      <c r="O37" s="109"/>
      <c r="P37" s="109"/>
      <c r="Q37" s="109"/>
      <c r="R37" s="113"/>
    </row>
    <row r="38" spans="2:18" x14ac:dyDescent="0.25">
      <c r="B38" s="108"/>
      <c r="C38" s="109"/>
      <c r="D38" s="110"/>
      <c r="E38" s="109"/>
      <c r="F38" s="109"/>
      <c r="G38" s="109"/>
      <c r="H38" s="109"/>
      <c r="I38" s="109"/>
      <c r="M38" s="111" t="s">
        <v>193</v>
      </c>
      <c r="N38" s="223">
        <v>0</v>
      </c>
      <c r="O38" s="109"/>
      <c r="P38" s="109"/>
      <c r="Q38" s="109"/>
      <c r="R38" s="113"/>
    </row>
    <row r="39" spans="2:18" x14ac:dyDescent="0.25">
      <c r="B39" s="114"/>
      <c r="C39" s="115"/>
      <c r="D39" s="116"/>
      <c r="E39" s="115"/>
      <c r="F39" s="115"/>
      <c r="G39" s="115"/>
      <c r="H39" s="115"/>
      <c r="I39" s="115"/>
      <c r="J39" s="115"/>
      <c r="K39" s="115"/>
      <c r="L39" s="117"/>
      <c r="M39" s="117"/>
      <c r="N39" s="117"/>
      <c r="O39" s="115"/>
      <c r="P39" s="115"/>
      <c r="Q39" s="115"/>
      <c r="R39" s="118"/>
    </row>
    <row r="40" spans="2:18" x14ac:dyDescent="0.25">
      <c r="B40" s="28" t="s">
        <v>134</v>
      </c>
      <c r="C40" s="36"/>
      <c r="D40" s="36"/>
      <c r="E40" s="95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2:18" x14ac:dyDescent="0.2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2:18" x14ac:dyDescent="0.25">
      <c r="B42" s="170"/>
      <c r="C42" s="171"/>
      <c r="D42" s="172"/>
    </row>
    <row r="43" spans="2:18" x14ac:dyDescent="0.25">
      <c r="B43" s="327" t="s">
        <v>977</v>
      </c>
      <c r="C43" s="328"/>
      <c r="D43" s="329"/>
    </row>
    <row r="44" spans="2:18" x14ac:dyDescent="0.25">
      <c r="B44" s="330" t="s">
        <v>37</v>
      </c>
      <c r="C44" s="331"/>
      <c r="D44" s="332"/>
    </row>
    <row r="45" spans="2:18" x14ac:dyDescent="0.25">
      <c r="B45" s="164"/>
      <c r="C45" s="165"/>
      <c r="D45" s="166"/>
    </row>
    <row r="46" spans="2:18" x14ac:dyDescent="0.25">
      <c r="B46" s="327" t="s">
        <v>978</v>
      </c>
      <c r="C46" s="328"/>
      <c r="D46" s="329"/>
    </row>
    <row r="47" spans="2:18" x14ac:dyDescent="0.25">
      <c r="B47" s="330" t="s">
        <v>38</v>
      </c>
      <c r="C47" s="331"/>
      <c r="D47" s="332"/>
    </row>
    <row r="48" spans="2:18" x14ac:dyDescent="0.25">
      <c r="B48" s="164"/>
      <c r="C48" s="165"/>
      <c r="D48" s="166"/>
    </row>
    <row r="49" spans="2:4" x14ac:dyDescent="0.25">
      <c r="B49" s="327"/>
      <c r="C49" s="328"/>
      <c r="D49" s="329"/>
    </row>
    <row r="50" spans="2:4" x14ac:dyDescent="0.25">
      <c r="B50" s="330" t="s">
        <v>39</v>
      </c>
      <c r="C50" s="331"/>
      <c r="D50" s="332"/>
    </row>
    <row r="51" spans="2:4" x14ac:dyDescent="0.25">
      <c r="B51" s="164"/>
      <c r="C51" s="165"/>
      <c r="D51" s="166"/>
    </row>
    <row r="52" spans="2:4" x14ac:dyDescent="0.25">
      <c r="B52" s="333" t="s">
        <v>979</v>
      </c>
      <c r="C52" s="348"/>
      <c r="D52" s="349"/>
    </row>
    <row r="53" spans="2:4" x14ac:dyDescent="0.25">
      <c r="B53" s="330" t="s">
        <v>268</v>
      </c>
      <c r="C53" s="331"/>
      <c r="D53" s="332"/>
    </row>
    <row r="54" spans="2:4" x14ac:dyDescent="0.25">
      <c r="B54" s="167"/>
      <c r="C54" s="168"/>
      <c r="D54" s="169"/>
    </row>
  </sheetData>
  <sheetProtection insertRows="0" deleteRows="0" autoFilter="0"/>
  <mergeCells count="22">
    <mergeCell ref="B50:D50"/>
    <mergeCell ref="B52:D52"/>
    <mergeCell ref="B53:D53"/>
    <mergeCell ref="B43:D43"/>
    <mergeCell ref="B44:D44"/>
    <mergeCell ref="B46:D46"/>
    <mergeCell ref="B47:D47"/>
    <mergeCell ref="B49:D49"/>
    <mergeCell ref="O7:Q7"/>
    <mergeCell ref="B8:J8"/>
    <mergeCell ref="O8:Q8"/>
    <mergeCell ref="J11:N11"/>
    <mergeCell ref="O11:Q11"/>
    <mergeCell ref="R11:R12"/>
    <mergeCell ref="B11:B12"/>
    <mergeCell ref="C11:C12"/>
    <mergeCell ref="D11:D12"/>
    <mergeCell ref="E11:E12"/>
    <mergeCell ref="F11:F12"/>
    <mergeCell ref="G11:G12"/>
    <mergeCell ref="H11:H12"/>
    <mergeCell ref="I11:I12"/>
  </mergeCells>
  <dataValidations disablePrompts="1" count="1">
    <dataValidation allowBlank="1" showInputMessage="1" showErrorMessage="1" sqref="O8 B8:J8" xr:uid="{00000000-0002-0000-0B00-000000000000}"/>
  </dataValidations>
  <printOptions horizontalCentered="1"/>
  <pageMargins left="0.43307086614173229" right="0.43307086614173229" top="0.74803149606299213" bottom="0.55118110236220474" header="0.31496062992125984" footer="0.31496062992125984"/>
  <pageSetup paperSize="5" scale="55" fitToHeight="0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P80"/>
  <sheetViews>
    <sheetView showGridLines="0" view="pageBreakPreview" zoomScale="60" zoomScaleNormal="80" workbookViewId="0">
      <pane ySplit="11" topLeftCell="A12" activePane="bottomLeft" state="frozen"/>
      <selection activeCell="Q23" sqref="Q23"/>
      <selection pane="bottomLeft" activeCell="B75" sqref="B75:E75"/>
    </sheetView>
  </sheetViews>
  <sheetFormatPr baseColWidth="10" defaultColWidth="13.5703125" defaultRowHeight="15" x14ac:dyDescent="0.25"/>
  <cols>
    <col min="1" max="1" width="1" customWidth="1"/>
    <col min="2" max="2" width="13.85546875" customWidth="1"/>
    <col min="3" max="3" width="12.5703125" customWidth="1"/>
    <col min="4" max="4" width="15.5703125" customWidth="1"/>
    <col min="5" max="5" width="17.42578125" bestFit="1" customWidth="1"/>
    <col min="6" max="6" width="18.5703125" customWidth="1"/>
    <col min="7" max="7" width="12.140625" bestFit="1" customWidth="1"/>
    <col min="8" max="8" width="85.7109375" customWidth="1"/>
    <col min="9" max="10" width="16.85546875" customWidth="1"/>
    <col min="11" max="11" width="17.42578125" customWidth="1"/>
    <col min="12" max="13" width="11.42578125" hidden="1" customWidth="1"/>
    <col min="14" max="14" width="5.28515625" hidden="1" customWidth="1"/>
    <col min="15" max="16" width="11.42578125" hidden="1" customWidth="1"/>
    <col min="17" max="245" width="11.42578125" customWidth="1"/>
    <col min="246" max="246" width="2.85546875" customWidth="1"/>
    <col min="247" max="247" width="2.28515625" customWidth="1"/>
    <col min="248" max="248" width="12.85546875" customWidth="1"/>
    <col min="249" max="249" width="2.28515625" customWidth="1"/>
    <col min="250" max="250" width="11.42578125" customWidth="1"/>
    <col min="251" max="251" width="2.28515625" customWidth="1"/>
    <col min="252" max="252" width="15.42578125" customWidth="1"/>
    <col min="253" max="253" width="2.28515625" customWidth="1"/>
    <col min="254" max="254" width="13.28515625" customWidth="1"/>
    <col min="255" max="255" width="2.28515625" customWidth="1"/>
  </cols>
  <sheetData>
    <row r="1" spans="2:16" ht="15" customHeight="1" x14ac:dyDescent="0.25"/>
    <row r="2" spans="2:16" ht="15" customHeight="1" x14ac:dyDescent="0.25"/>
    <row r="3" spans="2:16" ht="15" customHeight="1" x14ac:dyDescent="0.25"/>
    <row r="4" spans="2:16" ht="15" customHeight="1" x14ac:dyDescent="0.25"/>
    <row r="5" spans="2:16" ht="15" customHeight="1" x14ac:dyDescent="0.25"/>
    <row r="6" spans="2:16" ht="15" customHeight="1" x14ac:dyDescent="0.25"/>
    <row r="7" spans="2:16" x14ac:dyDescent="0.25">
      <c r="B7" s="212" t="s">
        <v>194</v>
      </c>
      <c r="C7" s="213"/>
      <c r="D7" s="213"/>
      <c r="E7" s="213"/>
      <c r="F7" s="213"/>
      <c r="G7" s="213"/>
      <c r="H7" s="213"/>
      <c r="I7" s="395" t="str">
        <f>'Caratula Resumen'!E16</f>
        <v>ZACATECAS</v>
      </c>
      <c r="J7" s="395"/>
      <c r="K7" s="220"/>
      <c r="L7" s="158"/>
      <c r="M7" s="158"/>
      <c r="N7" s="158"/>
      <c r="O7" s="158"/>
      <c r="P7" s="158"/>
    </row>
    <row r="8" spans="2:16" ht="18.75" x14ac:dyDescent="0.3">
      <c r="B8" s="393" t="str">
        <f>'Caratula Resumen'!E17</f>
        <v>Fondo de Aportaciones para la Educación Tecnológica y de Adultos/Colegio Nacional de Educación Profesional Técnica (FAETA/CONALEP)</v>
      </c>
      <c r="C8" s="394"/>
      <c r="D8" s="394"/>
      <c r="E8" s="394"/>
      <c r="F8" s="394"/>
      <c r="G8" s="394"/>
      <c r="H8" s="394"/>
      <c r="I8" s="402" t="str">
        <f>'Caratula Resumen'!E18</f>
        <v>2do. Trimestre 2026</v>
      </c>
      <c r="J8" s="402"/>
      <c r="K8" s="218"/>
      <c r="L8" s="160"/>
      <c r="M8" s="160"/>
      <c r="N8" s="160"/>
      <c r="O8" s="160"/>
      <c r="P8" s="160"/>
    </row>
    <row r="9" spans="2:16" x14ac:dyDescent="0.25">
      <c r="B9" s="17"/>
      <c r="C9" s="18"/>
      <c r="D9" s="18"/>
      <c r="E9" s="18"/>
      <c r="F9" s="18"/>
      <c r="G9" s="18"/>
      <c r="H9" s="18"/>
      <c r="I9" s="18"/>
      <c r="J9" s="18"/>
      <c r="K9" s="19"/>
    </row>
    <row r="10" spans="2:16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6" ht="68.25" customHeight="1" x14ac:dyDescent="0.25">
      <c r="B11" s="22" t="s">
        <v>174</v>
      </c>
      <c r="C11" s="22" t="s">
        <v>195</v>
      </c>
      <c r="D11" s="22" t="s">
        <v>196</v>
      </c>
      <c r="E11" s="22" t="s">
        <v>197</v>
      </c>
      <c r="F11" s="22" t="s">
        <v>198</v>
      </c>
      <c r="G11" s="22" t="s">
        <v>179</v>
      </c>
      <c r="H11" s="22" t="s">
        <v>199</v>
      </c>
      <c r="I11" s="22" t="s">
        <v>200</v>
      </c>
      <c r="J11" s="22" t="s">
        <v>201</v>
      </c>
      <c r="K11" s="22" t="s">
        <v>202</v>
      </c>
    </row>
    <row r="12" spans="2:16" s="187" customFormat="1" x14ac:dyDescent="0.25">
      <c r="B12" s="211" t="s">
        <v>341</v>
      </c>
      <c r="C12" s="211" t="s">
        <v>842</v>
      </c>
      <c r="D12" s="211" t="s">
        <v>861</v>
      </c>
      <c r="E12" s="211">
        <v>1</v>
      </c>
      <c r="F12" s="211" t="s">
        <v>862</v>
      </c>
      <c r="G12" s="211" t="s">
        <v>308</v>
      </c>
      <c r="H12" s="211" t="s">
        <v>863</v>
      </c>
      <c r="I12" s="211" t="s">
        <v>864</v>
      </c>
      <c r="J12" s="211">
        <v>20260401</v>
      </c>
      <c r="K12" s="211" t="s">
        <v>865</v>
      </c>
    </row>
    <row r="13" spans="2:16" s="187" customFormat="1" x14ac:dyDescent="0.25">
      <c r="B13" s="211" t="s">
        <v>341</v>
      </c>
      <c r="C13" s="211" t="s">
        <v>842</v>
      </c>
      <c r="D13" s="211" t="s">
        <v>861</v>
      </c>
      <c r="E13" s="211">
        <v>1</v>
      </c>
      <c r="F13" s="211" t="s">
        <v>862</v>
      </c>
      <c r="G13" s="211" t="s">
        <v>308</v>
      </c>
      <c r="H13" s="211" t="s">
        <v>866</v>
      </c>
      <c r="I13" s="211" t="s">
        <v>864</v>
      </c>
      <c r="J13" s="211">
        <v>20260401</v>
      </c>
      <c r="K13" s="211" t="s">
        <v>865</v>
      </c>
    </row>
    <row r="14" spans="2:16" s="187" customFormat="1" x14ac:dyDescent="0.25">
      <c r="B14" s="211" t="s">
        <v>341</v>
      </c>
      <c r="C14" s="211" t="s">
        <v>842</v>
      </c>
      <c r="D14" s="211" t="s">
        <v>861</v>
      </c>
      <c r="E14" s="211">
        <v>1</v>
      </c>
      <c r="F14" s="211" t="s">
        <v>862</v>
      </c>
      <c r="G14" s="211" t="s">
        <v>308</v>
      </c>
      <c r="H14" s="211" t="s">
        <v>867</v>
      </c>
      <c r="I14" s="211" t="s">
        <v>868</v>
      </c>
      <c r="J14" s="211">
        <v>20260401</v>
      </c>
      <c r="K14" s="211" t="s">
        <v>865</v>
      </c>
    </row>
    <row r="15" spans="2:16" s="187" customFormat="1" x14ac:dyDescent="0.25">
      <c r="B15" s="211" t="s">
        <v>341</v>
      </c>
      <c r="C15" s="211" t="s">
        <v>842</v>
      </c>
      <c r="D15" s="211" t="s">
        <v>861</v>
      </c>
      <c r="E15" s="211">
        <v>1</v>
      </c>
      <c r="F15" s="211" t="s">
        <v>862</v>
      </c>
      <c r="G15" s="211" t="s">
        <v>869</v>
      </c>
      <c r="H15" s="211" t="s">
        <v>870</v>
      </c>
      <c r="I15" s="211" t="s">
        <v>871</v>
      </c>
      <c r="J15" s="211">
        <v>20260401</v>
      </c>
      <c r="K15" s="211" t="s">
        <v>865</v>
      </c>
    </row>
    <row r="16" spans="2:16" s="187" customFormat="1" x14ac:dyDescent="0.25">
      <c r="B16" s="211" t="s">
        <v>341</v>
      </c>
      <c r="C16" s="211" t="s">
        <v>842</v>
      </c>
      <c r="D16" s="211" t="s">
        <v>861</v>
      </c>
      <c r="E16" s="211">
        <v>1</v>
      </c>
      <c r="F16" s="211" t="s">
        <v>862</v>
      </c>
      <c r="G16" s="211" t="s">
        <v>872</v>
      </c>
      <c r="H16" s="211" t="s">
        <v>873</v>
      </c>
      <c r="I16" s="211" t="s">
        <v>874</v>
      </c>
      <c r="J16" s="211">
        <v>20260401</v>
      </c>
      <c r="K16" s="211" t="s">
        <v>865</v>
      </c>
    </row>
    <row r="17" spans="2:11" s="187" customFormat="1" x14ac:dyDescent="0.25">
      <c r="B17" s="211" t="s">
        <v>341</v>
      </c>
      <c r="C17" s="211" t="s">
        <v>842</v>
      </c>
      <c r="D17" s="211" t="s">
        <v>861</v>
      </c>
      <c r="E17" s="211">
        <v>1</v>
      </c>
      <c r="F17" s="211" t="s">
        <v>862</v>
      </c>
      <c r="G17" s="211" t="s">
        <v>875</v>
      </c>
      <c r="H17" s="211" t="s">
        <v>876</v>
      </c>
      <c r="I17" s="211" t="s">
        <v>877</v>
      </c>
      <c r="J17" s="211">
        <v>20260401</v>
      </c>
      <c r="K17" s="211" t="s">
        <v>865</v>
      </c>
    </row>
    <row r="18" spans="2:11" s="187" customFormat="1" x14ac:dyDescent="0.25">
      <c r="B18" s="211" t="s">
        <v>341</v>
      </c>
      <c r="C18" s="211" t="s">
        <v>842</v>
      </c>
      <c r="D18" s="211" t="s">
        <v>861</v>
      </c>
      <c r="E18" s="211">
        <v>1</v>
      </c>
      <c r="F18" s="211" t="s">
        <v>862</v>
      </c>
      <c r="G18" s="211" t="s">
        <v>875</v>
      </c>
      <c r="H18" s="211" t="s">
        <v>878</v>
      </c>
      <c r="I18" s="211" t="s">
        <v>877</v>
      </c>
      <c r="J18" s="211">
        <v>20260401</v>
      </c>
      <c r="K18" s="211" t="s">
        <v>865</v>
      </c>
    </row>
    <row r="19" spans="2:11" s="187" customFormat="1" x14ac:dyDescent="0.25">
      <c r="B19" s="211" t="s">
        <v>341</v>
      </c>
      <c r="C19" s="211" t="s">
        <v>842</v>
      </c>
      <c r="D19" s="211" t="s">
        <v>861</v>
      </c>
      <c r="E19" s="211">
        <v>1</v>
      </c>
      <c r="F19" s="211" t="s">
        <v>862</v>
      </c>
      <c r="G19" s="211" t="s">
        <v>875</v>
      </c>
      <c r="H19" s="211" t="s">
        <v>879</v>
      </c>
      <c r="I19" s="211" t="s">
        <v>877</v>
      </c>
      <c r="J19" s="211">
        <v>20260401</v>
      </c>
      <c r="K19" s="211" t="s">
        <v>865</v>
      </c>
    </row>
    <row r="20" spans="2:11" s="187" customFormat="1" x14ac:dyDescent="0.25">
      <c r="B20" s="211" t="s">
        <v>341</v>
      </c>
      <c r="C20" s="211" t="s">
        <v>842</v>
      </c>
      <c r="D20" s="211" t="s">
        <v>861</v>
      </c>
      <c r="E20" s="211">
        <v>1</v>
      </c>
      <c r="F20" s="211" t="s">
        <v>862</v>
      </c>
      <c r="G20" s="211" t="s">
        <v>875</v>
      </c>
      <c r="H20" s="211" t="s">
        <v>880</v>
      </c>
      <c r="I20" s="211" t="s">
        <v>877</v>
      </c>
      <c r="J20" s="211">
        <v>20260401</v>
      </c>
      <c r="K20" s="211" t="s">
        <v>865</v>
      </c>
    </row>
    <row r="21" spans="2:11" s="187" customFormat="1" x14ac:dyDescent="0.25">
      <c r="B21" s="211" t="s">
        <v>341</v>
      </c>
      <c r="C21" s="211" t="s">
        <v>842</v>
      </c>
      <c r="D21" s="211" t="s">
        <v>861</v>
      </c>
      <c r="E21" s="211">
        <v>1</v>
      </c>
      <c r="F21" s="211" t="s">
        <v>862</v>
      </c>
      <c r="G21" s="211" t="s">
        <v>881</v>
      </c>
      <c r="H21" s="211" t="s">
        <v>882</v>
      </c>
      <c r="I21" s="211"/>
      <c r="J21" s="211">
        <v>20260401</v>
      </c>
      <c r="K21" s="211" t="s">
        <v>865</v>
      </c>
    </row>
    <row r="22" spans="2:11" s="187" customFormat="1" x14ac:dyDescent="0.25">
      <c r="B22" s="211" t="s">
        <v>341</v>
      </c>
      <c r="C22" s="211" t="s">
        <v>842</v>
      </c>
      <c r="D22" s="211" t="s">
        <v>861</v>
      </c>
      <c r="E22" s="211">
        <v>1</v>
      </c>
      <c r="F22" s="211" t="s">
        <v>862</v>
      </c>
      <c r="G22" s="211" t="s">
        <v>881</v>
      </c>
      <c r="H22" s="211" t="s">
        <v>883</v>
      </c>
      <c r="I22" s="211"/>
      <c r="J22" s="211">
        <v>20260401</v>
      </c>
      <c r="K22" s="211" t="s">
        <v>865</v>
      </c>
    </row>
    <row r="23" spans="2:11" s="187" customFormat="1" x14ac:dyDescent="0.25">
      <c r="B23" s="211" t="s">
        <v>341</v>
      </c>
      <c r="C23" s="211" t="s">
        <v>842</v>
      </c>
      <c r="D23" s="211" t="s">
        <v>861</v>
      </c>
      <c r="E23" s="211">
        <v>1</v>
      </c>
      <c r="F23" s="211" t="s">
        <v>862</v>
      </c>
      <c r="G23" s="211" t="s">
        <v>971</v>
      </c>
      <c r="H23" s="211" t="s">
        <v>972</v>
      </c>
      <c r="I23" s="211" t="s">
        <v>973</v>
      </c>
      <c r="J23" s="211">
        <v>20260401</v>
      </c>
      <c r="K23" s="211" t="s">
        <v>865</v>
      </c>
    </row>
    <row r="24" spans="2:11" s="187" customFormat="1" x14ac:dyDescent="0.25">
      <c r="B24" s="211" t="s">
        <v>341</v>
      </c>
      <c r="C24" s="211" t="s">
        <v>842</v>
      </c>
      <c r="D24" s="211" t="s">
        <v>861</v>
      </c>
      <c r="E24" s="211">
        <v>1</v>
      </c>
      <c r="F24" s="211" t="s">
        <v>862</v>
      </c>
      <c r="G24" s="211" t="s">
        <v>884</v>
      </c>
      <c r="H24" s="211" t="s">
        <v>885</v>
      </c>
      <c r="I24" s="211" t="s">
        <v>886</v>
      </c>
      <c r="J24" s="211">
        <v>20260401</v>
      </c>
      <c r="K24" s="211" t="s">
        <v>865</v>
      </c>
    </row>
    <row r="25" spans="2:11" s="187" customFormat="1" x14ac:dyDescent="0.25">
      <c r="B25" s="211" t="s">
        <v>341</v>
      </c>
      <c r="C25" s="211" t="s">
        <v>842</v>
      </c>
      <c r="D25" s="211" t="s">
        <v>861</v>
      </c>
      <c r="E25" s="211">
        <v>1</v>
      </c>
      <c r="F25" s="211" t="s">
        <v>862</v>
      </c>
      <c r="G25" s="211" t="s">
        <v>887</v>
      </c>
      <c r="H25" s="211" t="s">
        <v>974</v>
      </c>
      <c r="I25" s="211" t="s">
        <v>888</v>
      </c>
      <c r="J25" s="211">
        <v>20260401</v>
      </c>
      <c r="K25" s="211" t="s">
        <v>865</v>
      </c>
    </row>
    <row r="26" spans="2:11" s="187" customFormat="1" x14ac:dyDescent="0.25">
      <c r="B26" s="211" t="s">
        <v>341</v>
      </c>
      <c r="C26" s="211" t="s">
        <v>842</v>
      </c>
      <c r="D26" s="211" t="s">
        <v>861</v>
      </c>
      <c r="E26" s="211">
        <v>1</v>
      </c>
      <c r="F26" s="211" t="s">
        <v>862</v>
      </c>
      <c r="G26" s="211" t="s">
        <v>889</v>
      </c>
      <c r="H26" s="211" t="s">
        <v>890</v>
      </c>
      <c r="I26" s="211" t="s">
        <v>891</v>
      </c>
      <c r="J26" s="211">
        <v>20260401</v>
      </c>
      <c r="K26" s="211" t="s">
        <v>865</v>
      </c>
    </row>
    <row r="27" spans="2:11" s="187" customFormat="1" x14ac:dyDescent="0.25">
      <c r="B27" s="211" t="s">
        <v>341</v>
      </c>
      <c r="C27" s="211" t="s">
        <v>842</v>
      </c>
      <c r="D27" s="211" t="s">
        <v>861</v>
      </c>
      <c r="E27" s="211">
        <v>1</v>
      </c>
      <c r="F27" s="211" t="s">
        <v>862</v>
      </c>
      <c r="G27" s="211" t="s">
        <v>892</v>
      </c>
      <c r="H27" s="211" t="s">
        <v>893</v>
      </c>
      <c r="I27" s="211" t="s">
        <v>894</v>
      </c>
      <c r="J27" s="211">
        <v>20260401</v>
      </c>
      <c r="K27" s="211" t="s">
        <v>865</v>
      </c>
    </row>
    <row r="28" spans="2:11" s="187" customFormat="1" x14ac:dyDescent="0.25">
      <c r="B28" s="211" t="s">
        <v>341</v>
      </c>
      <c r="C28" s="211" t="s">
        <v>842</v>
      </c>
      <c r="D28" s="211" t="s">
        <v>861</v>
      </c>
      <c r="E28" s="211">
        <v>1</v>
      </c>
      <c r="F28" s="211" t="s">
        <v>862</v>
      </c>
      <c r="G28" s="211" t="s">
        <v>895</v>
      </c>
      <c r="H28" s="211" t="s">
        <v>896</v>
      </c>
      <c r="I28" s="211" t="s">
        <v>897</v>
      </c>
      <c r="J28" s="211">
        <v>20260401</v>
      </c>
      <c r="K28" s="211" t="s">
        <v>865</v>
      </c>
    </row>
    <row r="29" spans="2:11" s="187" customFormat="1" x14ac:dyDescent="0.25">
      <c r="B29" s="211" t="s">
        <v>341</v>
      </c>
      <c r="C29" s="211" t="s">
        <v>842</v>
      </c>
      <c r="D29" s="211" t="s">
        <v>861</v>
      </c>
      <c r="E29" s="211">
        <v>1</v>
      </c>
      <c r="F29" s="211" t="s">
        <v>862</v>
      </c>
      <c r="G29" s="211" t="s">
        <v>895</v>
      </c>
      <c r="H29" s="211" t="s">
        <v>898</v>
      </c>
      <c r="I29" s="211" t="s">
        <v>899</v>
      </c>
      <c r="J29" s="211">
        <v>20260401</v>
      </c>
      <c r="K29" s="211" t="s">
        <v>865</v>
      </c>
    </row>
    <row r="30" spans="2:11" s="187" customFormat="1" x14ac:dyDescent="0.25">
      <c r="B30" s="211" t="s">
        <v>341</v>
      </c>
      <c r="C30" s="211" t="s">
        <v>842</v>
      </c>
      <c r="D30" s="211" t="s">
        <v>861</v>
      </c>
      <c r="E30" s="211">
        <v>1</v>
      </c>
      <c r="F30" s="211" t="s">
        <v>862</v>
      </c>
      <c r="G30" s="211" t="s">
        <v>900</v>
      </c>
      <c r="H30" s="211" t="s">
        <v>901</v>
      </c>
      <c r="I30" s="211" t="s">
        <v>902</v>
      </c>
      <c r="J30" s="211">
        <v>20260401</v>
      </c>
      <c r="K30" s="211" t="s">
        <v>865</v>
      </c>
    </row>
    <row r="31" spans="2:11" s="187" customFormat="1" x14ac:dyDescent="0.25">
      <c r="B31" s="211" t="s">
        <v>341</v>
      </c>
      <c r="C31" s="211" t="s">
        <v>842</v>
      </c>
      <c r="D31" s="211" t="s">
        <v>861</v>
      </c>
      <c r="E31" s="211">
        <v>1</v>
      </c>
      <c r="F31" s="211" t="s">
        <v>862</v>
      </c>
      <c r="G31" s="211" t="s">
        <v>903</v>
      </c>
      <c r="H31" s="211" t="s">
        <v>904</v>
      </c>
      <c r="I31" s="211" t="s">
        <v>905</v>
      </c>
      <c r="J31" s="211">
        <v>20260401</v>
      </c>
      <c r="K31" s="211" t="s">
        <v>865</v>
      </c>
    </row>
    <row r="32" spans="2:11" s="187" customFormat="1" x14ac:dyDescent="0.25">
      <c r="B32" s="211" t="s">
        <v>341</v>
      </c>
      <c r="C32" s="211" t="s">
        <v>842</v>
      </c>
      <c r="D32" s="211" t="s">
        <v>861</v>
      </c>
      <c r="E32" s="211">
        <v>1</v>
      </c>
      <c r="F32" s="211" t="s">
        <v>862</v>
      </c>
      <c r="G32" s="211" t="s">
        <v>906</v>
      </c>
      <c r="H32" s="211" t="s">
        <v>908</v>
      </c>
      <c r="I32" s="211" t="s">
        <v>907</v>
      </c>
      <c r="J32" s="211">
        <v>20260401</v>
      </c>
      <c r="K32" s="211" t="s">
        <v>865</v>
      </c>
    </row>
    <row r="33" spans="2:11" s="187" customFormat="1" x14ac:dyDescent="0.25">
      <c r="B33" s="211" t="s">
        <v>341</v>
      </c>
      <c r="C33" s="211" t="s">
        <v>842</v>
      </c>
      <c r="D33" s="211" t="s">
        <v>861</v>
      </c>
      <c r="E33" s="211">
        <v>1</v>
      </c>
      <c r="F33" s="211" t="s">
        <v>862</v>
      </c>
      <c r="G33" s="211" t="s">
        <v>909</v>
      </c>
      <c r="H33" s="211" t="s">
        <v>910</v>
      </c>
      <c r="I33" s="211"/>
      <c r="J33" s="211">
        <v>20260401</v>
      </c>
      <c r="K33" s="211" t="s">
        <v>865</v>
      </c>
    </row>
    <row r="34" spans="2:11" s="187" customFormat="1" x14ac:dyDescent="0.25">
      <c r="B34" s="211" t="s">
        <v>341</v>
      </c>
      <c r="C34" s="211" t="s">
        <v>911</v>
      </c>
      <c r="D34" s="211" t="s">
        <v>861</v>
      </c>
      <c r="E34" s="211">
        <v>1</v>
      </c>
      <c r="F34" s="211" t="s">
        <v>912</v>
      </c>
      <c r="G34" s="211" t="s">
        <v>308</v>
      </c>
      <c r="H34" s="211" t="s">
        <v>913</v>
      </c>
      <c r="I34" s="211"/>
      <c r="J34" s="211">
        <v>20260401</v>
      </c>
      <c r="K34" s="211" t="s">
        <v>865</v>
      </c>
    </row>
    <row r="35" spans="2:11" s="187" customFormat="1" x14ac:dyDescent="0.25">
      <c r="B35" s="211" t="s">
        <v>341</v>
      </c>
      <c r="C35" s="211" t="s">
        <v>911</v>
      </c>
      <c r="D35" s="211" t="s">
        <v>861</v>
      </c>
      <c r="E35" s="211">
        <v>1</v>
      </c>
      <c r="F35" s="211" t="s">
        <v>912</v>
      </c>
      <c r="G35" s="211" t="s">
        <v>308</v>
      </c>
      <c r="H35" s="211" t="s">
        <v>914</v>
      </c>
      <c r="I35" s="211"/>
      <c r="J35" s="211">
        <v>20260401</v>
      </c>
      <c r="K35" s="211" t="s">
        <v>865</v>
      </c>
    </row>
    <row r="36" spans="2:11" s="187" customFormat="1" x14ac:dyDescent="0.25">
      <c r="B36" s="211" t="s">
        <v>341</v>
      </c>
      <c r="C36" s="211" t="s">
        <v>911</v>
      </c>
      <c r="D36" s="211" t="s">
        <v>861</v>
      </c>
      <c r="E36" s="211">
        <v>1</v>
      </c>
      <c r="F36" s="211" t="s">
        <v>912</v>
      </c>
      <c r="G36" s="211" t="s">
        <v>915</v>
      </c>
      <c r="H36" s="211" t="s">
        <v>916</v>
      </c>
      <c r="I36" s="211"/>
      <c r="J36" s="211">
        <v>20260401</v>
      </c>
      <c r="K36" s="211" t="s">
        <v>865</v>
      </c>
    </row>
    <row r="37" spans="2:11" s="187" customFormat="1" x14ac:dyDescent="0.25">
      <c r="B37" s="211" t="s">
        <v>341</v>
      </c>
      <c r="C37" s="211" t="s">
        <v>911</v>
      </c>
      <c r="D37" s="211" t="s">
        <v>861</v>
      </c>
      <c r="E37" s="211">
        <v>1</v>
      </c>
      <c r="F37" s="211" t="s">
        <v>912</v>
      </c>
      <c r="G37" s="211" t="s">
        <v>917</v>
      </c>
      <c r="H37" s="211" t="s">
        <v>918</v>
      </c>
      <c r="I37" s="211"/>
      <c r="J37" s="211">
        <v>20260401</v>
      </c>
      <c r="K37" s="211" t="s">
        <v>865</v>
      </c>
    </row>
    <row r="38" spans="2:11" s="187" customFormat="1" x14ac:dyDescent="0.25">
      <c r="B38" s="211" t="s">
        <v>341</v>
      </c>
      <c r="C38" s="211" t="s">
        <v>911</v>
      </c>
      <c r="D38" s="211" t="s">
        <v>861</v>
      </c>
      <c r="E38" s="211">
        <v>1</v>
      </c>
      <c r="F38" s="211" t="s">
        <v>912</v>
      </c>
      <c r="G38" s="211" t="s">
        <v>917</v>
      </c>
      <c r="H38" s="211" t="s">
        <v>919</v>
      </c>
      <c r="I38" s="211"/>
      <c r="J38" s="211">
        <v>20260401</v>
      </c>
      <c r="K38" s="211" t="s">
        <v>865</v>
      </c>
    </row>
    <row r="39" spans="2:11" s="187" customFormat="1" x14ac:dyDescent="0.25">
      <c r="B39" s="211" t="s">
        <v>341</v>
      </c>
      <c r="C39" s="211" t="s">
        <v>911</v>
      </c>
      <c r="D39" s="211" t="s">
        <v>861</v>
      </c>
      <c r="E39" s="211">
        <v>1</v>
      </c>
      <c r="F39" s="211" t="s">
        <v>912</v>
      </c>
      <c r="G39" s="211" t="s">
        <v>920</v>
      </c>
      <c r="H39" s="211" t="s">
        <v>921</v>
      </c>
      <c r="I39" s="211"/>
      <c r="J39" s="211">
        <v>20260401</v>
      </c>
      <c r="K39" s="211" t="s">
        <v>865</v>
      </c>
    </row>
    <row r="40" spans="2:11" s="187" customFormat="1" x14ac:dyDescent="0.25">
      <c r="B40" s="211" t="s">
        <v>341</v>
      </c>
      <c r="C40" s="211" t="s">
        <v>911</v>
      </c>
      <c r="D40" s="211" t="s">
        <v>861</v>
      </c>
      <c r="E40" s="211">
        <v>1</v>
      </c>
      <c r="F40" s="211" t="s">
        <v>912</v>
      </c>
      <c r="G40" s="211" t="s">
        <v>920</v>
      </c>
      <c r="H40" s="211" t="s">
        <v>922</v>
      </c>
      <c r="I40" s="211"/>
      <c r="J40" s="211">
        <v>20260401</v>
      </c>
      <c r="K40" s="211" t="s">
        <v>865</v>
      </c>
    </row>
    <row r="41" spans="2:11" s="187" customFormat="1" x14ac:dyDescent="0.25">
      <c r="B41" s="211" t="s">
        <v>341</v>
      </c>
      <c r="C41" s="211" t="s">
        <v>911</v>
      </c>
      <c r="D41" s="211" t="s">
        <v>861</v>
      </c>
      <c r="E41" s="211">
        <v>1</v>
      </c>
      <c r="F41" s="211" t="s">
        <v>912</v>
      </c>
      <c r="G41" s="211" t="s">
        <v>920</v>
      </c>
      <c r="H41" s="211" t="s">
        <v>923</v>
      </c>
      <c r="I41" s="211"/>
      <c r="J41" s="211">
        <v>20260401</v>
      </c>
      <c r="K41" s="211" t="s">
        <v>865</v>
      </c>
    </row>
    <row r="42" spans="2:11" s="187" customFormat="1" x14ac:dyDescent="0.25">
      <c r="B42" s="211" t="s">
        <v>341</v>
      </c>
      <c r="C42" s="211" t="s">
        <v>911</v>
      </c>
      <c r="D42" s="211" t="s">
        <v>861</v>
      </c>
      <c r="E42" s="211">
        <v>1</v>
      </c>
      <c r="F42" s="211" t="s">
        <v>912</v>
      </c>
      <c r="G42" s="211" t="s">
        <v>920</v>
      </c>
      <c r="H42" s="211" t="s">
        <v>924</v>
      </c>
      <c r="I42" s="211"/>
      <c r="J42" s="211">
        <v>20260401</v>
      </c>
      <c r="K42" s="211" t="s">
        <v>865</v>
      </c>
    </row>
    <row r="43" spans="2:11" s="187" customFormat="1" x14ac:dyDescent="0.25">
      <c r="B43" s="211" t="s">
        <v>341</v>
      </c>
      <c r="C43" s="211" t="s">
        <v>911</v>
      </c>
      <c r="D43" s="211" t="s">
        <v>861</v>
      </c>
      <c r="E43" s="211">
        <v>1</v>
      </c>
      <c r="F43" s="211" t="s">
        <v>912</v>
      </c>
      <c r="G43" s="211" t="s">
        <v>925</v>
      </c>
      <c r="H43" s="211" t="s">
        <v>926</v>
      </c>
      <c r="I43" s="211"/>
      <c r="J43" s="211">
        <v>20260401</v>
      </c>
      <c r="K43" s="211" t="s">
        <v>865</v>
      </c>
    </row>
    <row r="44" spans="2:11" s="187" customFormat="1" x14ac:dyDescent="0.25">
      <c r="B44" s="211" t="s">
        <v>341</v>
      </c>
      <c r="C44" s="211" t="s">
        <v>911</v>
      </c>
      <c r="D44" s="211" t="s">
        <v>861</v>
      </c>
      <c r="E44" s="211">
        <v>1</v>
      </c>
      <c r="F44" s="211" t="s">
        <v>912</v>
      </c>
      <c r="G44" s="211" t="s">
        <v>927</v>
      </c>
      <c r="H44" s="211" t="s">
        <v>928</v>
      </c>
      <c r="I44" s="211"/>
      <c r="J44" s="211">
        <v>20260401</v>
      </c>
      <c r="K44" s="211" t="s">
        <v>865</v>
      </c>
    </row>
    <row r="45" spans="2:11" s="187" customFormat="1" x14ac:dyDescent="0.25">
      <c r="B45" s="211" t="s">
        <v>341</v>
      </c>
      <c r="C45" s="211" t="s">
        <v>911</v>
      </c>
      <c r="D45" s="211" t="s">
        <v>861</v>
      </c>
      <c r="E45" s="211">
        <v>1</v>
      </c>
      <c r="F45" s="211" t="s">
        <v>912</v>
      </c>
      <c r="G45" s="211" t="s">
        <v>929</v>
      </c>
      <c r="H45" s="211" t="s">
        <v>930</v>
      </c>
      <c r="I45" s="211"/>
      <c r="J45" s="211">
        <v>20260401</v>
      </c>
      <c r="K45" s="211" t="s">
        <v>865</v>
      </c>
    </row>
    <row r="46" spans="2:11" s="187" customFormat="1" x14ac:dyDescent="0.25">
      <c r="B46" s="211" t="s">
        <v>341</v>
      </c>
      <c r="C46" s="211" t="s">
        <v>911</v>
      </c>
      <c r="D46" s="211" t="s">
        <v>861</v>
      </c>
      <c r="E46" s="211">
        <v>1</v>
      </c>
      <c r="F46" s="211" t="s">
        <v>912</v>
      </c>
      <c r="G46" s="211" t="s">
        <v>909</v>
      </c>
      <c r="H46" s="211" t="s">
        <v>910</v>
      </c>
      <c r="I46" s="211"/>
      <c r="J46" s="211">
        <v>20260401</v>
      </c>
      <c r="K46" s="211" t="s">
        <v>865</v>
      </c>
    </row>
    <row r="47" spans="2:11" s="187" customFormat="1" x14ac:dyDescent="0.25">
      <c r="B47" s="211" t="s">
        <v>341</v>
      </c>
      <c r="C47" s="211" t="s">
        <v>911</v>
      </c>
      <c r="D47" s="211" t="s">
        <v>861</v>
      </c>
      <c r="E47" s="211">
        <v>1</v>
      </c>
      <c r="F47" s="211" t="s">
        <v>912</v>
      </c>
      <c r="G47" s="211" t="s">
        <v>909</v>
      </c>
      <c r="H47" s="211" t="s">
        <v>931</v>
      </c>
      <c r="I47" s="211"/>
      <c r="J47" s="211">
        <v>20260401</v>
      </c>
      <c r="K47" s="211" t="s">
        <v>865</v>
      </c>
    </row>
    <row r="48" spans="2:11" s="187" customFormat="1" x14ac:dyDescent="0.25">
      <c r="B48" s="211" t="s">
        <v>341</v>
      </c>
      <c r="C48" s="211" t="s">
        <v>911</v>
      </c>
      <c r="D48" s="211" t="s">
        <v>861</v>
      </c>
      <c r="E48" s="211">
        <v>1</v>
      </c>
      <c r="F48" s="211" t="s">
        <v>912</v>
      </c>
      <c r="G48" s="211" t="s">
        <v>932</v>
      </c>
      <c r="H48" s="211" t="s">
        <v>933</v>
      </c>
      <c r="I48" s="211"/>
      <c r="J48" s="211">
        <v>20260401</v>
      </c>
      <c r="K48" s="211" t="s">
        <v>865</v>
      </c>
    </row>
    <row r="49" spans="2:11" s="187" customFormat="1" x14ac:dyDescent="0.25">
      <c r="B49" s="211" t="s">
        <v>341</v>
      </c>
      <c r="C49" s="211" t="s">
        <v>911</v>
      </c>
      <c r="D49" s="211" t="s">
        <v>861</v>
      </c>
      <c r="E49" s="211">
        <v>1</v>
      </c>
      <c r="F49" s="211" t="s">
        <v>912</v>
      </c>
      <c r="G49" s="211" t="s">
        <v>934</v>
      </c>
      <c r="H49" s="211" t="s">
        <v>935</v>
      </c>
      <c r="I49" s="211"/>
      <c r="J49" s="211">
        <v>20260401</v>
      </c>
      <c r="K49" s="211" t="s">
        <v>865</v>
      </c>
    </row>
    <row r="50" spans="2:11" s="187" customFormat="1" x14ac:dyDescent="0.25">
      <c r="B50" s="211" t="s">
        <v>341</v>
      </c>
      <c r="C50" s="211" t="s">
        <v>911</v>
      </c>
      <c r="D50" s="211" t="s">
        <v>861</v>
      </c>
      <c r="E50" s="211">
        <v>1</v>
      </c>
      <c r="F50" s="211" t="s">
        <v>912</v>
      </c>
      <c r="G50" s="211" t="s">
        <v>936</v>
      </c>
      <c r="H50" s="211" t="s">
        <v>937</v>
      </c>
      <c r="I50" s="211"/>
      <c r="J50" s="211">
        <v>20260401</v>
      </c>
      <c r="K50" s="211" t="s">
        <v>865</v>
      </c>
    </row>
    <row r="51" spans="2:11" s="187" customFormat="1" x14ac:dyDescent="0.25">
      <c r="B51" s="211" t="s">
        <v>341</v>
      </c>
      <c r="C51" s="211" t="s">
        <v>911</v>
      </c>
      <c r="D51" s="211" t="s">
        <v>861</v>
      </c>
      <c r="E51" s="211">
        <v>1</v>
      </c>
      <c r="F51" s="211" t="s">
        <v>912</v>
      </c>
      <c r="G51" s="211" t="s">
        <v>938</v>
      </c>
      <c r="H51" s="211" t="s">
        <v>939</v>
      </c>
      <c r="I51" s="211"/>
      <c r="J51" s="211">
        <v>20260401</v>
      </c>
      <c r="K51" s="211" t="s">
        <v>865</v>
      </c>
    </row>
    <row r="52" spans="2:11" s="187" customFormat="1" x14ac:dyDescent="0.25">
      <c r="B52" s="211" t="s">
        <v>341</v>
      </c>
      <c r="C52" s="211" t="s">
        <v>911</v>
      </c>
      <c r="D52" s="211" t="s">
        <v>861</v>
      </c>
      <c r="E52" s="211">
        <v>1</v>
      </c>
      <c r="F52" s="211" t="s">
        <v>912</v>
      </c>
      <c r="G52" s="211" t="s">
        <v>940</v>
      </c>
      <c r="H52" s="211" t="s">
        <v>941</v>
      </c>
      <c r="I52" s="211"/>
      <c r="J52" s="211">
        <v>20260401</v>
      </c>
      <c r="K52" s="211" t="s">
        <v>865</v>
      </c>
    </row>
    <row r="53" spans="2:11" s="187" customFormat="1" x14ac:dyDescent="0.25">
      <c r="B53" s="211" t="s">
        <v>341</v>
      </c>
      <c r="C53" s="211" t="s">
        <v>911</v>
      </c>
      <c r="D53" s="211" t="s">
        <v>861</v>
      </c>
      <c r="E53" s="211">
        <v>1</v>
      </c>
      <c r="F53" s="211" t="s">
        <v>912</v>
      </c>
      <c r="G53" s="211" t="s">
        <v>940</v>
      </c>
      <c r="H53" s="211" t="s">
        <v>942</v>
      </c>
      <c r="I53" s="211"/>
      <c r="J53" s="211">
        <v>20260401</v>
      </c>
      <c r="K53" s="211" t="s">
        <v>865</v>
      </c>
    </row>
    <row r="54" spans="2:11" s="187" customFormat="1" x14ac:dyDescent="0.25">
      <c r="B54" s="211" t="s">
        <v>341</v>
      </c>
      <c r="C54" s="211" t="s">
        <v>911</v>
      </c>
      <c r="D54" s="211" t="s">
        <v>861</v>
      </c>
      <c r="E54" s="211">
        <v>1</v>
      </c>
      <c r="F54" s="211" t="s">
        <v>912</v>
      </c>
      <c r="G54" s="211" t="s">
        <v>943</v>
      </c>
      <c r="H54" s="211" t="s">
        <v>944</v>
      </c>
      <c r="I54" s="211"/>
      <c r="J54" s="211">
        <v>20260401</v>
      </c>
      <c r="K54" s="211" t="s">
        <v>865</v>
      </c>
    </row>
    <row r="55" spans="2:11" s="187" customFormat="1" x14ac:dyDescent="0.25">
      <c r="B55" s="211" t="s">
        <v>341</v>
      </c>
      <c r="C55" s="211" t="s">
        <v>911</v>
      </c>
      <c r="D55" s="211" t="s">
        <v>861</v>
      </c>
      <c r="E55" s="211">
        <v>1</v>
      </c>
      <c r="F55" s="211" t="s">
        <v>912</v>
      </c>
      <c r="G55" s="211" t="s">
        <v>945</v>
      </c>
      <c r="H55" s="211" t="s">
        <v>946</v>
      </c>
      <c r="I55" s="211"/>
      <c r="J55" s="211">
        <v>20260401</v>
      </c>
      <c r="K55" s="211" t="s">
        <v>865</v>
      </c>
    </row>
    <row r="56" spans="2:11" s="187" customFormat="1" x14ac:dyDescent="0.25">
      <c r="B56" s="211" t="s">
        <v>341</v>
      </c>
      <c r="C56" s="211" t="s">
        <v>911</v>
      </c>
      <c r="D56" s="211" t="s">
        <v>861</v>
      </c>
      <c r="E56" s="211">
        <v>1</v>
      </c>
      <c r="F56" s="211" t="s">
        <v>912</v>
      </c>
      <c r="G56" s="211" t="s">
        <v>945</v>
      </c>
      <c r="H56" s="211" t="s">
        <v>947</v>
      </c>
      <c r="I56" s="211"/>
      <c r="J56" s="211">
        <v>20260401</v>
      </c>
      <c r="K56" s="211" t="s">
        <v>865</v>
      </c>
    </row>
    <row r="57" spans="2:11" s="187" customFormat="1" x14ac:dyDescent="0.25">
      <c r="B57" s="211" t="s">
        <v>341</v>
      </c>
      <c r="C57" s="211" t="s">
        <v>911</v>
      </c>
      <c r="D57" s="211" t="s">
        <v>861</v>
      </c>
      <c r="E57" s="211">
        <v>1</v>
      </c>
      <c r="F57" s="211" t="s">
        <v>912</v>
      </c>
      <c r="G57" s="211" t="s">
        <v>945</v>
      </c>
      <c r="H57" s="211" t="s">
        <v>948</v>
      </c>
      <c r="I57" s="211"/>
      <c r="J57" s="211">
        <v>20260401</v>
      </c>
      <c r="K57" s="211" t="s">
        <v>865</v>
      </c>
    </row>
    <row r="58" spans="2:11" s="187" customFormat="1" x14ac:dyDescent="0.25">
      <c r="B58" s="211" t="s">
        <v>341</v>
      </c>
      <c r="C58" s="211" t="s">
        <v>911</v>
      </c>
      <c r="D58" s="211" t="s">
        <v>861</v>
      </c>
      <c r="E58" s="211">
        <v>1</v>
      </c>
      <c r="F58" s="211" t="s">
        <v>912</v>
      </c>
      <c r="G58" s="211" t="s">
        <v>945</v>
      </c>
      <c r="H58" s="211" t="s">
        <v>949</v>
      </c>
      <c r="I58" s="211"/>
      <c r="J58" s="211">
        <v>20260401</v>
      </c>
      <c r="K58" s="211" t="s">
        <v>865</v>
      </c>
    </row>
    <row r="59" spans="2:11" s="187" customFormat="1" x14ac:dyDescent="0.25">
      <c r="B59" s="211" t="s">
        <v>341</v>
      </c>
      <c r="C59" s="211" t="s">
        <v>911</v>
      </c>
      <c r="D59" s="211" t="s">
        <v>861</v>
      </c>
      <c r="E59" s="211">
        <v>1</v>
      </c>
      <c r="F59" s="211" t="s">
        <v>912</v>
      </c>
      <c r="G59" s="211" t="s">
        <v>950</v>
      </c>
      <c r="H59" s="211" t="s">
        <v>951</v>
      </c>
      <c r="I59" s="211"/>
      <c r="J59" s="211">
        <v>20260401</v>
      </c>
      <c r="K59" s="211" t="s">
        <v>865</v>
      </c>
    </row>
    <row r="60" spans="2:11" s="187" customFormat="1" x14ac:dyDescent="0.25">
      <c r="B60" s="211" t="s">
        <v>341</v>
      </c>
      <c r="C60" s="211" t="s">
        <v>911</v>
      </c>
      <c r="D60" s="211" t="s">
        <v>861</v>
      </c>
      <c r="E60" s="211">
        <v>1</v>
      </c>
      <c r="F60" s="211" t="s">
        <v>912</v>
      </c>
      <c r="G60" s="211" t="s">
        <v>950</v>
      </c>
      <c r="H60" s="211" t="s">
        <v>952</v>
      </c>
      <c r="I60" s="211"/>
      <c r="J60" s="211">
        <v>20260401</v>
      </c>
      <c r="K60" s="211" t="s">
        <v>865</v>
      </c>
    </row>
    <row r="61" spans="2:11" s="187" customFormat="1" x14ac:dyDescent="0.25">
      <c r="B61" s="211" t="s">
        <v>341</v>
      </c>
      <c r="C61" s="211" t="s">
        <v>911</v>
      </c>
      <c r="D61" s="211" t="s">
        <v>861</v>
      </c>
      <c r="E61" s="211">
        <v>1</v>
      </c>
      <c r="F61" s="211" t="s">
        <v>912</v>
      </c>
      <c r="G61" s="211" t="s">
        <v>953</v>
      </c>
      <c r="H61" s="211" t="s">
        <v>954</v>
      </c>
      <c r="I61" s="211"/>
      <c r="J61" s="211">
        <v>20260401</v>
      </c>
      <c r="K61" s="211" t="s">
        <v>865</v>
      </c>
    </row>
    <row r="62" spans="2:11" s="187" customFormat="1" x14ac:dyDescent="0.25">
      <c r="B62" s="211" t="s">
        <v>341</v>
      </c>
      <c r="C62" s="211" t="s">
        <v>911</v>
      </c>
      <c r="D62" s="211" t="s">
        <v>861</v>
      </c>
      <c r="E62" s="211">
        <v>1</v>
      </c>
      <c r="F62" s="211" t="s">
        <v>912</v>
      </c>
      <c r="G62" s="211" t="s">
        <v>955</v>
      </c>
      <c r="H62" s="211" t="s">
        <v>956</v>
      </c>
      <c r="I62" s="211"/>
      <c r="J62" s="211">
        <v>20260401</v>
      </c>
      <c r="K62" s="211" t="s">
        <v>865</v>
      </c>
    </row>
    <row r="63" spans="2:11" s="187" customFormat="1" x14ac:dyDescent="0.25">
      <c r="B63" s="211" t="s">
        <v>341</v>
      </c>
      <c r="C63" s="211" t="s">
        <v>911</v>
      </c>
      <c r="D63" s="211" t="s">
        <v>861</v>
      </c>
      <c r="E63" s="211">
        <v>1</v>
      </c>
      <c r="F63" s="211" t="s">
        <v>912</v>
      </c>
      <c r="G63" s="211" t="s">
        <v>955</v>
      </c>
      <c r="H63" s="211" t="s">
        <v>957</v>
      </c>
      <c r="I63" s="211"/>
      <c r="J63" s="211">
        <v>20260401</v>
      </c>
      <c r="K63" s="211" t="s">
        <v>865</v>
      </c>
    </row>
    <row r="64" spans="2:11" s="187" customFormat="1" x14ac:dyDescent="0.25">
      <c r="B64" s="211" t="s">
        <v>341</v>
      </c>
      <c r="C64" s="211" t="s">
        <v>911</v>
      </c>
      <c r="D64" s="211" t="s">
        <v>861</v>
      </c>
      <c r="E64" s="211">
        <v>1</v>
      </c>
      <c r="F64" s="211" t="s">
        <v>912</v>
      </c>
      <c r="G64" s="211" t="s">
        <v>955</v>
      </c>
      <c r="H64" s="211" t="s">
        <v>958</v>
      </c>
      <c r="I64" s="211"/>
      <c r="J64" s="211">
        <v>20260401</v>
      </c>
      <c r="K64" s="211" t="s">
        <v>865</v>
      </c>
    </row>
    <row r="65" spans="2:11" s="187" customFormat="1" x14ac:dyDescent="0.25">
      <c r="B65" s="211" t="s">
        <v>341</v>
      </c>
      <c r="C65" s="211" t="s">
        <v>911</v>
      </c>
      <c r="D65" s="211" t="s">
        <v>861</v>
      </c>
      <c r="E65" s="211">
        <v>1</v>
      </c>
      <c r="F65" s="211" t="s">
        <v>912</v>
      </c>
      <c r="G65" s="211" t="s">
        <v>959</v>
      </c>
      <c r="H65" s="211" t="s">
        <v>960</v>
      </c>
      <c r="I65" s="211"/>
      <c r="J65" s="211">
        <v>20260401</v>
      </c>
      <c r="K65" s="211" t="s">
        <v>865</v>
      </c>
    </row>
    <row r="66" spans="2:11" x14ac:dyDescent="0.25">
      <c r="B66" s="28" t="s">
        <v>134</v>
      </c>
      <c r="C66" s="36"/>
      <c r="D66" s="36"/>
      <c r="E66" s="36"/>
      <c r="F66" s="95"/>
      <c r="G66" s="36"/>
      <c r="H66" s="36"/>
      <c r="I66" s="36"/>
      <c r="J66" s="36"/>
      <c r="K66" s="36"/>
    </row>
    <row r="67" spans="2:11" x14ac:dyDescent="0.25">
      <c r="B67" s="36"/>
      <c r="C67" s="36"/>
      <c r="D67" s="36"/>
      <c r="E67" s="36"/>
      <c r="F67" s="36"/>
      <c r="G67" s="36"/>
      <c r="H67" s="36"/>
      <c r="I67" s="36"/>
      <c r="J67" s="36"/>
      <c r="K67" s="36"/>
    </row>
    <row r="68" spans="2:11" x14ac:dyDescent="0.25">
      <c r="B68" s="170"/>
      <c r="C68" s="171"/>
      <c r="D68" s="171"/>
      <c r="E68" s="172"/>
    </row>
    <row r="69" spans="2:11" x14ac:dyDescent="0.25">
      <c r="B69" s="327" t="s">
        <v>977</v>
      </c>
      <c r="C69" s="328"/>
      <c r="D69" s="328"/>
      <c r="E69" s="329"/>
    </row>
    <row r="70" spans="2:11" x14ac:dyDescent="0.25">
      <c r="B70" s="330" t="s">
        <v>37</v>
      </c>
      <c r="C70" s="331"/>
      <c r="D70" s="331"/>
      <c r="E70" s="332"/>
    </row>
    <row r="71" spans="2:11" x14ac:dyDescent="0.25">
      <c r="B71" s="164"/>
      <c r="C71" s="165"/>
      <c r="D71" s="165"/>
      <c r="E71" s="166"/>
    </row>
    <row r="72" spans="2:11" x14ac:dyDescent="0.25">
      <c r="B72" s="327" t="s">
        <v>978</v>
      </c>
      <c r="C72" s="328"/>
      <c r="D72" s="328"/>
      <c r="E72" s="329"/>
    </row>
    <row r="73" spans="2:11" x14ac:dyDescent="0.25">
      <c r="B73" s="330" t="s">
        <v>38</v>
      </c>
      <c r="C73" s="331"/>
      <c r="D73" s="331"/>
      <c r="E73" s="332"/>
    </row>
    <row r="74" spans="2:11" x14ac:dyDescent="0.25">
      <c r="B74" s="164"/>
      <c r="C74" s="165"/>
      <c r="D74" s="165"/>
      <c r="E74" s="166"/>
    </row>
    <row r="75" spans="2:11" x14ac:dyDescent="0.25">
      <c r="B75" s="327"/>
      <c r="C75" s="328"/>
      <c r="D75" s="328"/>
      <c r="E75" s="329"/>
    </row>
    <row r="76" spans="2:11" x14ac:dyDescent="0.25">
      <c r="B76" s="330" t="s">
        <v>39</v>
      </c>
      <c r="C76" s="331"/>
      <c r="D76" s="331"/>
      <c r="E76" s="332"/>
    </row>
    <row r="77" spans="2:11" x14ac:dyDescent="0.25">
      <c r="B77" s="164"/>
      <c r="C77" s="165"/>
      <c r="D77" s="165"/>
      <c r="E77" s="166"/>
    </row>
    <row r="78" spans="2:11" x14ac:dyDescent="0.25">
      <c r="B78" s="333" t="s">
        <v>979</v>
      </c>
      <c r="C78" s="348"/>
      <c r="D78" s="348"/>
      <c r="E78" s="349"/>
    </row>
    <row r="79" spans="2:11" x14ac:dyDescent="0.25">
      <c r="B79" s="330" t="s">
        <v>268</v>
      </c>
      <c r="C79" s="331"/>
      <c r="D79" s="331"/>
      <c r="E79" s="332"/>
    </row>
    <row r="80" spans="2:11" x14ac:dyDescent="0.25">
      <c r="B80" s="327"/>
      <c r="C80" s="328"/>
      <c r="D80" s="328"/>
      <c r="E80" s="329"/>
    </row>
  </sheetData>
  <sheetProtection insertRows="0" deleteRows="0" autoFilter="0"/>
  <mergeCells count="12">
    <mergeCell ref="B8:H8"/>
    <mergeCell ref="I8:J8"/>
    <mergeCell ref="I7:J7"/>
    <mergeCell ref="B80:E80"/>
    <mergeCell ref="B69:E69"/>
    <mergeCell ref="B70:E70"/>
    <mergeCell ref="B72:E72"/>
    <mergeCell ref="B73:E73"/>
    <mergeCell ref="B75:E75"/>
    <mergeCell ref="B76:E76"/>
    <mergeCell ref="B78:E78"/>
    <mergeCell ref="B79:E79"/>
  </mergeCells>
  <dataValidations disablePrompts="1" count="1">
    <dataValidation allowBlank="1" showInputMessage="1" showErrorMessage="1" sqref="B8:H8" xr:uid="{00000000-0002-0000-0C00-000000000000}"/>
  </dataValidations>
  <printOptions horizontalCentered="1"/>
  <pageMargins left="0.43307086614173229" right="0.43307086614173229" top="0.74803149606299213" bottom="0.49" header="0.31496062992125984" footer="0.31496062992125984"/>
  <pageSetup paperSize="5" scale="72" fitToHeight="0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Fondo" prompt="Elija un Fondo" xr:uid="{00000000-0002-0000-0C00-000001000000}">
          <x14:formula1>
            <xm:f>Listas!$B$5:$B$6</xm:f>
          </x14:formula1>
          <xm:sqref>L8:P8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37"/>
  <sheetViews>
    <sheetView showGridLines="0" view="pageBreakPreview" zoomScale="60" zoomScaleNormal="70" workbookViewId="0">
      <pane ySplit="13" topLeftCell="A14" activePane="bottomLeft" state="frozen"/>
      <selection activeCell="Q23" sqref="Q23"/>
      <selection pane="bottomLeft" activeCell="B32" sqref="B32:D32"/>
    </sheetView>
  </sheetViews>
  <sheetFormatPr baseColWidth="10" defaultColWidth="14.85546875" defaultRowHeight="15" x14ac:dyDescent="0.25"/>
  <cols>
    <col min="1" max="1" width="1.28515625" customWidth="1"/>
    <col min="2" max="2" width="22.28515625" customWidth="1"/>
    <col min="3" max="3" width="20" customWidth="1"/>
    <col min="4" max="4" width="28" customWidth="1"/>
    <col min="5" max="5" width="61" customWidth="1"/>
    <col min="6" max="6" width="24.140625" bestFit="1" customWidth="1"/>
    <col min="7" max="7" width="23.7109375" bestFit="1" customWidth="1"/>
    <col min="8" max="8" width="26" bestFit="1" customWidth="1"/>
    <col min="9" max="9" width="0.140625" customWidth="1"/>
    <col min="10" max="10" width="21.42578125" hidden="1" customWidth="1"/>
    <col min="11" max="11" width="20.42578125" hidden="1" customWidth="1"/>
    <col min="12" max="16" width="11.42578125" hidden="1" customWidth="1"/>
    <col min="17" max="254" width="11.42578125" customWidth="1"/>
    <col min="255" max="255" width="3.7109375" customWidth="1"/>
  </cols>
  <sheetData>
    <row r="1" spans="2:16" ht="15" customHeight="1" x14ac:dyDescent="0.25"/>
    <row r="2" spans="2:16" ht="15" customHeight="1" x14ac:dyDescent="0.25"/>
    <row r="3" spans="2:16" ht="15" customHeight="1" x14ac:dyDescent="0.25"/>
    <row r="4" spans="2:16" ht="15" customHeight="1" x14ac:dyDescent="0.25"/>
    <row r="5" spans="2:16" ht="15" customHeight="1" x14ac:dyDescent="0.25"/>
    <row r="6" spans="2:16" ht="15" customHeight="1" x14ac:dyDescent="0.25"/>
    <row r="7" spans="2:16" x14ac:dyDescent="0.25">
      <c r="B7" s="212" t="s">
        <v>203</v>
      </c>
      <c r="C7" s="213"/>
      <c r="D7" s="213"/>
      <c r="E7" s="213"/>
      <c r="F7" s="213"/>
      <c r="G7" s="213"/>
      <c r="H7" s="215" t="str">
        <f>'Caratula Resumen'!E16</f>
        <v>ZACATECAS</v>
      </c>
    </row>
    <row r="8" spans="2:16" ht="18.75" x14ac:dyDescent="0.3">
      <c r="B8" s="393" t="str">
        <f>'Caratula Resumen'!E17</f>
        <v>Fondo de Aportaciones para la Educación Tecnológica y de Adultos/Colegio Nacional de Educación Profesional Técnica (FAETA/CONALEP)</v>
      </c>
      <c r="C8" s="394"/>
      <c r="D8" s="394"/>
      <c r="E8" s="394"/>
      <c r="F8" s="394"/>
      <c r="G8" s="394"/>
      <c r="H8" s="218" t="str">
        <f>'Caratula Resumen'!E18</f>
        <v>2do. Trimestre 2026</v>
      </c>
      <c r="J8" s="160"/>
      <c r="K8" s="160"/>
      <c r="L8" s="160"/>
      <c r="M8" s="160"/>
      <c r="N8" s="160"/>
      <c r="O8" s="160"/>
      <c r="P8" s="160"/>
    </row>
    <row r="9" spans="2:16" x14ac:dyDescent="0.25">
      <c r="B9" s="17"/>
      <c r="C9" s="18"/>
      <c r="D9" s="18"/>
      <c r="E9" s="18"/>
      <c r="F9" s="18"/>
      <c r="G9" s="18"/>
      <c r="H9" s="19"/>
    </row>
    <row r="10" spans="2:16" x14ac:dyDescent="0.25">
      <c r="B10" s="36"/>
      <c r="C10" s="36"/>
      <c r="D10" s="36"/>
      <c r="E10" s="36"/>
      <c r="F10" s="36"/>
      <c r="G10" s="36"/>
      <c r="H10" s="36"/>
    </row>
    <row r="11" spans="2:16" ht="15" customHeight="1" x14ac:dyDescent="0.25">
      <c r="B11" s="403" t="s">
        <v>41</v>
      </c>
      <c r="C11" s="403" t="s">
        <v>83</v>
      </c>
      <c r="D11" s="403" t="s">
        <v>43</v>
      </c>
      <c r="E11" s="379" t="s">
        <v>204</v>
      </c>
      <c r="F11" s="407" t="s">
        <v>205</v>
      </c>
      <c r="G11" s="407"/>
      <c r="H11" s="407"/>
    </row>
    <row r="12" spans="2:16" x14ac:dyDescent="0.25">
      <c r="B12" s="404"/>
      <c r="C12" s="404"/>
      <c r="D12" s="404"/>
      <c r="E12" s="406"/>
      <c r="F12" s="390" t="s">
        <v>206</v>
      </c>
      <c r="G12" s="390" t="s">
        <v>207</v>
      </c>
      <c r="H12" s="390" t="s">
        <v>208</v>
      </c>
    </row>
    <row r="13" spans="2:16" x14ac:dyDescent="0.25">
      <c r="B13" s="405"/>
      <c r="C13" s="405"/>
      <c r="D13" s="405"/>
      <c r="E13" s="380"/>
      <c r="F13" s="390"/>
      <c r="G13" s="390"/>
      <c r="H13" s="390"/>
    </row>
    <row r="14" spans="2:16" x14ac:dyDescent="0.25">
      <c r="B14" s="211"/>
      <c r="C14" s="211"/>
      <c r="D14" s="211"/>
      <c r="E14" s="211"/>
      <c r="F14" s="211"/>
      <c r="G14" s="211"/>
      <c r="H14" s="211"/>
    </row>
    <row r="15" spans="2:16" x14ac:dyDescent="0.25">
      <c r="B15" s="211"/>
      <c r="C15" s="211"/>
      <c r="D15" s="211"/>
      <c r="E15" s="211"/>
      <c r="F15" s="211"/>
      <c r="G15" s="211"/>
      <c r="H15" s="211"/>
    </row>
    <row r="16" spans="2:16" x14ac:dyDescent="0.25">
      <c r="B16" s="211"/>
      <c r="C16" s="211"/>
      <c r="D16" s="211"/>
      <c r="E16" s="211"/>
      <c r="F16" s="211"/>
      <c r="G16" s="211"/>
      <c r="H16" s="211"/>
    </row>
    <row r="17" spans="2:8" s="187" customFormat="1" x14ac:dyDescent="0.25">
      <c r="B17" s="211"/>
      <c r="C17" s="211"/>
      <c r="D17" s="211"/>
      <c r="E17" s="211"/>
      <c r="F17" s="211"/>
      <c r="G17" s="211"/>
      <c r="H17" s="211"/>
    </row>
    <row r="18" spans="2:8" s="187" customFormat="1" x14ac:dyDescent="0.25">
      <c r="B18" s="211"/>
      <c r="C18" s="211"/>
      <c r="D18" s="211"/>
      <c r="E18" s="211"/>
      <c r="F18" s="211"/>
      <c r="G18" s="211"/>
      <c r="H18" s="211"/>
    </row>
    <row r="19" spans="2:8" s="187" customFormat="1" x14ac:dyDescent="0.25">
      <c r="B19" s="211"/>
      <c r="C19" s="211"/>
      <c r="D19" s="211"/>
      <c r="E19" s="211"/>
      <c r="F19" s="211"/>
      <c r="G19" s="211"/>
      <c r="H19" s="211"/>
    </row>
    <row r="20" spans="2:8" x14ac:dyDescent="0.25">
      <c r="B20" s="238" t="s">
        <v>68</v>
      </c>
      <c r="C20" s="243">
        <v>0</v>
      </c>
      <c r="D20" s="30"/>
      <c r="E20" s="295" t="s">
        <v>209</v>
      </c>
      <c r="F20" s="240">
        <v>0</v>
      </c>
      <c r="G20" s="48"/>
      <c r="H20" s="241"/>
    </row>
    <row r="21" spans="2:8" x14ac:dyDescent="0.25">
      <c r="B21" s="47"/>
      <c r="C21" s="239"/>
      <c r="D21" s="30"/>
      <c r="E21" s="408" t="s">
        <v>210</v>
      </c>
      <c r="F21" s="408"/>
      <c r="G21" s="240">
        <v>0</v>
      </c>
      <c r="H21" s="241"/>
    </row>
    <row r="22" spans="2:8" x14ac:dyDescent="0.25">
      <c r="B22" s="32"/>
      <c r="C22" s="33"/>
      <c r="D22" s="34"/>
      <c r="E22" s="130"/>
      <c r="F22" s="409" t="s">
        <v>211</v>
      </c>
      <c r="G22" s="409"/>
      <c r="H22" s="242">
        <v>0</v>
      </c>
    </row>
    <row r="23" spans="2:8" x14ac:dyDescent="0.25">
      <c r="B23" s="28" t="s">
        <v>134</v>
      </c>
      <c r="C23" s="36"/>
      <c r="D23" s="36"/>
      <c r="E23" s="95"/>
      <c r="F23" s="36"/>
      <c r="G23" s="36"/>
      <c r="H23" s="36"/>
    </row>
    <row r="25" spans="2:8" x14ac:dyDescent="0.25">
      <c r="B25" s="170"/>
      <c r="C25" s="171"/>
      <c r="D25" s="172"/>
    </row>
    <row r="26" spans="2:8" x14ac:dyDescent="0.25">
      <c r="B26" s="327" t="s">
        <v>977</v>
      </c>
      <c r="C26" s="328"/>
      <c r="D26" s="329"/>
    </row>
    <row r="27" spans="2:8" x14ac:dyDescent="0.25">
      <c r="B27" s="330" t="s">
        <v>37</v>
      </c>
      <c r="C27" s="331"/>
      <c r="D27" s="332"/>
    </row>
    <row r="28" spans="2:8" x14ac:dyDescent="0.25">
      <c r="B28" s="164"/>
      <c r="C28" s="165"/>
      <c r="D28" s="166"/>
    </row>
    <row r="29" spans="2:8" x14ac:dyDescent="0.25">
      <c r="B29" s="327" t="s">
        <v>978</v>
      </c>
      <c r="C29" s="328"/>
      <c r="D29" s="329"/>
    </row>
    <row r="30" spans="2:8" x14ac:dyDescent="0.25">
      <c r="B30" s="330" t="s">
        <v>38</v>
      </c>
      <c r="C30" s="331"/>
      <c r="D30" s="332"/>
    </row>
    <row r="31" spans="2:8" x14ac:dyDescent="0.25">
      <c r="B31" s="164"/>
      <c r="C31" s="165"/>
      <c r="D31" s="166"/>
    </row>
    <row r="32" spans="2:8" x14ac:dyDescent="0.25">
      <c r="B32" s="327"/>
      <c r="C32" s="328"/>
      <c r="D32" s="329"/>
    </row>
    <row r="33" spans="2:4" x14ac:dyDescent="0.25">
      <c r="B33" s="330" t="s">
        <v>39</v>
      </c>
      <c r="C33" s="331"/>
      <c r="D33" s="332"/>
    </row>
    <row r="34" spans="2:4" x14ac:dyDescent="0.25">
      <c r="B34" s="164"/>
      <c r="C34" s="165"/>
      <c r="D34" s="166"/>
    </row>
    <row r="35" spans="2:4" x14ac:dyDescent="0.25">
      <c r="B35" s="333" t="s">
        <v>979</v>
      </c>
      <c r="C35" s="348"/>
      <c r="D35" s="349"/>
    </row>
    <row r="36" spans="2:4" x14ac:dyDescent="0.25">
      <c r="B36" s="330" t="s">
        <v>268</v>
      </c>
      <c r="C36" s="331"/>
      <c r="D36" s="332"/>
    </row>
    <row r="37" spans="2:4" x14ac:dyDescent="0.25">
      <c r="B37" s="167"/>
      <c r="C37" s="168"/>
      <c r="D37" s="169"/>
    </row>
  </sheetData>
  <sheetProtection insertRows="0" deleteRows="0" autoFilter="0"/>
  <mergeCells count="19">
    <mergeCell ref="H12:H13"/>
    <mergeCell ref="B33:D33"/>
    <mergeCell ref="B35:D35"/>
    <mergeCell ref="B11:B13"/>
    <mergeCell ref="C11:C13"/>
    <mergeCell ref="D11:D13"/>
    <mergeCell ref="E11:E13"/>
    <mergeCell ref="F11:H11"/>
    <mergeCell ref="F12:F13"/>
    <mergeCell ref="E21:F21"/>
    <mergeCell ref="F22:G22"/>
    <mergeCell ref="B8:G8"/>
    <mergeCell ref="B36:D36"/>
    <mergeCell ref="B26:D26"/>
    <mergeCell ref="B27:D27"/>
    <mergeCell ref="B29:D29"/>
    <mergeCell ref="B30:D30"/>
    <mergeCell ref="B32:D32"/>
    <mergeCell ref="G12:G13"/>
  </mergeCells>
  <dataValidations count="1">
    <dataValidation allowBlank="1" showInputMessage="1" showErrorMessage="1" sqref="B9:G9 H8:H9" xr:uid="{00000000-0002-0000-0D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81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ondo" prompt="Elija un Fondo" xr:uid="{00000000-0002-0000-0D00-000001000000}">
          <x14:formula1>
            <xm:f>Listas!$B$5:$B$6</xm:f>
          </x14:formula1>
          <xm:sqref>J8:P8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S45"/>
  <sheetViews>
    <sheetView showGridLines="0" view="pageBreakPreview" zoomScale="60" zoomScaleNormal="60" workbookViewId="0">
      <pane ySplit="12" topLeftCell="A13" activePane="bottomLeft" state="frozen"/>
      <selection activeCell="Q23" sqref="Q23"/>
      <selection pane="bottomLeft" activeCell="B40" sqref="B40:D40"/>
    </sheetView>
  </sheetViews>
  <sheetFormatPr baseColWidth="10" defaultColWidth="11" defaultRowHeight="15" x14ac:dyDescent="0.25"/>
  <cols>
    <col min="1" max="1" width="1.42578125" style="10" customWidth="1"/>
    <col min="2" max="2" width="17.140625" style="10" customWidth="1"/>
    <col min="3" max="3" width="24.140625" style="10" bestFit="1" customWidth="1"/>
    <col min="4" max="4" width="41.85546875" style="10" bestFit="1" customWidth="1"/>
    <col min="5" max="5" width="18.85546875" style="10" bestFit="1" customWidth="1"/>
    <col min="6" max="6" width="26" style="10" bestFit="1" customWidth="1"/>
    <col min="7" max="7" width="32" style="10" bestFit="1" customWidth="1"/>
    <col min="8" max="8" width="26.5703125" style="10" bestFit="1" customWidth="1"/>
    <col min="9" max="9" width="11.5703125" style="10" customWidth="1"/>
    <col min="10" max="12" width="9.5703125" style="10" customWidth="1"/>
    <col min="13" max="13" width="11.42578125" style="10" customWidth="1"/>
    <col min="14" max="14" width="9.28515625" style="10" customWidth="1"/>
    <col min="15" max="15" width="12" style="10" customWidth="1"/>
    <col min="16" max="16" width="13.85546875" style="10" customWidth="1"/>
    <col min="17" max="17" width="68.28515625" style="10" bestFit="1" customWidth="1"/>
    <col min="18" max="18" width="15.140625" style="10" customWidth="1"/>
    <col min="19" max="19" width="17.42578125" style="10" customWidth="1"/>
    <col min="20" max="16384" width="11" style="10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ht="15.75" x14ac:dyDescent="0.25">
      <c r="B7" s="224" t="s">
        <v>212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411" t="str">
        <f>'Caratula Resumen'!E16</f>
        <v>ZACATECAS</v>
      </c>
      <c r="R7" s="411"/>
      <c r="S7" s="245"/>
    </row>
    <row r="8" spans="2:19" ht="15.75" x14ac:dyDescent="0.25">
      <c r="B8" s="364" t="str">
        <f>'Caratula Resumen'!E17</f>
        <v>Fondo de Aportaciones para la Educación Tecnológica y de Adultos/Colegio Nacional de Educación Profesional Técnica (FAETA/CONALEP)</v>
      </c>
      <c r="C8" s="389"/>
      <c r="D8" s="389"/>
      <c r="E8" s="389"/>
      <c r="F8" s="389"/>
      <c r="G8" s="389"/>
      <c r="H8" s="188"/>
      <c r="I8" s="188"/>
      <c r="J8" s="188"/>
      <c r="K8" s="188"/>
      <c r="L8" s="188"/>
      <c r="M8" s="188"/>
      <c r="N8" s="188"/>
      <c r="O8" s="188"/>
      <c r="P8" s="188"/>
      <c r="Q8" s="410" t="str">
        <f>'Caratula Resumen'!E18</f>
        <v>2do. Trimestre 2026</v>
      </c>
      <c r="R8" s="410"/>
      <c r="S8" s="246"/>
    </row>
    <row r="9" spans="2:19" ht="15.75" x14ac:dyDescent="0.25">
      <c r="B9" s="226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8"/>
    </row>
    <row r="10" spans="2:19" ht="15.75" x14ac:dyDescent="0.25">
      <c r="B10" s="70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</row>
    <row r="11" spans="2:19" ht="15" customHeight="1" x14ac:dyDescent="0.25">
      <c r="B11" s="412" t="s">
        <v>41</v>
      </c>
      <c r="C11" s="414" t="s">
        <v>213</v>
      </c>
      <c r="D11" s="414" t="s">
        <v>214</v>
      </c>
      <c r="E11" s="414" t="s">
        <v>83</v>
      </c>
      <c r="F11" s="414" t="s">
        <v>43</v>
      </c>
      <c r="G11" s="415" t="s">
        <v>215</v>
      </c>
      <c r="H11" s="412" t="s">
        <v>45</v>
      </c>
      <c r="I11" s="413" t="s">
        <v>46</v>
      </c>
      <c r="J11" s="413"/>
      <c r="K11" s="413"/>
      <c r="L11" s="413"/>
      <c r="M11" s="413"/>
      <c r="N11" s="413"/>
      <c r="O11" s="413"/>
      <c r="P11" s="414" t="s">
        <v>114</v>
      </c>
      <c r="Q11" s="414" t="s">
        <v>216</v>
      </c>
      <c r="R11" s="413" t="s">
        <v>217</v>
      </c>
      <c r="S11" s="413"/>
    </row>
    <row r="12" spans="2:19" ht="47.25" x14ac:dyDescent="0.25">
      <c r="B12" s="412"/>
      <c r="C12" s="414"/>
      <c r="D12" s="414"/>
      <c r="E12" s="414"/>
      <c r="F12" s="414"/>
      <c r="G12" s="415"/>
      <c r="H12" s="412"/>
      <c r="I12" s="248" t="s">
        <v>57</v>
      </c>
      <c r="J12" s="248" t="s">
        <v>58</v>
      </c>
      <c r="K12" s="248" t="s">
        <v>59</v>
      </c>
      <c r="L12" s="248" t="s">
        <v>60</v>
      </c>
      <c r="M12" s="248" t="s">
        <v>61</v>
      </c>
      <c r="N12" s="249" t="s">
        <v>62</v>
      </c>
      <c r="O12" s="248" t="s">
        <v>63</v>
      </c>
      <c r="P12" s="414"/>
      <c r="Q12" s="414"/>
      <c r="R12" s="175" t="s">
        <v>90</v>
      </c>
      <c r="S12" s="175" t="s">
        <v>91</v>
      </c>
    </row>
    <row r="13" spans="2:19" ht="15.75" x14ac:dyDescent="0.25"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</row>
    <row r="14" spans="2:19" s="189" customFormat="1" ht="15.75" x14ac:dyDescent="0.25"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</row>
    <row r="15" spans="2:19" s="189" customFormat="1" ht="15.75" x14ac:dyDescent="0.25"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</row>
    <row r="16" spans="2:19" s="189" customFormat="1" ht="15.75" x14ac:dyDescent="0.25"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</row>
    <row r="17" spans="2:19" s="189" customFormat="1" ht="15.75" x14ac:dyDescent="0.25"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</row>
    <row r="18" spans="2:19" s="189" customFormat="1" ht="15.75" x14ac:dyDescent="0.25"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  <c r="S18" s="251"/>
    </row>
    <row r="19" spans="2:19" s="189" customFormat="1" ht="15.75" x14ac:dyDescent="0.25"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  <c r="S19" s="251"/>
    </row>
    <row r="20" spans="2:19" s="189" customFormat="1" ht="15.75" x14ac:dyDescent="0.25"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</row>
    <row r="21" spans="2:19" s="189" customFormat="1" ht="15.75" x14ac:dyDescent="0.25"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</row>
    <row r="22" spans="2:19" s="189" customFormat="1" ht="15.75" x14ac:dyDescent="0.25"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</row>
    <row r="23" spans="2:19" s="189" customFormat="1" ht="15.75" x14ac:dyDescent="0.25"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</row>
    <row r="24" spans="2:19" s="189" customFormat="1" ht="15.75" x14ac:dyDescent="0.25"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</row>
    <row r="25" spans="2:19" s="189" customFormat="1" ht="15.75" x14ac:dyDescent="0.25"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</row>
    <row r="26" spans="2:19" s="189" customFormat="1" ht="15.75" x14ac:dyDescent="0.25"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</row>
    <row r="27" spans="2:19" ht="15.75" x14ac:dyDescent="0.25">
      <c r="B27" s="252" t="s">
        <v>68</v>
      </c>
      <c r="C27" s="253">
        <v>0</v>
      </c>
      <c r="D27" s="247"/>
      <c r="E27" s="247"/>
      <c r="F27" s="247"/>
      <c r="G27" s="247"/>
      <c r="H27" s="254"/>
      <c r="I27" s="70"/>
      <c r="J27" s="255"/>
      <c r="K27" s="247"/>
      <c r="L27" s="247"/>
      <c r="M27" s="254" t="s">
        <v>69</v>
      </c>
      <c r="N27" s="70"/>
      <c r="O27" s="253">
        <v>0</v>
      </c>
      <c r="P27" s="247"/>
      <c r="Q27" s="247"/>
      <c r="R27" s="256"/>
      <c r="S27" s="257"/>
    </row>
    <row r="28" spans="2:19" ht="15.75" x14ac:dyDescent="0.25">
      <c r="B28" s="258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60"/>
    </row>
    <row r="29" spans="2:19" ht="15.75" x14ac:dyDescent="0.25">
      <c r="B29" s="261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3"/>
    </row>
    <row r="30" spans="2:19" x14ac:dyDescent="0.25">
      <c r="B30" s="28" t="s">
        <v>134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</row>
    <row r="31" spans="2:19" x14ac:dyDescent="0.25">
      <c r="B31" s="48" t="s">
        <v>218</v>
      </c>
      <c r="C31" s="36"/>
      <c r="D31" s="36"/>
      <c r="E31" s="95"/>
      <c r="F31" s="36"/>
      <c r="G31" s="36"/>
    </row>
    <row r="33" spans="2:4" ht="15.75" x14ac:dyDescent="0.25">
      <c r="B33" s="264"/>
      <c r="C33" s="265"/>
      <c r="D33" s="266"/>
    </row>
    <row r="34" spans="2:4" ht="15.75" x14ac:dyDescent="0.25">
      <c r="B34" s="422" t="s">
        <v>977</v>
      </c>
      <c r="C34" s="423"/>
      <c r="D34" s="424"/>
    </row>
    <row r="35" spans="2:4" ht="15.75" x14ac:dyDescent="0.25">
      <c r="B35" s="416" t="s">
        <v>37</v>
      </c>
      <c r="C35" s="417"/>
      <c r="D35" s="418"/>
    </row>
    <row r="36" spans="2:4" ht="15.75" x14ac:dyDescent="0.25">
      <c r="B36" s="267"/>
      <c r="C36" s="268"/>
      <c r="D36" s="269"/>
    </row>
    <row r="37" spans="2:4" ht="15.75" x14ac:dyDescent="0.25">
      <c r="B37" s="422" t="s">
        <v>978</v>
      </c>
      <c r="C37" s="423"/>
      <c r="D37" s="424"/>
    </row>
    <row r="38" spans="2:4" ht="15.75" x14ac:dyDescent="0.25">
      <c r="B38" s="416" t="s">
        <v>38</v>
      </c>
      <c r="C38" s="417"/>
      <c r="D38" s="418"/>
    </row>
    <row r="39" spans="2:4" ht="15.75" x14ac:dyDescent="0.25">
      <c r="B39" s="267"/>
      <c r="C39" s="268"/>
      <c r="D39" s="269"/>
    </row>
    <row r="40" spans="2:4" ht="15.75" x14ac:dyDescent="0.25">
      <c r="B40" s="422"/>
      <c r="C40" s="423"/>
      <c r="D40" s="424"/>
    </row>
    <row r="41" spans="2:4" ht="15.75" x14ac:dyDescent="0.25">
      <c r="B41" s="416" t="s">
        <v>39</v>
      </c>
      <c r="C41" s="417"/>
      <c r="D41" s="418"/>
    </row>
    <row r="42" spans="2:4" ht="15.75" x14ac:dyDescent="0.25">
      <c r="B42" s="267"/>
      <c r="C42" s="268"/>
      <c r="D42" s="269"/>
    </row>
    <row r="43" spans="2:4" ht="15.75" x14ac:dyDescent="0.25">
      <c r="B43" s="419" t="s">
        <v>979</v>
      </c>
      <c r="C43" s="420"/>
      <c r="D43" s="421"/>
    </row>
    <row r="44" spans="2:4" ht="15.75" x14ac:dyDescent="0.25">
      <c r="B44" s="416" t="s">
        <v>268</v>
      </c>
      <c r="C44" s="417"/>
      <c r="D44" s="418"/>
    </row>
    <row r="45" spans="2:4" ht="15.75" x14ac:dyDescent="0.25">
      <c r="B45" s="270"/>
      <c r="C45" s="271"/>
      <c r="D45" s="272"/>
    </row>
  </sheetData>
  <sheetProtection insertRows="0" deleteRows="0" autoFilter="0"/>
  <mergeCells count="22">
    <mergeCell ref="B41:D41"/>
    <mergeCell ref="B43:D43"/>
    <mergeCell ref="B44:D44"/>
    <mergeCell ref="B34:D34"/>
    <mergeCell ref="B35:D35"/>
    <mergeCell ref="B37:D37"/>
    <mergeCell ref="B38:D38"/>
    <mergeCell ref="B40:D40"/>
    <mergeCell ref="Q8:R8"/>
    <mergeCell ref="B8:G8"/>
    <mergeCell ref="Q7:R7"/>
    <mergeCell ref="H11:H12"/>
    <mergeCell ref="I11:O11"/>
    <mergeCell ref="P11:P12"/>
    <mergeCell ref="B11:B12"/>
    <mergeCell ref="C11:C12"/>
    <mergeCell ref="D11:D12"/>
    <mergeCell ref="E11:E12"/>
    <mergeCell ref="F11:F12"/>
    <mergeCell ref="Q11:Q12"/>
    <mergeCell ref="R11:S11"/>
    <mergeCell ref="G11:G12"/>
  </mergeCells>
  <dataValidations disablePrompts="1" count="1">
    <dataValidation allowBlank="1" showInputMessage="1" showErrorMessage="1" sqref="B8:G8" xr:uid="{00000000-0002-0000-0E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45" orientation="landscape" r:id="rId1"/>
  <headerFooter>
    <oddFooter xml:space="preserve">&amp;L
</oddFooter>
  </headerFooter>
  <drawing r:id="rId2"/>
  <legacyDrawing r:id="rId3"/>
  <legacyDrawingHF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T50"/>
  <sheetViews>
    <sheetView showGridLines="0" view="pageBreakPreview" zoomScale="60" zoomScaleNormal="70" workbookViewId="0">
      <pane ySplit="12" topLeftCell="A13" activePane="bottomLeft" state="frozen"/>
      <selection activeCell="Q23" sqref="Q23"/>
      <selection pane="bottomLeft" activeCell="B45" sqref="B45:D45"/>
    </sheetView>
  </sheetViews>
  <sheetFormatPr baseColWidth="10" defaultColWidth="11" defaultRowHeight="15" x14ac:dyDescent="0.25"/>
  <cols>
    <col min="1" max="1" width="1" style="10" customWidth="1"/>
    <col min="2" max="2" width="14.140625" style="10" customWidth="1"/>
    <col min="3" max="3" width="15.7109375" style="10" bestFit="1" customWidth="1"/>
    <col min="4" max="4" width="21.85546875" style="10" bestFit="1" customWidth="1"/>
    <col min="5" max="5" width="47.85546875" style="10" customWidth="1"/>
    <col min="6" max="6" width="24.5703125" style="10" bestFit="1" customWidth="1"/>
    <col min="7" max="13" width="12" style="10" customWidth="1"/>
    <col min="14" max="14" width="13.140625" style="10" customWidth="1"/>
    <col min="15" max="15" width="36.5703125" style="10" customWidth="1"/>
    <col min="16" max="16" width="10.42578125" style="10" customWidth="1"/>
    <col min="17" max="17" width="11.42578125" style="10" customWidth="1"/>
    <col min="18" max="18" width="11.5703125" style="10" customWidth="1"/>
    <col min="19" max="19" width="13.5703125" style="10" customWidth="1"/>
    <col min="20" max="20" width="16.140625" style="10" customWidth="1"/>
    <col min="21" max="21" width="10.42578125" style="10" customWidth="1"/>
    <col min="22" max="16384" width="11" style="10"/>
  </cols>
  <sheetData>
    <row r="1" spans="2:20" ht="15" customHeight="1" x14ac:dyDescent="0.25"/>
    <row r="2" spans="2:20" ht="15" customHeight="1" x14ac:dyDescent="0.25"/>
    <row r="3" spans="2:20" ht="15" customHeight="1" x14ac:dyDescent="0.25"/>
    <row r="4" spans="2:20" ht="15" customHeight="1" x14ac:dyDescent="0.25"/>
    <row r="5" spans="2:20" ht="15" customHeight="1" x14ac:dyDescent="0.25"/>
    <row r="7" spans="2:20" ht="18.75" x14ac:dyDescent="0.3">
      <c r="B7" s="11" t="s">
        <v>219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357" t="str">
        <f>'Caratula Resumen'!E16</f>
        <v>ZACATECAS</v>
      </c>
      <c r="R7" s="357"/>
      <c r="S7" s="357"/>
      <c r="T7" s="13"/>
    </row>
    <row r="8" spans="2:20" ht="18.75" x14ac:dyDescent="0.3">
      <c r="B8" s="342" t="str">
        <f>'Caratula Resumen'!E17</f>
        <v>Fondo de Aportaciones para la Educación Tecnológica y de Adultos/Colegio Nacional de Educación Profesional Técnica (FAETA/CONALEP)</v>
      </c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  <c r="O8" s="343"/>
      <c r="P8" s="343"/>
      <c r="Q8" s="356" t="str">
        <f>'Caratula Resumen'!E18</f>
        <v>2do. Trimestre 2026</v>
      </c>
      <c r="R8" s="356"/>
      <c r="S8" s="356"/>
      <c r="T8" s="150"/>
    </row>
    <row r="9" spans="2:20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41"/>
    </row>
    <row r="11" spans="2:20" x14ac:dyDescent="0.25">
      <c r="B11" s="351" t="s">
        <v>41</v>
      </c>
      <c r="C11" s="391" t="s">
        <v>83</v>
      </c>
      <c r="D11" s="391" t="s">
        <v>43</v>
      </c>
      <c r="E11" s="391" t="s">
        <v>44</v>
      </c>
      <c r="F11" s="351" t="s">
        <v>45</v>
      </c>
      <c r="G11" s="407" t="s">
        <v>46</v>
      </c>
      <c r="H11" s="407"/>
      <c r="I11" s="407"/>
      <c r="J11" s="407"/>
      <c r="K11" s="407"/>
      <c r="L11" s="407"/>
      <c r="M11" s="407"/>
      <c r="N11" s="391" t="s">
        <v>220</v>
      </c>
      <c r="O11" s="391" t="s">
        <v>216</v>
      </c>
      <c r="P11" s="390" t="s">
        <v>221</v>
      </c>
      <c r="Q11" s="407" t="s">
        <v>222</v>
      </c>
      <c r="R11" s="407"/>
      <c r="S11" s="390" t="s">
        <v>223</v>
      </c>
      <c r="T11" s="390" t="s">
        <v>224</v>
      </c>
    </row>
    <row r="12" spans="2:20" ht="57" customHeight="1" x14ac:dyDescent="0.25">
      <c r="B12" s="351"/>
      <c r="C12" s="391"/>
      <c r="D12" s="391"/>
      <c r="E12" s="391"/>
      <c r="F12" s="351"/>
      <c r="G12" s="21" t="s">
        <v>57</v>
      </c>
      <c r="H12" s="21" t="s">
        <v>58</v>
      </c>
      <c r="I12" s="21" t="s">
        <v>59</v>
      </c>
      <c r="J12" s="21" t="s">
        <v>60</v>
      </c>
      <c r="K12" s="21" t="s">
        <v>61</v>
      </c>
      <c r="L12" s="22" t="s">
        <v>62</v>
      </c>
      <c r="M12" s="21" t="s">
        <v>63</v>
      </c>
      <c r="N12" s="391"/>
      <c r="O12" s="391"/>
      <c r="P12" s="390"/>
      <c r="Q12" s="104" t="s">
        <v>90</v>
      </c>
      <c r="R12" s="104" t="s">
        <v>91</v>
      </c>
      <c r="S12" s="390"/>
      <c r="T12" s="390"/>
    </row>
    <row r="13" spans="2:20" x14ac:dyDescent="0.25"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</row>
    <row r="14" spans="2:20" x14ac:dyDescent="0.25"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</row>
    <row r="15" spans="2:20" x14ac:dyDescent="0.25"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</row>
    <row r="16" spans="2:20" x14ac:dyDescent="0.25"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</row>
    <row r="17" spans="2:20" x14ac:dyDescent="0.25"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</row>
    <row r="18" spans="2:20" x14ac:dyDescent="0.25"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</row>
    <row r="19" spans="2:20" x14ac:dyDescent="0.25"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</row>
    <row r="20" spans="2:20" x14ac:dyDescent="0.25"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</row>
    <row r="21" spans="2:20" x14ac:dyDescent="0.25"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</row>
    <row r="22" spans="2:20" x14ac:dyDescent="0.25"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</row>
    <row r="23" spans="2:20" x14ac:dyDescent="0.25"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</row>
    <row r="24" spans="2:20" x14ac:dyDescent="0.25"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</row>
    <row r="25" spans="2:20" x14ac:dyDescent="0.25"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</row>
    <row r="26" spans="2:20" x14ac:dyDescent="0.25"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</row>
    <row r="27" spans="2:20" x14ac:dyDescent="0.25"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</row>
    <row r="28" spans="2:20" s="189" customFormat="1" x14ac:dyDescent="0.25"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</row>
    <row r="29" spans="2:20" s="189" customFormat="1" x14ac:dyDescent="0.25"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</row>
    <row r="30" spans="2:20" s="189" customFormat="1" x14ac:dyDescent="0.25"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</row>
    <row r="31" spans="2:20" s="189" customFormat="1" x14ac:dyDescent="0.25"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</row>
    <row r="32" spans="2:20" s="189" customFormat="1" x14ac:dyDescent="0.25"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</row>
    <row r="33" spans="2:20" x14ac:dyDescent="0.25">
      <c r="B33" s="23" t="s">
        <v>68</v>
      </c>
      <c r="C33" s="193">
        <v>0</v>
      </c>
      <c r="D33" s="30"/>
      <c r="E33" s="30"/>
      <c r="F33" s="30"/>
      <c r="G33" s="30"/>
      <c r="H33" s="24"/>
      <c r="I33" s="25"/>
      <c r="J33" s="24"/>
      <c r="K33" s="24" t="s">
        <v>69</v>
      </c>
      <c r="L33" s="25"/>
      <c r="M33" s="193">
        <v>0</v>
      </c>
      <c r="P33" s="30"/>
      <c r="Q33" s="30"/>
      <c r="R33" s="30"/>
      <c r="S33" s="120"/>
      <c r="T33" s="121"/>
    </row>
    <row r="34" spans="2:20" x14ac:dyDescent="0.25">
      <c r="B34" s="2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31"/>
    </row>
    <row r="35" spans="2:20" x14ac:dyDescent="0.25">
      <c r="B35" s="32"/>
      <c r="C35" s="33"/>
      <c r="D35" s="33"/>
      <c r="E35" s="34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5"/>
    </row>
    <row r="36" spans="2:20" x14ac:dyDescent="0.25">
      <c r="B36" s="28" t="s">
        <v>134</v>
      </c>
      <c r="C36" s="28"/>
      <c r="D36" s="36"/>
      <c r="E36" s="95"/>
      <c r="F36" s="36"/>
      <c r="G36" s="36"/>
      <c r="H36" s="36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2:20" x14ac:dyDescent="0.25">
      <c r="E37" s="67"/>
    </row>
    <row r="38" spans="2:20" x14ac:dyDescent="0.25">
      <c r="B38" s="170"/>
      <c r="C38" s="171"/>
      <c r="D38" s="172"/>
    </row>
    <row r="39" spans="2:20" x14ac:dyDescent="0.25">
      <c r="B39" s="327" t="s">
        <v>977</v>
      </c>
      <c r="C39" s="328"/>
      <c r="D39" s="329"/>
    </row>
    <row r="40" spans="2:20" x14ac:dyDescent="0.25">
      <c r="B40" s="330" t="s">
        <v>37</v>
      </c>
      <c r="C40" s="331"/>
      <c r="D40" s="332"/>
    </row>
    <row r="41" spans="2:20" x14ac:dyDescent="0.25">
      <c r="B41" s="164"/>
      <c r="C41" s="165"/>
      <c r="D41" s="166"/>
    </row>
    <row r="42" spans="2:20" x14ac:dyDescent="0.25">
      <c r="B42" s="327" t="s">
        <v>978</v>
      </c>
      <c r="C42" s="328"/>
      <c r="D42" s="329"/>
    </row>
    <row r="43" spans="2:20" x14ac:dyDescent="0.25">
      <c r="B43" s="330" t="s">
        <v>38</v>
      </c>
      <c r="C43" s="331"/>
      <c r="D43" s="332"/>
    </row>
    <row r="44" spans="2:20" x14ac:dyDescent="0.25">
      <c r="B44" s="164"/>
      <c r="C44" s="165"/>
      <c r="D44" s="166"/>
    </row>
    <row r="45" spans="2:20" x14ac:dyDescent="0.25">
      <c r="B45" s="327"/>
      <c r="C45" s="328"/>
      <c r="D45" s="329"/>
    </row>
    <row r="46" spans="2:20" x14ac:dyDescent="0.25">
      <c r="B46" s="330" t="s">
        <v>39</v>
      </c>
      <c r="C46" s="331"/>
      <c r="D46" s="332"/>
    </row>
    <row r="47" spans="2:20" x14ac:dyDescent="0.25">
      <c r="B47" s="164"/>
      <c r="C47" s="165"/>
      <c r="D47" s="166"/>
    </row>
    <row r="48" spans="2:20" x14ac:dyDescent="0.25">
      <c r="B48" s="333" t="s">
        <v>979</v>
      </c>
      <c r="C48" s="348"/>
      <c r="D48" s="349"/>
    </row>
    <row r="49" spans="2:4" x14ac:dyDescent="0.25">
      <c r="B49" s="330" t="s">
        <v>268</v>
      </c>
      <c r="C49" s="331"/>
      <c r="D49" s="332"/>
    </row>
    <row r="50" spans="2:4" x14ac:dyDescent="0.25">
      <c r="B50" s="167"/>
      <c r="C50" s="168"/>
      <c r="D50" s="169"/>
    </row>
  </sheetData>
  <sheetProtection insertRows="0" deleteRows="0" autoFilter="0"/>
  <mergeCells count="23">
    <mergeCell ref="B46:D46"/>
    <mergeCell ref="B48:D48"/>
    <mergeCell ref="B49:D49"/>
    <mergeCell ref="B39:D39"/>
    <mergeCell ref="B40:D40"/>
    <mergeCell ref="B42:D42"/>
    <mergeCell ref="B43:D43"/>
    <mergeCell ref="B45:D45"/>
    <mergeCell ref="Q8:S8"/>
    <mergeCell ref="Q7:S7"/>
    <mergeCell ref="T11:T12"/>
    <mergeCell ref="B11:B12"/>
    <mergeCell ref="C11:C12"/>
    <mergeCell ref="D11:D12"/>
    <mergeCell ref="E11:E12"/>
    <mergeCell ref="F11:F12"/>
    <mergeCell ref="G11:M11"/>
    <mergeCell ref="N11:N12"/>
    <mergeCell ref="O11:O12"/>
    <mergeCell ref="P11:P12"/>
    <mergeCell ref="Q11:R11"/>
    <mergeCell ref="S11:S12"/>
    <mergeCell ref="B8:P8"/>
  </mergeCells>
  <dataValidations count="1">
    <dataValidation allowBlank="1" showInputMessage="1" showErrorMessage="1" sqref="B8:P8" xr:uid="{00000000-0002-0000-0F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53" orientation="landscape" r:id="rId1"/>
  <headerFooter>
    <oddFooter xml:space="preserve">&amp;L
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K39"/>
  <sheetViews>
    <sheetView showGridLines="0" view="pageBreakPreview" zoomScale="60" zoomScaleNormal="70" workbookViewId="0">
      <pane ySplit="13" topLeftCell="A14" activePane="bottomLeft" state="frozen"/>
      <selection activeCell="Q23" sqref="Q23"/>
      <selection pane="bottomLeft" activeCell="B34" sqref="B34:D34"/>
    </sheetView>
  </sheetViews>
  <sheetFormatPr baseColWidth="10" defaultColWidth="11.42578125" defaultRowHeight="15" x14ac:dyDescent="0.25"/>
  <cols>
    <col min="1" max="1" width="0.5703125" style="10" customWidth="1"/>
    <col min="2" max="2" width="16.7109375" style="10" customWidth="1"/>
    <col min="3" max="3" width="15" style="10" customWidth="1"/>
    <col min="4" max="4" width="22.42578125" style="10" bestFit="1" customWidth="1"/>
    <col min="5" max="5" width="39.140625" style="10" customWidth="1"/>
    <col min="6" max="6" width="20.85546875" style="10" customWidth="1"/>
    <col min="7" max="7" width="11.5703125" style="10" customWidth="1"/>
    <col min="8" max="8" width="8.28515625" style="10" customWidth="1"/>
    <col min="9" max="9" width="20.85546875" style="10" customWidth="1"/>
    <col min="10" max="10" width="8.28515625" style="10" customWidth="1"/>
    <col min="11" max="11" width="9.5703125" style="10" customWidth="1"/>
    <col min="12" max="12" width="8.140625" style="10" customWidth="1"/>
    <col min="13" max="13" width="9.28515625" style="10" customWidth="1"/>
    <col min="14" max="14" width="13.140625" style="10" customWidth="1"/>
    <col min="15" max="15" width="12.85546875" style="10" customWidth="1"/>
    <col min="16" max="17" width="12.5703125" style="10" customWidth="1"/>
    <col min="18" max="18" width="14" style="10" customWidth="1"/>
    <col min="19" max="19" width="13.5703125" style="10" customWidth="1"/>
    <col min="20" max="20" width="13.28515625" style="10" customWidth="1"/>
    <col min="21" max="251" width="11.42578125" style="10"/>
    <col min="252" max="252" width="3.5703125" style="10" customWidth="1"/>
    <col min="253" max="253" width="20.140625" style="10" customWidth="1"/>
    <col min="254" max="16384" width="11.42578125" style="10"/>
  </cols>
  <sheetData>
    <row r="1" spans="1:245" ht="15" customHeight="1" x14ac:dyDescent="0.25"/>
    <row r="2" spans="1:245" ht="15" customHeight="1" x14ac:dyDescent="0.25"/>
    <row r="3" spans="1:245" ht="15" customHeight="1" x14ac:dyDescent="0.25"/>
    <row r="4" spans="1:245" ht="15" customHeight="1" x14ac:dyDescent="0.25"/>
    <row r="5" spans="1:245" ht="15" customHeight="1" x14ac:dyDescent="0.25"/>
    <row r="6" spans="1:245" ht="15" customHeight="1" x14ac:dyDescent="0.25"/>
    <row r="8" spans="1:245" ht="18.75" x14ac:dyDescent="0.3">
      <c r="B8" s="184" t="s">
        <v>225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2"/>
      <c r="R8" s="357" t="str">
        <f>'Caratula Resumen'!E16</f>
        <v>ZACATECAS</v>
      </c>
      <c r="S8" s="357"/>
      <c r="T8" s="13"/>
    </row>
    <row r="9" spans="1:245" ht="18.75" x14ac:dyDescent="0.3">
      <c r="B9" s="364" t="str">
        <f>'Caratula Resumen'!E17</f>
        <v>Fondo de Aportaciones para la Educación Tecnológica y de Adultos/Colegio Nacional de Educación Profesional Técnica (FAETA/CONALEP)</v>
      </c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188"/>
      <c r="O9" s="188"/>
      <c r="P9" s="188"/>
      <c r="Q9" s="15"/>
      <c r="R9" s="177"/>
      <c r="S9" s="177" t="str">
        <f>+'F) 2'!Q8</f>
        <v>2do. Trimestre 2026</v>
      </c>
      <c r="T9" s="150"/>
    </row>
    <row r="10" spans="1:245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41"/>
    </row>
    <row r="11" spans="1:245" ht="21" x14ac:dyDescent="0.25">
      <c r="B11" s="122"/>
      <c r="C11" s="123"/>
      <c r="D11" s="123"/>
      <c r="E11" s="123"/>
      <c r="F11" s="425"/>
      <c r="G11" s="425"/>
      <c r="H11" s="425"/>
      <c r="I11" s="425"/>
      <c r="J11" s="425"/>
      <c r="K11" s="425"/>
      <c r="L11" s="425"/>
      <c r="M11" s="123"/>
      <c r="N11" s="123"/>
    </row>
    <row r="12" spans="1:245" s="125" customFormat="1" ht="12.75" x14ac:dyDescent="0.2">
      <c r="A12" s="124"/>
      <c r="B12" s="351" t="s">
        <v>41</v>
      </c>
      <c r="C12" s="390" t="s">
        <v>42</v>
      </c>
      <c r="D12" s="390" t="s">
        <v>43</v>
      </c>
      <c r="E12" s="390" t="s">
        <v>44</v>
      </c>
      <c r="F12" s="351" t="s">
        <v>45</v>
      </c>
      <c r="G12" s="391" t="s">
        <v>226</v>
      </c>
      <c r="H12" s="391"/>
      <c r="I12" s="391"/>
      <c r="J12" s="391"/>
      <c r="K12" s="391"/>
      <c r="L12" s="391"/>
      <c r="M12" s="391"/>
      <c r="N12" s="351" t="s">
        <v>50</v>
      </c>
      <c r="O12" s="390" t="s">
        <v>216</v>
      </c>
      <c r="P12" s="390" t="s">
        <v>222</v>
      </c>
      <c r="Q12" s="391"/>
      <c r="R12" s="390" t="s">
        <v>227</v>
      </c>
      <c r="S12" s="390" t="s">
        <v>228</v>
      </c>
      <c r="T12" s="390" t="s">
        <v>229</v>
      </c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</row>
    <row r="13" spans="1:245" s="125" customFormat="1" ht="38.25" x14ac:dyDescent="0.2">
      <c r="A13" s="124"/>
      <c r="B13" s="351"/>
      <c r="C13" s="390"/>
      <c r="D13" s="390"/>
      <c r="E13" s="390"/>
      <c r="F13" s="351"/>
      <c r="G13" s="21" t="s">
        <v>57</v>
      </c>
      <c r="H13" s="21" t="s">
        <v>58</v>
      </c>
      <c r="I13" s="21" t="s">
        <v>59</v>
      </c>
      <c r="J13" s="21" t="s">
        <v>60</v>
      </c>
      <c r="K13" s="21" t="s">
        <v>61</v>
      </c>
      <c r="L13" s="22" t="s">
        <v>62</v>
      </c>
      <c r="M13" s="21" t="s">
        <v>63</v>
      </c>
      <c r="N13" s="351"/>
      <c r="O13" s="390"/>
      <c r="P13" s="22" t="s">
        <v>90</v>
      </c>
      <c r="Q13" s="104" t="s">
        <v>91</v>
      </c>
      <c r="R13" s="390"/>
      <c r="S13" s="390"/>
      <c r="T13" s="390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</row>
    <row r="14" spans="1:245" x14ac:dyDescent="0.25"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</row>
    <row r="15" spans="1:245" s="189" customFormat="1" x14ac:dyDescent="0.25"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</row>
    <row r="16" spans="1:245" s="189" customFormat="1" x14ac:dyDescent="0.25"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</row>
    <row r="17" spans="2:20" s="189" customFormat="1" x14ac:dyDescent="0.25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</row>
    <row r="18" spans="2:20" s="189" customFormat="1" x14ac:dyDescent="0.25"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</row>
    <row r="19" spans="2:20" s="189" customFormat="1" x14ac:dyDescent="0.25"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</row>
    <row r="20" spans="2:20" s="189" customFormat="1" x14ac:dyDescent="0.25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</row>
    <row r="21" spans="2:20" x14ac:dyDescent="0.25">
      <c r="B21" s="23" t="s">
        <v>68</v>
      </c>
      <c r="C21" s="199">
        <v>0</v>
      </c>
      <c r="E21" s="127"/>
      <c r="O21" s="24" t="s">
        <v>230</v>
      </c>
      <c r="R21" s="194">
        <v>0</v>
      </c>
      <c r="T21" s="128"/>
    </row>
    <row r="22" spans="2:20" x14ac:dyDescent="0.25">
      <c r="B22" s="126"/>
      <c r="E22" s="127"/>
      <c r="T22" s="128"/>
    </row>
    <row r="23" spans="2:20" x14ac:dyDescent="0.25">
      <c r="B23" s="126"/>
      <c r="E23" s="127"/>
      <c r="R23" s="24" t="s">
        <v>231</v>
      </c>
      <c r="T23" s="197">
        <v>0</v>
      </c>
    </row>
    <row r="24" spans="2:20" x14ac:dyDescent="0.25">
      <c r="B24" s="129"/>
      <c r="C24" s="130"/>
      <c r="D24" s="131"/>
      <c r="E24" s="132"/>
      <c r="F24" s="131"/>
      <c r="G24" s="131"/>
      <c r="H24" s="131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5"/>
    </row>
    <row r="25" spans="2:20" x14ac:dyDescent="0.25">
      <c r="B25" s="28" t="s">
        <v>134</v>
      </c>
      <c r="E25" s="67"/>
    </row>
    <row r="27" spans="2:20" x14ac:dyDescent="0.25">
      <c r="B27" s="170"/>
      <c r="C27" s="171"/>
      <c r="D27" s="172"/>
    </row>
    <row r="28" spans="2:20" x14ac:dyDescent="0.25">
      <c r="B28" s="327" t="s">
        <v>977</v>
      </c>
      <c r="C28" s="328"/>
      <c r="D28" s="329"/>
    </row>
    <row r="29" spans="2:20" x14ac:dyDescent="0.25">
      <c r="B29" s="330" t="s">
        <v>37</v>
      </c>
      <c r="C29" s="331"/>
      <c r="D29" s="332"/>
    </row>
    <row r="30" spans="2:20" x14ac:dyDescent="0.25">
      <c r="B30" s="164"/>
      <c r="C30" s="165"/>
      <c r="D30" s="166"/>
    </row>
    <row r="31" spans="2:20" x14ac:dyDescent="0.25">
      <c r="B31" s="327" t="s">
        <v>978</v>
      </c>
      <c r="C31" s="328"/>
      <c r="D31" s="329"/>
    </row>
    <row r="32" spans="2:20" x14ac:dyDescent="0.25">
      <c r="B32" s="330" t="s">
        <v>38</v>
      </c>
      <c r="C32" s="331"/>
      <c r="D32" s="332"/>
    </row>
    <row r="33" spans="2:15" x14ac:dyDescent="0.25">
      <c r="B33" s="164"/>
      <c r="C33" s="165"/>
      <c r="D33" s="166"/>
    </row>
    <row r="34" spans="2:15" x14ac:dyDescent="0.25">
      <c r="B34" s="327"/>
      <c r="C34" s="328"/>
      <c r="D34" s="329"/>
      <c r="O34" s="10" t="s">
        <v>264</v>
      </c>
    </row>
    <row r="35" spans="2:15" x14ac:dyDescent="0.25">
      <c r="B35" s="330" t="s">
        <v>39</v>
      </c>
      <c r="C35" s="331"/>
      <c r="D35" s="332"/>
    </row>
    <row r="36" spans="2:15" x14ac:dyDescent="0.25">
      <c r="B36" s="164"/>
      <c r="C36" s="165"/>
      <c r="D36" s="166"/>
    </row>
    <row r="37" spans="2:15" x14ac:dyDescent="0.25">
      <c r="B37" s="333" t="s">
        <v>979</v>
      </c>
      <c r="C37" s="348"/>
      <c r="D37" s="349"/>
    </row>
    <row r="38" spans="2:15" x14ac:dyDescent="0.25">
      <c r="B38" s="330" t="s">
        <v>268</v>
      </c>
      <c r="C38" s="331"/>
      <c r="D38" s="332"/>
    </row>
    <row r="39" spans="2:15" x14ac:dyDescent="0.25">
      <c r="B39" s="167"/>
      <c r="C39" s="168"/>
      <c r="D39" s="169"/>
    </row>
  </sheetData>
  <sheetProtection insertRows="0" deleteRows="0" autoFilter="0"/>
  <mergeCells count="23">
    <mergeCell ref="B35:D35"/>
    <mergeCell ref="B37:D37"/>
    <mergeCell ref="B38:D38"/>
    <mergeCell ref="B28:D28"/>
    <mergeCell ref="B29:D29"/>
    <mergeCell ref="B31:D31"/>
    <mergeCell ref="B32:D32"/>
    <mergeCell ref="B34:D34"/>
    <mergeCell ref="R8:S8"/>
    <mergeCell ref="T12:T13"/>
    <mergeCell ref="F11:L11"/>
    <mergeCell ref="B12:B13"/>
    <mergeCell ref="C12:C13"/>
    <mergeCell ref="D12:D13"/>
    <mergeCell ref="E12:E13"/>
    <mergeCell ref="F12:F13"/>
    <mergeCell ref="G12:M12"/>
    <mergeCell ref="N12:N13"/>
    <mergeCell ref="O12:O13"/>
    <mergeCell ref="P12:Q12"/>
    <mergeCell ref="R12:R13"/>
    <mergeCell ref="S12:S13"/>
    <mergeCell ref="B9:M9"/>
  </mergeCells>
  <dataValidations count="1">
    <dataValidation allowBlank="1" showInputMessage="1" showErrorMessage="1" sqref="B9:M9" xr:uid="{00000000-0002-0000-10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61" orientation="landscape" r:id="rId1"/>
  <headerFooter>
    <oddFooter xml:space="preserve">&amp;L
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7:P32"/>
  <sheetViews>
    <sheetView showGridLines="0" tabSelected="1" view="pageBreakPreview" zoomScale="60" zoomScaleNormal="85" workbookViewId="0">
      <pane ySplit="12" topLeftCell="A13" activePane="bottomLeft" state="frozen"/>
      <selection activeCell="Q23" sqref="Q23"/>
      <selection pane="bottomLeft" activeCell="F21" sqref="F19:F21"/>
    </sheetView>
  </sheetViews>
  <sheetFormatPr baseColWidth="10" defaultRowHeight="15" x14ac:dyDescent="0.25"/>
  <cols>
    <col min="1" max="1" width="1.140625" customWidth="1"/>
    <col min="2" max="2" width="22.140625" customWidth="1"/>
    <col min="3" max="3" width="38.140625" customWidth="1"/>
    <col min="4" max="4" width="17.140625" customWidth="1"/>
    <col min="5" max="5" width="18.28515625" customWidth="1"/>
    <col min="6" max="6" width="23.140625" customWidth="1"/>
    <col min="7" max="7" width="42.42578125" bestFit="1" customWidth="1"/>
    <col min="8" max="8" width="13.5703125" customWidth="1"/>
    <col min="9" max="9" width="5.28515625" customWidth="1"/>
  </cols>
  <sheetData>
    <row r="7" spans="2:16" ht="19.5" customHeight="1" x14ac:dyDescent="0.25">
      <c r="B7" s="52" t="s">
        <v>232</v>
      </c>
    </row>
    <row r="8" spans="2:16" ht="9" customHeight="1" x14ac:dyDescent="0.3"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</row>
    <row r="9" spans="2:16" ht="33.75" customHeight="1" x14ac:dyDescent="0.25">
      <c r="B9" s="427" t="str">
        <f>'Caratula Resumen'!E17</f>
        <v>Fondo de Aportaciones para la Educación Tecnológica y de Adultos/Colegio Nacional de Educación Profesional Técnica (FAETA/CONALEP)</v>
      </c>
      <c r="C9" s="428"/>
      <c r="D9" s="428"/>
      <c r="E9" s="429"/>
      <c r="F9" s="162" t="str">
        <f>'Caratula Resumen'!E16</f>
        <v>ZACATECAS</v>
      </c>
      <c r="G9" s="426" t="str">
        <f>'Caratula Resumen'!E18</f>
        <v>2do. Trimestre 2026</v>
      </c>
      <c r="H9" s="426"/>
    </row>
    <row r="10" spans="2:16" x14ac:dyDescent="0.25">
      <c r="B10" s="136" t="s">
        <v>233</v>
      </c>
      <c r="C10" s="133"/>
      <c r="D10" s="134"/>
      <c r="E10" s="134"/>
      <c r="F10" s="134"/>
      <c r="G10" s="134"/>
      <c r="H10" s="135"/>
    </row>
    <row r="11" spans="2:16" x14ac:dyDescent="0.25">
      <c r="B11" s="137" t="s">
        <v>234</v>
      </c>
      <c r="C11" s="57"/>
      <c r="D11" s="61"/>
      <c r="E11" s="61"/>
      <c r="F11" s="61"/>
      <c r="G11" s="61"/>
      <c r="H11" s="103"/>
    </row>
    <row r="12" spans="2:16" ht="30" x14ac:dyDescent="0.25">
      <c r="B12" s="138" t="s">
        <v>235</v>
      </c>
      <c r="C12" s="138" t="s">
        <v>236</v>
      </c>
      <c r="D12" s="139" t="s">
        <v>237</v>
      </c>
      <c r="E12" s="138" t="s">
        <v>83</v>
      </c>
      <c r="F12" s="138" t="s">
        <v>43</v>
      </c>
      <c r="G12" s="138" t="s">
        <v>44</v>
      </c>
      <c r="H12" s="138" t="s">
        <v>238</v>
      </c>
    </row>
    <row r="13" spans="2:16" s="187" customFormat="1" ht="14.25" customHeight="1" x14ac:dyDescent="0.25">
      <c r="B13" s="299" t="s">
        <v>961</v>
      </c>
      <c r="C13" s="299" t="s">
        <v>975</v>
      </c>
      <c r="D13" s="299" t="s">
        <v>797</v>
      </c>
      <c r="E13" s="434" t="s">
        <v>964</v>
      </c>
      <c r="F13" s="434" t="s">
        <v>965</v>
      </c>
      <c r="G13" s="299" t="s">
        <v>966</v>
      </c>
      <c r="H13" s="299" t="s">
        <v>962</v>
      </c>
    </row>
    <row r="14" spans="2:16" s="187" customFormat="1" ht="14.25" customHeight="1" x14ac:dyDescent="0.25">
      <c r="B14" s="299" t="s">
        <v>961</v>
      </c>
      <c r="C14" s="299" t="s">
        <v>976</v>
      </c>
      <c r="D14" s="299" t="s">
        <v>799</v>
      </c>
      <c r="E14" s="434" t="s">
        <v>685</v>
      </c>
      <c r="F14" s="434" t="s">
        <v>686</v>
      </c>
      <c r="G14" s="299" t="s">
        <v>687</v>
      </c>
      <c r="H14" s="299" t="s">
        <v>963</v>
      </c>
    </row>
    <row r="15" spans="2:16" x14ac:dyDescent="0.25">
      <c r="B15" s="144"/>
      <c r="C15" s="54"/>
      <c r="D15" s="54"/>
      <c r="E15" s="54"/>
      <c r="F15" s="54"/>
      <c r="G15" s="54"/>
      <c r="H15" s="157"/>
    </row>
    <row r="16" spans="2:16" x14ac:dyDescent="0.25">
      <c r="B16" s="38" t="s">
        <v>980</v>
      </c>
      <c r="H16" s="39"/>
    </row>
    <row r="17" spans="2:8" x14ac:dyDescent="0.25">
      <c r="B17" s="38" t="s">
        <v>239</v>
      </c>
      <c r="H17" s="39"/>
    </row>
    <row r="18" spans="2:8" x14ac:dyDescent="0.25">
      <c r="B18" s="57" t="s">
        <v>240</v>
      </c>
      <c r="C18" s="61"/>
      <c r="D18" s="61"/>
      <c r="E18" s="61"/>
      <c r="F18" s="61"/>
      <c r="G18" s="61"/>
      <c r="H18" s="103"/>
    </row>
    <row r="20" spans="2:8" x14ac:dyDescent="0.25">
      <c r="B20" s="170"/>
      <c r="C20" s="171"/>
      <c r="D20" s="172"/>
    </row>
    <row r="21" spans="2:8" x14ac:dyDescent="0.25">
      <c r="B21" s="327" t="s">
        <v>977</v>
      </c>
      <c r="C21" s="328"/>
      <c r="D21" s="329"/>
    </row>
    <row r="22" spans="2:8" x14ac:dyDescent="0.25">
      <c r="B22" s="330" t="s">
        <v>37</v>
      </c>
      <c r="C22" s="331"/>
      <c r="D22" s="332"/>
    </row>
    <row r="23" spans="2:8" x14ac:dyDescent="0.25">
      <c r="B23" s="164"/>
      <c r="C23" s="165"/>
      <c r="D23" s="166"/>
      <c r="G23" s="66"/>
    </row>
    <row r="24" spans="2:8" x14ac:dyDescent="0.25">
      <c r="B24" s="327" t="s">
        <v>978</v>
      </c>
      <c r="C24" s="328"/>
      <c r="D24" s="329"/>
    </row>
    <row r="25" spans="2:8" x14ac:dyDescent="0.25">
      <c r="B25" s="330" t="s">
        <v>38</v>
      </c>
      <c r="C25" s="331"/>
      <c r="D25" s="332"/>
    </row>
    <row r="26" spans="2:8" x14ac:dyDescent="0.25">
      <c r="B26" s="164"/>
      <c r="C26" s="165"/>
      <c r="D26" s="166"/>
    </row>
    <row r="27" spans="2:8" x14ac:dyDescent="0.25">
      <c r="B27" s="327"/>
      <c r="C27" s="328"/>
      <c r="D27" s="329"/>
    </row>
    <row r="28" spans="2:8" x14ac:dyDescent="0.25">
      <c r="B28" s="330" t="s">
        <v>39</v>
      </c>
      <c r="C28" s="331"/>
      <c r="D28" s="332"/>
    </row>
    <row r="29" spans="2:8" x14ac:dyDescent="0.25">
      <c r="B29" s="164"/>
      <c r="C29" s="165"/>
      <c r="D29" s="166"/>
    </row>
    <row r="30" spans="2:8" x14ac:dyDescent="0.25">
      <c r="B30" s="333" t="s">
        <v>979</v>
      </c>
      <c r="C30" s="348"/>
      <c r="D30" s="349"/>
    </row>
    <row r="31" spans="2:8" x14ac:dyDescent="0.25">
      <c r="B31" s="330" t="s">
        <v>268</v>
      </c>
      <c r="C31" s="331"/>
      <c r="D31" s="332"/>
    </row>
    <row r="32" spans="2:8" x14ac:dyDescent="0.25">
      <c r="B32" s="167"/>
      <c r="C32" s="168"/>
      <c r="D32" s="169"/>
    </row>
  </sheetData>
  <sheetProtection insertRows="0" deleteRows="0" autoFilter="0"/>
  <mergeCells count="10">
    <mergeCell ref="G9:H9"/>
    <mergeCell ref="B9:E9"/>
    <mergeCell ref="B30:D30"/>
    <mergeCell ref="B31:D31"/>
    <mergeCell ref="B21:D21"/>
    <mergeCell ref="B22:D22"/>
    <mergeCell ref="B24:D24"/>
    <mergeCell ref="B25:D25"/>
    <mergeCell ref="B27:D27"/>
    <mergeCell ref="B28:D28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90" orientation="landscape" r:id="rId1"/>
  <headerFooter>
    <oddFooter xml:space="preserve">&amp;L
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B4:H42"/>
  <sheetViews>
    <sheetView zoomScaleNormal="100" workbookViewId="0">
      <selection activeCell="B16" sqref="B16"/>
    </sheetView>
  </sheetViews>
  <sheetFormatPr baseColWidth="10" defaultRowHeight="15" x14ac:dyDescent="0.25"/>
  <cols>
    <col min="2" max="2" width="20.5703125" customWidth="1"/>
    <col min="4" max="4" width="13" bestFit="1" customWidth="1"/>
    <col min="8" max="8" width="26.140625" bestFit="1" customWidth="1"/>
  </cols>
  <sheetData>
    <row r="4" spans="2:8" x14ac:dyDescent="0.25">
      <c r="B4" s="140" t="s">
        <v>241</v>
      </c>
    </row>
    <row r="5" spans="2:8" x14ac:dyDescent="0.25">
      <c r="B5" t="s">
        <v>242</v>
      </c>
    </row>
    <row r="6" spans="2:8" x14ac:dyDescent="0.25">
      <c r="B6" t="s">
        <v>243</v>
      </c>
    </row>
    <row r="10" spans="2:8" x14ac:dyDescent="0.25">
      <c r="H10" s="140" t="s">
        <v>244</v>
      </c>
    </row>
    <row r="11" spans="2:8" x14ac:dyDescent="0.25">
      <c r="B11" s="140" t="s">
        <v>245</v>
      </c>
      <c r="H11" s="300" t="s">
        <v>246</v>
      </c>
    </row>
    <row r="12" spans="2:8" x14ac:dyDescent="0.25">
      <c r="B12" t="s">
        <v>298</v>
      </c>
      <c r="H12" s="300" t="s">
        <v>247</v>
      </c>
    </row>
    <row r="13" spans="2:8" x14ac:dyDescent="0.25">
      <c r="B13" t="s">
        <v>299</v>
      </c>
      <c r="H13" s="300" t="s">
        <v>248</v>
      </c>
    </row>
    <row r="14" spans="2:8" x14ac:dyDescent="0.25">
      <c r="B14" t="s">
        <v>300</v>
      </c>
      <c r="H14" s="300" t="s">
        <v>249</v>
      </c>
    </row>
    <row r="15" spans="2:8" x14ac:dyDescent="0.25">
      <c r="B15" t="s">
        <v>301</v>
      </c>
      <c r="H15" s="300" t="s">
        <v>272</v>
      </c>
    </row>
    <row r="16" spans="2:8" x14ac:dyDescent="0.25">
      <c r="D16" s="140" t="s">
        <v>250</v>
      </c>
      <c r="H16" s="300" t="s">
        <v>273</v>
      </c>
    </row>
    <row r="17" spans="4:8" x14ac:dyDescent="0.25">
      <c r="D17">
        <v>2013</v>
      </c>
      <c r="H17" s="300" t="s">
        <v>274</v>
      </c>
    </row>
    <row r="18" spans="4:8" x14ac:dyDescent="0.25">
      <c r="D18">
        <v>2014</v>
      </c>
      <c r="H18" s="300" t="s">
        <v>275</v>
      </c>
    </row>
    <row r="19" spans="4:8" x14ac:dyDescent="0.25">
      <c r="D19">
        <v>2015</v>
      </c>
      <c r="H19" s="300" t="s">
        <v>251</v>
      </c>
    </row>
    <row r="20" spans="4:8" x14ac:dyDescent="0.25">
      <c r="D20">
        <v>2016</v>
      </c>
      <c r="H20" s="300" t="s">
        <v>276</v>
      </c>
    </row>
    <row r="21" spans="4:8" x14ac:dyDescent="0.25">
      <c r="D21">
        <v>2017</v>
      </c>
      <c r="H21" s="300" t="s">
        <v>277</v>
      </c>
    </row>
    <row r="22" spans="4:8" x14ac:dyDescent="0.25">
      <c r="D22">
        <v>2018</v>
      </c>
      <c r="H22" s="300" t="s">
        <v>278</v>
      </c>
    </row>
    <row r="23" spans="4:8" x14ac:dyDescent="0.25">
      <c r="H23" s="300" t="s">
        <v>271</v>
      </c>
    </row>
    <row r="24" spans="4:8" x14ac:dyDescent="0.25">
      <c r="H24" s="300" t="s">
        <v>279</v>
      </c>
    </row>
    <row r="25" spans="4:8" x14ac:dyDescent="0.25">
      <c r="H25" s="300" t="s">
        <v>280</v>
      </c>
    </row>
    <row r="26" spans="4:8" x14ac:dyDescent="0.25">
      <c r="H26" s="300" t="s">
        <v>281</v>
      </c>
    </row>
    <row r="27" spans="4:8" x14ac:dyDescent="0.25">
      <c r="H27" s="300" t="s">
        <v>282</v>
      </c>
    </row>
    <row r="28" spans="4:8" x14ac:dyDescent="0.25">
      <c r="H28" s="300" t="s">
        <v>283</v>
      </c>
    </row>
    <row r="29" spans="4:8" x14ac:dyDescent="0.25">
      <c r="H29" s="300" t="s">
        <v>284</v>
      </c>
    </row>
    <row r="30" spans="4:8" x14ac:dyDescent="0.25">
      <c r="H30" s="300" t="s">
        <v>285</v>
      </c>
    </row>
    <row r="31" spans="4:8" x14ac:dyDescent="0.25">
      <c r="H31" s="300" t="s">
        <v>286</v>
      </c>
    </row>
    <row r="32" spans="4:8" x14ac:dyDescent="0.25">
      <c r="H32" s="300" t="s">
        <v>287</v>
      </c>
    </row>
    <row r="33" spans="8:8" x14ac:dyDescent="0.25">
      <c r="H33" s="300" t="s">
        <v>288</v>
      </c>
    </row>
    <row r="34" spans="8:8" x14ac:dyDescent="0.25">
      <c r="H34" s="300" t="s">
        <v>289</v>
      </c>
    </row>
    <row r="35" spans="8:8" x14ac:dyDescent="0.25">
      <c r="H35" s="300" t="s">
        <v>290</v>
      </c>
    </row>
    <row r="36" spans="8:8" x14ac:dyDescent="0.25">
      <c r="H36" s="300" t="s">
        <v>291</v>
      </c>
    </row>
    <row r="37" spans="8:8" x14ac:dyDescent="0.25">
      <c r="H37" s="300" t="s">
        <v>292</v>
      </c>
    </row>
    <row r="38" spans="8:8" x14ac:dyDescent="0.25">
      <c r="H38" s="300" t="s">
        <v>293</v>
      </c>
    </row>
    <row r="39" spans="8:8" x14ac:dyDescent="0.25">
      <c r="H39" s="300" t="s">
        <v>294</v>
      </c>
    </row>
    <row r="40" spans="8:8" x14ac:dyDescent="0.25">
      <c r="H40" s="300" t="s">
        <v>295</v>
      </c>
    </row>
    <row r="41" spans="8:8" x14ac:dyDescent="0.25">
      <c r="H41" s="300" t="s">
        <v>296</v>
      </c>
    </row>
    <row r="42" spans="8:8" x14ac:dyDescent="0.25">
      <c r="H42" s="300" t="s">
        <v>297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7:Y36"/>
  <sheetViews>
    <sheetView showGridLines="0" view="pageBreakPreview" zoomScale="55" zoomScaleNormal="55" zoomScaleSheetLayoutView="55" zoomScalePageLayoutView="55" workbookViewId="0">
      <pane xSplit="1" ySplit="12" topLeftCell="B13" activePane="bottomRight" state="frozen"/>
      <selection activeCell="Q23" sqref="Q23"/>
      <selection pane="topRight" activeCell="Q23" sqref="Q23"/>
      <selection pane="bottomLeft" activeCell="Q23" sqref="Q23"/>
      <selection pane="bottomRight" activeCell="C13" sqref="C13:D16"/>
    </sheetView>
  </sheetViews>
  <sheetFormatPr baseColWidth="10" defaultColWidth="3.5703125" defaultRowHeight="15" x14ac:dyDescent="0.25"/>
  <cols>
    <col min="1" max="1" width="1.28515625" style="10" customWidth="1"/>
    <col min="2" max="2" width="17.85546875" style="10" customWidth="1"/>
    <col min="3" max="3" width="17.42578125" style="10" customWidth="1"/>
    <col min="4" max="4" width="23.7109375" style="10" bestFit="1" customWidth="1"/>
    <col min="5" max="5" width="44.7109375" style="10" customWidth="1"/>
    <col min="6" max="6" width="26.42578125" style="10" customWidth="1"/>
    <col min="7" max="7" width="22.42578125" style="10" bestFit="1" customWidth="1"/>
    <col min="8" max="8" width="12.7109375" style="10" customWidth="1"/>
    <col min="9" max="13" width="16.28515625" style="10" customWidth="1"/>
    <col min="14" max="15" width="13.140625" style="10" bestFit="1" customWidth="1"/>
    <col min="16" max="16" width="19.140625" style="10" customWidth="1"/>
    <col min="17" max="17" width="18.85546875" style="10" customWidth="1"/>
    <col min="18" max="20" width="13.140625" style="10" bestFit="1" customWidth="1"/>
    <col min="21" max="21" width="35.7109375" style="10" customWidth="1"/>
    <col min="22" max="22" width="15.5703125" style="10" customWidth="1"/>
    <col min="23" max="23" width="26.140625" style="10" customWidth="1"/>
    <col min="24" max="24" width="23.85546875" style="10" customWidth="1"/>
    <col min="25" max="25" width="19.42578125" style="10" customWidth="1"/>
    <col min="26" max="255" width="11.42578125" style="10" customWidth="1"/>
    <col min="256" max="16384" width="3.5703125" style="10"/>
  </cols>
  <sheetData>
    <row r="7" spans="2:25" s="14" customFormat="1" ht="18.75" x14ac:dyDescent="0.3">
      <c r="B7" s="11" t="s">
        <v>40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 t="str">
        <f>'Caratula Resumen'!E16</f>
        <v>ZACATECAS</v>
      </c>
      <c r="Y7" s="13"/>
    </row>
    <row r="8" spans="2:25" s="14" customFormat="1" ht="18.75" x14ac:dyDescent="0.3">
      <c r="B8" s="342" t="str">
        <f>'Caratula Resumen'!E17</f>
        <v>Fondo de Aportaciones para la Educación Tecnológica y de Adultos/Colegio Nacional de Educación Profesional Técnica (FAETA/CONALEP)</v>
      </c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  <c r="O8" s="343"/>
      <c r="P8" s="343"/>
      <c r="Q8" s="15"/>
      <c r="R8" s="15"/>
      <c r="S8" s="15"/>
      <c r="T8" s="15"/>
      <c r="U8" s="15"/>
      <c r="V8" s="15"/>
      <c r="W8" s="177"/>
      <c r="X8" s="15" t="str">
        <f>'Caratula Resumen'!E18</f>
        <v>2do. Trimestre 2026</v>
      </c>
      <c r="Y8" s="16"/>
    </row>
    <row r="9" spans="2:25" ht="18.75" x14ac:dyDescent="0.3">
      <c r="B9" s="229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1"/>
    </row>
    <row r="10" spans="2:25" ht="18.75" x14ac:dyDescent="0.3"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2:25" s="20" customFormat="1" ht="18.75" x14ac:dyDescent="0.2">
      <c r="B11" s="344" t="s">
        <v>41</v>
      </c>
      <c r="C11" s="344" t="s">
        <v>42</v>
      </c>
      <c r="D11" s="344" t="s">
        <v>43</v>
      </c>
      <c r="E11" s="344" t="s">
        <v>44</v>
      </c>
      <c r="F11" s="344" t="s">
        <v>45</v>
      </c>
      <c r="G11" s="346" t="s">
        <v>46</v>
      </c>
      <c r="H11" s="346"/>
      <c r="I11" s="346"/>
      <c r="J11" s="346"/>
      <c r="K11" s="346"/>
      <c r="L11" s="346"/>
      <c r="M11" s="346"/>
      <c r="N11" s="344" t="s">
        <v>47</v>
      </c>
      <c r="O11" s="344"/>
      <c r="P11" s="344" t="s">
        <v>48</v>
      </c>
      <c r="Q11" s="344" t="s">
        <v>49</v>
      </c>
      <c r="R11" s="344" t="s">
        <v>50</v>
      </c>
      <c r="S11" s="344" t="s">
        <v>51</v>
      </c>
      <c r="T11" s="344"/>
      <c r="U11" s="344" t="s">
        <v>52</v>
      </c>
      <c r="V11" s="344" t="s">
        <v>53</v>
      </c>
      <c r="W11" s="344" t="s">
        <v>54</v>
      </c>
      <c r="X11" s="344" t="s">
        <v>55</v>
      </c>
      <c r="Y11" s="344" t="s">
        <v>56</v>
      </c>
    </row>
    <row r="12" spans="2:25" s="20" customFormat="1" ht="37.5" x14ac:dyDescent="0.2">
      <c r="B12" s="344"/>
      <c r="C12" s="344"/>
      <c r="D12" s="344"/>
      <c r="E12" s="344"/>
      <c r="F12" s="344"/>
      <c r="G12" s="274" t="s">
        <v>57</v>
      </c>
      <c r="H12" s="274" t="s">
        <v>58</v>
      </c>
      <c r="I12" s="274" t="s">
        <v>59</v>
      </c>
      <c r="J12" s="274" t="s">
        <v>60</v>
      </c>
      <c r="K12" s="274" t="s">
        <v>61</v>
      </c>
      <c r="L12" s="233" t="s">
        <v>62</v>
      </c>
      <c r="M12" s="274" t="s">
        <v>63</v>
      </c>
      <c r="N12" s="274" t="s">
        <v>64</v>
      </c>
      <c r="O12" s="274" t="s">
        <v>65</v>
      </c>
      <c r="P12" s="344"/>
      <c r="Q12" s="344"/>
      <c r="R12" s="344"/>
      <c r="S12" s="274" t="s">
        <v>66</v>
      </c>
      <c r="T12" s="274" t="s">
        <v>67</v>
      </c>
      <c r="U12" s="344"/>
      <c r="V12" s="344"/>
      <c r="W12" s="344"/>
      <c r="X12" s="344"/>
      <c r="Y12" s="344"/>
    </row>
    <row r="13" spans="2:25" x14ac:dyDescent="0.25">
      <c r="B13" s="211" t="s">
        <v>297</v>
      </c>
      <c r="C13" s="430" t="s">
        <v>302</v>
      </c>
      <c r="D13" s="430" t="s">
        <v>303</v>
      </c>
      <c r="E13" s="211" t="s">
        <v>304</v>
      </c>
      <c r="F13" s="211" t="s">
        <v>305</v>
      </c>
      <c r="G13" s="211">
        <v>1131</v>
      </c>
      <c r="H13" s="211">
        <v>1103</v>
      </c>
      <c r="I13" s="211">
        <v>1003</v>
      </c>
      <c r="J13" s="211">
        <v>5</v>
      </c>
      <c r="K13" s="211" t="s">
        <v>310</v>
      </c>
      <c r="L13" s="211">
        <v>0</v>
      </c>
      <c r="M13" s="313">
        <v>6823</v>
      </c>
      <c r="N13" s="211">
        <v>20200501</v>
      </c>
      <c r="O13" s="211">
        <v>20250501</v>
      </c>
      <c r="P13" s="211">
        <v>65432.93</v>
      </c>
      <c r="Q13" s="211">
        <v>3000</v>
      </c>
      <c r="R13" s="211" t="s">
        <v>311</v>
      </c>
      <c r="S13" s="211" t="s">
        <v>311</v>
      </c>
      <c r="T13" s="211">
        <v>100</v>
      </c>
      <c r="U13" s="211" t="s">
        <v>312</v>
      </c>
      <c r="V13" s="211" t="s">
        <v>313</v>
      </c>
      <c r="W13" s="211" t="s">
        <v>314</v>
      </c>
      <c r="X13" s="211" t="s">
        <v>315</v>
      </c>
      <c r="Y13" s="211" t="s">
        <v>316</v>
      </c>
    </row>
    <row r="14" spans="2:25" x14ac:dyDescent="0.25">
      <c r="B14" s="211" t="s">
        <v>297</v>
      </c>
      <c r="C14" s="430" t="s">
        <v>317</v>
      </c>
      <c r="D14" s="430" t="s">
        <v>318</v>
      </c>
      <c r="E14" s="211" t="s">
        <v>319</v>
      </c>
      <c r="F14" s="211" t="s">
        <v>320</v>
      </c>
      <c r="G14" s="211">
        <v>1131</v>
      </c>
      <c r="H14" s="211">
        <v>1103</v>
      </c>
      <c r="I14" s="211">
        <v>1003</v>
      </c>
      <c r="J14" s="211">
        <v>5</v>
      </c>
      <c r="K14" s="211" t="s">
        <v>321</v>
      </c>
      <c r="L14" s="211">
        <v>0</v>
      </c>
      <c r="M14" s="313" t="s">
        <v>322</v>
      </c>
      <c r="N14" s="211">
        <v>20200630</v>
      </c>
      <c r="O14" s="211">
        <v>20211231</v>
      </c>
      <c r="P14" s="211">
        <v>29465.88</v>
      </c>
      <c r="Q14" s="211">
        <v>111801.2</v>
      </c>
      <c r="R14" s="211" t="s">
        <v>311</v>
      </c>
      <c r="S14" s="211" t="s">
        <v>311</v>
      </c>
      <c r="T14" s="211">
        <v>100</v>
      </c>
      <c r="U14" s="211" t="s">
        <v>312</v>
      </c>
      <c r="V14" s="211" t="s">
        <v>313</v>
      </c>
      <c r="W14" s="211" t="s">
        <v>314</v>
      </c>
      <c r="X14" s="211" t="s">
        <v>315</v>
      </c>
      <c r="Y14" s="211" t="s">
        <v>323</v>
      </c>
    </row>
    <row r="15" spans="2:25" x14ac:dyDescent="0.25">
      <c r="B15" s="211" t="s">
        <v>297</v>
      </c>
      <c r="C15" s="430" t="s">
        <v>324</v>
      </c>
      <c r="D15" s="430" t="s">
        <v>325</v>
      </c>
      <c r="E15" s="211" t="s">
        <v>326</v>
      </c>
      <c r="F15" s="211" t="s">
        <v>327</v>
      </c>
      <c r="G15" s="211">
        <v>1131</v>
      </c>
      <c r="H15" s="211">
        <v>1103</v>
      </c>
      <c r="I15" s="211">
        <v>1003</v>
      </c>
      <c r="J15" s="211">
        <v>5</v>
      </c>
      <c r="K15" s="211" t="s">
        <v>321</v>
      </c>
      <c r="L15" s="211">
        <v>0</v>
      </c>
      <c r="M15" s="313" t="s">
        <v>328</v>
      </c>
      <c r="N15" s="211">
        <v>20200630</v>
      </c>
      <c r="O15" s="211">
        <v>20211231</v>
      </c>
      <c r="P15" s="211">
        <v>27292.2</v>
      </c>
      <c r="Q15" s="211">
        <v>113785.04</v>
      </c>
      <c r="R15" s="211" t="s">
        <v>311</v>
      </c>
      <c r="S15" s="211" t="s">
        <v>311</v>
      </c>
      <c r="T15" s="211">
        <v>100</v>
      </c>
      <c r="U15" s="211" t="s">
        <v>314</v>
      </c>
      <c r="V15" s="211" t="s">
        <v>313</v>
      </c>
      <c r="W15" s="211" t="s">
        <v>314</v>
      </c>
      <c r="X15" s="211" t="s">
        <v>315</v>
      </c>
      <c r="Y15" s="211" t="s">
        <v>329</v>
      </c>
    </row>
    <row r="16" spans="2:25" x14ac:dyDescent="0.25">
      <c r="B16" s="211" t="s">
        <v>297</v>
      </c>
      <c r="C16" s="430" t="s">
        <v>330</v>
      </c>
      <c r="D16" s="430" t="s">
        <v>331</v>
      </c>
      <c r="E16" s="211" t="s">
        <v>332</v>
      </c>
      <c r="F16" s="211" t="s">
        <v>333</v>
      </c>
      <c r="G16" s="211">
        <v>1131</v>
      </c>
      <c r="H16" s="211">
        <v>1103</v>
      </c>
      <c r="I16" s="211">
        <v>1003</v>
      </c>
      <c r="J16" s="211">
        <v>5</v>
      </c>
      <c r="K16" s="211" t="s">
        <v>334</v>
      </c>
      <c r="L16" s="211">
        <v>0</v>
      </c>
      <c r="M16" s="313" t="s">
        <v>335</v>
      </c>
      <c r="N16" s="211">
        <v>20190801</v>
      </c>
      <c r="O16" s="211">
        <v>20251231</v>
      </c>
      <c r="P16" s="211">
        <v>73445.399999999994</v>
      </c>
      <c r="Q16" s="211">
        <v>52023.360000000001</v>
      </c>
      <c r="R16" s="211" t="s">
        <v>336</v>
      </c>
      <c r="S16" s="211" t="s">
        <v>336</v>
      </c>
      <c r="T16" s="211">
        <v>100</v>
      </c>
      <c r="U16" s="211" t="s">
        <v>312</v>
      </c>
      <c r="V16" s="211" t="s">
        <v>313</v>
      </c>
      <c r="W16" s="211" t="s">
        <v>314</v>
      </c>
      <c r="X16" s="211" t="s">
        <v>315</v>
      </c>
      <c r="Y16" s="211" t="s">
        <v>337</v>
      </c>
    </row>
    <row r="17" spans="2:25" ht="18.75" x14ac:dyDescent="0.3">
      <c r="B17" s="234" t="s">
        <v>68</v>
      </c>
      <c r="C17" s="275">
        <f>COUNTA(C13:C16)</f>
        <v>4</v>
      </c>
      <c r="D17" s="159"/>
      <c r="E17" s="159"/>
      <c r="F17" s="159"/>
      <c r="G17" s="159"/>
      <c r="H17" s="159"/>
      <c r="I17" s="273"/>
      <c r="J17" s="159"/>
      <c r="K17" s="159" t="s">
        <v>69</v>
      </c>
      <c r="L17" s="273"/>
      <c r="M17" s="275">
        <f>COUNTA(M13:M16)</f>
        <v>4</v>
      </c>
      <c r="N17" s="14"/>
      <c r="O17" s="14"/>
      <c r="P17" s="276">
        <f>SUM(P13:P16)</f>
        <v>195636.40999999997</v>
      </c>
      <c r="Q17" s="273"/>
      <c r="R17" s="273"/>
      <c r="S17" s="273"/>
      <c r="T17" s="273"/>
      <c r="U17" s="273"/>
      <c r="V17" s="273"/>
      <c r="W17" s="273"/>
      <c r="X17" s="273"/>
      <c r="Y17" s="277"/>
    </row>
    <row r="18" spans="2:25" ht="18.75" x14ac:dyDescent="0.3">
      <c r="B18" s="278"/>
      <c r="C18" s="279"/>
      <c r="D18" s="279"/>
      <c r="E18" s="279"/>
      <c r="F18" s="279"/>
      <c r="G18" s="279"/>
      <c r="H18" s="279"/>
      <c r="I18" s="279"/>
      <c r="J18" s="279"/>
      <c r="K18" s="280"/>
      <c r="L18" s="14"/>
      <c r="M18" s="14"/>
      <c r="N18" s="347" t="s">
        <v>5</v>
      </c>
      <c r="O18" s="347"/>
      <c r="P18" s="14"/>
      <c r="Q18" s="14"/>
      <c r="R18" s="14"/>
      <c r="S18" s="14"/>
      <c r="T18" s="14"/>
      <c r="U18" s="14"/>
      <c r="V18" s="14"/>
      <c r="W18" s="14"/>
      <c r="X18" s="14"/>
      <c r="Y18" s="281"/>
    </row>
    <row r="19" spans="2:25" ht="18.75" x14ac:dyDescent="0.3">
      <c r="B19" s="278"/>
      <c r="C19" s="279"/>
      <c r="D19" s="279"/>
      <c r="E19" s="279"/>
      <c r="F19" s="279"/>
      <c r="G19" s="279"/>
      <c r="H19" s="279"/>
      <c r="I19" s="279"/>
      <c r="J19" s="279"/>
      <c r="K19" s="280"/>
      <c r="L19" s="14"/>
      <c r="M19" s="345" t="s">
        <v>6</v>
      </c>
      <c r="N19" s="345"/>
      <c r="O19" s="345"/>
      <c r="P19" s="14"/>
      <c r="Q19" s="282">
        <f>SUM(Q13:Q16)</f>
        <v>280609.59999999998</v>
      </c>
      <c r="R19" s="14"/>
      <c r="S19" s="14"/>
      <c r="T19" s="14"/>
      <c r="U19" s="14"/>
      <c r="V19" s="14"/>
      <c r="W19" s="14"/>
      <c r="X19" s="14"/>
      <c r="Y19" s="281"/>
    </row>
    <row r="20" spans="2:25" ht="18.75" x14ac:dyDescent="0.3">
      <c r="B20" s="235"/>
      <c r="C20" s="236"/>
      <c r="D20" s="236"/>
      <c r="E20" s="237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 t="s">
        <v>70</v>
      </c>
      <c r="X20" s="236"/>
      <c r="Y20" s="283"/>
    </row>
    <row r="21" spans="2:25" x14ac:dyDescent="0.25">
      <c r="B21" s="28" t="s">
        <v>71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</row>
    <row r="22" spans="2:25" x14ac:dyDescent="0.25">
      <c r="B22" s="28" t="s">
        <v>72</v>
      </c>
      <c r="C22" s="30"/>
      <c r="D22" s="30"/>
      <c r="E22" s="36"/>
      <c r="F22" s="29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</row>
    <row r="23" spans="2:25" x14ac:dyDescent="0.25">
      <c r="B23" s="30"/>
      <c r="C23" s="30"/>
      <c r="D23" s="30"/>
      <c r="E23" s="30"/>
      <c r="F23" s="37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</row>
    <row r="24" spans="2:25" x14ac:dyDescent="0.25">
      <c r="B24" s="7"/>
      <c r="C24" s="8"/>
      <c r="D24" s="9"/>
      <c r="E24" s="25"/>
    </row>
    <row r="25" spans="2:25" x14ac:dyDescent="0.25">
      <c r="B25" s="327" t="s">
        <v>977</v>
      </c>
      <c r="C25" s="328"/>
      <c r="D25" s="329"/>
      <c r="E25" s="147"/>
    </row>
    <row r="26" spans="2:25" x14ac:dyDescent="0.25">
      <c r="B26" s="330" t="s">
        <v>37</v>
      </c>
      <c r="C26" s="331"/>
      <c r="D26" s="332"/>
      <c r="E26" s="52"/>
    </row>
    <row r="27" spans="2:25" x14ac:dyDescent="0.25">
      <c r="B27" s="164"/>
      <c r="C27" s="165"/>
      <c r="D27" s="166"/>
      <c r="E27" s="146"/>
    </row>
    <row r="28" spans="2:25" x14ac:dyDescent="0.25">
      <c r="B28" s="327" t="s">
        <v>978</v>
      </c>
      <c r="C28" s="328"/>
      <c r="D28" s="329"/>
      <c r="E28" s="147"/>
    </row>
    <row r="29" spans="2:25" x14ac:dyDescent="0.25">
      <c r="B29" s="330" t="s">
        <v>38</v>
      </c>
      <c r="C29" s="331"/>
      <c r="D29" s="332"/>
      <c r="E29" s="52"/>
    </row>
    <row r="30" spans="2:25" x14ac:dyDescent="0.25">
      <c r="B30" s="164"/>
      <c r="C30" s="165"/>
      <c r="D30" s="166"/>
      <c r="E30" s="146"/>
    </row>
    <row r="31" spans="2:25" x14ac:dyDescent="0.25">
      <c r="B31" s="327"/>
      <c r="C31" s="328"/>
      <c r="D31" s="329"/>
      <c r="E31" s="147"/>
    </row>
    <row r="32" spans="2:25" x14ac:dyDescent="0.25">
      <c r="B32" s="330" t="s">
        <v>39</v>
      </c>
      <c r="C32" s="331"/>
      <c r="D32" s="332"/>
      <c r="E32" s="52"/>
    </row>
    <row r="33" spans="2:5" x14ac:dyDescent="0.25">
      <c r="B33" s="164"/>
      <c r="C33" s="165"/>
      <c r="D33" s="166"/>
      <c r="E33" s="146"/>
    </row>
    <row r="34" spans="2:5" x14ac:dyDescent="0.25">
      <c r="B34" s="333" t="s">
        <v>979</v>
      </c>
      <c r="C34" s="348"/>
      <c r="D34" s="349"/>
      <c r="E34" s="148"/>
    </row>
    <row r="35" spans="2:5" x14ac:dyDescent="0.25">
      <c r="B35" s="330" t="s">
        <v>268</v>
      </c>
      <c r="C35" s="331"/>
      <c r="D35" s="332"/>
      <c r="E35" s="52"/>
    </row>
    <row r="36" spans="2:5" x14ac:dyDescent="0.25">
      <c r="B36" s="167"/>
      <c r="C36" s="168"/>
      <c r="D36" s="169"/>
      <c r="E36" s="52"/>
    </row>
  </sheetData>
  <sheetProtection insertRows="0" deleteRows="0" autoFilter="0"/>
  <mergeCells count="27">
    <mergeCell ref="B26:D26"/>
    <mergeCell ref="B29:D29"/>
    <mergeCell ref="B32:D32"/>
    <mergeCell ref="B35:D35"/>
    <mergeCell ref="B28:D28"/>
    <mergeCell ref="B31:D31"/>
    <mergeCell ref="B34:D34"/>
    <mergeCell ref="B25:D25"/>
    <mergeCell ref="B11:B12"/>
    <mergeCell ref="C11:C12"/>
    <mergeCell ref="D11:D12"/>
    <mergeCell ref="E11:E12"/>
    <mergeCell ref="Y11:Y12"/>
    <mergeCell ref="S11:T11"/>
    <mergeCell ref="U11:U12"/>
    <mergeCell ref="R11:R12"/>
    <mergeCell ref="M19:O19"/>
    <mergeCell ref="N11:O11"/>
    <mergeCell ref="P11:P12"/>
    <mergeCell ref="Q11:Q12"/>
    <mergeCell ref="G11:M11"/>
    <mergeCell ref="N18:O18"/>
    <mergeCell ref="B8:P8"/>
    <mergeCell ref="V11:V12"/>
    <mergeCell ref="W11:W12"/>
    <mergeCell ref="X11:X12"/>
    <mergeCell ref="F11:F12"/>
  </mergeCells>
  <printOptions horizontalCentered="1"/>
  <pageMargins left="0.23622047244094491" right="0.23622047244094491" top="0.74803149606299213" bottom="0.74803149606299213" header="0.31496062992125984" footer="0.31496062992125984"/>
  <pageSetup scale="28" orientation="landscape" r:id="rId1"/>
  <ignoredErrors>
    <ignoredError sqref="B8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U41"/>
  <sheetViews>
    <sheetView showGridLines="0" view="pageBreakPreview" zoomScale="60" zoomScaleNormal="55" workbookViewId="0">
      <pane ySplit="12" topLeftCell="A13" activePane="bottomLeft" state="frozen"/>
      <selection activeCell="Q23" sqref="Q23"/>
      <selection pane="bottomLeft" activeCell="B36" sqref="B36:D36"/>
    </sheetView>
  </sheetViews>
  <sheetFormatPr baseColWidth="10" defaultColWidth="11.42578125" defaultRowHeight="14.25" x14ac:dyDescent="0.2"/>
  <cols>
    <col min="1" max="1" width="1.5703125" style="40" customWidth="1"/>
    <col min="2" max="2" width="16.5703125" style="40" customWidth="1"/>
    <col min="3" max="3" width="17.7109375" style="40" bestFit="1" customWidth="1"/>
    <col min="4" max="4" width="23.85546875" style="40" bestFit="1" customWidth="1"/>
    <col min="5" max="5" width="43" style="40" customWidth="1"/>
    <col min="6" max="6" width="37" style="40" bestFit="1" customWidth="1"/>
    <col min="7" max="7" width="15.7109375" style="40" bestFit="1" customWidth="1"/>
    <col min="8" max="8" width="6.7109375" style="40" customWidth="1"/>
    <col min="9" max="9" width="6.85546875" style="40" customWidth="1"/>
    <col min="10" max="10" width="6.7109375" style="40" customWidth="1"/>
    <col min="11" max="11" width="8.7109375" style="40" customWidth="1"/>
    <col min="12" max="13" width="8.85546875" style="40" customWidth="1"/>
    <col min="14" max="14" width="11.7109375" style="40" customWidth="1"/>
    <col min="15" max="15" width="11.85546875" style="40" customWidth="1"/>
    <col min="16" max="16" width="15.42578125" style="40" customWidth="1"/>
    <col min="17" max="17" width="14.85546875" style="40" customWidth="1"/>
    <col min="18" max="18" width="13.140625" style="40" bestFit="1" customWidth="1"/>
    <col min="19" max="19" width="5.5703125" style="40" customWidth="1"/>
    <col min="20" max="20" width="13.140625" style="40" bestFit="1" customWidth="1"/>
    <col min="21" max="21" width="35" style="40" customWidth="1"/>
    <col min="22" max="248" width="11.42578125" style="40" customWidth="1"/>
    <col min="249" max="249" width="3.5703125" style="40" customWidth="1"/>
    <col min="250" max="250" width="4.5703125" style="40" customWidth="1"/>
    <col min="251" max="252" width="16.5703125" style="40" customWidth="1"/>
    <col min="253" max="253" width="34.42578125" style="40" customWidth="1"/>
    <col min="254" max="16384" width="11.42578125" style="40"/>
  </cols>
  <sheetData>
    <row r="1" spans="2:21" ht="15" customHeight="1" x14ac:dyDescent="0.2"/>
    <row r="2" spans="2:21" ht="15" customHeight="1" x14ac:dyDescent="0.2"/>
    <row r="3" spans="2:21" ht="15" customHeight="1" x14ac:dyDescent="0.2"/>
    <row r="4" spans="2:21" ht="15" customHeight="1" x14ac:dyDescent="0.25">
      <c r="C4" s="10"/>
    </row>
    <row r="5" spans="2:21" ht="15" customHeight="1" x14ac:dyDescent="0.2"/>
    <row r="7" spans="2:21" s="14" customFormat="1" ht="18.75" x14ac:dyDescent="0.3">
      <c r="B7" s="11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 t="str">
        <f>'Caratula Resumen'!E16</f>
        <v>ZACATECAS</v>
      </c>
    </row>
    <row r="8" spans="2:21" s="14" customFormat="1" ht="18.75" x14ac:dyDescent="0.3">
      <c r="B8" s="342" t="str">
        <f>'Caratula Resumen'!E17</f>
        <v>Fondo de Aportaciones para la Educación Tecnológica y de Adultos/Colegio Nacional de Educación Profesional Técnica (FAETA/CONALEP)</v>
      </c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  <c r="O8" s="343"/>
      <c r="P8" s="343"/>
      <c r="Q8" s="15"/>
      <c r="R8" s="15"/>
      <c r="S8" s="15"/>
      <c r="T8" s="177"/>
      <c r="U8" s="16" t="str">
        <f>+'A Y  II D3'!X8</f>
        <v>2do. Trimestre 2026</v>
      </c>
    </row>
    <row r="9" spans="2:21" s="10" customFormat="1" ht="15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41"/>
    </row>
    <row r="10" spans="2:21" ht="20.25" x14ac:dyDescent="0.3">
      <c r="B10" s="42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4"/>
      <c r="P10" s="44"/>
    </row>
    <row r="11" spans="2:21" s="45" customFormat="1" ht="12.75" x14ac:dyDescent="0.2">
      <c r="B11" s="351" t="s">
        <v>41</v>
      </c>
      <c r="C11" s="351" t="s">
        <v>42</v>
      </c>
      <c r="D11" s="351" t="s">
        <v>43</v>
      </c>
      <c r="E11" s="351" t="s">
        <v>74</v>
      </c>
      <c r="F11" s="351" t="s">
        <v>45</v>
      </c>
      <c r="G11" s="350" t="s">
        <v>46</v>
      </c>
      <c r="H11" s="350"/>
      <c r="I11" s="350"/>
      <c r="J11" s="350"/>
      <c r="K11" s="350"/>
      <c r="L11" s="350"/>
      <c r="M11" s="350"/>
      <c r="N11" s="351" t="s">
        <v>75</v>
      </c>
      <c r="O11" s="351"/>
      <c r="P11" s="351" t="s">
        <v>76</v>
      </c>
      <c r="Q11" s="351" t="s">
        <v>77</v>
      </c>
      <c r="R11" s="351" t="s">
        <v>50</v>
      </c>
      <c r="S11" s="353" t="s">
        <v>78</v>
      </c>
      <c r="T11" s="354"/>
      <c r="U11" s="351" t="s">
        <v>79</v>
      </c>
    </row>
    <row r="12" spans="2:21" s="45" customFormat="1" ht="38.25" x14ac:dyDescent="0.2">
      <c r="B12" s="351"/>
      <c r="C12" s="351"/>
      <c r="D12" s="351"/>
      <c r="E12" s="351"/>
      <c r="F12" s="351"/>
      <c r="G12" s="21" t="s">
        <v>57</v>
      </c>
      <c r="H12" s="21" t="s">
        <v>58</v>
      </c>
      <c r="I12" s="21" t="s">
        <v>59</v>
      </c>
      <c r="J12" s="21" t="s">
        <v>60</v>
      </c>
      <c r="K12" s="21" t="s">
        <v>61</v>
      </c>
      <c r="L12" s="22" t="s">
        <v>62</v>
      </c>
      <c r="M12" s="21" t="s">
        <v>63</v>
      </c>
      <c r="N12" s="21" t="s">
        <v>64</v>
      </c>
      <c r="O12" s="21" t="s">
        <v>65</v>
      </c>
      <c r="P12" s="351"/>
      <c r="Q12" s="351"/>
      <c r="R12" s="351"/>
      <c r="S12" s="21" t="s">
        <v>66</v>
      </c>
      <c r="T12" s="22" t="s">
        <v>80</v>
      </c>
      <c r="U12" s="351"/>
    </row>
    <row r="13" spans="2:21" s="46" customFormat="1" ht="12.75" x14ac:dyDescent="0.2">
      <c r="B13" s="284"/>
      <c r="C13" s="284"/>
      <c r="D13" s="284"/>
      <c r="E13" s="284"/>
      <c r="F13" s="285"/>
      <c r="G13" s="284"/>
      <c r="H13" s="284"/>
      <c r="I13" s="284"/>
      <c r="J13" s="284"/>
      <c r="K13" s="284"/>
      <c r="L13" s="284"/>
      <c r="M13" s="284"/>
      <c r="N13" s="210"/>
      <c r="O13" s="210"/>
      <c r="P13" s="285"/>
      <c r="Q13" s="285"/>
      <c r="R13" s="284"/>
      <c r="S13" s="286"/>
      <c r="T13" s="285"/>
      <c r="U13" s="285"/>
    </row>
    <row r="14" spans="2:21" s="10" customFormat="1" ht="15" x14ac:dyDescent="0.25"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</row>
    <row r="15" spans="2:21" s="163" customFormat="1" ht="15" x14ac:dyDescent="0.25"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</row>
    <row r="16" spans="2:21" s="189" customFormat="1" ht="15" x14ac:dyDescent="0.25"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</row>
    <row r="17" spans="2:21" s="189" customFormat="1" ht="15" x14ac:dyDescent="0.25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</row>
    <row r="18" spans="2:21" s="189" customFormat="1" ht="15" x14ac:dyDescent="0.25"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</row>
    <row r="19" spans="2:21" s="189" customFormat="1" ht="15" x14ac:dyDescent="0.25"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</row>
    <row r="20" spans="2:21" s="190" customFormat="1" ht="15" x14ac:dyDescent="0.25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</row>
    <row r="21" spans="2:21" s="190" customFormat="1" ht="15" x14ac:dyDescent="0.25"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</row>
    <row r="22" spans="2:21" ht="15" x14ac:dyDescent="0.25">
      <c r="B22" s="47" t="s">
        <v>68</v>
      </c>
      <c r="C22" s="193">
        <v>0</v>
      </c>
      <c r="D22" s="48"/>
      <c r="E22" s="48"/>
      <c r="F22" s="48"/>
      <c r="G22" s="48"/>
      <c r="H22" s="48"/>
      <c r="I22" s="48"/>
      <c r="J22" s="25"/>
      <c r="K22" s="48" t="s">
        <v>69</v>
      </c>
      <c r="L22" s="25"/>
      <c r="M22" s="193">
        <v>0</v>
      </c>
      <c r="N22" s="355" t="s">
        <v>5</v>
      </c>
      <c r="O22" s="355"/>
      <c r="P22" s="195">
        <v>0</v>
      </c>
      <c r="Q22" s="20"/>
      <c r="R22" s="20"/>
      <c r="S22" s="20"/>
      <c r="T22" s="20"/>
      <c r="U22" s="49"/>
    </row>
    <row r="23" spans="2:21" x14ac:dyDescent="0.2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50"/>
      <c r="M23" s="20"/>
      <c r="N23" s="30"/>
      <c r="O23" s="20"/>
      <c r="P23" s="20"/>
      <c r="Q23" s="20"/>
      <c r="R23" s="20"/>
      <c r="S23" s="20"/>
      <c r="T23" s="20"/>
      <c r="U23" s="49"/>
    </row>
    <row r="24" spans="2:21" ht="15" x14ac:dyDescent="0.25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50"/>
      <c r="N24" s="352" t="s">
        <v>6</v>
      </c>
      <c r="O24" s="352"/>
      <c r="P24" s="352"/>
      <c r="Q24" s="195">
        <v>0</v>
      </c>
      <c r="R24" s="20"/>
      <c r="S24" s="20"/>
      <c r="T24" s="20"/>
      <c r="U24" s="49"/>
    </row>
    <row r="25" spans="2:21" x14ac:dyDescent="0.2">
      <c r="B25" s="32"/>
      <c r="C25" s="51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5"/>
    </row>
    <row r="26" spans="2:21" x14ac:dyDescent="0.2">
      <c r="B26" s="28" t="s">
        <v>81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spans="2:21" x14ac:dyDescent="0.2">
      <c r="B27" s="28" t="s">
        <v>72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9" spans="2:21" ht="15" x14ac:dyDescent="0.25">
      <c r="B29" s="7"/>
      <c r="C29" s="8"/>
      <c r="D29" s="9"/>
    </row>
    <row r="30" spans="2:21" ht="15" x14ac:dyDescent="0.25">
      <c r="B30" s="327" t="s">
        <v>977</v>
      </c>
      <c r="C30" s="328"/>
      <c r="D30" s="329"/>
    </row>
    <row r="31" spans="2:21" ht="15" x14ac:dyDescent="0.25">
      <c r="B31" s="330" t="s">
        <v>37</v>
      </c>
      <c r="C31" s="331"/>
      <c r="D31" s="332"/>
    </row>
    <row r="32" spans="2:21" ht="15" x14ac:dyDescent="0.25">
      <c r="B32" s="164"/>
      <c r="C32" s="165"/>
      <c r="D32" s="166"/>
    </row>
    <row r="33" spans="2:4" ht="15" x14ac:dyDescent="0.25">
      <c r="B33" s="327" t="s">
        <v>978</v>
      </c>
      <c r="C33" s="328"/>
      <c r="D33" s="329"/>
    </row>
    <row r="34" spans="2:4" ht="15" x14ac:dyDescent="0.25">
      <c r="B34" s="330" t="s">
        <v>38</v>
      </c>
      <c r="C34" s="331"/>
      <c r="D34" s="332"/>
    </row>
    <row r="35" spans="2:4" ht="15" x14ac:dyDescent="0.25">
      <c r="B35" s="164"/>
      <c r="C35" s="165"/>
      <c r="D35" s="166"/>
    </row>
    <row r="36" spans="2:4" ht="15" x14ac:dyDescent="0.25">
      <c r="B36" s="327"/>
      <c r="C36" s="328"/>
      <c r="D36" s="329"/>
    </row>
    <row r="37" spans="2:4" ht="15" x14ac:dyDescent="0.25">
      <c r="B37" s="330" t="s">
        <v>39</v>
      </c>
      <c r="C37" s="331"/>
      <c r="D37" s="332"/>
    </row>
    <row r="38" spans="2:4" ht="15" x14ac:dyDescent="0.25">
      <c r="B38" s="164"/>
      <c r="C38" s="165"/>
      <c r="D38" s="166"/>
    </row>
    <row r="39" spans="2:4" ht="15" x14ac:dyDescent="0.25">
      <c r="B39" s="333" t="s">
        <v>979</v>
      </c>
      <c r="C39" s="348"/>
      <c r="D39" s="349"/>
    </row>
    <row r="40" spans="2:4" ht="15" x14ac:dyDescent="0.25">
      <c r="B40" s="330" t="s">
        <v>268</v>
      </c>
      <c r="C40" s="331"/>
      <c r="D40" s="332"/>
    </row>
    <row r="41" spans="2:4" ht="15" x14ac:dyDescent="0.25">
      <c r="B41" s="167"/>
      <c r="C41" s="168"/>
      <c r="D41" s="169"/>
    </row>
  </sheetData>
  <sheetProtection insertRows="0" deleteRows="0" autoFilter="0"/>
  <mergeCells count="23">
    <mergeCell ref="S11:T11"/>
    <mergeCell ref="U11:U12"/>
    <mergeCell ref="N22:O22"/>
    <mergeCell ref="N11:O11"/>
    <mergeCell ref="P11:P12"/>
    <mergeCell ref="Q11:Q12"/>
    <mergeCell ref="R11:R12"/>
    <mergeCell ref="G11:M11"/>
    <mergeCell ref="B8:P8"/>
    <mergeCell ref="B37:D37"/>
    <mergeCell ref="B39:D39"/>
    <mergeCell ref="B40:D40"/>
    <mergeCell ref="B30:D30"/>
    <mergeCell ref="B31:D31"/>
    <mergeCell ref="B33:D33"/>
    <mergeCell ref="B34:D34"/>
    <mergeCell ref="B36:D36"/>
    <mergeCell ref="B11:B12"/>
    <mergeCell ref="C11:C12"/>
    <mergeCell ref="D11:D12"/>
    <mergeCell ref="E11:E12"/>
    <mergeCell ref="F11:F12"/>
    <mergeCell ref="N24:P24"/>
  </mergeCells>
  <dataValidations disablePrompts="1" count="1">
    <dataValidation allowBlank="1" showInputMessage="1" showErrorMessage="1" sqref="A8:XFD8" xr:uid="{00000000-0002-0000-02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192" scale="44" orientation="landscape" r:id="rId1"/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Fondo" prompt="Elija un Fondo" xr:uid="{00000000-0002-0000-0200-000001000000}">
          <x14:formula1>
            <xm:f>Listas!$B$5:$B$6</xm:f>
          </x14:formula1>
          <xm:sqref>B8:P8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46"/>
  <sheetViews>
    <sheetView showGridLines="0" view="pageBreakPreview" zoomScale="60" zoomScaleNormal="60" workbookViewId="0">
      <pane ySplit="12" topLeftCell="A13" activePane="bottomLeft" state="frozen"/>
      <selection activeCell="Q23" sqref="Q23"/>
      <selection pane="bottomLeft" activeCell="B41" sqref="B41:D41"/>
    </sheetView>
  </sheetViews>
  <sheetFormatPr baseColWidth="10" defaultRowHeight="15" x14ac:dyDescent="0.25"/>
  <cols>
    <col min="1" max="1" width="1.28515625" customWidth="1"/>
    <col min="2" max="2" width="15.140625" customWidth="1"/>
    <col min="3" max="3" width="17.7109375" customWidth="1"/>
    <col min="4" max="4" width="23.85546875" customWidth="1"/>
    <col min="5" max="5" width="42.42578125" customWidth="1"/>
    <col min="6" max="6" width="17" customWidth="1"/>
    <col min="7" max="12" width="15.28515625" customWidth="1"/>
    <col min="13" max="13" width="12.7109375" customWidth="1"/>
    <col min="14" max="14" width="11.42578125" customWidth="1"/>
    <col min="15" max="15" width="23.42578125" customWidth="1"/>
    <col min="16" max="16" width="10" customWidth="1"/>
    <col min="17" max="17" width="9.140625" customWidth="1"/>
    <col min="18" max="18" width="12.28515625" customWidth="1"/>
    <col min="19" max="19" width="18.42578125" customWidth="1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s="14" customFormat="1" ht="18.75" x14ac:dyDescent="0.3">
      <c r="B7" s="11" t="s">
        <v>82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57" t="str">
        <f>'Caratula Resumen'!E16</f>
        <v>ZACATECAS</v>
      </c>
      <c r="Q7" s="357"/>
      <c r="R7" s="357"/>
      <c r="S7" s="13"/>
    </row>
    <row r="8" spans="2:19" s="14" customFormat="1" ht="18.75" x14ac:dyDescent="0.3">
      <c r="B8" s="178" t="str">
        <f>'Caratula Resumen'!E17</f>
        <v>Fondo de Aportaciones para la Educación Tecnológica y de Adultos/Colegio Nacional de Educación Profesional Técnica (FAETA/CONALEP)</v>
      </c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356" t="str">
        <f>+'A Y  II D3'!X8</f>
        <v>2do. Trimestre 2026</v>
      </c>
      <c r="Q8" s="356"/>
      <c r="R8" s="356"/>
      <c r="S8" s="16"/>
    </row>
    <row r="9" spans="2:19" s="10" customFormat="1" ht="18.75" x14ac:dyDescent="0.3">
      <c r="B9" s="229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94"/>
    </row>
    <row r="10" spans="2:19" ht="18.75" x14ac:dyDescent="0.3"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</row>
    <row r="11" spans="2:19" ht="22.5" customHeight="1" x14ac:dyDescent="0.3">
      <c r="B11" s="344" t="s">
        <v>41</v>
      </c>
      <c r="C11" s="359" t="s">
        <v>83</v>
      </c>
      <c r="D11" s="359" t="s">
        <v>43</v>
      </c>
      <c r="E11" s="359" t="s">
        <v>44</v>
      </c>
      <c r="F11" s="360" t="s">
        <v>46</v>
      </c>
      <c r="G11" s="360"/>
      <c r="H11" s="360"/>
      <c r="I11" s="360"/>
      <c r="J11" s="360"/>
      <c r="K11" s="360"/>
      <c r="L11" s="360"/>
      <c r="M11" s="358" t="s">
        <v>84</v>
      </c>
      <c r="N11" s="358" t="s">
        <v>85</v>
      </c>
      <c r="O11" s="358" t="s">
        <v>86</v>
      </c>
      <c r="P11" s="360" t="s">
        <v>87</v>
      </c>
      <c r="Q11" s="360"/>
      <c r="R11" s="358" t="s">
        <v>88</v>
      </c>
      <c r="S11" s="358" t="s">
        <v>89</v>
      </c>
    </row>
    <row r="12" spans="2:19" ht="56.25" x14ac:dyDescent="0.25">
      <c r="B12" s="344"/>
      <c r="C12" s="359"/>
      <c r="D12" s="359"/>
      <c r="E12" s="359"/>
      <c r="F12" s="274" t="s">
        <v>57</v>
      </c>
      <c r="G12" s="274" t="s">
        <v>58</v>
      </c>
      <c r="H12" s="274" t="s">
        <v>59</v>
      </c>
      <c r="I12" s="274" t="s">
        <v>60</v>
      </c>
      <c r="J12" s="274" t="s">
        <v>61</v>
      </c>
      <c r="K12" s="233" t="s">
        <v>62</v>
      </c>
      <c r="L12" s="274" t="s">
        <v>63</v>
      </c>
      <c r="M12" s="358"/>
      <c r="N12" s="358"/>
      <c r="O12" s="358"/>
      <c r="P12" s="233" t="s">
        <v>90</v>
      </c>
      <c r="Q12" s="233" t="s">
        <v>91</v>
      </c>
      <c r="R12" s="358"/>
      <c r="S12" s="358"/>
    </row>
    <row r="13" spans="2:19" x14ac:dyDescent="0.25"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</row>
    <row r="14" spans="2:19" s="187" customFormat="1" x14ac:dyDescent="0.25"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</row>
    <row r="15" spans="2:19" s="187" customFormat="1" x14ac:dyDescent="0.25"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</row>
    <row r="16" spans="2:19" s="187" customFormat="1" x14ac:dyDescent="0.25"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</row>
    <row r="17" spans="2:19" s="187" customFormat="1" x14ac:dyDescent="0.25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</row>
    <row r="18" spans="2:19" s="187" customFormat="1" x14ac:dyDescent="0.25"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</row>
    <row r="19" spans="2:19" s="187" customFormat="1" x14ac:dyDescent="0.25"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</row>
    <row r="20" spans="2:19" s="187" customFormat="1" x14ac:dyDescent="0.25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</row>
    <row r="21" spans="2:19" x14ac:dyDescent="0.25">
      <c r="B21" s="23" t="s">
        <v>68</v>
      </c>
      <c r="C21" s="193">
        <v>0</v>
      </c>
      <c r="D21" s="52"/>
      <c r="E21" s="52"/>
      <c r="F21" s="52"/>
      <c r="G21" s="290"/>
      <c r="H21" s="146"/>
      <c r="I21" s="146"/>
      <c r="K21" s="53" t="s">
        <v>69</v>
      </c>
      <c r="L21" s="193">
        <v>0</v>
      </c>
      <c r="M21" s="290"/>
      <c r="N21" s="290"/>
      <c r="O21" s="52"/>
      <c r="P21" s="291" t="s">
        <v>94</v>
      </c>
      <c r="Q21" s="52"/>
      <c r="R21" s="292"/>
      <c r="S21" s="293">
        <v>0</v>
      </c>
    </row>
    <row r="22" spans="2:19" x14ac:dyDescent="0.25">
      <c r="B22" s="38"/>
      <c r="F22" s="54"/>
      <c r="G22" s="55"/>
      <c r="H22" s="54"/>
      <c r="I22" s="54"/>
      <c r="J22" s="54"/>
      <c r="K22" s="56"/>
      <c r="L22" s="55"/>
      <c r="M22" s="55"/>
      <c r="N22" s="55"/>
      <c r="O22" s="55"/>
      <c r="S22" s="39"/>
    </row>
    <row r="23" spans="2:19" x14ac:dyDescent="0.25">
      <c r="B23" s="38"/>
      <c r="F23" s="54"/>
      <c r="G23" s="55"/>
      <c r="H23" s="54"/>
      <c r="I23" s="54"/>
      <c r="J23" s="54"/>
      <c r="K23" s="56"/>
      <c r="L23" s="55"/>
      <c r="M23" s="55"/>
      <c r="N23" s="55"/>
      <c r="O23" s="55"/>
      <c r="S23" s="39"/>
    </row>
    <row r="24" spans="2:19" x14ac:dyDescent="0.25">
      <c r="B24" s="57"/>
      <c r="C24" s="58"/>
      <c r="D24" s="59"/>
      <c r="E24" s="60"/>
      <c r="F24" s="61"/>
      <c r="G24" s="62"/>
      <c r="H24" s="63"/>
      <c r="I24" s="63"/>
      <c r="J24" s="58"/>
      <c r="K24" s="64"/>
      <c r="L24" s="62"/>
      <c r="M24" s="62"/>
      <c r="N24" s="62"/>
      <c r="O24" s="62"/>
      <c r="P24" s="61"/>
      <c r="Q24" s="61"/>
      <c r="R24" s="58"/>
      <c r="S24" s="65"/>
    </row>
    <row r="25" spans="2:19" x14ac:dyDescent="0.25">
      <c r="B25" s="28" t="s">
        <v>95</v>
      </c>
      <c r="C25" s="40"/>
      <c r="D25" s="40"/>
      <c r="E25" s="40"/>
    </row>
    <row r="26" spans="2:19" x14ac:dyDescent="0.25">
      <c r="B26" s="28" t="s">
        <v>96</v>
      </c>
      <c r="D26" s="66"/>
      <c r="E26" s="67"/>
    </row>
    <row r="27" spans="2:19" x14ac:dyDescent="0.25">
      <c r="B27" s="28"/>
      <c r="D27" s="66"/>
      <c r="E27" s="67"/>
    </row>
    <row r="28" spans="2:19" x14ac:dyDescent="0.25">
      <c r="B28" s="48" t="s">
        <v>255</v>
      </c>
      <c r="D28" s="66"/>
      <c r="E28" s="67"/>
    </row>
    <row r="29" spans="2:19" x14ac:dyDescent="0.25">
      <c r="B29" s="28" t="s">
        <v>256</v>
      </c>
      <c r="D29" s="66"/>
      <c r="E29" s="67"/>
    </row>
    <row r="30" spans="2:19" x14ac:dyDescent="0.25">
      <c r="B30" s="28" t="s">
        <v>257</v>
      </c>
      <c r="D30" s="66"/>
      <c r="E30" s="67"/>
    </row>
    <row r="31" spans="2:19" x14ac:dyDescent="0.25">
      <c r="B31" s="28" t="s">
        <v>258</v>
      </c>
      <c r="D31" s="66"/>
      <c r="E31" s="67"/>
    </row>
    <row r="32" spans="2:19" x14ac:dyDescent="0.25">
      <c r="B32" s="28"/>
      <c r="D32" s="66"/>
      <c r="E32" s="67"/>
    </row>
    <row r="33" spans="2:5" x14ac:dyDescent="0.25">
      <c r="E33" s="68"/>
    </row>
    <row r="34" spans="2:5" x14ac:dyDescent="0.25">
      <c r="B34" s="170"/>
      <c r="C34" s="171"/>
      <c r="D34" s="172"/>
    </row>
    <row r="35" spans="2:5" x14ac:dyDescent="0.25">
      <c r="B35" s="327" t="s">
        <v>977</v>
      </c>
      <c r="C35" s="328"/>
      <c r="D35" s="329"/>
    </row>
    <row r="36" spans="2:5" x14ac:dyDescent="0.25">
      <c r="B36" s="330" t="s">
        <v>37</v>
      </c>
      <c r="C36" s="331"/>
      <c r="D36" s="332"/>
    </row>
    <row r="37" spans="2:5" x14ac:dyDescent="0.25">
      <c r="B37" s="164"/>
      <c r="C37" s="165"/>
      <c r="D37" s="166"/>
    </row>
    <row r="38" spans="2:5" x14ac:dyDescent="0.25">
      <c r="B38" s="327" t="s">
        <v>978</v>
      </c>
      <c r="C38" s="328"/>
      <c r="D38" s="329"/>
    </row>
    <row r="39" spans="2:5" x14ac:dyDescent="0.25">
      <c r="B39" s="330" t="s">
        <v>38</v>
      </c>
      <c r="C39" s="331"/>
      <c r="D39" s="332"/>
    </row>
    <row r="40" spans="2:5" x14ac:dyDescent="0.25">
      <c r="B40" s="164"/>
      <c r="C40" s="165"/>
      <c r="D40" s="166"/>
    </row>
    <row r="41" spans="2:5" x14ac:dyDescent="0.25">
      <c r="B41" s="327"/>
      <c r="C41" s="328"/>
      <c r="D41" s="329"/>
    </row>
    <row r="42" spans="2:5" x14ac:dyDescent="0.25">
      <c r="B42" s="330" t="s">
        <v>39</v>
      </c>
      <c r="C42" s="331"/>
      <c r="D42" s="332"/>
    </row>
    <row r="43" spans="2:5" x14ac:dyDescent="0.25">
      <c r="B43" s="164"/>
      <c r="C43" s="165"/>
      <c r="D43" s="166"/>
    </row>
    <row r="44" spans="2:5" x14ac:dyDescent="0.25">
      <c r="B44" s="333" t="s">
        <v>979</v>
      </c>
      <c r="C44" s="348"/>
      <c r="D44" s="349"/>
    </row>
    <row r="45" spans="2:5" x14ac:dyDescent="0.25">
      <c r="B45" s="330" t="s">
        <v>268</v>
      </c>
      <c r="C45" s="331"/>
      <c r="D45" s="332"/>
    </row>
    <row r="46" spans="2:5" x14ac:dyDescent="0.25">
      <c r="B46" s="333"/>
      <c r="C46" s="348"/>
      <c r="D46" s="349"/>
    </row>
  </sheetData>
  <sheetProtection insertRows="0" deleteRows="0" autoFilter="0"/>
  <mergeCells count="22">
    <mergeCell ref="B35:D35"/>
    <mergeCell ref="B36:D36"/>
    <mergeCell ref="B38:D38"/>
    <mergeCell ref="B46:D46"/>
    <mergeCell ref="B45:D45"/>
    <mergeCell ref="B39:D39"/>
    <mergeCell ref="B41:D41"/>
    <mergeCell ref="B42:D42"/>
    <mergeCell ref="B44:D44"/>
    <mergeCell ref="P8:R8"/>
    <mergeCell ref="P7:R7"/>
    <mergeCell ref="S11:S12"/>
    <mergeCell ref="B11:B12"/>
    <mergeCell ref="C11:C12"/>
    <mergeCell ref="D11:D12"/>
    <mergeCell ref="E11:E12"/>
    <mergeCell ref="F11:L11"/>
    <mergeCell ref="M11:M12"/>
    <mergeCell ref="N11:N12"/>
    <mergeCell ref="O11:O12"/>
    <mergeCell ref="P11:Q11"/>
    <mergeCell ref="R11:R12"/>
  </mergeCells>
  <dataValidations disablePrompts="1" count="1">
    <dataValidation allowBlank="1" showInputMessage="1" showErrorMessage="1" sqref="M8:O8 B8" xr:uid="{00000000-0002-0000-03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2" orientation="landscape" r:id="rId1"/>
  <headerFooter>
    <oddFooter xml:space="preserve">&amp;L
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Y178"/>
  <sheetViews>
    <sheetView showGridLines="0" view="pageBreakPreview" zoomScale="60" zoomScaleNormal="55" workbookViewId="0">
      <pane ySplit="9" topLeftCell="A128" activePane="bottomLeft" state="frozen"/>
      <selection activeCell="Q23" sqref="Q23"/>
      <selection pane="bottomLeft" activeCell="C14" sqref="C14:D161"/>
    </sheetView>
  </sheetViews>
  <sheetFormatPr baseColWidth="10" defaultColWidth="11" defaultRowHeight="15" x14ac:dyDescent="0.25"/>
  <cols>
    <col min="1" max="1" width="1.5703125" style="10" customWidth="1"/>
    <col min="2" max="2" width="18.28515625" style="10" customWidth="1"/>
    <col min="3" max="3" width="21.140625" style="10" bestFit="1" customWidth="1"/>
    <col min="4" max="4" width="29.42578125" style="10" bestFit="1" customWidth="1"/>
    <col min="5" max="5" width="46.85546875" style="10" customWidth="1"/>
    <col min="6" max="6" width="13.42578125" style="10" customWidth="1"/>
    <col min="7" max="8" width="9.42578125" style="10" customWidth="1"/>
    <col min="9" max="9" width="10.28515625" style="10" customWidth="1"/>
    <col min="10" max="11" width="9.42578125" style="10" customWidth="1"/>
    <col min="12" max="12" width="10" style="10" customWidth="1"/>
    <col min="13" max="14" width="9.42578125" style="10" customWidth="1"/>
    <col min="15" max="15" width="10" style="10" customWidth="1"/>
    <col min="16" max="17" width="9.42578125" style="10" customWidth="1"/>
    <col min="18" max="18" width="11.5703125" style="10" customWidth="1"/>
    <col min="19" max="20" width="9.42578125" style="10" customWidth="1"/>
    <col min="21" max="21" width="10.42578125" style="10" customWidth="1"/>
    <col min="22" max="22" width="10" style="10" customWidth="1"/>
    <col min="23" max="23" width="8.140625" style="10" customWidth="1"/>
    <col min="24" max="24" width="10.42578125" style="10" customWidth="1"/>
    <col min="25" max="25" width="18.42578125" style="10" customWidth="1"/>
    <col min="26" max="26" width="25.28515625" style="10" customWidth="1"/>
    <col min="27" max="16384" width="11" style="10"/>
  </cols>
  <sheetData>
    <row r="1" spans="2:25" ht="15" customHeight="1" x14ac:dyDescent="0.25"/>
    <row r="2" spans="2:25" ht="15" customHeight="1" x14ac:dyDescent="0.25"/>
    <row r="3" spans="2:25" ht="15" customHeight="1" x14ac:dyDescent="0.25"/>
    <row r="4" spans="2:25" ht="15" customHeight="1" x14ac:dyDescent="0.25"/>
    <row r="5" spans="2:25" ht="15" customHeight="1" x14ac:dyDescent="0.25"/>
    <row r="6" spans="2:25" ht="15" customHeight="1" x14ac:dyDescent="0.25"/>
    <row r="7" spans="2:25" s="14" customFormat="1" ht="18.75" x14ac:dyDescent="0.3">
      <c r="B7" s="11" t="s">
        <v>97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357" t="str">
        <f>'Caratula Resumen'!E16</f>
        <v>ZACATECAS</v>
      </c>
      <c r="W7" s="357"/>
      <c r="X7" s="357"/>
      <c r="Y7" s="13"/>
    </row>
    <row r="8" spans="2:25" s="14" customFormat="1" ht="17.100000000000001" customHeight="1" x14ac:dyDescent="0.3">
      <c r="B8" s="342" t="str">
        <f>'Caratula Resumen'!E17</f>
        <v>Fondo de Aportaciones para la Educación Tecnológica y de Adultos/Colegio Nacional de Educación Profesional Técnica (FAETA/CONALEP)</v>
      </c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  <c r="O8" s="343"/>
      <c r="P8" s="343"/>
      <c r="Q8" s="15"/>
      <c r="R8" s="15"/>
      <c r="S8" s="15"/>
      <c r="T8" s="15"/>
      <c r="U8" s="15"/>
      <c r="V8" s="356" t="str">
        <f>+'B)'!P8</f>
        <v>2do. Trimestre 2026</v>
      </c>
      <c r="W8" s="356"/>
      <c r="X8" s="356"/>
      <c r="Y8" s="16"/>
    </row>
    <row r="9" spans="2:25" ht="28.5" customHeight="1" x14ac:dyDescent="0.3">
      <c r="B9" s="288"/>
      <c r="C9" s="289"/>
      <c r="D9" s="289"/>
      <c r="E9" s="289"/>
      <c r="F9" s="28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1"/>
    </row>
    <row r="10" spans="2:25" ht="6.95" customHeight="1" x14ac:dyDescent="0.3">
      <c r="B10" s="14"/>
      <c r="C10" s="14"/>
      <c r="D10" s="14"/>
      <c r="E10" s="14"/>
      <c r="F10" s="14"/>
      <c r="G10" s="273"/>
      <c r="H10" s="273"/>
      <c r="I10" s="273"/>
      <c r="J10" s="273"/>
      <c r="K10" s="273"/>
      <c r="L10" s="273"/>
      <c r="M10" s="273"/>
      <c r="N10" s="273"/>
      <c r="O10" s="273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2:25" ht="22.5" customHeight="1" x14ac:dyDescent="0.25">
      <c r="B11" s="361" t="s">
        <v>41</v>
      </c>
      <c r="C11" s="350" t="s">
        <v>83</v>
      </c>
      <c r="D11" s="350" t="s">
        <v>43</v>
      </c>
      <c r="E11" s="350" t="s">
        <v>44</v>
      </c>
      <c r="F11" s="361" t="s">
        <v>98</v>
      </c>
      <c r="G11" s="350" t="s">
        <v>99</v>
      </c>
      <c r="H11" s="350"/>
      <c r="I11" s="350"/>
      <c r="J11" s="350"/>
      <c r="K11" s="350"/>
      <c r="L11" s="350"/>
      <c r="M11" s="350"/>
      <c r="N11" s="350"/>
      <c r="O11" s="350"/>
      <c r="P11" s="350"/>
      <c r="Q11" s="350"/>
      <c r="R11" s="350"/>
      <c r="S11" s="350"/>
      <c r="T11" s="350"/>
      <c r="U11" s="350"/>
      <c r="V11" s="351" t="s">
        <v>100</v>
      </c>
      <c r="W11" s="351" t="s">
        <v>101</v>
      </c>
      <c r="X11" s="351" t="s">
        <v>102</v>
      </c>
      <c r="Y11" s="351" t="s">
        <v>103</v>
      </c>
    </row>
    <row r="12" spans="2:25" ht="22.5" customHeight="1" x14ac:dyDescent="0.25">
      <c r="B12" s="362"/>
      <c r="C12" s="350"/>
      <c r="D12" s="350"/>
      <c r="E12" s="350"/>
      <c r="F12" s="362"/>
      <c r="G12" s="351" t="s">
        <v>104</v>
      </c>
      <c r="H12" s="351"/>
      <c r="I12" s="351"/>
      <c r="J12" s="351" t="s">
        <v>105</v>
      </c>
      <c r="K12" s="351"/>
      <c r="L12" s="351"/>
      <c r="M12" s="351" t="s">
        <v>106</v>
      </c>
      <c r="N12" s="351"/>
      <c r="O12" s="351"/>
      <c r="P12" s="351" t="s">
        <v>107</v>
      </c>
      <c r="Q12" s="351"/>
      <c r="R12" s="351"/>
      <c r="S12" s="351" t="s">
        <v>108</v>
      </c>
      <c r="T12" s="351"/>
      <c r="U12" s="351"/>
      <c r="V12" s="351"/>
      <c r="W12" s="351"/>
      <c r="X12" s="351"/>
      <c r="Y12" s="351"/>
    </row>
    <row r="13" spans="2:25" ht="29.25" customHeight="1" x14ac:dyDescent="0.25">
      <c r="B13" s="363"/>
      <c r="C13" s="350"/>
      <c r="D13" s="350"/>
      <c r="E13" s="350"/>
      <c r="F13" s="363"/>
      <c r="G13" s="21" t="s">
        <v>109</v>
      </c>
      <c r="H13" s="21" t="s">
        <v>110</v>
      </c>
      <c r="I13" s="21" t="s">
        <v>111</v>
      </c>
      <c r="J13" s="21" t="s">
        <v>109</v>
      </c>
      <c r="K13" s="21" t="s">
        <v>110</v>
      </c>
      <c r="L13" s="21" t="s">
        <v>111</v>
      </c>
      <c r="M13" s="21" t="s">
        <v>109</v>
      </c>
      <c r="N13" s="21" t="s">
        <v>110</v>
      </c>
      <c r="O13" s="21" t="s">
        <v>111</v>
      </c>
      <c r="P13" s="21" t="s">
        <v>109</v>
      </c>
      <c r="Q13" s="21" t="s">
        <v>110</v>
      </c>
      <c r="R13" s="21" t="s">
        <v>111</v>
      </c>
      <c r="S13" s="21" t="s">
        <v>109</v>
      </c>
      <c r="T13" s="21" t="s">
        <v>110</v>
      </c>
      <c r="U13" s="21" t="s">
        <v>111</v>
      </c>
      <c r="V13" s="351"/>
      <c r="W13" s="351"/>
      <c r="X13" s="351"/>
      <c r="Y13" s="351"/>
    </row>
    <row r="14" spans="2:25" x14ac:dyDescent="0.25">
      <c r="B14" s="244" t="s">
        <v>297</v>
      </c>
      <c r="C14" s="430" t="s">
        <v>338</v>
      </c>
      <c r="D14" s="430" t="s">
        <v>339</v>
      </c>
      <c r="E14" s="244" t="s">
        <v>340</v>
      </c>
      <c r="F14" s="244" t="s">
        <v>311</v>
      </c>
      <c r="G14" s="287">
        <v>0</v>
      </c>
      <c r="H14" s="287">
        <v>0</v>
      </c>
      <c r="I14" s="287">
        <v>0</v>
      </c>
      <c r="J14" s="287">
        <v>1</v>
      </c>
      <c r="K14" s="287">
        <v>0</v>
      </c>
      <c r="L14" s="287">
        <v>0</v>
      </c>
      <c r="M14" s="287">
        <v>0</v>
      </c>
      <c r="N14" s="287">
        <v>0</v>
      </c>
      <c r="O14" s="287">
        <v>0</v>
      </c>
      <c r="P14" s="287">
        <v>0</v>
      </c>
      <c r="Q14" s="287">
        <v>0</v>
      </c>
      <c r="R14" s="287">
        <v>0</v>
      </c>
      <c r="S14" s="287">
        <v>0</v>
      </c>
      <c r="T14" s="287">
        <v>0</v>
      </c>
      <c r="U14" s="287">
        <v>0</v>
      </c>
      <c r="V14" s="244">
        <v>1</v>
      </c>
      <c r="W14" s="244">
        <v>0</v>
      </c>
      <c r="X14" s="244">
        <v>0</v>
      </c>
      <c r="Y14" s="244">
        <v>63837.93</v>
      </c>
    </row>
    <row r="15" spans="2:25" s="189" customFormat="1" x14ac:dyDescent="0.25">
      <c r="B15" s="211" t="s">
        <v>297</v>
      </c>
      <c r="C15" s="430" t="s">
        <v>342</v>
      </c>
      <c r="D15" s="430" t="s">
        <v>343</v>
      </c>
      <c r="E15" s="211" t="s">
        <v>344</v>
      </c>
      <c r="F15" s="211" t="s">
        <v>311</v>
      </c>
      <c r="G15" s="211">
        <v>0</v>
      </c>
      <c r="H15" s="211">
        <v>0</v>
      </c>
      <c r="I15" s="211">
        <v>0</v>
      </c>
      <c r="J15" s="211">
        <v>1</v>
      </c>
      <c r="K15" s="211">
        <v>0</v>
      </c>
      <c r="L15" s="211">
        <v>0</v>
      </c>
      <c r="M15" s="211">
        <v>0</v>
      </c>
      <c r="N15" s="211">
        <v>0</v>
      </c>
      <c r="O15" s="211">
        <v>0</v>
      </c>
      <c r="P15" s="211">
        <v>0</v>
      </c>
      <c r="Q15" s="211">
        <v>0</v>
      </c>
      <c r="R15" s="211">
        <v>0</v>
      </c>
      <c r="S15" s="211">
        <v>0</v>
      </c>
      <c r="T15" s="211">
        <v>0</v>
      </c>
      <c r="U15" s="211">
        <v>0</v>
      </c>
      <c r="V15" s="211">
        <v>1</v>
      </c>
      <c r="W15" s="211">
        <v>0</v>
      </c>
      <c r="X15" s="211">
        <v>0</v>
      </c>
      <c r="Y15" s="211">
        <v>64591.94</v>
      </c>
    </row>
    <row r="16" spans="2:25" s="189" customFormat="1" x14ac:dyDescent="0.25">
      <c r="B16" s="211" t="s">
        <v>297</v>
      </c>
      <c r="C16" s="430" t="s">
        <v>345</v>
      </c>
      <c r="D16" s="430" t="s">
        <v>346</v>
      </c>
      <c r="E16" s="211" t="s">
        <v>347</v>
      </c>
      <c r="F16" s="211" t="s">
        <v>311</v>
      </c>
      <c r="G16" s="211">
        <v>0</v>
      </c>
      <c r="H16" s="211">
        <v>0</v>
      </c>
      <c r="I16" s="211">
        <v>0</v>
      </c>
      <c r="J16" s="211">
        <v>1</v>
      </c>
      <c r="K16" s="211">
        <v>0</v>
      </c>
      <c r="L16" s="211">
        <v>0</v>
      </c>
      <c r="M16" s="211">
        <v>0</v>
      </c>
      <c r="N16" s="211">
        <v>0</v>
      </c>
      <c r="O16" s="211">
        <v>0</v>
      </c>
      <c r="P16" s="211">
        <v>0</v>
      </c>
      <c r="Q16" s="211">
        <v>0</v>
      </c>
      <c r="R16" s="211">
        <v>0</v>
      </c>
      <c r="S16" s="211">
        <v>0</v>
      </c>
      <c r="T16" s="211">
        <v>0</v>
      </c>
      <c r="U16" s="211">
        <v>0</v>
      </c>
      <c r="V16" s="211">
        <v>1</v>
      </c>
      <c r="W16" s="211">
        <v>0</v>
      </c>
      <c r="X16" s="211">
        <v>0</v>
      </c>
      <c r="Y16" s="211">
        <v>63837.93</v>
      </c>
    </row>
    <row r="17" spans="2:25" s="189" customFormat="1" x14ac:dyDescent="0.25">
      <c r="B17" s="211" t="s">
        <v>297</v>
      </c>
      <c r="C17" s="430" t="s">
        <v>348</v>
      </c>
      <c r="D17" s="430" t="s">
        <v>349</v>
      </c>
      <c r="E17" s="211" t="s">
        <v>350</v>
      </c>
      <c r="F17" s="211" t="s">
        <v>311</v>
      </c>
      <c r="G17" s="211">
        <v>0</v>
      </c>
      <c r="H17" s="211">
        <v>0</v>
      </c>
      <c r="I17" s="211">
        <v>0</v>
      </c>
      <c r="J17" s="211">
        <v>1</v>
      </c>
      <c r="K17" s="211">
        <v>0</v>
      </c>
      <c r="L17" s="211">
        <v>0</v>
      </c>
      <c r="M17" s="211">
        <v>0</v>
      </c>
      <c r="N17" s="211">
        <v>0</v>
      </c>
      <c r="O17" s="211">
        <v>0</v>
      </c>
      <c r="P17" s="211">
        <v>0</v>
      </c>
      <c r="Q17" s="211">
        <v>0</v>
      </c>
      <c r="R17" s="211">
        <v>0</v>
      </c>
      <c r="S17" s="211">
        <v>0</v>
      </c>
      <c r="T17" s="211">
        <v>0</v>
      </c>
      <c r="U17" s="211">
        <v>0</v>
      </c>
      <c r="V17" s="211">
        <v>1</v>
      </c>
      <c r="W17" s="211">
        <v>0</v>
      </c>
      <c r="X17" s="211">
        <v>0</v>
      </c>
      <c r="Y17" s="211">
        <v>77162.58</v>
      </c>
    </row>
    <row r="18" spans="2:25" s="189" customFormat="1" x14ac:dyDescent="0.25">
      <c r="B18" s="211" t="s">
        <v>297</v>
      </c>
      <c r="C18" s="430" t="s">
        <v>351</v>
      </c>
      <c r="D18" s="430" t="s">
        <v>352</v>
      </c>
      <c r="E18" s="211" t="s">
        <v>353</v>
      </c>
      <c r="F18" s="211" t="s">
        <v>311</v>
      </c>
      <c r="G18" s="211">
        <v>0</v>
      </c>
      <c r="H18" s="211">
        <v>0</v>
      </c>
      <c r="I18" s="211">
        <v>0</v>
      </c>
      <c r="J18" s="211">
        <v>1</v>
      </c>
      <c r="K18" s="211">
        <v>0</v>
      </c>
      <c r="L18" s="211">
        <v>0</v>
      </c>
      <c r="M18" s="211">
        <v>0</v>
      </c>
      <c r="N18" s="211">
        <v>0</v>
      </c>
      <c r="O18" s="211">
        <v>0</v>
      </c>
      <c r="P18" s="211">
        <v>0</v>
      </c>
      <c r="Q18" s="211">
        <v>0</v>
      </c>
      <c r="R18" s="211">
        <v>0</v>
      </c>
      <c r="S18" s="211">
        <v>0</v>
      </c>
      <c r="T18" s="211">
        <v>0</v>
      </c>
      <c r="U18" s="211">
        <v>0</v>
      </c>
      <c r="V18" s="211">
        <v>1</v>
      </c>
      <c r="W18" s="211">
        <v>0</v>
      </c>
      <c r="X18" s="211">
        <v>0</v>
      </c>
      <c r="Y18" s="211">
        <v>143866.04999999999</v>
      </c>
    </row>
    <row r="19" spans="2:25" s="189" customFormat="1" x14ac:dyDescent="0.25">
      <c r="B19" s="211" t="s">
        <v>297</v>
      </c>
      <c r="C19" s="430" t="s">
        <v>354</v>
      </c>
      <c r="D19" s="430" t="s">
        <v>355</v>
      </c>
      <c r="E19" s="211" t="s">
        <v>356</v>
      </c>
      <c r="F19" s="211" t="s">
        <v>311</v>
      </c>
      <c r="G19" s="211">
        <v>0</v>
      </c>
      <c r="H19" s="211">
        <v>0</v>
      </c>
      <c r="I19" s="211">
        <v>0</v>
      </c>
      <c r="J19" s="211">
        <v>1</v>
      </c>
      <c r="K19" s="211">
        <v>0</v>
      </c>
      <c r="L19" s="211">
        <v>0</v>
      </c>
      <c r="M19" s="211">
        <v>0</v>
      </c>
      <c r="N19" s="211">
        <v>0</v>
      </c>
      <c r="O19" s="211">
        <v>0</v>
      </c>
      <c r="P19" s="211">
        <v>0</v>
      </c>
      <c r="Q19" s="211">
        <v>0</v>
      </c>
      <c r="R19" s="211">
        <v>0</v>
      </c>
      <c r="S19" s="211">
        <v>0</v>
      </c>
      <c r="T19" s="211">
        <v>0</v>
      </c>
      <c r="U19" s="211">
        <v>0</v>
      </c>
      <c r="V19" s="211">
        <v>1</v>
      </c>
      <c r="W19" s="211">
        <v>0</v>
      </c>
      <c r="X19" s="211">
        <v>0</v>
      </c>
      <c r="Y19" s="211">
        <v>76060.759999999995</v>
      </c>
    </row>
    <row r="20" spans="2:25" s="189" customFormat="1" x14ac:dyDescent="0.25">
      <c r="B20" s="211" t="s">
        <v>297</v>
      </c>
      <c r="C20" s="430" t="s">
        <v>357</v>
      </c>
      <c r="D20" s="430" t="s">
        <v>358</v>
      </c>
      <c r="E20" s="211" t="s">
        <v>359</v>
      </c>
      <c r="F20" s="211" t="s">
        <v>311</v>
      </c>
      <c r="G20" s="211">
        <v>0</v>
      </c>
      <c r="H20" s="211">
        <v>0</v>
      </c>
      <c r="I20" s="211">
        <v>0</v>
      </c>
      <c r="J20" s="211">
        <v>1</v>
      </c>
      <c r="K20" s="211">
        <v>0</v>
      </c>
      <c r="L20" s="211">
        <v>0</v>
      </c>
      <c r="M20" s="211">
        <v>0</v>
      </c>
      <c r="N20" s="211">
        <v>0</v>
      </c>
      <c r="O20" s="211">
        <v>0</v>
      </c>
      <c r="P20" s="211">
        <v>0</v>
      </c>
      <c r="Q20" s="211">
        <v>0</v>
      </c>
      <c r="R20" s="211">
        <v>0</v>
      </c>
      <c r="S20" s="211">
        <v>0</v>
      </c>
      <c r="T20" s="211">
        <v>0</v>
      </c>
      <c r="U20" s="211">
        <v>0</v>
      </c>
      <c r="V20" s="211">
        <v>1</v>
      </c>
      <c r="W20" s="211">
        <v>0</v>
      </c>
      <c r="X20" s="211">
        <v>0</v>
      </c>
      <c r="Y20" s="211">
        <v>98524.68</v>
      </c>
    </row>
    <row r="21" spans="2:25" s="189" customFormat="1" x14ac:dyDescent="0.25">
      <c r="B21" s="211" t="s">
        <v>297</v>
      </c>
      <c r="C21" s="430" t="s">
        <v>360</v>
      </c>
      <c r="D21" s="430" t="s">
        <v>361</v>
      </c>
      <c r="E21" s="211" t="s">
        <v>362</v>
      </c>
      <c r="F21" s="211" t="s">
        <v>311</v>
      </c>
      <c r="G21" s="211">
        <v>0</v>
      </c>
      <c r="H21" s="211">
        <v>0</v>
      </c>
      <c r="I21" s="211">
        <v>0</v>
      </c>
      <c r="J21" s="211">
        <v>1</v>
      </c>
      <c r="K21" s="211">
        <v>0</v>
      </c>
      <c r="L21" s="211">
        <v>0</v>
      </c>
      <c r="M21" s="211">
        <v>0</v>
      </c>
      <c r="N21" s="211">
        <v>0</v>
      </c>
      <c r="O21" s="211">
        <v>0</v>
      </c>
      <c r="P21" s="211">
        <v>0</v>
      </c>
      <c r="Q21" s="211">
        <v>0</v>
      </c>
      <c r="R21" s="211">
        <v>0</v>
      </c>
      <c r="S21" s="211">
        <v>0</v>
      </c>
      <c r="T21" s="211">
        <v>0</v>
      </c>
      <c r="U21" s="211">
        <v>0</v>
      </c>
      <c r="V21" s="211">
        <v>1</v>
      </c>
      <c r="W21" s="211">
        <v>0</v>
      </c>
      <c r="X21" s="211">
        <v>0</v>
      </c>
      <c r="Y21" s="211">
        <v>78013.17</v>
      </c>
    </row>
    <row r="22" spans="2:25" s="189" customFormat="1" x14ac:dyDescent="0.25">
      <c r="B22" s="211" t="s">
        <v>297</v>
      </c>
      <c r="C22" s="430" t="s">
        <v>363</v>
      </c>
      <c r="D22" s="430" t="s">
        <v>364</v>
      </c>
      <c r="E22" s="211" t="s">
        <v>365</v>
      </c>
      <c r="F22" s="211" t="s">
        <v>311</v>
      </c>
      <c r="G22" s="211">
        <v>0</v>
      </c>
      <c r="H22" s="211">
        <v>0</v>
      </c>
      <c r="I22" s="211">
        <v>0</v>
      </c>
      <c r="J22" s="211">
        <v>1</v>
      </c>
      <c r="K22" s="211">
        <v>0</v>
      </c>
      <c r="L22" s="211">
        <v>0</v>
      </c>
      <c r="M22" s="211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1">
        <v>1</v>
      </c>
      <c r="W22" s="211">
        <v>0</v>
      </c>
      <c r="X22" s="211">
        <v>0</v>
      </c>
      <c r="Y22" s="211">
        <v>117303.82</v>
      </c>
    </row>
    <row r="23" spans="2:25" s="189" customFormat="1" x14ac:dyDescent="0.25">
      <c r="B23" s="211" t="s">
        <v>297</v>
      </c>
      <c r="C23" s="430" t="s">
        <v>366</v>
      </c>
      <c r="D23" s="430" t="s">
        <v>367</v>
      </c>
      <c r="E23" s="211" t="s">
        <v>368</v>
      </c>
      <c r="F23" s="211" t="s">
        <v>311</v>
      </c>
      <c r="G23" s="211">
        <v>0</v>
      </c>
      <c r="H23" s="211">
        <v>0</v>
      </c>
      <c r="I23" s="211">
        <v>0</v>
      </c>
      <c r="J23" s="211">
        <v>1</v>
      </c>
      <c r="K23" s="211">
        <v>0</v>
      </c>
      <c r="L23" s="211">
        <v>0</v>
      </c>
      <c r="M23" s="211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1">
        <v>1</v>
      </c>
      <c r="W23" s="211">
        <v>0</v>
      </c>
      <c r="X23" s="211">
        <v>0</v>
      </c>
      <c r="Y23" s="211">
        <v>68435.179999999993</v>
      </c>
    </row>
    <row r="24" spans="2:25" s="189" customFormat="1" x14ac:dyDescent="0.25">
      <c r="B24" s="211" t="s">
        <v>297</v>
      </c>
      <c r="C24" s="430" t="s">
        <v>369</v>
      </c>
      <c r="D24" s="430" t="s">
        <v>370</v>
      </c>
      <c r="E24" s="211" t="s">
        <v>371</v>
      </c>
      <c r="F24" s="211" t="s">
        <v>311</v>
      </c>
      <c r="G24" s="211">
        <v>0</v>
      </c>
      <c r="H24" s="211">
        <v>0</v>
      </c>
      <c r="I24" s="211">
        <v>0</v>
      </c>
      <c r="J24" s="211">
        <v>1</v>
      </c>
      <c r="K24" s="211">
        <v>0</v>
      </c>
      <c r="L24" s="211">
        <v>0</v>
      </c>
      <c r="M24" s="211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1">
        <v>1</v>
      </c>
      <c r="W24" s="211">
        <v>0</v>
      </c>
      <c r="X24" s="211">
        <v>0</v>
      </c>
      <c r="Y24" s="211">
        <v>166635.98000000001</v>
      </c>
    </row>
    <row r="25" spans="2:25" s="189" customFormat="1" x14ac:dyDescent="0.25">
      <c r="B25" s="211" t="s">
        <v>297</v>
      </c>
      <c r="C25" s="430" t="s">
        <v>372</v>
      </c>
      <c r="D25" s="430" t="s">
        <v>373</v>
      </c>
      <c r="E25" s="211" t="s">
        <v>374</v>
      </c>
      <c r="F25" s="211" t="s">
        <v>311</v>
      </c>
      <c r="G25" s="211">
        <v>0</v>
      </c>
      <c r="H25" s="211">
        <v>0</v>
      </c>
      <c r="I25" s="211">
        <v>0</v>
      </c>
      <c r="J25" s="211">
        <v>1</v>
      </c>
      <c r="K25" s="211">
        <v>0</v>
      </c>
      <c r="L25" s="211">
        <v>0</v>
      </c>
      <c r="M25" s="211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1">
        <v>1</v>
      </c>
      <c r="W25" s="211">
        <v>0</v>
      </c>
      <c r="X25" s="211">
        <v>0</v>
      </c>
      <c r="Y25" s="211">
        <v>173113.34</v>
      </c>
    </row>
    <row r="26" spans="2:25" s="189" customFormat="1" x14ac:dyDescent="0.25">
      <c r="B26" s="211" t="s">
        <v>297</v>
      </c>
      <c r="C26" s="430" t="s">
        <v>375</v>
      </c>
      <c r="D26" s="430" t="s">
        <v>376</v>
      </c>
      <c r="E26" s="211" t="s">
        <v>377</v>
      </c>
      <c r="F26" s="211" t="s">
        <v>336</v>
      </c>
      <c r="G26" s="211">
        <v>0</v>
      </c>
      <c r="H26" s="211">
        <v>0</v>
      </c>
      <c r="I26" s="211">
        <v>0</v>
      </c>
      <c r="J26" s="211">
        <v>1</v>
      </c>
      <c r="K26" s="211">
        <v>0</v>
      </c>
      <c r="L26" s="211">
        <v>0</v>
      </c>
      <c r="M26" s="211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1">
        <v>1</v>
      </c>
      <c r="W26" s="211">
        <v>0</v>
      </c>
      <c r="X26" s="211">
        <v>0</v>
      </c>
      <c r="Y26" s="211">
        <v>164476.82</v>
      </c>
    </row>
    <row r="27" spans="2:25" s="189" customFormat="1" x14ac:dyDescent="0.25">
      <c r="B27" s="211" t="s">
        <v>297</v>
      </c>
      <c r="C27" s="430" t="s">
        <v>378</v>
      </c>
      <c r="D27" s="430" t="s">
        <v>379</v>
      </c>
      <c r="E27" s="211" t="s">
        <v>380</v>
      </c>
      <c r="F27" s="211" t="s">
        <v>336</v>
      </c>
      <c r="G27" s="211">
        <v>0</v>
      </c>
      <c r="H27" s="211">
        <v>0</v>
      </c>
      <c r="I27" s="211">
        <v>0</v>
      </c>
      <c r="J27" s="211">
        <v>1</v>
      </c>
      <c r="K27" s="211">
        <v>0</v>
      </c>
      <c r="L27" s="211">
        <v>0</v>
      </c>
      <c r="M27" s="211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1">
        <v>1</v>
      </c>
      <c r="W27" s="211">
        <v>0</v>
      </c>
      <c r="X27" s="211">
        <v>0</v>
      </c>
      <c r="Y27" s="211">
        <v>98524.68</v>
      </c>
    </row>
    <row r="28" spans="2:25" s="189" customFormat="1" x14ac:dyDescent="0.25">
      <c r="B28" s="211" t="s">
        <v>297</v>
      </c>
      <c r="C28" s="430" t="s">
        <v>381</v>
      </c>
      <c r="D28" s="430" t="s">
        <v>382</v>
      </c>
      <c r="E28" s="211" t="s">
        <v>383</v>
      </c>
      <c r="F28" s="211" t="s">
        <v>336</v>
      </c>
      <c r="G28" s="211">
        <v>0</v>
      </c>
      <c r="H28" s="211">
        <v>0</v>
      </c>
      <c r="I28" s="211">
        <v>0</v>
      </c>
      <c r="J28" s="211">
        <v>1</v>
      </c>
      <c r="K28" s="211">
        <v>0</v>
      </c>
      <c r="L28" s="211">
        <v>0</v>
      </c>
      <c r="M28" s="211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1">
        <v>1</v>
      </c>
      <c r="W28" s="211">
        <v>0</v>
      </c>
      <c r="X28" s="211">
        <v>0</v>
      </c>
      <c r="Y28" s="211">
        <v>79193.17</v>
      </c>
    </row>
    <row r="29" spans="2:25" s="189" customFormat="1" x14ac:dyDescent="0.25">
      <c r="B29" s="211" t="s">
        <v>297</v>
      </c>
      <c r="C29" s="430" t="s">
        <v>384</v>
      </c>
      <c r="D29" s="430" t="s">
        <v>385</v>
      </c>
      <c r="E29" s="211" t="s">
        <v>386</v>
      </c>
      <c r="F29" s="211" t="s">
        <v>336</v>
      </c>
      <c r="G29" s="211">
        <v>0</v>
      </c>
      <c r="H29" s="211">
        <v>0</v>
      </c>
      <c r="I29" s="211">
        <v>0</v>
      </c>
      <c r="J29" s="211">
        <v>1</v>
      </c>
      <c r="K29" s="211">
        <v>0</v>
      </c>
      <c r="L29" s="211">
        <v>0</v>
      </c>
      <c r="M29" s="211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1">
        <v>1</v>
      </c>
      <c r="W29" s="211">
        <v>0</v>
      </c>
      <c r="X29" s="211">
        <v>0</v>
      </c>
      <c r="Y29" s="211">
        <v>162317.72</v>
      </c>
    </row>
    <row r="30" spans="2:25" s="189" customFormat="1" x14ac:dyDescent="0.25">
      <c r="B30" s="211" t="s">
        <v>297</v>
      </c>
      <c r="C30" s="430" t="s">
        <v>387</v>
      </c>
      <c r="D30" s="430" t="s">
        <v>388</v>
      </c>
      <c r="E30" s="211" t="s">
        <v>389</v>
      </c>
      <c r="F30" s="211" t="s">
        <v>336</v>
      </c>
      <c r="G30" s="211">
        <v>0</v>
      </c>
      <c r="H30" s="211">
        <v>0</v>
      </c>
      <c r="I30" s="211">
        <v>0</v>
      </c>
      <c r="J30" s="211">
        <v>1</v>
      </c>
      <c r="K30" s="211">
        <v>0</v>
      </c>
      <c r="L30" s="211">
        <v>0</v>
      </c>
      <c r="M30" s="211">
        <v>0</v>
      </c>
      <c r="N30" s="211">
        <v>0</v>
      </c>
      <c r="O30" s="211">
        <v>0</v>
      </c>
      <c r="P30" s="211">
        <v>0</v>
      </c>
      <c r="Q30" s="211">
        <v>0</v>
      </c>
      <c r="R30" s="211">
        <v>0</v>
      </c>
      <c r="S30" s="211">
        <v>0</v>
      </c>
      <c r="T30" s="211">
        <v>0</v>
      </c>
      <c r="U30" s="211">
        <v>0</v>
      </c>
      <c r="V30" s="211">
        <v>1</v>
      </c>
      <c r="W30" s="211">
        <v>0</v>
      </c>
      <c r="X30" s="211">
        <v>0</v>
      </c>
      <c r="Y30" s="211">
        <v>122905.06</v>
      </c>
    </row>
    <row r="31" spans="2:25" s="189" customFormat="1" x14ac:dyDescent="0.25">
      <c r="B31" s="211" t="s">
        <v>297</v>
      </c>
      <c r="C31" s="430" t="s">
        <v>390</v>
      </c>
      <c r="D31" s="430" t="s">
        <v>391</v>
      </c>
      <c r="E31" s="211" t="s">
        <v>392</v>
      </c>
      <c r="F31" s="211" t="s">
        <v>336</v>
      </c>
      <c r="G31" s="211">
        <v>0</v>
      </c>
      <c r="H31" s="211">
        <v>0</v>
      </c>
      <c r="I31" s="211">
        <v>0</v>
      </c>
      <c r="J31" s="211">
        <v>1</v>
      </c>
      <c r="K31" s="211">
        <v>0</v>
      </c>
      <c r="L31" s="211">
        <v>0</v>
      </c>
      <c r="M31" s="211">
        <v>0</v>
      </c>
      <c r="N31" s="211">
        <v>0</v>
      </c>
      <c r="O31" s="211">
        <v>0</v>
      </c>
      <c r="P31" s="211">
        <v>0</v>
      </c>
      <c r="Q31" s="211">
        <v>0</v>
      </c>
      <c r="R31" s="211">
        <v>0</v>
      </c>
      <c r="S31" s="211">
        <v>0</v>
      </c>
      <c r="T31" s="211">
        <v>0</v>
      </c>
      <c r="U31" s="211">
        <v>0</v>
      </c>
      <c r="V31" s="211">
        <v>1</v>
      </c>
      <c r="W31" s="211">
        <v>0</v>
      </c>
      <c r="X31" s="211">
        <v>0</v>
      </c>
      <c r="Y31" s="211">
        <v>115998.18</v>
      </c>
    </row>
    <row r="32" spans="2:25" s="189" customFormat="1" x14ac:dyDescent="0.25">
      <c r="B32" s="211" t="s">
        <v>297</v>
      </c>
      <c r="C32" s="430" t="s">
        <v>393</v>
      </c>
      <c r="D32" s="430" t="s">
        <v>394</v>
      </c>
      <c r="E32" s="211" t="s">
        <v>395</v>
      </c>
      <c r="F32" s="211" t="s">
        <v>336</v>
      </c>
      <c r="G32" s="211">
        <v>0</v>
      </c>
      <c r="H32" s="211">
        <v>0</v>
      </c>
      <c r="I32" s="211">
        <v>0</v>
      </c>
      <c r="J32" s="211">
        <v>1</v>
      </c>
      <c r="K32" s="211">
        <v>0</v>
      </c>
      <c r="L32" s="211">
        <v>0</v>
      </c>
      <c r="M32" s="211">
        <v>0</v>
      </c>
      <c r="N32" s="211">
        <v>0</v>
      </c>
      <c r="O32" s="211">
        <v>0</v>
      </c>
      <c r="P32" s="211">
        <v>0</v>
      </c>
      <c r="Q32" s="211">
        <v>0</v>
      </c>
      <c r="R32" s="211">
        <v>0</v>
      </c>
      <c r="S32" s="211">
        <v>0</v>
      </c>
      <c r="T32" s="211">
        <v>0</v>
      </c>
      <c r="U32" s="211">
        <v>0</v>
      </c>
      <c r="V32" s="211">
        <v>1</v>
      </c>
      <c r="W32" s="211">
        <v>0</v>
      </c>
      <c r="X32" s="211">
        <v>0</v>
      </c>
      <c r="Y32" s="211">
        <v>173427.61</v>
      </c>
    </row>
    <row r="33" spans="2:25" s="189" customFormat="1" x14ac:dyDescent="0.25">
      <c r="B33" s="211" t="s">
        <v>297</v>
      </c>
      <c r="C33" s="430" t="s">
        <v>396</v>
      </c>
      <c r="D33" s="430" t="s">
        <v>397</v>
      </c>
      <c r="E33" s="211" t="s">
        <v>398</v>
      </c>
      <c r="F33" s="211" t="s">
        <v>336</v>
      </c>
      <c r="G33" s="211">
        <v>0</v>
      </c>
      <c r="H33" s="211">
        <v>0</v>
      </c>
      <c r="I33" s="211">
        <v>0</v>
      </c>
      <c r="J33" s="211">
        <v>1</v>
      </c>
      <c r="K33" s="211">
        <v>0</v>
      </c>
      <c r="L33" s="211">
        <v>0</v>
      </c>
      <c r="M33" s="211">
        <v>0</v>
      </c>
      <c r="N33" s="211">
        <v>0</v>
      </c>
      <c r="O33" s="211">
        <v>0</v>
      </c>
      <c r="P33" s="211">
        <v>0</v>
      </c>
      <c r="Q33" s="211">
        <v>0</v>
      </c>
      <c r="R33" s="211">
        <v>0</v>
      </c>
      <c r="S33" s="211">
        <v>0</v>
      </c>
      <c r="T33" s="211">
        <v>0</v>
      </c>
      <c r="U33" s="211">
        <v>0</v>
      </c>
      <c r="V33" s="211">
        <v>1</v>
      </c>
      <c r="W33" s="211">
        <v>0</v>
      </c>
      <c r="X33" s="211">
        <v>0</v>
      </c>
      <c r="Y33" s="211">
        <v>111797.22</v>
      </c>
    </row>
    <row r="34" spans="2:25" s="189" customFormat="1" x14ac:dyDescent="0.25">
      <c r="B34" s="211" t="s">
        <v>297</v>
      </c>
      <c r="C34" s="430" t="s">
        <v>399</v>
      </c>
      <c r="D34" s="430" t="s">
        <v>400</v>
      </c>
      <c r="E34" s="211" t="s">
        <v>401</v>
      </c>
      <c r="F34" s="211" t="s">
        <v>311</v>
      </c>
      <c r="G34" s="211">
        <v>0</v>
      </c>
      <c r="H34" s="211">
        <v>0</v>
      </c>
      <c r="I34" s="211">
        <v>0</v>
      </c>
      <c r="J34" s="211">
        <v>1</v>
      </c>
      <c r="K34" s="211">
        <v>0</v>
      </c>
      <c r="L34" s="211">
        <v>0</v>
      </c>
      <c r="M34" s="211">
        <v>0</v>
      </c>
      <c r="N34" s="211">
        <v>0</v>
      </c>
      <c r="O34" s="211">
        <v>0</v>
      </c>
      <c r="P34" s="211">
        <v>0</v>
      </c>
      <c r="Q34" s="211">
        <v>0</v>
      </c>
      <c r="R34" s="211">
        <v>0</v>
      </c>
      <c r="S34" s="211">
        <v>0</v>
      </c>
      <c r="T34" s="211">
        <v>0</v>
      </c>
      <c r="U34" s="211">
        <v>0</v>
      </c>
      <c r="V34" s="211">
        <v>1</v>
      </c>
      <c r="W34" s="211">
        <v>0</v>
      </c>
      <c r="X34" s="211">
        <v>0</v>
      </c>
      <c r="Y34" s="211">
        <v>138004.04</v>
      </c>
    </row>
    <row r="35" spans="2:25" s="189" customFormat="1" x14ac:dyDescent="0.25">
      <c r="B35" s="211" t="s">
        <v>297</v>
      </c>
      <c r="C35" s="430" t="s">
        <v>402</v>
      </c>
      <c r="D35" s="430" t="s">
        <v>403</v>
      </c>
      <c r="E35" s="211" t="s">
        <v>404</v>
      </c>
      <c r="F35" s="211" t="s">
        <v>336</v>
      </c>
      <c r="G35" s="211">
        <v>0</v>
      </c>
      <c r="H35" s="211">
        <v>0</v>
      </c>
      <c r="I35" s="211">
        <v>0</v>
      </c>
      <c r="J35" s="211">
        <v>1</v>
      </c>
      <c r="K35" s="211">
        <v>0</v>
      </c>
      <c r="L35" s="211">
        <v>0</v>
      </c>
      <c r="M35" s="211">
        <v>0</v>
      </c>
      <c r="N35" s="211">
        <v>0</v>
      </c>
      <c r="O35" s="211">
        <v>0</v>
      </c>
      <c r="P35" s="211">
        <v>0</v>
      </c>
      <c r="Q35" s="211">
        <v>0</v>
      </c>
      <c r="R35" s="211">
        <v>0</v>
      </c>
      <c r="S35" s="211">
        <v>0</v>
      </c>
      <c r="T35" s="211">
        <v>0</v>
      </c>
      <c r="U35" s="211">
        <v>0</v>
      </c>
      <c r="V35" s="211">
        <v>1</v>
      </c>
      <c r="W35" s="211">
        <v>0</v>
      </c>
      <c r="X35" s="211">
        <v>0</v>
      </c>
      <c r="Y35" s="211">
        <v>63675.12</v>
      </c>
    </row>
    <row r="36" spans="2:25" s="189" customFormat="1" x14ac:dyDescent="0.25">
      <c r="B36" s="211" t="s">
        <v>297</v>
      </c>
      <c r="C36" s="430" t="s">
        <v>405</v>
      </c>
      <c r="D36" s="430" t="s">
        <v>406</v>
      </c>
      <c r="E36" s="211" t="s">
        <v>407</v>
      </c>
      <c r="F36" s="211" t="s">
        <v>336</v>
      </c>
      <c r="G36" s="211">
        <v>0</v>
      </c>
      <c r="H36" s="211">
        <v>0</v>
      </c>
      <c r="I36" s="211">
        <v>0</v>
      </c>
      <c r="J36" s="211">
        <v>1</v>
      </c>
      <c r="K36" s="211">
        <v>0</v>
      </c>
      <c r="L36" s="211">
        <v>0</v>
      </c>
      <c r="M36" s="211">
        <v>0</v>
      </c>
      <c r="N36" s="211">
        <v>0</v>
      </c>
      <c r="O36" s="211">
        <v>0</v>
      </c>
      <c r="P36" s="211">
        <v>0</v>
      </c>
      <c r="Q36" s="211">
        <v>0</v>
      </c>
      <c r="R36" s="211">
        <v>0</v>
      </c>
      <c r="S36" s="211">
        <v>0</v>
      </c>
      <c r="T36" s="211">
        <v>0</v>
      </c>
      <c r="U36" s="211">
        <v>0</v>
      </c>
      <c r="V36" s="211">
        <v>1</v>
      </c>
      <c r="W36" s="211">
        <v>0</v>
      </c>
      <c r="X36" s="211">
        <v>0</v>
      </c>
      <c r="Y36" s="211">
        <v>63692.9</v>
      </c>
    </row>
    <row r="37" spans="2:25" s="189" customFormat="1" x14ac:dyDescent="0.25">
      <c r="B37" s="211" t="s">
        <v>297</v>
      </c>
      <c r="C37" s="430" t="s">
        <v>302</v>
      </c>
      <c r="D37" s="430" t="s">
        <v>303</v>
      </c>
      <c r="E37" s="211" t="s">
        <v>304</v>
      </c>
      <c r="F37" s="211" t="s">
        <v>311</v>
      </c>
      <c r="G37" s="211">
        <v>0</v>
      </c>
      <c r="H37" s="211">
        <v>0</v>
      </c>
      <c r="I37" s="211">
        <v>0</v>
      </c>
      <c r="J37" s="211">
        <v>1</v>
      </c>
      <c r="K37" s="211">
        <v>0</v>
      </c>
      <c r="L37" s="211">
        <v>0</v>
      </c>
      <c r="M37" s="211">
        <v>0</v>
      </c>
      <c r="N37" s="211">
        <v>0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1">
        <v>1</v>
      </c>
      <c r="W37" s="211">
        <v>0</v>
      </c>
      <c r="X37" s="211">
        <v>0</v>
      </c>
      <c r="Y37" s="211">
        <v>68432.929999999993</v>
      </c>
    </row>
    <row r="38" spans="2:25" s="189" customFormat="1" x14ac:dyDescent="0.25">
      <c r="B38" s="211" t="s">
        <v>297</v>
      </c>
      <c r="C38" s="430" t="s">
        <v>408</v>
      </c>
      <c r="D38" s="430" t="s">
        <v>409</v>
      </c>
      <c r="E38" s="211" t="s">
        <v>410</v>
      </c>
      <c r="F38" s="211" t="s">
        <v>311</v>
      </c>
      <c r="G38" s="211">
        <v>0</v>
      </c>
      <c r="H38" s="211">
        <v>0</v>
      </c>
      <c r="I38" s="211">
        <v>0</v>
      </c>
      <c r="J38" s="211">
        <v>0</v>
      </c>
      <c r="K38" s="211">
        <v>0</v>
      </c>
      <c r="L38" s="211">
        <v>0</v>
      </c>
      <c r="M38" s="211">
        <v>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1">
        <v>1</v>
      </c>
      <c r="W38" s="211">
        <v>0</v>
      </c>
      <c r="X38" s="211">
        <v>0</v>
      </c>
      <c r="Y38" s="211">
        <v>84260.38</v>
      </c>
    </row>
    <row r="39" spans="2:25" s="189" customFormat="1" x14ac:dyDescent="0.25">
      <c r="B39" s="211" t="s">
        <v>297</v>
      </c>
      <c r="C39" s="430" t="s">
        <v>411</v>
      </c>
      <c r="D39" s="430" t="s">
        <v>412</v>
      </c>
      <c r="E39" s="211" t="s">
        <v>413</v>
      </c>
      <c r="F39" s="211" t="s">
        <v>311</v>
      </c>
      <c r="G39" s="211">
        <v>0</v>
      </c>
      <c r="H39" s="211">
        <v>0</v>
      </c>
      <c r="I39" s="211">
        <v>0</v>
      </c>
      <c r="J39" s="211">
        <v>0</v>
      </c>
      <c r="K39" s="211">
        <v>0</v>
      </c>
      <c r="L39" s="211">
        <v>0</v>
      </c>
      <c r="M39" s="211">
        <v>1</v>
      </c>
      <c r="N39" s="211">
        <v>5</v>
      </c>
      <c r="O39" s="211">
        <v>0</v>
      </c>
      <c r="P39" s="211">
        <v>0</v>
      </c>
      <c r="Q39" s="211">
        <v>0</v>
      </c>
      <c r="R39" s="211">
        <v>0</v>
      </c>
      <c r="S39" s="211">
        <v>0</v>
      </c>
      <c r="T39" s="211">
        <v>0</v>
      </c>
      <c r="U39" s="211">
        <v>0</v>
      </c>
      <c r="V39" s="211">
        <v>1</v>
      </c>
      <c r="W39" s="211">
        <v>5</v>
      </c>
      <c r="X39" s="211">
        <v>0</v>
      </c>
      <c r="Y39" s="211">
        <v>70138.559999999998</v>
      </c>
    </row>
    <row r="40" spans="2:25" s="189" customFormat="1" x14ac:dyDescent="0.25">
      <c r="B40" s="211" t="s">
        <v>297</v>
      </c>
      <c r="C40" s="430" t="s">
        <v>414</v>
      </c>
      <c r="D40" s="430" t="s">
        <v>415</v>
      </c>
      <c r="E40" s="211" t="s">
        <v>416</v>
      </c>
      <c r="F40" s="211" t="s">
        <v>311</v>
      </c>
      <c r="G40" s="211">
        <v>0</v>
      </c>
      <c r="H40" s="211">
        <v>0</v>
      </c>
      <c r="I40" s="211">
        <v>0</v>
      </c>
      <c r="J40" s="211">
        <v>0</v>
      </c>
      <c r="K40" s="211">
        <v>0</v>
      </c>
      <c r="L40" s="211">
        <v>0</v>
      </c>
      <c r="M40" s="211">
        <v>1</v>
      </c>
      <c r="N40" s="211">
        <v>0</v>
      </c>
      <c r="O40" s="211">
        <v>0</v>
      </c>
      <c r="P40" s="211">
        <v>0</v>
      </c>
      <c r="Q40" s="211">
        <v>0</v>
      </c>
      <c r="R40" s="211">
        <v>0</v>
      </c>
      <c r="S40" s="211">
        <v>0</v>
      </c>
      <c r="T40" s="211">
        <v>0</v>
      </c>
      <c r="U40" s="211">
        <v>0</v>
      </c>
      <c r="V40" s="211">
        <v>1</v>
      </c>
      <c r="W40" s="211">
        <v>0</v>
      </c>
      <c r="X40" s="211">
        <v>0</v>
      </c>
      <c r="Y40" s="211">
        <v>60680.800000000003</v>
      </c>
    </row>
    <row r="41" spans="2:25" s="189" customFormat="1" x14ac:dyDescent="0.25">
      <c r="B41" s="211" t="s">
        <v>297</v>
      </c>
      <c r="C41" s="430" t="s">
        <v>417</v>
      </c>
      <c r="D41" s="430" t="s">
        <v>418</v>
      </c>
      <c r="E41" s="211" t="s">
        <v>419</v>
      </c>
      <c r="F41" s="211" t="s">
        <v>311</v>
      </c>
      <c r="G41" s="211">
        <v>0</v>
      </c>
      <c r="H41" s="211">
        <v>0</v>
      </c>
      <c r="I41" s="211">
        <v>0</v>
      </c>
      <c r="J41" s="211">
        <v>0</v>
      </c>
      <c r="K41" s="211">
        <v>0</v>
      </c>
      <c r="L41" s="211">
        <v>0</v>
      </c>
      <c r="M41" s="211">
        <v>1</v>
      </c>
      <c r="N41" s="211">
        <v>0</v>
      </c>
      <c r="O41" s="211">
        <v>0</v>
      </c>
      <c r="P41" s="211">
        <v>0</v>
      </c>
      <c r="Q41" s="211">
        <v>0</v>
      </c>
      <c r="R41" s="211">
        <v>0</v>
      </c>
      <c r="S41" s="211">
        <v>0</v>
      </c>
      <c r="T41" s="211">
        <v>0</v>
      </c>
      <c r="U41" s="211">
        <v>0</v>
      </c>
      <c r="V41" s="211">
        <v>1</v>
      </c>
      <c r="W41" s="211">
        <v>0</v>
      </c>
      <c r="X41" s="211">
        <v>0</v>
      </c>
      <c r="Y41" s="211">
        <v>70794.240000000005</v>
      </c>
    </row>
    <row r="42" spans="2:25" s="189" customFormat="1" x14ac:dyDescent="0.25">
      <c r="B42" s="211" t="s">
        <v>297</v>
      </c>
      <c r="C42" s="430" t="s">
        <v>420</v>
      </c>
      <c r="D42" s="430" t="s">
        <v>421</v>
      </c>
      <c r="E42" s="211" t="s">
        <v>422</v>
      </c>
      <c r="F42" s="211" t="s">
        <v>311</v>
      </c>
      <c r="G42" s="211">
        <v>0</v>
      </c>
      <c r="H42" s="211">
        <v>0</v>
      </c>
      <c r="I42" s="211">
        <v>0</v>
      </c>
      <c r="J42" s="211">
        <v>0</v>
      </c>
      <c r="K42" s="211">
        <v>0</v>
      </c>
      <c r="L42" s="211">
        <v>0</v>
      </c>
      <c r="M42" s="211">
        <v>1</v>
      </c>
      <c r="N42" s="211">
        <v>0</v>
      </c>
      <c r="O42" s="211">
        <v>0</v>
      </c>
      <c r="P42" s="211">
        <v>0</v>
      </c>
      <c r="Q42" s="211">
        <v>0</v>
      </c>
      <c r="R42" s="211">
        <v>0</v>
      </c>
      <c r="S42" s="211">
        <v>0</v>
      </c>
      <c r="T42" s="211">
        <v>0</v>
      </c>
      <c r="U42" s="211">
        <v>0</v>
      </c>
      <c r="V42" s="211">
        <v>1</v>
      </c>
      <c r="W42" s="211">
        <v>0</v>
      </c>
      <c r="X42" s="211">
        <v>0</v>
      </c>
      <c r="Y42" s="211">
        <v>100926.58</v>
      </c>
    </row>
    <row r="43" spans="2:25" s="189" customFormat="1" x14ac:dyDescent="0.25">
      <c r="B43" s="211" t="s">
        <v>297</v>
      </c>
      <c r="C43" s="430" t="s">
        <v>423</v>
      </c>
      <c r="D43" s="430" t="s">
        <v>424</v>
      </c>
      <c r="E43" s="211" t="s">
        <v>425</v>
      </c>
      <c r="F43" s="211" t="s">
        <v>311</v>
      </c>
      <c r="G43" s="211">
        <v>0</v>
      </c>
      <c r="H43" s="211">
        <v>0</v>
      </c>
      <c r="I43" s="211">
        <v>0</v>
      </c>
      <c r="J43" s="211">
        <v>0</v>
      </c>
      <c r="K43" s="211">
        <v>0</v>
      </c>
      <c r="L43" s="211">
        <v>0</v>
      </c>
      <c r="M43" s="211">
        <v>1</v>
      </c>
      <c r="N43" s="211">
        <v>0</v>
      </c>
      <c r="O43" s="211">
        <v>0</v>
      </c>
      <c r="P43" s="211">
        <v>0</v>
      </c>
      <c r="Q43" s="211">
        <v>0</v>
      </c>
      <c r="R43" s="211">
        <v>0</v>
      </c>
      <c r="S43" s="211">
        <v>0</v>
      </c>
      <c r="T43" s="211">
        <v>0</v>
      </c>
      <c r="U43" s="211">
        <v>0</v>
      </c>
      <c r="V43" s="211">
        <v>1</v>
      </c>
      <c r="W43" s="211">
        <v>0</v>
      </c>
      <c r="X43" s="211">
        <v>0</v>
      </c>
      <c r="Y43" s="211">
        <v>64245.51</v>
      </c>
    </row>
    <row r="44" spans="2:25" s="189" customFormat="1" x14ac:dyDescent="0.25">
      <c r="B44" s="211" t="s">
        <v>297</v>
      </c>
      <c r="C44" s="430" t="s">
        <v>426</v>
      </c>
      <c r="D44" s="430" t="s">
        <v>427</v>
      </c>
      <c r="E44" s="211" t="s">
        <v>428</v>
      </c>
      <c r="F44" s="211" t="s">
        <v>311</v>
      </c>
      <c r="G44" s="211">
        <v>0</v>
      </c>
      <c r="H44" s="211">
        <v>0</v>
      </c>
      <c r="I44" s="211">
        <v>0</v>
      </c>
      <c r="J44" s="211">
        <v>0</v>
      </c>
      <c r="K44" s="211">
        <v>0</v>
      </c>
      <c r="L44" s="211">
        <v>0</v>
      </c>
      <c r="M44" s="211">
        <v>1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1">
        <v>1</v>
      </c>
      <c r="W44" s="211">
        <v>0</v>
      </c>
      <c r="X44" s="211">
        <v>0</v>
      </c>
      <c r="Y44" s="211">
        <v>73024.92</v>
      </c>
    </row>
    <row r="45" spans="2:25" s="189" customFormat="1" x14ac:dyDescent="0.25">
      <c r="B45" s="211" t="s">
        <v>297</v>
      </c>
      <c r="C45" s="430" t="s">
        <v>429</v>
      </c>
      <c r="D45" s="430" t="s">
        <v>430</v>
      </c>
      <c r="E45" s="211" t="s">
        <v>431</v>
      </c>
      <c r="F45" s="211" t="s">
        <v>311</v>
      </c>
      <c r="G45" s="211">
        <v>0</v>
      </c>
      <c r="H45" s="211">
        <v>0</v>
      </c>
      <c r="I45" s="211">
        <v>0</v>
      </c>
      <c r="J45" s="211">
        <v>0</v>
      </c>
      <c r="K45" s="211">
        <v>0</v>
      </c>
      <c r="L45" s="211">
        <v>0</v>
      </c>
      <c r="M45" s="211">
        <v>1</v>
      </c>
      <c r="N45" s="211">
        <v>0</v>
      </c>
      <c r="O45" s="211">
        <v>0</v>
      </c>
      <c r="P45" s="211">
        <v>0</v>
      </c>
      <c r="Q45" s="211">
        <v>0</v>
      </c>
      <c r="R45" s="211">
        <v>0</v>
      </c>
      <c r="S45" s="211">
        <v>0</v>
      </c>
      <c r="T45" s="211">
        <v>0</v>
      </c>
      <c r="U45" s="211">
        <v>0</v>
      </c>
      <c r="V45" s="211">
        <v>1</v>
      </c>
      <c r="W45" s="211">
        <v>0</v>
      </c>
      <c r="X45" s="211">
        <v>0</v>
      </c>
      <c r="Y45" s="211">
        <v>133864.20000000001</v>
      </c>
    </row>
    <row r="46" spans="2:25" s="189" customFormat="1" x14ac:dyDescent="0.25">
      <c r="B46" s="211" t="s">
        <v>297</v>
      </c>
      <c r="C46" s="430" t="s">
        <v>432</v>
      </c>
      <c r="D46" s="430" t="s">
        <v>433</v>
      </c>
      <c r="E46" s="211" t="s">
        <v>434</v>
      </c>
      <c r="F46" s="211" t="s">
        <v>311</v>
      </c>
      <c r="G46" s="211">
        <v>0</v>
      </c>
      <c r="H46" s="211">
        <v>0</v>
      </c>
      <c r="I46" s="211">
        <v>0</v>
      </c>
      <c r="J46" s="211">
        <v>0</v>
      </c>
      <c r="K46" s="211">
        <v>0</v>
      </c>
      <c r="L46" s="211">
        <v>0</v>
      </c>
      <c r="M46" s="211">
        <v>1</v>
      </c>
      <c r="N46" s="211">
        <v>0</v>
      </c>
      <c r="O46" s="211">
        <v>0</v>
      </c>
      <c r="P46" s="211">
        <v>0</v>
      </c>
      <c r="Q46" s="211">
        <v>0</v>
      </c>
      <c r="R46" s="211">
        <v>0</v>
      </c>
      <c r="S46" s="211">
        <v>0</v>
      </c>
      <c r="T46" s="211">
        <v>0</v>
      </c>
      <c r="U46" s="211">
        <v>0</v>
      </c>
      <c r="V46" s="211">
        <v>1</v>
      </c>
      <c r="W46" s="211">
        <v>0</v>
      </c>
      <c r="X46" s="211">
        <v>0</v>
      </c>
      <c r="Y46" s="211">
        <v>108770.48</v>
      </c>
    </row>
    <row r="47" spans="2:25" s="189" customFormat="1" x14ac:dyDescent="0.25">
      <c r="B47" s="211" t="s">
        <v>297</v>
      </c>
      <c r="C47" s="430" t="s">
        <v>435</v>
      </c>
      <c r="D47" s="430" t="s">
        <v>436</v>
      </c>
      <c r="E47" s="211" t="s">
        <v>437</v>
      </c>
      <c r="F47" s="211" t="s">
        <v>311</v>
      </c>
      <c r="G47" s="211">
        <v>0</v>
      </c>
      <c r="H47" s="211">
        <v>0</v>
      </c>
      <c r="I47" s="211">
        <v>0</v>
      </c>
      <c r="J47" s="211">
        <v>0</v>
      </c>
      <c r="K47" s="211">
        <v>0</v>
      </c>
      <c r="L47" s="211">
        <v>0</v>
      </c>
      <c r="M47" s="211">
        <v>1</v>
      </c>
      <c r="N47" s="211">
        <v>0</v>
      </c>
      <c r="O47" s="211">
        <v>0</v>
      </c>
      <c r="P47" s="211">
        <v>0</v>
      </c>
      <c r="Q47" s="211">
        <v>0</v>
      </c>
      <c r="R47" s="211">
        <v>0</v>
      </c>
      <c r="S47" s="211">
        <v>0</v>
      </c>
      <c r="T47" s="211">
        <v>0</v>
      </c>
      <c r="U47" s="211">
        <v>0</v>
      </c>
      <c r="V47" s="211">
        <v>1</v>
      </c>
      <c r="W47" s="211">
        <v>0</v>
      </c>
      <c r="X47" s="211">
        <v>0</v>
      </c>
      <c r="Y47" s="211">
        <v>58478.37</v>
      </c>
    </row>
    <row r="48" spans="2:25" s="189" customFormat="1" x14ac:dyDescent="0.25">
      <c r="B48" s="211" t="s">
        <v>297</v>
      </c>
      <c r="C48" s="430" t="s">
        <v>438</v>
      </c>
      <c r="D48" s="430" t="s">
        <v>439</v>
      </c>
      <c r="E48" s="211" t="s">
        <v>440</v>
      </c>
      <c r="F48" s="211" t="s">
        <v>311</v>
      </c>
      <c r="G48" s="211">
        <v>0</v>
      </c>
      <c r="H48" s="211">
        <v>0</v>
      </c>
      <c r="I48" s="211">
        <v>0</v>
      </c>
      <c r="J48" s="211">
        <v>0</v>
      </c>
      <c r="K48" s="211">
        <v>0</v>
      </c>
      <c r="L48" s="211">
        <v>0</v>
      </c>
      <c r="M48" s="211">
        <v>1</v>
      </c>
      <c r="N48" s="211">
        <v>0</v>
      </c>
      <c r="O48" s="211">
        <v>0</v>
      </c>
      <c r="P48" s="211">
        <v>0</v>
      </c>
      <c r="Q48" s="211">
        <v>0</v>
      </c>
      <c r="R48" s="211">
        <v>0</v>
      </c>
      <c r="S48" s="211">
        <v>0</v>
      </c>
      <c r="T48" s="211">
        <v>0</v>
      </c>
      <c r="U48" s="211">
        <v>0</v>
      </c>
      <c r="V48" s="211">
        <v>1</v>
      </c>
      <c r="W48" s="211">
        <v>0</v>
      </c>
      <c r="X48" s="211">
        <v>0</v>
      </c>
      <c r="Y48" s="211">
        <v>140659.56</v>
      </c>
    </row>
    <row r="49" spans="2:25" s="189" customFormat="1" x14ac:dyDescent="0.25">
      <c r="B49" s="211" t="s">
        <v>297</v>
      </c>
      <c r="C49" s="430" t="s">
        <v>317</v>
      </c>
      <c r="D49" s="430" t="s">
        <v>318</v>
      </c>
      <c r="E49" s="211" t="s">
        <v>319</v>
      </c>
      <c r="F49" s="211" t="s">
        <v>311</v>
      </c>
      <c r="G49" s="211">
        <v>0</v>
      </c>
      <c r="H49" s="211">
        <v>0</v>
      </c>
      <c r="I49" s="211">
        <v>0</v>
      </c>
      <c r="J49" s="211">
        <v>0</v>
      </c>
      <c r="K49" s="211">
        <v>0</v>
      </c>
      <c r="L49" s="211">
        <v>0</v>
      </c>
      <c r="M49" s="211">
        <v>1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1">
        <v>1</v>
      </c>
      <c r="W49" s="211">
        <v>0</v>
      </c>
      <c r="X49" s="211">
        <v>0</v>
      </c>
      <c r="Y49" s="211">
        <v>141267.07999999999</v>
      </c>
    </row>
    <row r="50" spans="2:25" s="189" customFormat="1" x14ac:dyDescent="0.25">
      <c r="B50" s="211" t="s">
        <v>297</v>
      </c>
      <c r="C50" s="430" t="s">
        <v>441</v>
      </c>
      <c r="D50" s="430" t="s">
        <v>442</v>
      </c>
      <c r="E50" s="211" t="s">
        <v>443</v>
      </c>
      <c r="F50" s="211" t="s">
        <v>311</v>
      </c>
      <c r="G50" s="211">
        <v>0</v>
      </c>
      <c r="H50" s="211">
        <v>0</v>
      </c>
      <c r="I50" s="211">
        <v>0</v>
      </c>
      <c r="J50" s="211">
        <v>0</v>
      </c>
      <c r="K50" s="211">
        <v>0</v>
      </c>
      <c r="L50" s="211">
        <v>0</v>
      </c>
      <c r="M50" s="211">
        <v>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1">
        <v>1</v>
      </c>
      <c r="W50" s="211">
        <v>0</v>
      </c>
      <c r="X50" s="211">
        <v>0</v>
      </c>
      <c r="Y50" s="211">
        <v>83496.570000000007</v>
      </c>
    </row>
    <row r="51" spans="2:25" s="189" customFormat="1" x14ac:dyDescent="0.25">
      <c r="B51" s="211" t="s">
        <v>297</v>
      </c>
      <c r="C51" s="430" t="s">
        <v>324</v>
      </c>
      <c r="D51" s="430" t="s">
        <v>325</v>
      </c>
      <c r="E51" s="211" t="s">
        <v>326</v>
      </c>
      <c r="F51" s="211" t="s">
        <v>311</v>
      </c>
      <c r="G51" s="211">
        <v>0</v>
      </c>
      <c r="H51" s="211">
        <v>0</v>
      </c>
      <c r="I51" s="211">
        <v>0</v>
      </c>
      <c r="J51" s="211">
        <v>0</v>
      </c>
      <c r="K51" s="211">
        <v>0</v>
      </c>
      <c r="L51" s="211">
        <v>0</v>
      </c>
      <c r="M51" s="211">
        <v>1</v>
      </c>
      <c r="N51" s="211">
        <v>0</v>
      </c>
      <c r="O51" s="211">
        <v>0</v>
      </c>
      <c r="P51" s="211">
        <v>0</v>
      </c>
      <c r="Q51" s="211">
        <v>0</v>
      </c>
      <c r="R51" s="211">
        <v>0</v>
      </c>
      <c r="S51" s="211">
        <v>0</v>
      </c>
      <c r="T51" s="211">
        <v>0</v>
      </c>
      <c r="U51" s="211">
        <v>0</v>
      </c>
      <c r="V51" s="211">
        <v>1</v>
      </c>
      <c r="W51" s="211">
        <v>0</v>
      </c>
      <c r="X51" s="211">
        <v>0</v>
      </c>
      <c r="Y51" s="211">
        <v>141077.24</v>
      </c>
    </row>
    <row r="52" spans="2:25" s="189" customFormat="1" x14ac:dyDescent="0.25">
      <c r="B52" s="211" t="s">
        <v>297</v>
      </c>
      <c r="C52" s="430" t="s">
        <v>444</v>
      </c>
      <c r="D52" s="430" t="s">
        <v>445</v>
      </c>
      <c r="E52" s="211" t="s">
        <v>446</v>
      </c>
      <c r="F52" s="211" t="s">
        <v>311</v>
      </c>
      <c r="G52" s="211">
        <v>0</v>
      </c>
      <c r="H52" s="211">
        <v>0</v>
      </c>
      <c r="I52" s="211">
        <v>0</v>
      </c>
      <c r="J52" s="211">
        <v>0</v>
      </c>
      <c r="K52" s="211">
        <v>0</v>
      </c>
      <c r="L52" s="211">
        <v>0</v>
      </c>
      <c r="M52" s="211">
        <v>1</v>
      </c>
      <c r="N52" s="211">
        <v>0</v>
      </c>
      <c r="O52" s="211">
        <v>0</v>
      </c>
      <c r="P52" s="211">
        <v>0</v>
      </c>
      <c r="Q52" s="211">
        <v>0</v>
      </c>
      <c r="R52" s="211">
        <v>0</v>
      </c>
      <c r="S52" s="211">
        <v>0</v>
      </c>
      <c r="T52" s="211">
        <v>0</v>
      </c>
      <c r="U52" s="211">
        <v>0</v>
      </c>
      <c r="V52" s="211">
        <v>1</v>
      </c>
      <c r="W52" s="211">
        <v>0</v>
      </c>
      <c r="X52" s="211">
        <v>0</v>
      </c>
      <c r="Y52" s="211">
        <v>71571.199999999997</v>
      </c>
    </row>
    <row r="53" spans="2:25" s="189" customFormat="1" x14ac:dyDescent="0.25">
      <c r="B53" s="211" t="s">
        <v>297</v>
      </c>
      <c r="C53" s="430" t="s">
        <v>447</v>
      </c>
      <c r="D53" s="430" t="s">
        <v>448</v>
      </c>
      <c r="E53" s="211" t="s">
        <v>449</v>
      </c>
      <c r="F53" s="211" t="s">
        <v>311</v>
      </c>
      <c r="G53" s="211">
        <v>0</v>
      </c>
      <c r="H53" s="211">
        <v>0</v>
      </c>
      <c r="I53" s="211">
        <v>0</v>
      </c>
      <c r="J53" s="211">
        <v>0</v>
      </c>
      <c r="K53" s="211">
        <v>0</v>
      </c>
      <c r="L53" s="211">
        <v>0</v>
      </c>
      <c r="M53" s="211">
        <v>1</v>
      </c>
      <c r="N53" s="211">
        <v>0</v>
      </c>
      <c r="O53" s="211">
        <v>0</v>
      </c>
      <c r="P53" s="211">
        <v>0</v>
      </c>
      <c r="Q53" s="211">
        <v>0</v>
      </c>
      <c r="R53" s="211">
        <v>0</v>
      </c>
      <c r="S53" s="211">
        <v>0</v>
      </c>
      <c r="T53" s="211">
        <v>0</v>
      </c>
      <c r="U53" s="211">
        <v>0</v>
      </c>
      <c r="V53" s="211">
        <v>1</v>
      </c>
      <c r="W53" s="211">
        <v>0</v>
      </c>
      <c r="X53" s="211">
        <v>0</v>
      </c>
      <c r="Y53" s="211">
        <v>104033.64</v>
      </c>
    </row>
    <row r="54" spans="2:25" s="189" customFormat="1" x14ac:dyDescent="0.25">
      <c r="B54" s="211" t="s">
        <v>297</v>
      </c>
      <c r="C54" s="430" t="s">
        <v>450</v>
      </c>
      <c r="D54" s="430" t="s">
        <v>451</v>
      </c>
      <c r="E54" s="211" t="s">
        <v>452</v>
      </c>
      <c r="F54" s="211" t="s">
        <v>311</v>
      </c>
      <c r="G54" s="211">
        <v>0</v>
      </c>
      <c r="H54" s="211">
        <v>0</v>
      </c>
      <c r="I54" s="211">
        <v>0</v>
      </c>
      <c r="J54" s="211">
        <v>0</v>
      </c>
      <c r="K54" s="211">
        <v>0</v>
      </c>
      <c r="L54" s="211">
        <v>0</v>
      </c>
      <c r="M54" s="211">
        <v>1</v>
      </c>
      <c r="N54" s="211">
        <v>0</v>
      </c>
      <c r="O54" s="211">
        <v>0</v>
      </c>
      <c r="P54" s="211">
        <v>0</v>
      </c>
      <c r="Q54" s="211">
        <v>0</v>
      </c>
      <c r="R54" s="211">
        <v>0</v>
      </c>
      <c r="S54" s="211">
        <v>0</v>
      </c>
      <c r="T54" s="211">
        <v>0</v>
      </c>
      <c r="U54" s="211">
        <v>0</v>
      </c>
      <c r="V54" s="211">
        <v>1</v>
      </c>
      <c r="W54" s="211">
        <v>0</v>
      </c>
      <c r="X54" s="211">
        <v>0</v>
      </c>
      <c r="Y54" s="211">
        <v>92029.38</v>
      </c>
    </row>
    <row r="55" spans="2:25" s="189" customFormat="1" x14ac:dyDescent="0.25">
      <c r="B55" s="211" t="s">
        <v>297</v>
      </c>
      <c r="C55" s="430" t="s">
        <v>453</v>
      </c>
      <c r="D55" s="430" t="s">
        <v>454</v>
      </c>
      <c r="E55" s="211" t="s">
        <v>455</v>
      </c>
      <c r="F55" s="211" t="s">
        <v>311</v>
      </c>
      <c r="G55" s="211">
        <v>0</v>
      </c>
      <c r="H55" s="211">
        <v>0</v>
      </c>
      <c r="I55" s="211">
        <v>0</v>
      </c>
      <c r="J55" s="211">
        <v>0</v>
      </c>
      <c r="K55" s="211">
        <v>0</v>
      </c>
      <c r="L55" s="211">
        <v>0</v>
      </c>
      <c r="M55" s="211">
        <v>1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1">
        <v>1</v>
      </c>
      <c r="W55" s="211">
        <v>0</v>
      </c>
      <c r="X55" s="211">
        <v>0</v>
      </c>
      <c r="Y55" s="211">
        <v>127057.76</v>
      </c>
    </row>
    <row r="56" spans="2:25" s="189" customFormat="1" x14ac:dyDescent="0.25">
      <c r="B56" s="211" t="s">
        <v>297</v>
      </c>
      <c r="C56" s="430" t="s">
        <v>456</v>
      </c>
      <c r="D56" s="430" t="s">
        <v>457</v>
      </c>
      <c r="E56" s="211" t="s">
        <v>458</v>
      </c>
      <c r="F56" s="211" t="s">
        <v>311</v>
      </c>
      <c r="G56" s="211">
        <v>0</v>
      </c>
      <c r="H56" s="211">
        <v>0</v>
      </c>
      <c r="I56" s="211">
        <v>0</v>
      </c>
      <c r="J56" s="211">
        <v>0</v>
      </c>
      <c r="K56" s="211">
        <v>0</v>
      </c>
      <c r="L56" s="211">
        <v>0</v>
      </c>
      <c r="M56" s="211">
        <v>1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1">
        <v>1</v>
      </c>
      <c r="W56" s="211">
        <v>0</v>
      </c>
      <c r="X56" s="211">
        <v>0</v>
      </c>
      <c r="Y56" s="211">
        <v>53235.54</v>
      </c>
    </row>
    <row r="57" spans="2:25" s="189" customFormat="1" x14ac:dyDescent="0.25">
      <c r="B57" s="211" t="s">
        <v>297</v>
      </c>
      <c r="C57" s="430" t="s">
        <v>459</v>
      </c>
      <c r="D57" s="430" t="s">
        <v>460</v>
      </c>
      <c r="E57" s="211" t="s">
        <v>461</v>
      </c>
      <c r="F57" s="211" t="s">
        <v>311</v>
      </c>
      <c r="G57" s="211">
        <v>0</v>
      </c>
      <c r="H57" s="211">
        <v>0</v>
      </c>
      <c r="I57" s="211">
        <v>0</v>
      </c>
      <c r="J57" s="211">
        <v>0</v>
      </c>
      <c r="K57" s="211">
        <v>0</v>
      </c>
      <c r="L57" s="211">
        <v>0</v>
      </c>
      <c r="M57" s="211">
        <v>1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1">
        <v>1</v>
      </c>
      <c r="W57" s="211">
        <v>0</v>
      </c>
      <c r="X57" s="211">
        <v>0</v>
      </c>
      <c r="Y57" s="211">
        <v>83668.05</v>
      </c>
    </row>
    <row r="58" spans="2:25" s="189" customFormat="1" x14ac:dyDescent="0.25">
      <c r="B58" s="211" t="s">
        <v>297</v>
      </c>
      <c r="C58" s="430" t="s">
        <v>462</v>
      </c>
      <c r="D58" s="430" t="s">
        <v>463</v>
      </c>
      <c r="E58" s="211" t="s">
        <v>464</v>
      </c>
      <c r="F58" s="211" t="s">
        <v>311</v>
      </c>
      <c r="G58" s="211">
        <v>0</v>
      </c>
      <c r="H58" s="211">
        <v>0</v>
      </c>
      <c r="I58" s="211">
        <v>0</v>
      </c>
      <c r="J58" s="211">
        <v>0</v>
      </c>
      <c r="K58" s="211">
        <v>0</v>
      </c>
      <c r="L58" s="211">
        <v>0</v>
      </c>
      <c r="M58" s="211">
        <v>1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1">
        <v>1</v>
      </c>
      <c r="W58" s="211">
        <v>0</v>
      </c>
      <c r="X58" s="211">
        <v>0</v>
      </c>
      <c r="Y58" s="211">
        <v>55991.58</v>
      </c>
    </row>
    <row r="59" spans="2:25" s="189" customFormat="1" x14ac:dyDescent="0.25">
      <c r="B59" s="211" t="s">
        <v>297</v>
      </c>
      <c r="C59" s="430" t="s">
        <v>465</v>
      </c>
      <c r="D59" s="430" t="s">
        <v>466</v>
      </c>
      <c r="E59" s="211" t="s">
        <v>467</v>
      </c>
      <c r="F59" s="211" t="s">
        <v>311</v>
      </c>
      <c r="G59" s="211">
        <v>0</v>
      </c>
      <c r="H59" s="211">
        <v>0</v>
      </c>
      <c r="I59" s="211">
        <v>0</v>
      </c>
      <c r="J59" s="211">
        <v>0</v>
      </c>
      <c r="K59" s="211">
        <v>0</v>
      </c>
      <c r="L59" s="211">
        <v>0</v>
      </c>
      <c r="M59" s="211">
        <v>1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1">
        <v>1</v>
      </c>
      <c r="W59" s="211">
        <v>0</v>
      </c>
      <c r="X59" s="211">
        <v>0</v>
      </c>
      <c r="Y59" s="211">
        <v>74611.92</v>
      </c>
    </row>
    <row r="60" spans="2:25" s="189" customFormat="1" x14ac:dyDescent="0.25">
      <c r="B60" s="211" t="s">
        <v>297</v>
      </c>
      <c r="C60" s="430" t="s">
        <v>468</v>
      </c>
      <c r="D60" s="430" t="s">
        <v>469</v>
      </c>
      <c r="E60" s="211" t="s">
        <v>470</v>
      </c>
      <c r="F60" s="211" t="s">
        <v>311</v>
      </c>
      <c r="G60" s="211">
        <v>0</v>
      </c>
      <c r="H60" s="211">
        <v>0</v>
      </c>
      <c r="I60" s="211">
        <v>0</v>
      </c>
      <c r="J60" s="211">
        <v>0</v>
      </c>
      <c r="K60" s="211">
        <v>0</v>
      </c>
      <c r="L60" s="211">
        <v>0</v>
      </c>
      <c r="M60" s="211">
        <v>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1">
        <v>1</v>
      </c>
      <c r="W60" s="211">
        <v>0</v>
      </c>
      <c r="X60" s="211">
        <v>0</v>
      </c>
      <c r="Y60" s="211">
        <v>164797.35999999999</v>
      </c>
    </row>
    <row r="61" spans="2:25" s="189" customFormat="1" x14ac:dyDescent="0.25">
      <c r="B61" s="211" t="s">
        <v>297</v>
      </c>
      <c r="C61" s="430" t="s">
        <v>471</v>
      </c>
      <c r="D61" s="430" t="s">
        <v>472</v>
      </c>
      <c r="E61" s="211" t="s">
        <v>473</v>
      </c>
      <c r="F61" s="211" t="s">
        <v>311</v>
      </c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1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1">
        <v>1</v>
      </c>
      <c r="W61" s="211">
        <v>0</v>
      </c>
      <c r="X61" s="211">
        <v>0</v>
      </c>
      <c r="Y61" s="211">
        <v>126035.22</v>
      </c>
    </row>
    <row r="62" spans="2:25" s="189" customFormat="1" x14ac:dyDescent="0.25">
      <c r="B62" s="211" t="s">
        <v>297</v>
      </c>
      <c r="C62" s="430" t="s">
        <v>474</v>
      </c>
      <c r="D62" s="430" t="s">
        <v>475</v>
      </c>
      <c r="E62" s="211" t="s">
        <v>476</v>
      </c>
      <c r="F62" s="211" t="s">
        <v>311</v>
      </c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1">
        <v>1</v>
      </c>
      <c r="W62" s="211">
        <v>0</v>
      </c>
      <c r="X62" s="211">
        <v>0</v>
      </c>
      <c r="Y62" s="211">
        <v>88323.78</v>
      </c>
    </row>
    <row r="63" spans="2:25" s="189" customFormat="1" x14ac:dyDescent="0.25">
      <c r="B63" s="211" t="s">
        <v>297</v>
      </c>
      <c r="C63" s="430" t="s">
        <v>477</v>
      </c>
      <c r="D63" s="430" t="s">
        <v>478</v>
      </c>
      <c r="E63" s="211" t="s">
        <v>479</v>
      </c>
      <c r="F63" s="211" t="s">
        <v>311</v>
      </c>
      <c r="G63" s="211">
        <v>0</v>
      </c>
      <c r="H63" s="211">
        <v>0</v>
      </c>
      <c r="I63" s="211">
        <v>0</v>
      </c>
      <c r="J63" s="211">
        <v>0</v>
      </c>
      <c r="K63" s="211">
        <v>0</v>
      </c>
      <c r="L63" s="211">
        <v>0</v>
      </c>
      <c r="M63" s="211">
        <v>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1">
        <v>1</v>
      </c>
      <c r="W63" s="211">
        <v>0</v>
      </c>
      <c r="X63" s="211">
        <v>0</v>
      </c>
      <c r="Y63" s="211">
        <v>12730.8</v>
      </c>
    </row>
    <row r="64" spans="2:25" s="189" customFormat="1" x14ac:dyDescent="0.25">
      <c r="B64" s="211" t="s">
        <v>297</v>
      </c>
      <c r="C64" s="430" t="s">
        <v>480</v>
      </c>
      <c r="D64" s="430" t="s">
        <v>481</v>
      </c>
      <c r="E64" s="211" t="s">
        <v>482</v>
      </c>
      <c r="F64" s="211" t="s">
        <v>311</v>
      </c>
      <c r="G64" s="211">
        <v>0</v>
      </c>
      <c r="H64" s="211">
        <v>0</v>
      </c>
      <c r="I64" s="211">
        <v>0</v>
      </c>
      <c r="J64" s="211">
        <v>0</v>
      </c>
      <c r="K64" s="211">
        <v>0</v>
      </c>
      <c r="L64" s="211">
        <v>0</v>
      </c>
      <c r="M64" s="211">
        <v>1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1">
        <v>1</v>
      </c>
      <c r="W64" s="211">
        <v>0</v>
      </c>
      <c r="X64" s="211">
        <v>0</v>
      </c>
      <c r="Y64" s="211">
        <v>61138.3</v>
      </c>
    </row>
    <row r="65" spans="2:25" s="189" customFormat="1" x14ac:dyDescent="0.25">
      <c r="B65" s="211" t="s">
        <v>297</v>
      </c>
      <c r="C65" s="430" t="s">
        <v>483</v>
      </c>
      <c r="D65" s="430" t="s">
        <v>484</v>
      </c>
      <c r="E65" s="211" t="s">
        <v>485</v>
      </c>
      <c r="F65" s="211" t="s">
        <v>311</v>
      </c>
      <c r="G65" s="211">
        <v>0</v>
      </c>
      <c r="H65" s="211">
        <v>0</v>
      </c>
      <c r="I65" s="211">
        <v>0</v>
      </c>
      <c r="J65" s="211">
        <v>0</v>
      </c>
      <c r="K65" s="211">
        <v>0</v>
      </c>
      <c r="L65" s="211">
        <v>0</v>
      </c>
      <c r="M65" s="211">
        <v>1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1">
        <v>1</v>
      </c>
      <c r="W65" s="211">
        <v>0</v>
      </c>
      <c r="X65" s="211">
        <v>0</v>
      </c>
      <c r="Y65" s="211">
        <v>52150.23</v>
      </c>
    </row>
    <row r="66" spans="2:25" s="189" customFormat="1" x14ac:dyDescent="0.25">
      <c r="B66" s="211" t="s">
        <v>297</v>
      </c>
      <c r="C66" s="430" t="s">
        <v>486</v>
      </c>
      <c r="D66" s="430" t="s">
        <v>487</v>
      </c>
      <c r="E66" s="211" t="s">
        <v>488</v>
      </c>
      <c r="F66" s="211" t="s">
        <v>311</v>
      </c>
      <c r="G66" s="211">
        <v>0</v>
      </c>
      <c r="H66" s="211">
        <v>0</v>
      </c>
      <c r="I66" s="211">
        <v>0</v>
      </c>
      <c r="J66" s="211">
        <v>0</v>
      </c>
      <c r="K66" s="211">
        <v>0</v>
      </c>
      <c r="L66" s="211">
        <v>0</v>
      </c>
      <c r="M66" s="211">
        <v>1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1">
        <v>1</v>
      </c>
      <c r="W66" s="211">
        <v>0</v>
      </c>
      <c r="X66" s="211">
        <v>0</v>
      </c>
      <c r="Y66" s="211">
        <v>52741.77</v>
      </c>
    </row>
    <row r="67" spans="2:25" s="189" customFormat="1" x14ac:dyDescent="0.25">
      <c r="B67" s="211" t="s">
        <v>297</v>
      </c>
      <c r="C67" s="430" t="s">
        <v>489</v>
      </c>
      <c r="D67" s="430" t="s">
        <v>490</v>
      </c>
      <c r="E67" s="211" t="s">
        <v>491</v>
      </c>
      <c r="F67" s="211" t="s">
        <v>311</v>
      </c>
      <c r="G67" s="211">
        <v>0</v>
      </c>
      <c r="H67" s="211">
        <v>0</v>
      </c>
      <c r="I67" s="211">
        <v>0</v>
      </c>
      <c r="J67" s="211">
        <v>0</v>
      </c>
      <c r="K67" s="211">
        <v>0</v>
      </c>
      <c r="L67" s="211">
        <v>0</v>
      </c>
      <c r="M67" s="211">
        <v>1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1">
        <v>1</v>
      </c>
      <c r="W67" s="211">
        <v>0</v>
      </c>
      <c r="X67" s="211">
        <v>0</v>
      </c>
      <c r="Y67" s="211">
        <v>81809</v>
      </c>
    </row>
    <row r="68" spans="2:25" s="189" customFormat="1" x14ac:dyDescent="0.25">
      <c r="B68" s="211" t="s">
        <v>297</v>
      </c>
      <c r="C68" s="430" t="s">
        <v>330</v>
      </c>
      <c r="D68" s="430" t="s">
        <v>331</v>
      </c>
      <c r="E68" s="211" t="s">
        <v>332</v>
      </c>
      <c r="F68" s="211" t="s">
        <v>336</v>
      </c>
      <c r="G68" s="211">
        <v>0</v>
      </c>
      <c r="H68" s="211">
        <v>0</v>
      </c>
      <c r="I68" s="211">
        <v>0</v>
      </c>
      <c r="J68" s="211">
        <v>0</v>
      </c>
      <c r="K68" s="211">
        <v>0</v>
      </c>
      <c r="L68" s="211">
        <v>0</v>
      </c>
      <c r="M68" s="211">
        <v>1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1">
        <v>1</v>
      </c>
      <c r="W68" s="211">
        <v>0</v>
      </c>
      <c r="X68" s="211">
        <v>0</v>
      </c>
      <c r="Y68" s="211">
        <v>124832.36</v>
      </c>
    </row>
    <row r="69" spans="2:25" s="189" customFormat="1" x14ac:dyDescent="0.25">
      <c r="B69" s="211" t="s">
        <v>297</v>
      </c>
      <c r="C69" s="430" t="s">
        <v>492</v>
      </c>
      <c r="D69" s="430" t="s">
        <v>493</v>
      </c>
      <c r="E69" s="211" t="s">
        <v>494</v>
      </c>
      <c r="F69" s="211" t="s">
        <v>336</v>
      </c>
      <c r="G69" s="211">
        <v>0</v>
      </c>
      <c r="H69" s="211">
        <v>0</v>
      </c>
      <c r="I69" s="211">
        <v>0</v>
      </c>
      <c r="J69" s="211">
        <v>0</v>
      </c>
      <c r="K69" s="211">
        <v>0</v>
      </c>
      <c r="L69" s="211">
        <v>0</v>
      </c>
      <c r="M69" s="211">
        <v>1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1">
        <v>1</v>
      </c>
      <c r="W69" s="211">
        <v>0</v>
      </c>
      <c r="X69" s="211">
        <v>0</v>
      </c>
      <c r="Y69" s="211">
        <v>158095.35</v>
      </c>
    </row>
    <row r="70" spans="2:25" s="189" customFormat="1" x14ac:dyDescent="0.25">
      <c r="B70" s="211" t="s">
        <v>297</v>
      </c>
      <c r="C70" s="430" t="s">
        <v>495</v>
      </c>
      <c r="D70" s="430" t="s">
        <v>496</v>
      </c>
      <c r="E70" s="211" t="s">
        <v>497</v>
      </c>
      <c r="F70" s="211" t="s">
        <v>336</v>
      </c>
      <c r="G70" s="211">
        <v>0</v>
      </c>
      <c r="H70" s="211">
        <v>0</v>
      </c>
      <c r="I70" s="211">
        <v>0</v>
      </c>
      <c r="J70" s="211">
        <v>0</v>
      </c>
      <c r="K70" s="211">
        <v>0</v>
      </c>
      <c r="L70" s="211">
        <v>0</v>
      </c>
      <c r="M70" s="211">
        <v>1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1">
        <v>1</v>
      </c>
      <c r="W70" s="211">
        <v>0</v>
      </c>
      <c r="X70" s="211">
        <v>0</v>
      </c>
      <c r="Y70" s="211">
        <v>155059.34</v>
      </c>
    </row>
    <row r="71" spans="2:25" s="189" customFormat="1" x14ac:dyDescent="0.25">
      <c r="B71" s="211" t="s">
        <v>297</v>
      </c>
      <c r="C71" s="430" t="s">
        <v>498</v>
      </c>
      <c r="D71" s="430" t="s">
        <v>499</v>
      </c>
      <c r="E71" s="211" t="s">
        <v>500</v>
      </c>
      <c r="F71" s="211" t="s">
        <v>336</v>
      </c>
      <c r="G71" s="211">
        <v>0</v>
      </c>
      <c r="H71" s="211">
        <v>0</v>
      </c>
      <c r="I71" s="211">
        <v>0</v>
      </c>
      <c r="J71" s="211">
        <v>0</v>
      </c>
      <c r="K71" s="211">
        <v>0</v>
      </c>
      <c r="L71" s="211">
        <v>0</v>
      </c>
      <c r="M71" s="211">
        <v>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1">
        <v>1</v>
      </c>
      <c r="W71" s="211">
        <v>0</v>
      </c>
      <c r="X71" s="211">
        <v>0</v>
      </c>
      <c r="Y71" s="211">
        <v>130569.24</v>
      </c>
    </row>
    <row r="72" spans="2:25" s="189" customFormat="1" x14ac:dyDescent="0.25">
      <c r="B72" s="211" t="s">
        <v>297</v>
      </c>
      <c r="C72" s="430" t="s">
        <v>501</v>
      </c>
      <c r="D72" s="430" t="s">
        <v>502</v>
      </c>
      <c r="E72" s="211" t="s">
        <v>503</v>
      </c>
      <c r="F72" s="211" t="s">
        <v>336</v>
      </c>
      <c r="G72" s="211">
        <v>0</v>
      </c>
      <c r="H72" s="211">
        <v>0</v>
      </c>
      <c r="I72" s="211">
        <v>0</v>
      </c>
      <c r="J72" s="211">
        <v>0</v>
      </c>
      <c r="K72" s="211">
        <v>0</v>
      </c>
      <c r="L72" s="211">
        <v>0</v>
      </c>
      <c r="M72" s="211">
        <v>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1">
        <v>1</v>
      </c>
      <c r="W72" s="211">
        <v>0</v>
      </c>
      <c r="X72" s="211">
        <v>0</v>
      </c>
      <c r="Y72" s="211">
        <v>77654.399999999994</v>
      </c>
    </row>
    <row r="73" spans="2:25" s="189" customFormat="1" x14ac:dyDescent="0.25">
      <c r="B73" s="211" t="s">
        <v>297</v>
      </c>
      <c r="C73" s="430" t="s">
        <v>504</v>
      </c>
      <c r="D73" s="430" t="s">
        <v>505</v>
      </c>
      <c r="E73" s="211" t="s">
        <v>506</v>
      </c>
      <c r="F73" s="211" t="s">
        <v>336</v>
      </c>
      <c r="G73" s="211">
        <v>0</v>
      </c>
      <c r="H73" s="211">
        <v>0</v>
      </c>
      <c r="I73" s="211">
        <v>0</v>
      </c>
      <c r="J73" s="211">
        <v>0</v>
      </c>
      <c r="K73" s="211">
        <v>0</v>
      </c>
      <c r="L73" s="211">
        <v>0</v>
      </c>
      <c r="M73" s="211">
        <v>1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1">
        <v>1</v>
      </c>
      <c r="W73" s="211">
        <v>0</v>
      </c>
      <c r="X73" s="211">
        <v>0</v>
      </c>
      <c r="Y73" s="211">
        <v>94730.29</v>
      </c>
    </row>
    <row r="74" spans="2:25" s="189" customFormat="1" x14ac:dyDescent="0.25">
      <c r="B74" s="211" t="s">
        <v>297</v>
      </c>
      <c r="C74" s="430" t="s">
        <v>507</v>
      </c>
      <c r="D74" s="430" t="s">
        <v>508</v>
      </c>
      <c r="E74" s="211" t="s">
        <v>509</v>
      </c>
      <c r="F74" s="211" t="s">
        <v>336</v>
      </c>
      <c r="G74" s="211">
        <v>0</v>
      </c>
      <c r="H74" s="211">
        <v>0</v>
      </c>
      <c r="I74" s="211">
        <v>0</v>
      </c>
      <c r="J74" s="211">
        <v>0</v>
      </c>
      <c r="K74" s="211">
        <v>0</v>
      </c>
      <c r="L74" s="211">
        <v>0</v>
      </c>
      <c r="M74" s="211">
        <v>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1">
        <v>1</v>
      </c>
      <c r="W74" s="211">
        <v>0</v>
      </c>
      <c r="X74" s="211">
        <v>0</v>
      </c>
      <c r="Y74" s="211">
        <v>144249.51</v>
      </c>
    </row>
    <row r="75" spans="2:25" s="189" customFormat="1" x14ac:dyDescent="0.25">
      <c r="B75" s="211" t="s">
        <v>297</v>
      </c>
      <c r="C75" s="430" t="s">
        <v>510</v>
      </c>
      <c r="D75" s="430" t="s">
        <v>511</v>
      </c>
      <c r="E75" s="211" t="s">
        <v>512</v>
      </c>
      <c r="F75" s="211" t="s">
        <v>336</v>
      </c>
      <c r="G75" s="211">
        <v>0</v>
      </c>
      <c r="H75" s="211">
        <v>0</v>
      </c>
      <c r="I75" s="211">
        <v>0</v>
      </c>
      <c r="J75" s="211">
        <v>0</v>
      </c>
      <c r="K75" s="211">
        <v>0</v>
      </c>
      <c r="L75" s="211">
        <v>0</v>
      </c>
      <c r="M75" s="211">
        <v>1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1">
        <v>1</v>
      </c>
      <c r="W75" s="211">
        <v>0</v>
      </c>
      <c r="X75" s="211">
        <v>0</v>
      </c>
      <c r="Y75" s="211">
        <v>158095.35</v>
      </c>
    </row>
    <row r="76" spans="2:25" s="189" customFormat="1" x14ac:dyDescent="0.25">
      <c r="B76" s="211" t="s">
        <v>297</v>
      </c>
      <c r="C76" s="430" t="s">
        <v>513</v>
      </c>
      <c r="D76" s="430" t="s">
        <v>514</v>
      </c>
      <c r="E76" s="211" t="s">
        <v>515</v>
      </c>
      <c r="F76" s="211" t="s">
        <v>336</v>
      </c>
      <c r="G76" s="211">
        <v>0</v>
      </c>
      <c r="H76" s="211">
        <v>0</v>
      </c>
      <c r="I76" s="211">
        <v>0</v>
      </c>
      <c r="J76" s="211">
        <v>0</v>
      </c>
      <c r="K76" s="211">
        <v>0</v>
      </c>
      <c r="L76" s="211">
        <v>0</v>
      </c>
      <c r="M76" s="211">
        <v>1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1">
        <v>1</v>
      </c>
      <c r="W76" s="211">
        <v>0</v>
      </c>
      <c r="X76" s="211">
        <v>0</v>
      </c>
      <c r="Y76" s="211">
        <v>101519.03</v>
      </c>
    </row>
    <row r="77" spans="2:25" s="189" customFormat="1" x14ac:dyDescent="0.25">
      <c r="B77" s="211" t="s">
        <v>297</v>
      </c>
      <c r="C77" s="430" t="s">
        <v>516</v>
      </c>
      <c r="D77" s="430" t="s">
        <v>517</v>
      </c>
      <c r="E77" s="211" t="s">
        <v>518</v>
      </c>
      <c r="F77" s="211" t="s">
        <v>336</v>
      </c>
      <c r="G77" s="211">
        <v>0</v>
      </c>
      <c r="H77" s="211">
        <v>0</v>
      </c>
      <c r="I77" s="211">
        <v>0</v>
      </c>
      <c r="J77" s="211">
        <v>0</v>
      </c>
      <c r="K77" s="211">
        <v>0</v>
      </c>
      <c r="L77" s="211">
        <v>0</v>
      </c>
      <c r="M77" s="211">
        <v>1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1">
        <v>1</v>
      </c>
      <c r="W77" s="211">
        <v>0</v>
      </c>
      <c r="X77" s="211">
        <v>0</v>
      </c>
      <c r="Y77" s="211">
        <v>77205.899999999994</v>
      </c>
    </row>
    <row r="78" spans="2:25" s="189" customFormat="1" x14ac:dyDescent="0.25">
      <c r="B78" s="211" t="s">
        <v>297</v>
      </c>
      <c r="C78" s="430" t="s">
        <v>519</v>
      </c>
      <c r="D78" s="430" t="s">
        <v>520</v>
      </c>
      <c r="E78" s="211" t="s">
        <v>521</v>
      </c>
      <c r="F78" s="211" t="s">
        <v>336</v>
      </c>
      <c r="G78" s="211">
        <v>0</v>
      </c>
      <c r="H78" s="211">
        <v>0</v>
      </c>
      <c r="I78" s="211">
        <v>0</v>
      </c>
      <c r="J78" s="211">
        <v>0</v>
      </c>
      <c r="K78" s="211">
        <v>0</v>
      </c>
      <c r="L78" s="211">
        <v>0</v>
      </c>
      <c r="M78" s="211">
        <v>1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1">
        <v>1</v>
      </c>
      <c r="W78" s="211">
        <v>0</v>
      </c>
      <c r="X78" s="211">
        <v>0</v>
      </c>
      <c r="Y78" s="211">
        <v>166618.20000000001</v>
      </c>
    </row>
    <row r="79" spans="2:25" s="189" customFormat="1" x14ac:dyDescent="0.25">
      <c r="B79" s="211" t="s">
        <v>297</v>
      </c>
      <c r="C79" s="430" t="s">
        <v>522</v>
      </c>
      <c r="D79" s="430" t="s">
        <v>523</v>
      </c>
      <c r="E79" s="211" t="s">
        <v>524</v>
      </c>
      <c r="F79" s="211" t="s">
        <v>336</v>
      </c>
      <c r="G79" s="211">
        <v>0</v>
      </c>
      <c r="H79" s="211">
        <v>0</v>
      </c>
      <c r="I79" s="211">
        <v>0</v>
      </c>
      <c r="J79" s="211">
        <v>0</v>
      </c>
      <c r="K79" s="211">
        <v>0</v>
      </c>
      <c r="L79" s="211">
        <v>0</v>
      </c>
      <c r="M79" s="211">
        <v>1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1">
        <v>1</v>
      </c>
      <c r="W79" s="211">
        <v>0</v>
      </c>
      <c r="X79" s="211">
        <v>0</v>
      </c>
      <c r="Y79" s="211">
        <v>52517.2</v>
      </c>
    </row>
    <row r="80" spans="2:25" s="189" customFormat="1" x14ac:dyDescent="0.25">
      <c r="B80" s="211" t="s">
        <v>297</v>
      </c>
      <c r="C80" s="430" t="s">
        <v>525</v>
      </c>
      <c r="D80" s="430" t="s">
        <v>526</v>
      </c>
      <c r="E80" s="211" t="s">
        <v>527</v>
      </c>
      <c r="F80" s="211" t="s">
        <v>336</v>
      </c>
      <c r="G80" s="211">
        <v>0</v>
      </c>
      <c r="H80" s="211">
        <v>0</v>
      </c>
      <c r="I80" s="211">
        <v>0</v>
      </c>
      <c r="J80" s="211">
        <v>0</v>
      </c>
      <c r="K80" s="211">
        <v>0</v>
      </c>
      <c r="L80" s="211">
        <v>0</v>
      </c>
      <c r="M80" s="211">
        <v>1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1">
        <v>1</v>
      </c>
      <c r="W80" s="211">
        <v>0</v>
      </c>
      <c r="X80" s="211">
        <v>0</v>
      </c>
      <c r="Y80" s="211">
        <v>128063.11</v>
      </c>
    </row>
    <row r="81" spans="2:25" s="189" customFormat="1" x14ac:dyDescent="0.25">
      <c r="B81" s="211" t="s">
        <v>297</v>
      </c>
      <c r="C81" s="430" t="s">
        <v>528</v>
      </c>
      <c r="D81" s="430" t="s">
        <v>529</v>
      </c>
      <c r="E81" s="211" t="s">
        <v>530</v>
      </c>
      <c r="F81" s="211" t="s">
        <v>336</v>
      </c>
      <c r="G81" s="211">
        <v>0</v>
      </c>
      <c r="H81" s="211">
        <v>0</v>
      </c>
      <c r="I81" s="211">
        <v>0</v>
      </c>
      <c r="J81" s="211">
        <v>0</v>
      </c>
      <c r="K81" s="211">
        <v>0</v>
      </c>
      <c r="L81" s="211">
        <v>0</v>
      </c>
      <c r="M81" s="211">
        <v>1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1">
        <v>1</v>
      </c>
      <c r="W81" s="211">
        <v>0</v>
      </c>
      <c r="X81" s="211">
        <v>0</v>
      </c>
      <c r="Y81" s="211">
        <v>47907.28</v>
      </c>
    </row>
    <row r="82" spans="2:25" s="189" customFormat="1" x14ac:dyDescent="0.25">
      <c r="B82" s="211" t="s">
        <v>297</v>
      </c>
      <c r="C82" s="430" t="s">
        <v>531</v>
      </c>
      <c r="D82" s="430" t="s">
        <v>532</v>
      </c>
      <c r="E82" s="211" t="s">
        <v>533</v>
      </c>
      <c r="F82" s="211" t="s">
        <v>336</v>
      </c>
      <c r="G82" s="211">
        <v>0</v>
      </c>
      <c r="H82" s="211">
        <v>0</v>
      </c>
      <c r="I82" s="211">
        <v>0</v>
      </c>
      <c r="J82" s="211">
        <v>0</v>
      </c>
      <c r="K82" s="211">
        <v>0</v>
      </c>
      <c r="L82" s="211">
        <v>0</v>
      </c>
      <c r="M82" s="211">
        <v>1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1">
        <v>1</v>
      </c>
      <c r="W82" s="211">
        <v>0</v>
      </c>
      <c r="X82" s="211">
        <v>0</v>
      </c>
      <c r="Y82" s="211">
        <v>53943.19</v>
      </c>
    </row>
    <row r="83" spans="2:25" s="189" customFormat="1" x14ac:dyDescent="0.25">
      <c r="B83" s="211" t="s">
        <v>297</v>
      </c>
      <c r="C83" s="430" t="s">
        <v>534</v>
      </c>
      <c r="D83" s="430" t="s">
        <v>535</v>
      </c>
      <c r="E83" s="211" t="s">
        <v>536</v>
      </c>
      <c r="F83" s="211" t="s">
        <v>336</v>
      </c>
      <c r="G83" s="211">
        <v>0</v>
      </c>
      <c r="H83" s="211">
        <v>0</v>
      </c>
      <c r="I83" s="211">
        <v>0</v>
      </c>
      <c r="J83" s="211">
        <v>0</v>
      </c>
      <c r="K83" s="211">
        <v>0</v>
      </c>
      <c r="L83" s="211">
        <v>0</v>
      </c>
      <c r="M83" s="211">
        <v>1</v>
      </c>
      <c r="N83" s="211">
        <v>0</v>
      </c>
      <c r="O83" s="211">
        <v>0</v>
      </c>
      <c r="P83" s="211">
        <v>0</v>
      </c>
      <c r="Q83" s="211">
        <v>0</v>
      </c>
      <c r="R83" s="211">
        <v>0</v>
      </c>
      <c r="S83" s="211">
        <v>0</v>
      </c>
      <c r="T83" s="211">
        <v>0</v>
      </c>
      <c r="U83" s="211">
        <v>0</v>
      </c>
      <c r="V83" s="211">
        <v>1</v>
      </c>
      <c r="W83" s="211">
        <v>0</v>
      </c>
      <c r="X83" s="211">
        <v>0</v>
      </c>
      <c r="Y83" s="211">
        <v>101359.3</v>
      </c>
    </row>
    <row r="84" spans="2:25" s="189" customFormat="1" x14ac:dyDescent="0.25">
      <c r="B84" s="211" t="s">
        <v>297</v>
      </c>
      <c r="C84" s="430" t="s">
        <v>537</v>
      </c>
      <c r="D84" s="430" t="s">
        <v>538</v>
      </c>
      <c r="E84" s="211" t="s">
        <v>539</v>
      </c>
      <c r="F84" s="211" t="s">
        <v>336</v>
      </c>
      <c r="G84" s="211">
        <v>0</v>
      </c>
      <c r="H84" s="211">
        <v>0</v>
      </c>
      <c r="I84" s="211">
        <v>0</v>
      </c>
      <c r="J84" s="211">
        <v>0</v>
      </c>
      <c r="K84" s="211">
        <v>0</v>
      </c>
      <c r="L84" s="211">
        <v>0</v>
      </c>
      <c r="M84" s="211">
        <v>1</v>
      </c>
      <c r="N84" s="211">
        <v>0</v>
      </c>
      <c r="O84" s="211">
        <v>0</v>
      </c>
      <c r="P84" s="211">
        <v>0</v>
      </c>
      <c r="Q84" s="211">
        <v>0</v>
      </c>
      <c r="R84" s="211">
        <v>0</v>
      </c>
      <c r="S84" s="211">
        <v>0</v>
      </c>
      <c r="T84" s="211">
        <v>0</v>
      </c>
      <c r="U84" s="211">
        <v>0</v>
      </c>
      <c r="V84" s="211">
        <v>1</v>
      </c>
      <c r="W84" s="211">
        <v>0</v>
      </c>
      <c r="X84" s="211">
        <v>0</v>
      </c>
      <c r="Y84" s="211">
        <v>145236.04999999999</v>
      </c>
    </row>
    <row r="85" spans="2:25" s="189" customFormat="1" x14ac:dyDescent="0.25">
      <c r="B85" s="211" t="s">
        <v>297</v>
      </c>
      <c r="C85" s="430" t="s">
        <v>540</v>
      </c>
      <c r="D85" s="430" t="s">
        <v>541</v>
      </c>
      <c r="E85" s="211" t="s">
        <v>542</v>
      </c>
      <c r="F85" s="211" t="s">
        <v>336</v>
      </c>
      <c r="G85" s="211">
        <v>0</v>
      </c>
      <c r="H85" s="211">
        <v>0</v>
      </c>
      <c r="I85" s="211">
        <v>0</v>
      </c>
      <c r="J85" s="211">
        <v>0</v>
      </c>
      <c r="K85" s="211">
        <v>0</v>
      </c>
      <c r="L85" s="211">
        <v>0</v>
      </c>
      <c r="M85" s="211">
        <v>1</v>
      </c>
      <c r="N85" s="211">
        <v>0</v>
      </c>
      <c r="O85" s="211">
        <v>0</v>
      </c>
      <c r="P85" s="211">
        <v>0</v>
      </c>
      <c r="Q85" s="211">
        <v>0</v>
      </c>
      <c r="R85" s="211">
        <v>0</v>
      </c>
      <c r="S85" s="211">
        <v>0</v>
      </c>
      <c r="T85" s="211">
        <v>0</v>
      </c>
      <c r="U85" s="211">
        <v>0</v>
      </c>
      <c r="V85" s="211">
        <v>1</v>
      </c>
      <c r="W85" s="211">
        <v>0</v>
      </c>
      <c r="X85" s="211">
        <v>0</v>
      </c>
      <c r="Y85" s="211">
        <v>136723.12</v>
      </c>
    </row>
    <row r="86" spans="2:25" s="189" customFormat="1" x14ac:dyDescent="0.25">
      <c r="B86" s="211" t="s">
        <v>297</v>
      </c>
      <c r="C86" s="430" t="s">
        <v>543</v>
      </c>
      <c r="D86" s="430" t="s">
        <v>544</v>
      </c>
      <c r="E86" s="211" t="s">
        <v>545</v>
      </c>
      <c r="F86" s="211" t="s">
        <v>336</v>
      </c>
      <c r="G86" s="211">
        <v>0</v>
      </c>
      <c r="H86" s="211">
        <v>0</v>
      </c>
      <c r="I86" s="211">
        <v>0</v>
      </c>
      <c r="J86" s="211">
        <v>0</v>
      </c>
      <c r="K86" s="211">
        <v>0</v>
      </c>
      <c r="L86" s="211">
        <v>0</v>
      </c>
      <c r="M86" s="211">
        <v>1</v>
      </c>
      <c r="N86" s="211">
        <v>0</v>
      </c>
      <c r="O86" s="211">
        <v>0</v>
      </c>
      <c r="P86" s="211">
        <v>0</v>
      </c>
      <c r="Q86" s="211">
        <v>0</v>
      </c>
      <c r="R86" s="211">
        <v>0</v>
      </c>
      <c r="S86" s="211">
        <v>0</v>
      </c>
      <c r="T86" s="211">
        <v>0</v>
      </c>
      <c r="U86" s="211">
        <v>0</v>
      </c>
      <c r="V86" s="211">
        <v>1</v>
      </c>
      <c r="W86" s="211">
        <v>0</v>
      </c>
      <c r="X86" s="211">
        <v>0</v>
      </c>
      <c r="Y86" s="211">
        <v>155107.04</v>
      </c>
    </row>
    <row r="87" spans="2:25" s="189" customFormat="1" x14ac:dyDescent="0.25">
      <c r="B87" s="211" t="s">
        <v>297</v>
      </c>
      <c r="C87" s="430" t="s">
        <v>546</v>
      </c>
      <c r="D87" s="430" t="s">
        <v>547</v>
      </c>
      <c r="E87" s="211" t="s">
        <v>548</v>
      </c>
      <c r="F87" s="211" t="s">
        <v>549</v>
      </c>
      <c r="G87" s="211">
        <v>0</v>
      </c>
      <c r="H87" s="211">
        <v>0</v>
      </c>
      <c r="I87" s="211">
        <v>0</v>
      </c>
      <c r="J87" s="211">
        <v>0</v>
      </c>
      <c r="K87" s="211">
        <v>0</v>
      </c>
      <c r="L87" s="211">
        <v>0</v>
      </c>
      <c r="M87" s="211">
        <v>1</v>
      </c>
      <c r="N87" s="211">
        <v>0</v>
      </c>
      <c r="O87" s="211">
        <v>0</v>
      </c>
      <c r="P87" s="211">
        <v>0</v>
      </c>
      <c r="Q87" s="211">
        <v>0</v>
      </c>
      <c r="R87" s="211">
        <v>0</v>
      </c>
      <c r="S87" s="211">
        <v>0</v>
      </c>
      <c r="T87" s="211">
        <v>0</v>
      </c>
      <c r="U87" s="211">
        <v>0</v>
      </c>
      <c r="V87" s="211">
        <v>1</v>
      </c>
      <c r="W87" s="211">
        <v>0</v>
      </c>
      <c r="X87" s="211">
        <v>0</v>
      </c>
      <c r="Y87" s="211">
        <v>121983.95</v>
      </c>
    </row>
    <row r="88" spans="2:25" s="189" customFormat="1" x14ac:dyDescent="0.25">
      <c r="B88" s="211" t="s">
        <v>297</v>
      </c>
      <c r="C88" s="430" t="s">
        <v>550</v>
      </c>
      <c r="D88" s="430" t="s">
        <v>551</v>
      </c>
      <c r="E88" s="211" t="s">
        <v>552</v>
      </c>
      <c r="F88" s="211" t="s">
        <v>549</v>
      </c>
      <c r="G88" s="211">
        <v>0</v>
      </c>
      <c r="H88" s="211">
        <v>0</v>
      </c>
      <c r="I88" s="211">
        <v>0</v>
      </c>
      <c r="J88" s="211">
        <v>0</v>
      </c>
      <c r="K88" s="211">
        <v>0</v>
      </c>
      <c r="L88" s="211">
        <v>0</v>
      </c>
      <c r="M88" s="211">
        <v>1</v>
      </c>
      <c r="N88" s="211">
        <v>0</v>
      </c>
      <c r="O88" s="211">
        <v>0</v>
      </c>
      <c r="P88" s="211">
        <v>0</v>
      </c>
      <c r="Q88" s="211">
        <v>0</v>
      </c>
      <c r="R88" s="211">
        <v>0</v>
      </c>
      <c r="S88" s="211">
        <v>0</v>
      </c>
      <c r="T88" s="211">
        <v>0</v>
      </c>
      <c r="U88" s="211">
        <v>0</v>
      </c>
      <c r="V88" s="211">
        <v>1</v>
      </c>
      <c r="W88" s="211">
        <v>0</v>
      </c>
      <c r="X88" s="211">
        <v>0</v>
      </c>
      <c r="Y88" s="211">
        <v>120393.65</v>
      </c>
    </row>
    <row r="89" spans="2:25" s="189" customFormat="1" x14ac:dyDescent="0.25">
      <c r="B89" s="211" t="s">
        <v>297</v>
      </c>
      <c r="C89" s="430" t="s">
        <v>553</v>
      </c>
      <c r="D89" s="430" t="s">
        <v>554</v>
      </c>
      <c r="E89" s="211" t="s">
        <v>555</v>
      </c>
      <c r="F89" s="211" t="s">
        <v>549</v>
      </c>
      <c r="G89" s="211">
        <v>0</v>
      </c>
      <c r="H89" s="211">
        <v>0</v>
      </c>
      <c r="I89" s="211">
        <v>0</v>
      </c>
      <c r="J89" s="211">
        <v>0</v>
      </c>
      <c r="K89" s="211">
        <v>0</v>
      </c>
      <c r="L89" s="211">
        <v>0</v>
      </c>
      <c r="M89" s="211">
        <v>1</v>
      </c>
      <c r="N89" s="211">
        <v>0</v>
      </c>
      <c r="O89" s="211">
        <v>0</v>
      </c>
      <c r="P89" s="211">
        <v>0</v>
      </c>
      <c r="Q89" s="211">
        <v>0</v>
      </c>
      <c r="R89" s="211">
        <v>0</v>
      </c>
      <c r="S89" s="211">
        <v>0</v>
      </c>
      <c r="T89" s="211">
        <v>0</v>
      </c>
      <c r="U89" s="211">
        <v>0</v>
      </c>
      <c r="V89" s="211">
        <v>1</v>
      </c>
      <c r="W89" s="211">
        <v>0</v>
      </c>
      <c r="X89" s="211">
        <v>0</v>
      </c>
      <c r="Y89" s="211">
        <v>109152.12</v>
      </c>
    </row>
    <row r="90" spans="2:25" s="189" customFormat="1" x14ac:dyDescent="0.25">
      <c r="B90" s="211" t="s">
        <v>297</v>
      </c>
      <c r="C90" s="430" t="s">
        <v>556</v>
      </c>
      <c r="D90" s="430" t="s">
        <v>557</v>
      </c>
      <c r="E90" s="211" t="s">
        <v>558</v>
      </c>
      <c r="F90" s="211" t="s">
        <v>311</v>
      </c>
      <c r="G90" s="211">
        <v>0</v>
      </c>
      <c r="H90" s="211">
        <v>0</v>
      </c>
      <c r="I90" s="211">
        <v>0</v>
      </c>
      <c r="J90" s="211">
        <v>0</v>
      </c>
      <c r="K90" s="211">
        <v>0</v>
      </c>
      <c r="L90" s="211">
        <v>0</v>
      </c>
      <c r="M90" s="211">
        <v>1</v>
      </c>
      <c r="N90" s="211">
        <v>0</v>
      </c>
      <c r="O90" s="211">
        <v>0</v>
      </c>
      <c r="P90" s="211">
        <v>0</v>
      </c>
      <c r="Q90" s="211">
        <v>0</v>
      </c>
      <c r="R90" s="211">
        <v>0</v>
      </c>
      <c r="S90" s="211">
        <v>0</v>
      </c>
      <c r="T90" s="211">
        <v>0</v>
      </c>
      <c r="U90" s="211">
        <v>0</v>
      </c>
      <c r="V90" s="211">
        <v>1</v>
      </c>
      <c r="W90" s="211">
        <v>0</v>
      </c>
      <c r="X90" s="211">
        <v>0</v>
      </c>
      <c r="Y90" s="211">
        <v>62495.92</v>
      </c>
    </row>
    <row r="91" spans="2:25" s="189" customFormat="1" x14ac:dyDescent="0.25">
      <c r="B91" s="211" t="s">
        <v>297</v>
      </c>
      <c r="C91" s="430" t="s">
        <v>559</v>
      </c>
      <c r="D91" s="430" t="s">
        <v>560</v>
      </c>
      <c r="E91" s="211" t="s">
        <v>561</v>
      </c>
      <c r="F91" s="211" t="s">
        <v>549</v>
      </c>
      <c r="G91" s="211">
        <v>0</v>
      </c>
      <c r="H91" s="211">
        <v>0</v>
      </c>
      <c r="I91" s="211">
        <v>0</v>
      </c>
      <c r="J91" s="211">
        <v>0</v>
      </c>
      <c r="K91" s="211">
        <v>0</v>
      </c>
      <c r="L91" s="211">
        <v>0</v>
      </c>
      <c r="M91" s="211">
        <v>1</v>
      </c>
      <c r="N91" s="211">
        <v>0</v>
      </c>
      <c r="O91" s="211">
        <v>0</v>
      </c>
      <c r="P91" s="211">
        <v>0</v>
      </c>
      <c r="Q91" s="211">
        <v>0</v>
      </c>
      <c r="R91" s="211">
        <v>0</v>
      </c>
      <c r="S91" s="211">
        <v>0</v>
      </c>
      <c r="T91" s="211">
        <v>0</v>
      </c>
      <c r="U91" s="211">
        <v>0</v>
      </c>
      <c r="V91" s="211">
        <v>1</v>
      </c>
      <c r="W91" s="211">
        <v>0</v>
      </c>
      <c r="X91" s="211">
        <v>0</v>
      </c>
      <c r="Y91" s="211">
        <v>89753.600000000006</v>
      </c>
    </row>
    <row r="92" spans="2:25" s="189" customFormat="1" x14ac:dyDescent="0.25">
      <c r="B92" s="211" t="s">
        <v>297</v>
      </c>
      <c r="C92" s="430" t="s">
        <v>562</v>
      </c>
      <c r="D92" s="430" t="s">
        <v>563</v>
      </c>
      <c r="E92" s="211" t="s">
        <v>564</v>
      </c>
      <c r="F92" s="211" t="s">
        <v>549</v>
      </c>
      <c r="G92" s="211">
        <v>0</v>
      </c>
      <c r="H92" s="211">
        <v>0</v>
      </c>
      <c r="I92" s="211">
        <v>0</v>
      </c>
      <c r="J92" s="211">
        <v>0</v>
      </c>
      <c r="K92" s="211">
        <v>0</v>
      </c>
      <c r="L92" s="211">
        <v>0</v>
      </c>
      <c r="M92" s="211">
        <v>1</v>
      </c>
      <c r="N92" s="211">
        <v>0</v>
      </c>
      <c r="O92" s="211">
        <v>0</v>
      </c>
      <c r="P92" s="211">
        <v>0</v>
      </c>
      <c r="Q92" s="211">
        <v>0</v>
      </c>
      <c r="R92" s="211">
        <v>0</v>
      </c>
      <c r="S92" s="211">
        <v>0</v>
      </c>
      <c r="T92" s="211">
        <v>0</v>
      </c>
      <c r="U92" s="211">
        <v>0</v>
      </c>
      <c r="V92" s="211">
        <v>1</v>
      </c>
      <c r="W92" s="211">
        <v>0</v>
      </c>
      <c r="X92" s="211">
        <v>0</v>
      </c>
      <c r="Y92" s="211">
        <v>114916.75</v>
      </c>
    </row>
    <row r="93" spans="2:25" s="189" customFormat="1" x14ac:dyDescent="0.25">
      <c r="B93" s="211" t="s">
        <v>297</v>
      </c>
      <c r="C93" s="430" t="s">
        <v>565</v>
      </c>
      <c r="D93" s="430" t="s">
        <v>566</v>
      </c>
      <c r="E93" s="211" t="s">
        <v>567</v>
      </c>
      <c r="F93" s="211" t="s">
        <v>549</v>
      </c>
      <c r="G93" s="211">
        <v>0</v>
      </c>
      <c r="H93" s="211">
        <v>0</v>
      </c>
      <c r="I93" s="211">
        <v>0</v>
      </c>
      <c r="J93" s="211">
        <v>0</v>
      </c>
      <c r="K93" s="211">
        <v>0</v>
      </c>
      <c r="L93" s="211">
        <v>0</v>
      </c>
      <c r="M93" s="211">
        <v>1</v>
      </c>
      <c r="N93" s="211">
        <v>0</v>
      </c>
      <c r="O93" s="211">
        <v>0</v>
      </c>
      <c r="P93" s="211">
        <v>0</v>
      </c>
      <c r="Q93" s="211">
        <v>0</v>
      </c>
      <c r="R93" s="211">
        <v>0</v>
      </c>
      <c r="S93" s="211">
        <v>0</v>
      </c>
      <c r="T93" s="211">
        <v>0</v>
      </c>
      <c r="U93" s="211">
        <v>0</v>
      </c>
      <c r="V93" s="211">
        <v>1</v>
      </c>
      <c r="W93" s="211">
        <v>0</v>
      </c>
      <c r="X93" s="211">
        <v>0</v>
      </c>
      <c r="Y93" s="211">
        <v>61697.88</v>
      </c>
    </row>
    <row r="94" spans="2:25" s="189" customFormat="1" x14ac:dyDescent="0.25">
      <c r="B94" s="211" t="s">
        <v>297</v>
      </c>
      <c r="C94" s="430" t="s">
        <v>568</v>
      </c>
      <c r="D94" s="430" t="s">
        <v>569</v>
      </c>
      <c r="E94" s="211" t="s">
        <v>570</v>
      </c>
      <c r="F94" s="211" t="s">
        <v>336</v>
      </c>
      <c r="G94" s="211">
        <v>0</v>
      </c>
      <c r="H94" s="211">
        <v>0</v>
      </c>
      <c r="I94" s="211">
        <v>0</v>
      </c>
      <c r="J94" s="211">
        <v>0</v>
      </c>
      <c r="K94" s="211">
        <v>0</v>
      </c>
      <c r="L94" s="211">
        <v>0</v>
      </c>
      <c r="M94" s="211">
        <v>1</v>
      </c>
      <c r="N94" s="211">
        <v>0</v>
      </c>
      <c r="O94" s="211">
        <v>0</v>
      </c>
      <c r="P94" s="211">
        <v>0</v>
      </c>
      <c r="Q94" s="211">
        <v>0</v>
      </c>
      <c r="R94" s="211">
        <v>0</v>
      </c>
      <c r="S94" s="211">
        <v>0</v>
      </c>
      <c r="T94" s="211">
        <v>0</v>
      </c>
      <c r="U94" s="211">
        <v>0</v>
      </c>
      <c r="V94" s="211">
        <v>1</v>
      </c>
      <c r="W94" s="211">
        <v>0</v>
      </c>
      <c r="X94" s="211">
        <v>0</v>
      </c>
      <c r="Y94" s="211">
        <v>49584.62</v>
      </c>
    </row>
    <row r="95" spans="2:25" s="189" customFormat="1" x14ac:dyDescent="0.25">
      <c r="B95" s="211" t="s">
        <v>297</v>
      </c>
      <c r="C95" s="430" t="s">
        <v>571</v>
      </c>
      <c r="D95" s="430" t="s">
        <v>572</v>
      </c>
      <c r="E95" s="211" t="s">
        <v>573</v>
      </c>
      <c r="F95" s="211" t="s">
        <v>336</v>
      </c>
      <c r="G95" s="211">
        <v>0</v>
      </c>
      <c r="H95" s="211">
        <v>0</v>
      </c>
      <c r="I95" s="211">
        <v>0</v>
      </c>
      <c r="J95" s="211">
        <v>0</v>
      </c>
      <c r="K95" s="211">
        <v>0</v>
      </c>
      <c r="L95" s="211">
        <v>0</v>
      </c>
      <c r="M95" s="211">
        <v>1</v>
      </c>
      <c r="N95" s="211">
        <v>0</v>
      </c>
      <c r="O95" s="211">
        <v>0</v>
      </c>
      <c r="P95" s="211">
        <v>0</v>
      </c>
      <c r="Q95" s="211">
        <v>0</v>
      </c>
      <c r="R95" s="211">
        <v>0</v>
      </c>
      <c r="S95" s="211">
        <v>0</v>
      </c>
      <c r="T95" s="211">
        <v>0</v>
      </c>
      <c r="U95" s="211">
        <v>0</v>
      </c>
      <c r="V95" s="211">
        <v>1</v>
      </c>
      <c r="W95" s="211">
        <v>0</v>
      </c>
      <c r="X95" s="211">
        <v>0</v>
      </c>
      <c r="Y95" s="211">
        <v>28669.599999999999</v>
      </c>
    </row>
    <row r="96" spans="2:25" s="189" customFormat="1" x14ac:dyDescent="0.25">
      <c r="B96" s="211" t="s">
        <v>297</v>
      </c>
      <c r="C96" s="430" t="s">
        <v>574</v>
      </c>
      <c r="D96" s="430" t="s">
        <v>575</v>
      </c>
      <c r="E96" s="211" t="s">
        <v>576</v>
      </c>
      <c r="F96" s="211" t="s">
        <v>336</v>
      </c>
      <c r="G96" s="211">
        <v>0</v>
      </c>
      <c r="H96" s="211">
        <v>0</v>
      </c>
      <c r="I96" s="211">
        <v>0</v>
      </c>
      <c r="J96" s="211">
        <v>0</v>
      </c>
      <c r="K96" s="211">
        <v>0</v>
      </c>
      <c r="L96" s="211">
        <v>0</v>
      </c>
      <c r="M96" s="211">
        <v>1</v>
      </c>
      <c r="N96" s="211">
        <v>0</v>
      </c>
      <c r="O96" s="211">
        <v>0</v>
      </c>
      <c r="P96" s="211">
        <v>0</v>
      </c>
      <c r="Q96" s="211">
        <v>0</v>
      </c>
      <c r="R96" s="211">
        <v>0</v>
      </c>
      <c r="S96" s="211">
        <v>0</v>
      </c>
      <c r="T96" s="211">
        <v>0</v>
      </c>
      <c r="U96" s="211">
        <v>0</v>
      </c>
      <c r="V96" s="211">
        <v>1</v>
      </c>
      <c r="W96" s="211">
        <v>0</v>
      </c>
      <c r="X96" s="211">
        <v>0</v>
      </c>
      <c r="Y96" s="211">
        <v>52534.38</v>
      </c>
    </row>
    <row r="97" spans="2:25" s="189" customFormat="1" x14ac:dyDescent="0.25">
      <c r="B97" s="211" t="s">
        <v>297</v>
      </c>
      <c r="C97" s="430" t="s">
        <v>577</v>
      </c>
      <c r="D97" s="430" t="s">
        <v>578</v>
      </c>
      <c r="E97" s="211" t="s">
        <v>579</v>
      </c>
      <c r="F97" s="211" t="s">
        <v>549</v>
      </c>
      <c r="G97" s="211">
        <v>0</v>
      </c>
      <c r="H97" s="211">
        <v>0</v>
      </c>
      <c r="I97" s="211">
        <v>0</v>
      </c>
      <c r="J97" s="211">
        <v>0</v>
      </c>
      <c r="K97" s="211">
        <v>0</v>
      </c>
      <c r="L97" s="211">
        <v>0</v>
      </c>
      <c r="M97" s="211">
        <v>1</v>
      </c>
      <c r="N97" s="211">
        <v>0</v>
      </c>
      <c r="O97" s="211">
        <v>0</v>
      </c>
      <c r="P97" s="211">
        <v>0</v>
      </c>
      <c r="Q97" s="211">
        <v>0</v>
      </c>
      <c r="R97" s="211">
        <v>0</v>
      </c>
      <c r="S97" s="211">
        <v>0</v>
      </c>
      <c r="T97" s="211">
        <v>0</v>
      </c>
      <c r="U97" s="211">
        <v>0</v>
      </c>
      <c r="V97" s="211">
        <v>1</v>
      </c>
      <c r="W97" s="211">
        <v>0</v>
      </c>
      <c r="X97" s="211">
        <v>0</v>
      </c>
      <c r="Y97" s="211">
        <v>105646.55</v>
      </c>
    </row>
    <row r="98" spans="2:25" s="189" customFormat="1" x14ac:dyDescent="0.25">
      <c r="B98" s="211" t="s">
        <v>297</v>
      </c>
      <c r="C98" s="430" t="s">
        <v>580</v>
      </c>
      <c r="D98" s="430" t="s">
        <v>581</v>
      </c>
      <c r="E98" s="211" t="s">
        <v>582</v>
      </c>
      <c r="F98" s="211" t="s">
        <v>311</v>
      </c>
      <c r="G98" s="211">
        <v>0</v>
      </c>
      <c r="H98" s="211">
        <v>0</v>
      </c>
      <c r="I98" s="211">
        <v>0</v>
      </c>
      <c r="J98" s="211">
        <v>0</v>
      </c>
      <c r="K98" s="211">
        <v>0</v>
      </c>
      <c r="L98" s="211">
        <v>0</v>
      </c>
      <c r="M98" s="211">
        <v>1</v>
      </c>
      <c r="N98" s="211">
        <v>0</v>
      </c>
      <c r="O98" s="211">
        <v>0</v>
      </c>
      <c r="P98" s="211">
        <v>0</v>
      </c>
      <c r="Q98" s="211">
        <v>0</v>
      </c>
      <c r="R98" s="211">
        <v>0</v>
      </c>
      <c r="S98" s="211">
        <v>0</v>
      </c>
      <c r="T98" s="211">
        <v>0</v>
      </c>
      <c r="U98" s="211">
        <v>0</v>
      </c>
      <c r="V98" s="211">
        <v>1</v>
      </c>
      <c r="W98" s="211">
        <v>0</v>
      </c>
      <c r="X98" s="211">
        <v>0</v>
      </c>
      <c r="Y98" s="211">
        <v>52823.11</v>
      </c>
    </row>
    <row r="99" spans="2:25" s="189" customFormat="1" x14ac:dyDescent="0.25">
      <c r="B99" s="211" t="s">
        <v>297</v>
      </c>
      <c r="C99" s="430" t="s">
        <v>583</v>
      </c>
      <c r="D99" s="430" t="s">
        <v>584</v>
      </c>
      <c r="E99" s="211" t="s">
        <v>585</v>
      </c>
      <c r="F99" s="211" t="s">
        <v>549</v>
      </c>
      <c r="G99" s="211">
        <v>0</v>
      </c>
      <c r="H99" s="211">
        <v>0</v>
      </c>
      <c r="I99" s="211">
        <v>0</v>
      </c>
      <c r="J99" s="211">
        <v>0</v>
      </c>
      <c r="K99" s="211">
        <v>0</v>
      </c>
      <c r="L99" s="211">
        <v>0</v>
      </c>
      <c r="M99" s="211">
        <v>1</v>
      </c>
      <c r="N99" s="211">
        <v>0</v>
      </c>
      <c r="O99" s="211">
        <v>0</v>
      </c>
      <c r="P99" s="211">
        <v>0</v>
      </c>
      <c r="Q99" s="211">
        <v>0</v>
      </c>
      <c r="R99" s="211">
        <v>0</v>
      </c>
      <c r="S99" s="211">
        <v>0</v>
      </c>
      <c r="T99" s="211">
        <v>0</v>
      </c>
      <c r="U99" s="211">
        <v>0</v>
      </c>
      <c r="V99" s="211">
        <v>1</v>
      </c>
      <c r="W99" s="211">
        <v>0</v>
      </c>
      <c r="X99" s="211">
        <v>0</v>
      </c>
      <c r="Y99" s="211">
        <v>38658.699999999997</v>
      </c>
    </row>
    <row r="100" spans="2:25" s="189" customFormat="1" x14ac:dyDescent="0.25">
      <c r="B100" s="211" t="s">
        <v>297</v>
      </c>
      <c r="C100" s="430" t="s">
        <v>586</v>
      </c>
      <c r="D100" s="430" t="s">
        <v>587</v>
      </c>
      <c r="E100" s="211" t="s">
        <v>588</v>
      </c>
      <c r="F100" s="211" t="s">
        <v>336</v>
      </c>
      <c r="G100" s="211">
        <v>0</v>
      </c>
      <c r="H100" s="211">
        <v>0</v>
      </c>
      <c r="I100" s="211">
        <v>0</v>
      </c>
      <c r="J100" s="211">
        <v>1</v>
      </c>
      <c r="K100" s="211">
        <v>0</v>
      </c>
      <c r="L100" s="211">
        <v>0</v>
      </c>
      <c r="M100" s="211">
        <v>0</v>
      </c>
      <c r="N100" s="211">
        <v>0</v>
      </c>
      <c r="O100" s="211">
        <v>0</v>
      </c>
      <c r="P100" s="211">
        <v>0</v>
      </c>
      <c r="Q100" s="211">
        <v>0</v>
      </c>
      <c r="R100" s="211">
        <v>0</v>
      </c>
      <c r="S100" s="211">
        <v>0</v>
      </c>
      <c r="T100" s="211">
        <v>0</v>
      </c>
      <c r="U100" s="211">
        <v>0</v>
      </c>
      <c r="V100" s="211">
        <v>1</v>
      </c>
      <c r="W100" s="211">
        <v>0</v>
      </c>
      <c r="X100" s="211">
        <v>0</v>
      </c>
      <c r="Y100" s="211">
        <v>65154.3</v>
      </c>
    </row>
    <row r="101" spans="2:25" s="189" customFormat="1" x14ac:dyDescent="0.25">
      <c r="B101" s="211" t="s">
        <v>297</v>
      </c>
      <c r="C101" s="430" t="s">
        <v>589</v>
      </c>
      <c r="D101" s="430" t="s">
        <v>590</v>
      </c>
      <c r="E101" s="211" t="s">
        <v>591</v>
      </c>
      <c r="F101" s="211" t="s">
        <v>336</v>
      </c>
      <c r="G101" s="211">
        <v>0</v>
      </c>
      <c r="H101" s="211">
        <v>0</v>
      </c>
      <c r="I101" s="211">
        <v>0</v>
      </c>
      <c r="J101" s="211">
        <v>0</v>
      </c>
      <c r="K101" s="211">
        <v>0</v>
      </c>
      <c r="L101" s="211">
        <v>0</v>
      </c>
      <c r="M101" s="211">
        <v>1</v>
      </c>
      <c r="N101" s="211">
        <v>0</v>
      </c>
      <c r="O101" s="211">
        <v>0</v>
      </c>
      <c r="P101" s="211">
        <v>0</v>
      </c>
      <c r="Q101" s="211">
        <v>0</v>
      </c>
      <c r="R101" s="211">
        <v>0</v>
      </c>
      <c r="S101" s="211">
        <v>0</v>
      </c>
      <c r="T101" s="211">
        <v>0</v>
      </c>
      <c r="U101" s="211">
        <v>0</v>
      </c>
      <c r="V101" s="211">
        <v>1</v>
      </c>
      <c r="W101" s="211">
        <v>0</v>
      </c>
      <c r="X101" s="211">
        <v>0</v>
      </c>
      <c r="Y101" s="211">
        <v>55355.1</v>
      </c>
    </row>
    <row r="102" spans="2:25" s="189" customFormat="1" x14ac:dyDescent="0.25">
      <c r="B102" s="211" t="s">
        <v>297</v>
      </c>
      <c r="C102" s="430" t="s">
        <v>592</v>
      </c>
      <c r="D102" s="430" t="s">
        <v>593</v>
      </c>
      <c r="E102" s="211" t="s">
        <v>594</v>
      </c>
      <c r="F102" s="211" t="s">
        <v>549</v>
      </c>
      <c r="G102" s="211">
        <v>0</v>
      </c>
      <c r="H102" s="211">
        <v>0</v>
      </c>
      <c r="I102" s="211">
        <v>0</v>
      </c>
      <c r="J102" s="211">
        <v>0</v>
      </c>
      <c r="K102" s="211">
        <v>0</v>
      </c>
      <c r="L102" s="211">
        <v>0</v>
      </c>
      <c r="M102" s="211">
        <v>1</v>
      </c>
      <c r="N102" s="211">
        <v>0</v>
      </c>
      <c r="O102" s="211">
        <v>0</v>
      </c>
      <c r="P102" s="211">
        <v>0</v>
      </c>
      <c r="Q102" s="211">
        <v>0</v>
      </c>
      <c r="R102" s="211">
        <v>0</v>
      </c>
      <c r="S102" s="211">
        <v>0</v>
      </c>
      <c r="T102" s="211">
        <v>0</v>
      </c>
      <c r="U102" s="211">
        <v>0</v>
      </c>
      <c r="V102" s="211">
        <v>1</v>
      </c>
      <c r="W102" s="211">
        <v>0</v>
      </c>
      <c r="X102" s="211">
        <v>0</v>
      </c>
      <c r="Y102" s="211">
        <v>40492.980000000003</v>
      </c>
    </row>
    <row r="103" spans="2:25" s="189" customFormat="1" x14ac:dyDescent="0.25">
      <c r="B103" s="211" t="s">
        <v>297</v>
      </c>
      <c r="C103" s="430" t="s">
        <v>595</v>
      </c>
      <c r="D103" s="430" t="s">
        <v>596</v>
      </c>
      <c r="E103" s="211" t="s">
        <v>597</v>
      </c>
      <c r="F103" s="211" t="s">
        <v>311</v>
      </c>
      <c r="G103" s="211">
        <v>0</v>
      </c>
      <c r="H103" s="211">
        <v>0</v>
      </c>
      <c r="I103" s="211">
        <v>0</v>
      </c>
      <c r="J103" s="211">
        <v>1</v>
      </c>
      <c r="K103" s="211">
        <v>0</v>
      </c>
      <c r="L103" s="211">
        <v>0</v>
      </c>
      <c r="M103" s="211">
        <v>0</v>
      </c>
      <c r="N103" s="211">
        <v>0</v>
      </c>
      <c r="O103" s="211">
        <v>0</v>
      </c>
      <c r="P103" s="211">
        <v>0</v>
      </c>
      <c r="Q103" s="211">
        <v>0</v>
      </c>
      <c r="R103" s="211">
        <v>0</v>
      </c>
      <c r="S103" s="211">
        <v>0</v>
      </c>
      <c r="T103" s="211">
        <v>0</v>
      </c>
      <c r="U103" s="211">
        <v>0</v>
      </c>
      <c r="V103" s="211">
        <v>1</v>
      </c>
      <c r="W103" s="211">
        <v>0</v>
      </c>
      <c r="X103" s="211">
        <v>0</v>
      </c>
      <c r="Y103" s="211">
        <v>97942.96</v>
      </c>
    </row>
    <row r="104" spans="2:25" s="189" customFormat="1" x14ac:dyDescent="0.25">
      <c r="B104" s="211" t="s">
        <v>297</v>
      </c>
      <c r="C104" s="430" t="s">
        <v>598</v>
      </c>
      <c r="D104" s="430" t="s">
        <v>599</v>
      </c>
      <c r="E104" s="211" t="s">
        <v>600</v>
      </c>
      <c r="F104" s="211" t="s">
        <v>336</v>
      </c>
      <c r="G104" s="211">
        <v>0</v>
      </c>
      <c r="H104" s="211">
        <v>0</v>
      </c>
      <c r="I104" s="211">
        <v>0</v>
      </c>
      <c r="J104" s="211">
        <v>0</v>
      </c>
      <c r="K104" s="211">
        <v>0</v>
      </c>
      <c r="L104" s="211">
        <v>0</v>
      </c>
      <c r="M104" s="211">
        <v>1</v>
      </c>
      <c r="N104" s="211">
        <v>0</v>
      </c>
      <c r="O104" s="211">
        <v>0</v>
      </c>
      <c r="P104" s="211">
        <v>0</v>
      </c>
      <c r="Q104" s="211">
        <v>0</v>
      </c>
      <c r="R104" s="211">
        <v>0</v>
      </c>
      <c r="S104" s="211">
        <v>0</v>
      </c>
      <c r="T104" s="211">
        <v>0</v>
      </c>
      <c r="U104" s="211">
        <v>0</v>
      </c>
      <c r="V104" s="211">
        <v>1</v>
      </c>
      <c r="W104" s="211">
        <v>0</v>
      </c>
      <c r="X104" s="211">
        <v>0</v>
      </c>
      <c r="Y104" s="211">
        <v>48305.279999999999</v>
      </c>
    </row>
    <row r="105" spans="2:25" s="189" customFormat="1" x14ac:dyDescent="0.25">
      <c r="B105" s="211" t="s">
        <v>297</v>
      </c>
      <c r="C105" s="430" t="s">
        <v>601</v>
      </c>
      <c r="D105" s="430" t="s">
        <v>602</v>
      </c>
      <c r="E105" s="211" t="s">
        <v>603</v>
      </c>
      <c r="F105" s="211" t="s">
        <v>336</v>
      </c>
      <c r="G105" s="211">
        <v>0</v>
      </c>
      <c r="H105" s="211">
        <v>0</v>
      </c>
      <c r="I105" s="211">
        <v>0</v>
      </c>
      <c r="J105" s="211">
        <v>0</v>
      </c>
      <c r="K105" s="211">
        <v>0</v>
      </c>
      <c r="L105" s="211">
        <v>0</v>
      </c>
      <c r="M105" s="211">
        <v>1</v>
      </c>
      <c r="N105" s="211">
        <v>0</v>
      </c>
      <c r="O105" s="211">
        <v>0</v>
      </c>
      <c r="P105" s="211">
        <v>0</v>
      </c>
      <c r="Q105" s="211">
        <v>0</v>
      </c>
      <c r="R105" s="211">
        <v>0</v>
      </c>
      <c r="S105" s="211">
        <v>0</v>
      </c>
      <c r="T105" s="211">
        <v>0</v>
      </c>
      <c r="U105" s="211">
        <v>0</v>
      </c>
      <c r="V105" s="211">
        <v>1</v>
      </c>
      <c r="W105" s="211">
        <v>0</v>
      </c>
      <c r="X105" s="211">
        <v>0</v>
      </c>
      <c r="Y105" s="211">
        <v>3246.98</v>
      </c>
    </row>
    <row r="106" spans="2:25" s="189" customFormat="1" x14ac:dyDescent="0.25">
      <c r="B106" s="211" t="s">
        <v>297</v>
      </c>
      <c r="C106" s="430" t="s">
        <v>604</v>
      </c>
      <c r="D106" s="430" t="s">
        <v>605</v>
      </c>
      <c r="E106" s="211" t="s">
        <v>606</v>
      </c>
      <c r="F106" s="211" t="s">
        <v>311</v>
      </c>
      <c r="G106" s="211">
        <v>0</v>
      </c>
      <c r="H106" s="211">
        <v>0</v>
      </c>
      <c r="I106" s="211">
        <v>0</v>
      </c>
      <c r="J106" s="211">
        <v>1</v>
      </c>
      <c r="K106" s="211">
        <v>0</v>
      </c>
      <c r="L106" s="211">
        <v>0</v>
      </c>
      <c r="M106" s="211">
        <v>0</v>
      </c>
      <c r="N106" s="211">
        <v>0</v>
      </c>
      <c r="O106" s="211">
        <v>0</v>
      </c>
      <c r="P106" s="211">
        <v>0</v>
      </c>
      <c r="Q106" s="211">
        <v>0</v>
      </c>
      <c r="R106" s="211">
        <v>0</v>
      </c>
      <c r="S106" s="211">
        <v>0</v>
      </c>
      <c r="T106" s="211">
        <v>0</v>
      </c>
      <c r="U106" s="211">
        <v>0</v>
      </c>
      <c r="V106" s="211">
        <v>1</v>
      </c>
      <c r="W106" s="211">
        <v>0</v>
      </c>
      <c r="X106" s="211">
        <v>0</v>
      </c>
      <c r="Y106" s="211">
        <v>97865.4</v>
      </c>
    </row>
    <row r="107" spans="2:25" s="189" customFormat="1" x14ac:dyDescent="0.25">
      <c r="B107" s="211" t="s">
        <v>297</v>
      </c>
      <c r="C107" s="430" t="s">
        <v>607</v>
      </c>
      <c r="D107" s="430" t="s">
        <v>608</v>
      </c>
      <c r="E107" s="211" t="s">
        <v>609</v>
      </c>
      <c r="F107" s="211" t="s">
        <v>336</v>
      </c>
      <c r="G107" s="211">
        <v>0</v>
      </c>
      <c r="H107" s="211">
        <v>0</v>
      </c>
      <c r="I107" s="211">
        <v>0</v>
      </c>
      <c r="J107" s="211">
        <v>1</v>
      </c>
      <c r="K107" s="211">
        <v>0</v>
      </c>
      <c r="L107" s="211">
        <v>0</v>
      </c>
      <c r="M107" s="211">
        <v>0</v>
      </c>
      <c r="N107" s="211">
        <v>0</v>
      </c>
      <c r="O107" s="211">
        <v>0</v>
      </c>
      <c r="P107" s="211">
        <v>0</v>
      </c>
      <c r="Q107" s="211">
        <v>0</v>
      </c>
      <c r="R107" s="211">
        <v>0</v>
      </c>
      <c r="S107" s="211">
        <v>0</v>
      </c>
      <c r="T107" s="211">
        <v>0</v>
      </c>
      <c r="U107" s="211">
        <v>0</v>
      </c>
      <c r="V107" s="211">
        <v>1</v>
      </c>
      <c r="W107" s="211">
        <v>0</v>
      </c>
      <c r="X107" s="211">
        <v>0</v>
      </c>
      <c r="Y107" s="211">
        <v>61268.66</v>
      </c>
    </row>
    <row r="108" spans="2:25" s="189" customFormat="1" x14ac:dyDescent="0.25">
      <c r="B108" s="211" t="s">
        <v>297</v>
      </c>
      <c r="C108" s="430" t="s">
        <v>610</v>
      </c>
      <c r="D108" s="430" t="s">
        <v>611</v>
      </c>
      <c r="E108" s="211" t="s">
        <v>612</v>
      </c>
      <c r="F108" s="211" t="s">
        <v>336</v>
      </c>
      <c r="G108" s="211">
        <v>0</v>
      </c>
      <c r="H108" s="211">
        <v>0</v>
      </c>
      <c r="I108" s="211">
        <v>0</v>
      </c>
      <c r="J108" s="211">
        <v>1</v>
      </c>
      <c r="K108" s="211">
        <v>0</v>
      </c>
      <c r="L108" s="211">
        <v>0</v>
      </c>
      <c r="M108" s="211">
        <v>0</v>
      </c>
      <c r="N108" s="211">
        <v>0</v>
      </c>
      <c r="O108" s="211">
        <v>0</v>
      </c>
      <c r="P108" s="211">
        <v>0</v>
      </c>
      <c r="Q108" s="211">
        <v>0</v>
      </c>
      <c r="R108" s="211">
        <v>0</v>
      </c>
      <c r="S108" s="211">
        <v>0</v>
      </c>
      <c r="T108" s="211">
        <v>0</v>
      </c>
      <c r="U108" s="211">
        <v>0</v>
      </c>
      <c r="V108" s="211">
        <v>1</v>
      </c>
      <c r="W108" s="211">
        <v>0</v>
      </c>
      <c r="X108" s="211">
        <v>0</v>
      </c>
      <c r="Y108" s="211">
        <v>61646.66</v>
      </c>
    </row>
    <row r="109" spans="2:25" s="189" customFormat="1" x14ac:dyDescent="0.25">
      <c r="B109" s="211" t="s">
        <v>297</v>
      </c>
      <c r="C109" s="430" t="s">
        <v>613</v>
      </c>
      <c r="D109" s="430" t="s">
        <v>614</v>
      </c>
      <c r="E109" s="211" t="s">
        <v>615</v>
      </c>
      <c r="F109" s="211" t="s">
        <v>311</v>
      </c>
      <c r="G109" s="211">
        <v>0</v>
      </c>
      <c r="H109" s="211">
        <v>0</v>
      </c>
      <c r="I109" s="211">
        <v>0</v>
      </c>
      <c r="J109" s="211">
        <v>1</v>
      </c>
      <c r="K109" s="211">
        <v>0</v>
      </c>
      <c r="L109" s="211">
        <v>0</v>
      </c>
      <c r="M109" s="211">
        <v>0</v>
      </c>
      <c r="N109" s="211">
        <v>0</v>
      </c>
      <c r="O109" s="211">
        <v>0</v>
      </c>
      <c r="P109" s="211">
        <v>0</v>
      </c>
      <c r="Q109" s="211">
        <v>0</v>
      </c>
      <c r="R109" s="211">
        <v>0</v>
      </c>
      <c r="S109" s="211">
        <v>0</v>
      </c>
      <c r="T109" s="211">
        <v>0</v>
      </c>
      <c r="U109" s="211">
        <v>0</v>
      </c>
      <c r="V109" s="211">
        <v>1</v>
      </c>
      <c r="W109" s="211">
        <v>0</v>
      </c>
      <c r="X109" s="211">
        <v>0</v>
      </c>
      <c r="Y109" s="211">
        <v>131245.04</v>
      </c>
    </row>
    <row r="110" spans="2:25" s="189" customFormat="1" x14ac:dyDescent="0.25">
      <c r="B110" s="211" t="s">
        <v>297</v>
      </c>
      <c r="C110" s="430" t="s">
        <v>616</v>
      </c>
      <c r="D110" s="430" t="s">
        <v>617</v>
      </c>
      <c r="E110" s="211" t="s">
        <v>618</v>
      </c>
      <c r="F110" s="211" t="s">
        <v>311</v>
      </c>
      <c r="G110" s="211">
        <v>0</v>
      </c>
      <c r="H110" s="211">
        <v>0</v>
      </c>
      <c r="I110" s="211">
        <v>0</v>
      </c>
      <c r="J110" s="211">
        <v>1</v>
      </c>
      <c r="K110" s="211">
        <v>0</v>
      </c>
      <c r="L110" s="211">
        <v>0</v>
      </c>
      <c r="M110" s="211">
        <v>0</v>
      </c>
      <c r="N110" s="211">
        <v>0</v>
      </c>
      <c r="O110" s="211">
        <v>0</v>
      </c>
      <c r="P110" s="211">
        <v>0</v>
      </c>
      <c r="Q110" s="211">
        <v>0</v>
      </c>
      <c r="R110" s="211">
        <v>0</v>
      </c>
      <c r="S110" s="211">
        <v>0</v>
      </c>
      <c r="T110" s="211">
        <v>0</v>
      </c>
      <c r="U110" s="211">
        <v>0</v>
      </c>
      <c r="V110" s="211">
        <v>1</v>
      </c>
      <c r="W110" s="211">
        <v>0</v>
      </c>
      <c r="X110" s="211">
        <v>0</v>
      </c>
      <c r="Y110" s="211">
        <v>61031.82</v>
      </c>
    </row>
    <row r="111" spans="2:25" s="189" customFormat="1" x14ac:dyDescent="0.25">
      <c r="B111" s="211" t="s">
        <v>297</v>
      </c>
      <c r="C111" s="430" t="s">
        <v>619</v>
      </c>
      <c r="D111" s="430" t="s">
        <v>620</v>
      </c>
      <c r="E111" s="211" t="s">
        <v>621</v>
      </c>
      <c r="F111" s="211" t="s">
        <v>311</v>
      </c>
      <c r="G111" s="211">
        <v>0</v>
      </c>
      <c r="H111" s="211">
        <v>0</v>
      </c>
      <c r="I111" s="211">
        <v>0</v>
      </c>
      <c r="J111" s="211">
        <v>1</v>
      </c>
      <c r="K111" s="211">
        <v>0</v>
      </c>
      <c r="L111" s="211">
        <v>0</v>
      </c>
      <c r="M111" s="211">
        <v>0</v>
      </c>
      <c r="N111" s="211">
        <v>0</v>
      </c>
      <c r="O111" s="211">
        <v>0</v>
      </c>
      <c r="P111" s="211">
        <v>0</v>
      </c>
      <c r="Q111" s="211">
        <v>0</v>
      </c>
      <c r="R111" s="211">
        <v>0</v>
      </c>
      <c r="S111" s="211">
        <v>0</v>
      </c>
      <c r="T111" s="211">
        <v>0</v>
      </c>
      <c r="U111" s="211">
        <v>0</v>
      </c>
      <c r="V111" s="211">
        <v>1</v>
      </c>
      <c r="W111" s="211">
        <v>0</v>
      </c>
      <c r="X111" s="211">
        <v>0</v>
      </c>
      <c r="Y111" s="211">
        <v>61268.66</v>
      </c>
    </row>
    <row r="112" spans="2:25" s="189" customFormat="1" x14ac:dyDescent="0.25">
      <c r="B112" s="211" t="s">
        <v>297</v>
      </c>
      <c r="C112" s="430" t="s">
        <v>622</v>
      </c>
      <c r="D112" s="430" t="s">
        <v>623</v>
      </c>
      <c r="E112" s="211" t="s">
        <v>624</v>
      </c>
      <c r="F112" s="211" t="s">
        <v>311</v>
      </c>
      <c r="G112" s="211">
        <v>0</v>
      </c>
      <c r="H112" s="211">
        <v>0</v>
      </c>
      <c r="I112" s="211">
        <v>0</v>
      </c>
      <c r="J112" s="211">
        <v>1</v>
      </c>
      <c r="K112" s="211">
        <v>0</v>
      </c>
      <c r="L112" s="211">
        <v>0</v>
      </c>
      <c r="M112" s="211">
        <v>0</v>
      </c>
      <c r="N112" s="211">
        <v>0</v>
      </c>
      <c r="O112" s="211">
        <v>0</v>
      </c>
      <c r="P112" s="211">
        <v>0</v>
      </c>
      <c r="Q112" s="211">
        <v>0</v>
      </c>
      <c r="R112" s="211">
        <v>0</v>
      </c>
      <c r="S112" s="211">
        <v>0</v>
      </c>
      <c r="T112" s="211">
        <v>0</v>
      </c>
      <c r="U112" s="211">
        <v>0</v>
      </c>
      <c r="V112" s="211">
        <v>1</v>
      </c>
      <c r="W112" s="211">
        <v>0</v>
      </c>
      <c r="X112" s="211">
        <v>0</v>
      </c>
      <c r="Y112" s="211">
        <v>62531.77</v>
      </c>
    </row>
    <row r="113" spans="2:25" s="189" customFormat="1" x14ac:dyDescent="0.25">
      <c r="B113" s="211" t="s">
        <v>297</v>
      </c>
      <c r="C113" s="430" t="s">
        <v>625</v>
      </c>
      <c r="D113" s="430" t="s">
        <v>626</v>
      </c>
      <c r="E113" s="211" t="s">
        <v>627</v>
      </c>
      <c r="F113" s="211" t="s">
        <v>336</v>
      </c>
      <c r="G113" s="211">
        <v>0</v>
      </c>
      <c r="H113" s="211">
        <v>0</v>
      </c>
      <c r="I113" s="211">
        <v>0</v>
      </c>
      <c r="J113" s="211">
        <v>1</v>
      </c>
      <c r="K113" s="211">
        <v>0</v>
      </c>
      <c r="L113" s="211">
        <v>0</v>
      </c>
      <c r="M113" s="211">
        <v>0</v>
      </c>
      <c r="N113" s="211">
        <v>0</v>
      </c>
      <c r="O113" s="211">
        <v>0</v>
      </c>
      <c r="P113" s="211">
        <v>0</v>
      </c>
      <c r="Q113" s="211">
        <v>0</v>
      </c>
      <c r="R113" s="211">
        <v>0</v>
      </c>
      <c r="S113" s="211">
        <v>0</v>
      </c>
      <c r="T113" s="211">
        <v>0</v>
      </c>
      <c r="U113" s="211">
        <v>0</v>
      </c>
      <c r="V113" s="211">
        <v>1</v>
      </c>
      <c r="W113" s="211">
        <v>0</v>
      </c>
      <c r="X113" s="211">
        <v>0</v>
      </c>
      <c r="Y113" s="211">
        <v>70458.16</v>
      </c>
    </row>
    <row r="114" spans="2:25" s="189" customFormat="1" x14ac:dyDescent="0.25">
      <c r="B114" s="211" t="s">
        <v>297</v>
      </c>
      <c r="C114" s="430" t="s">
        <v>628</v>
      </c>
      <c r="D114" s="430" t="s">
        <v>629</v>
      </c>
      <c r="E114" s="211" t="s">
        <v>630</v>
      </c>
      <c r="F114" s="211" t="s">
        <v>311</v>
      </c>
      <c r="G114" s="211">
        <v>0</v>
      </c>
      <c r="H114" s="211">
        <v>0</v>
      </c>
      <c r="I114" s="211">
        <v>0</v>
      </c>
      <c r="J114" s="211">
        <v>1</v>
      </c>
      <c r="K114" s="211">
        <v>0</v>
      </c>
      <c r="L114" s="211">
        <v>0</v>
      </c>
      <c r="M114" s="211">
        <v>0</v>
      </c>
      <c r="N114" s="211">
        <v>0</v>
      </c>
      <c r="O114" s="211">
        <v>0</v>
      </c>
      <c r="P114" s="211">
        <v>0</v>
      </c>
      <c r="Q114" s="211">
        <v>0</v>
      </c>
      <c r="R114" s="211">
        <v>0</v>
      </c>
      <c r="S114" s="211">
        <v>0</v>
      </c>
      <c r="T114" s="211">
        <v>0</v>
      </c>
      <c r="U114" s="211">
        <v>0</v>
      </c>
      <c r="V114" s="211">
        <v>1</v>
      </c>
      <c r="W114" s="211">
        <v>0</v>
      </c>
      <c r="X114" s="211">
        <v>0</v>
      </c>
      <c r="Y114" s="211">
        <v>67031.77</v>
      </c>
    </row>
    <row r="115" spans="2:25" s="189" customFormat="1" x14ac:dyDescent="0.25">
      <c r="B115" s="211" t="s">
        <v>297</v>
      </c>
      <c r="C115" s="430" t="s">
        <v>631</v>
      </c>
      <c r="D115" s="430" t="s">
        <v>632</v>
      </c>
      <c r="E115" s="211" t="s">
        <v>633</v>
      </c>
      <c r="F115" s="211" t="s">
        <v>336</v>
      </c>
      <c r="G115" s="211">
        <v>0</v>
      </c>
      <c r="H115" s="211">
        <v>0</v>
      </c>
      <c r="I115" s="211">
        <v>0</v>
      </c>
      <c r="J115" s="211">
        <v>1</v>
      </c>
      <c r="K115" s="211">
        <v>0</v>
      </c>
      <c r="L115" s="211">
        <v>0</v>
      </c>
      <c r="M115" s="211">
        <v>0</v>
      </c>
      <c r="N115" s="211">
        <v>0</v>
      </c>
      <c r="O115" s="211">
        <v>0</v>
      </c>
      <c r="P115" s="211">
        <v>0</v>
      </c>
      <c r="Q115" s="211">
        <v>0</v>
      </c>
      <c r="R115" s="211">
        <v>0</v>
      </c>
      <c r="S115" s="211">
        <v>0</v>
      </c>
      <c r="T115" s="211">
        <v>0</v>
      </c>
      <c r="U115" s="211">
        <v>0</v>
      </c>
      <c r="V115" s="211">
        <v>1</v>
      </c>
      <c r="W115" s="211">
        <v>0</v>
      </c>
      <c r="X115" s="211">
        <v>0</v>
      </c>
      <c r="Y115" s="211">
        <v>120614.81</v>
      </c>
    </row>
    <row r="116" spans="2:25" s="189" customFormat="1" x14ac:dyDescent="0.25">
      <c r="B116" s="211" t="s">
        <v>297</v>
      </c>
      <c r="C116" s="430" t="s">
        <v>634</v>
      </c>
      <c r="D116" s="430" t="s">
        <v>635</v>
      </c>
      <c r="E116" s="211" t="s">
        <v>636</v>
      </c>
      <c r="F116" s="211" t="s">
        <v>336</v>
      </c>
      <c r="G116" s="211">
        <v>0</v>
      </c>
      <c r="H116" s="211">
        <v>0</v>
      </c>
      <c r="I116" s="211">
        <v>0</v>
      </c>
      <c r="J116" s="211">
        <v>0</v>
      </c>
      <c r="K116" s="211">
        <v>0</v>
      </c>
      <c r="L116" s="211">
        <v>0</v>
      </c>
      <c r="M116" s="211">
        <v>1</v>
      </c>
      <c r="N116" s="211">
        <v>0</v>
      </c>
      <c r="O116" s="211">
        <v>0</v>
      </c>
      <c r="P116" s="211">
        <v>0</v>
      </c>
      <c r="Q116" s="211">
        <v>0</v>
      </c>
      <c r="R116" s="211">
        <v>0</v>
      </c>
      <c r="S116" s="211">
        <v>0</v>
      </c>
      <c r="T116" s="211">
        <v>0</v>
      </c>
      <c r="U116" s="211">
        <v>0</v>
      </c>
      <c r="V116" s="211">
        <v>1</v>
      </c>
      <c r="W116" s="211">
        <v>0</v>
      </c>
      <c r="X116" s="211">
        <v>0</v>
      </c>
      <c r="Y116" s="211">
        <v>105908.33</v>
      </c>
    </row>
    <row r="117" spans="2:25" s="189" customFormat="1" x14ac:dyDescent="0.25">
      <c r="B117" s="211" t="s">
        <v>297</v>
      </c>
      <c r="C117" s="430" t="s">
        <v>637</v>
      </c>
      <c r="D117" s="430" t="s">
        <v>638</v>
      </c>
      <c r="E117" s="211" t="s">
        <v>639</v>
      </c>
      <c r="F117" s="211" t="s">
        <v>311</v>
      </c>
      <c r="G117" s="211">
        <v>0</v>
      </c>
      <c r="H117" s="211">
        <v>0</v>
      </c>
      <c r="I117" s="211">
        <v>0</v>
      </c>
      <c r="J117" s="211">
        <v>0</v>
      </c>
      <c r="K117" s="211">
        <v>0</v>
      </c>
      <c r="L117" s="211">
        <v>0</v>
      </c>
      <c r="M117" s="211">
        <v>1</v>
      </c>
      <c r="N117" s="211">
        <v>0</v>
      </c>
      <c r="O117" s="211">
        <v>0</v>
      </c>
      <c r="P117" s="211">
        <v>0</v>
      </c>
      <c r="Q117" s="211">
        <v>0</v>
      </c>
      <c r="R117" s="211">
        <v>0</v>
      </c>
      <c r="S117" s="211">
        <v>0</v>
      </c>
      <c r="T117" s="211">
        <v>0</v>
      </c>
      <c r="U117" s="211">
        <v>0</v>
      </c>
      <c r="V117" s="211">
        <v>1</v>
      </c>
      <c r="W117" s="211">
        <v>0</v>
      </c>
      <c r="X117" s="211">
        <v>0</v>
      </c>
      <c r="Y117" s="211">
        <v>36226.400000000001</v>
      </c>
    </row>
    <row r="118" spans="2:25" s="189" customFormat="1" x14ac:dyDescent="0.25">
      <c r="B118" s="211" t="s">
        <v>297</v>
      </c>
      <c r="C118" s="430" t="s">
        <v>640</v>
      </c>
      <c r="D118" s="430" t="s">
        <v>641</v>
      </c>
      <c r="E118" s="211" t="s">
        <v>642</v>
      </c>
      <c r="F118" s="211" t="s">
        <v>311</v>
      </c>
      <c r="G118" s="211">
        <v>0</v>
      </c>
      <c r="H118" s="211">
        <v>0</v>
      </c>
      <c r="I118" s="211">
        <v>0</v>
      </c>
      <c r="J118" s="211">
        <v>0</v>
      </c>
      <c r="K118" s="211">
        <v>0</v>
      </c>
      <c r="L118" s="211">
        <v>0</v>
      </c>
      <c r="M118" s="211">
        <v>1</v>
      </c>
      <c r="N118" s="211">
        <v>0</v>
      </c>
      <c r="O118" s="211">
        <v>0</v>
      </c>
      <c r="P118" s="211">
        <v>0</v>
      </c>
      <c r="Q118" s="211">
        <v>0</v>
      </c>
      <c r="R118" s="211">
        <v>0</v>
      </c>
      <c r="S118" s="211">
        <v>0</v>
      </c>
      <c r="T118" s="211">
        <v>0</v>
      </c>
      <c r="U118" s="211">
        <v>0</v>
      </c>
      <c r="V118" s="211">
        <v>1</v>
      </c>
      <c r="W118" s="211">
        <v>0</v>
      </c>
      <c r="X118" s="211">
        <v>0</v>
      </c>
      <c r="Y118" s="211">
        <v>36670.800000000003</v>
      </c>
    </row>
    <row r="119" spans="2:25" s="189" customFormat="1" x14ac:dyDescent="0.25">
      <c r="B119" s="211" t="s">
        <v>297</v>
      </c>
      <c r="C119" s="430" t="s">
        <v>643</v>
      </c>
      <c r="D119" s="430" t="s">
        <v>644</v>
      </c>
      <c r="E119" s="211" t="s">
        <v>645</v>
      </c>
      <c r="F119" s="211" t="s">
        <v>549</v>
      </c>
      <c r="G119" s="211">
        <v>0</v>
      </c>
      <c r="H119" s="211">
        <v>0</v>
      </c>
      <c r="I119" s="211">
        <v>0</v>
      </c>
      <c r="J119" s="211">
        <v>0</v>
      </c>
      <c r="K119" s="211">
        <v>0</v>
      </c>
      <c r="L119" s="211">
        <v>0</v>
      </c>
      <c r="M119" s="211">
        <v>1</v>
      </c>
      <c r="N119" s="211">
        <v>0</v>
      </c>
      <c r="O119" s="211">
        <v>0</v>
      </c>
      <c r="P119" s="211">
        <v>0</v>
      </c>
      <c r="Q119" s="211">
        <v>0</v>
      </c>
      <c r="R119" s="211">
        <v>0</v>
      </c>
      <c r="S119" s="211">
        <v>0</v>
      </c>
      <c r="T119" s="211">
        <v>0</v>
      </c>
      <c r="U119" s="211">
        <v>0</v>
      </c>
      <c r="V119" s="211">
        <v>1</v>
      </c>
      <c r="W119" s="211">
        <v>0</v>
      </c>
      <c r="X119" s="211">
        <v>0</v>
      </c>
      <c r="Y119" s="211">
        <v>66383.56</v>
      </c>
    </row>
    <row r="120" spans="2:25" s="189" customFormat="1" x14ac:dyDescent="0.25">
      <c r="B120" s="211" t="s">
        <v>297</v>
      </c>
      <c r="C120" s="430" t="s">
        <v>646</v>
      </c>
      <c r="D120" s="430" t="s">
        <v>647</v>
      </c>
      <c r="E120" s="211" t="s">
        <v>648</v>
      </c>
      <c r="F120" s="211" t="s">
        <v>336</v>
      </c>
      <c r="G120" s="211">
        <v>0</v>
      </c>
      <c r="H120" s="211">
        <v>0</v>
      </c>
      <c r="I120" s="211">
        <v>0</v>
      </c>
      <c r="J120" s="211">
        <v>0</v>
      </c>
      <c r="K120" s="211">
        <v>0</v>
      </c>
      <c r="L120" s="211">
        <v>0</v>
      </c>
      <c r="M120" s="211">
        <v>1</v>
      </c>
      <c r="N120" s="211">
        <v>0</v>
      </c>
      <c r="O120" s="211">
        <v>0</v>
      </c>
      <c r="P120" s="211">
        <v>0</v>
      </c>
      <c r="Q120" s="211">
        <v>0</v>
      </c>
      <c r="R120" s="211">
        <v>0</v>
      </c>
      <c r="S120" s="211">
        <v>0</v>
      </c>
      <c r="T120" s="211">
        <v>0</v>
      </c>
      <c r="U120" s="211">
        <v>0</v>
      </c>
      <c r="V120" s="211">
        <v>1</v>
      </c>
      <c r="W120" s="211">
        <v>0</v>
      </c>
      <c r="X120" s="211">
        <v>0</v>
      </c>
      <c r="Y120" s="211">
        <v>55395.3</v>
      </c>
    </row>
    <row r="121" spans="2:25" s="189" customFormat="1" x14ac:dyDescent="0.25">
      <c r="B121" s="211" t="s">
        <v>297</v>
      </c>
      <c r="C121" s="430" t="s">
        <v>763</v>
      </c>
      <c r="D121" s="430" t="s">
        <v>764</v>
      </c>
      <c r="E121" s="211" t="s">
        <v>765</v>
      </c>
      <c r="F121" s="211" t="s">
        <v>336</v>
      </c>
      <c r="G121" s="211">
        <v>0</v>
      </c>
      <c r="H121" s="211">
        <v>0</v>
      </c>
      <c r="I121" s="211">
        <v>0</v>
      </c>
      <c r="J121" s="211">
        <v>0</v>
      </c>
      <c r="K121" s="211">
        <v>0</v>
      </c>
      <c r="L121" s="211">
        <v>0</v>
      </c>
      <c r="M121" s="211">
        <v>1</v>
      </c>
      <c r="N121" s="211">
        <v>0</v>
      </c>
      <c r="O121" s="211">
        <v>0</v>
      </c>
      <c r="P121" s="211">
        <v>0</v>
      </c>
      <c r="Q121" s="211">
        <v>0</v>
      </c>
      <c r="R121" s="211">
        <v>0</v>
      </c>
      <c r="S121" s="211">
        <v>0</v>
      </c>
      <c r="T121" s="211">
        <v>0</v>
      </c>
      <c r="U121" s="211">
        <v>0</v>
      </c>
      <c r="V121" s="211">
        <v>1</v>
      </c>
      <c r="W121" s="211">
        <v>0</v>
      </c>
      <c r="X121" s="211">
        <v>0</v>
      </c>
      <c r="Y121" s="211">
        <v>36451.279999999999</v>
      </c>
    </row>
    <row r="122" spans="2:25" s="189" customFormat="1" x14ac:dyDescent="0.25">
      <c r="B122" s="211" t="s">
        <v>297</v>
      </c>
      <c r="C122" s="430" t="s">
        <v>649</v>
      </c>
      <c r="D122" s="430" t="s">
        <v>650</v>
      </c>
      <c r="E122" s="211" t="s">
        <v>651</v>
      </c>
      <c r="F122" s="211" t="s">
        <v>311</v>
      </c>
      <c r="G122" s="211">
        <v>0</v>
      </c>
      <c r="H122" s="211">
        <v>0</v>
      </c>
      <c r="I122" s="211">
        <v>0</v>
      </c>
      <c r="J122" s="211">
        <v>1</v>
      </c>
      <c r="K122" s="211">
        <v>0</v>
      </c>
      <c r="L122" s="211">
        <v>0</v>
      </c>
      <c r="M122" s="211">
        <v>0</v>
      </c>
      <c r="N122" s="211">
        <v>0</v>
      </c>
      <c r="O122" s="211">
        <v>0</v>
      </c>
      <c r="P122" s="211">
        <v>0</v>
      </c>
      <c r="Q122" s="211">
        <v>0</v>
      </c>
      <c r="R122" s="211">
        <v>0</v>
      </c>
      <c r="S122" s="211">
        <v>0</v>
      </c>
      <c r="T122" s="211">
        <v>0</v>
      </c>
      <c r="U122" s="211">
        <v>0</v>
      </c>
      <c r="V122" s="211">
        <v>1</v>
      </c>
      <c r="W122" s="211">
        <v>0</v>
      </c>
      <c r="X122" s="211">
        <v>0</v>
      </c>
      <c r="Y122" s="211">
        <v>62020.21</v>
      </c>
    </row>
    <row r="123" spans="2:25" s="189" customFormat="1" x14ac:dyDescent="0.25">
      <c r="B123" s="211" t="s">
        <v>297</v>
      </c>
      <c r="C123" s="430" t="s">
        <v>652</v>
      </c>
      <c r="D123" s="430" t="s">
        <v>653</v>
      </c>
      <c r="E123" s="211" t="s">
        <v>654</v>
      </c>
      <c r="F123" s="211" t="s">
        <v>336</v>
      </c>
      <c r="G123" s="211">
        <v>0</v>
      </c>
      <c r="H123" s="211">
        <v>0</v>
      </c>
      <c r="I123" s="211">
        <v>0</v>
      </c>
      <c r="J123" s="211">
        <v>1</v>
      </c>
      <c r="K123" s="211">
        <v>0</v>
      </c>
      <c r="L123" s="211">
        <v>0</v>
      </c>
      <c r="M123" s="211">
        <v>0</v>
      </c>
      <c r="N123" s="211">
        <v>0</v>
      </c>
      <c r="O123" s="211">
        <v>0</v>
      </c>
      <c r="P123" s="211">
        <v>0</v>
      </c>
      <c r="Q123" s="211">
        <v>0</v>
      </c>
      <c r="R123" s="211">
        <v>0</v>
      </c>
      <c r="S123" s="211">
        <v>0</v>
      </c>
      <c r="T123" s="211">
        <v>0</v>
      </c>
      <c r="U123" s="211">
        <v>0</v>
      </c>
      <c r="V123" s="211">
        <v>1</v>
      </c>
      <c r="W123" s="211">
        <v>0</v>
      </c>
      <c r="X123" s="211">
        <v>0</v>
      </c>
      <c r="Y123" s="211">
        <v>60897.3</v>
      </c>
    </row>
    <row r="124" spans="2:25" s="189" customFormat="1" x14ac:dyDescent="0.25">
      <c r="B124" s="211" t="s">
        <v>297</v>
      </c>
      <c r="C124" s="430" t="s">
        <v>655</v>
      </c>
      <c r="D124" s="430" t="s">
        <v>656</v>
      </c>
      <c r="E124" s="211" t="s">
        <v>657</v>
      </c>
      <c r="F124" s="211" t="s">
        <v>336</v>
      </c>
      <c r="G124" s="211">
        <v>0</v>
      </c>
      <c r="H124" s="211">
        <v>0</v>
      </c>
      <c r="I124" s="211">
        <v>0</v>
      </c>
      <c r="J124" s="211">
        <v>1</v>
      </c>
      <c r="K124" s="211">
        <v>0</v>
      </c>
      <c r="L124" s="211">
        <v>0</v>
      </c>
      <c r="M124" s="211">
        <v>0</v>
      </c>
      <c r="N124" s="211">
        <v>0</v>
      </c>
      <c r="O124" s="211">
        <v>0</v>
      </c>
      <c r="P124" s="211">
        <v>0</v>
      </c>
      <c r="Q124" s="211">
        <v>0</v>
      </c>
      <c r="R124" s="211">
        <v>0</v>
      </c>
      <c r="S124" s="211">
        <v>0</v>
      </c>
      <c r="T124" s="211">
        <v>0</v>
      </c>
      <c r="U124" s="211">
        <v>0</v>
      </c>
      <c r="V124" s="211">
        <v>1</v>
      </c>
      <c r="W124" s="211">
        <v>0</v>
      </c>
      <c r="X124" s="211">
        <v>0</v>
      </c>
      <c r="Y124" s="211">
        <v>127865.54</v>
      </c>
    </row>
    <row r="125" spans="2:25" s="189" customFormat="1" x14ac:dyDescent="0.25">
      <c r="B125" s="211" t="s">
        <v>297</v>
      </c>
      <c r="C125" s="430" t="s">
        <v>658</v>
      </c>
      <c r="D125" s="430" t="s">
        <v>659</v>
      </c>
      <c r="E125" s="211" t="s">
        <v>660</v>
      </c>
      <c r="F125" s="211" t="s">
        <v>311</v>
      </c>
      <c r="G125" s="211">
        <v>0</v>
      </c>
      <c r="H125" s="211">
        <v>0</v>
      </c>
      <c r="I125" s="211">
        <v>0</v>
      </c>
      <c r="J125" s="211">
        <v>1</v>
      </c>
      <c r="K125" s="211">
        <v>0</v>
      </c>
      <c r="L125" s="211">
        <v>0</v>
      </c>
      <c r="M125" s="211">
        <v>0</v>
      </c>
      <c r="N125" s="211">
        <v>0</v>
      </c>
      <c r="O125" s="211">
        <v>0</v>
      </c>
      <c r="P125" s="211">
        <v>0</v>
      </c>
      <c r="Q125" s="211">
        <v>0</v>
      </c>
      <c r="R125" s="211">
        <v>0</v>
      </c>
      <c r="S125" s="211">
        <v>0</v>
      </c>
      <c r="T125" s="211">
        <v>0</v>
      </c>
      <c r="U125" s="211">
        <v>0</v>
      </c>
      <c r="V125" s="211">
        <v>1</v>
      </c>
      <c r="W125" s="211">
        <v>0</v>
      </c>
      <c r="X125" s="211">
        <v>0</v>
      </c>
      <c r="Y125" s="211">
        <v>60245.54</v>
      </c>
    </row>
    <row r="126" spans="2:25" s="189" customFormat="1" x14ac:dyDescent="0.25">
      <c r="B126" s="211" t="s">
        <v>297</v>
      </c>
      <c r="C126" s="430" t="s">
        <v>661</v>
      </c>
      <c r="D126" s="430" t="s">
        <v>662</v>
      </c>
      <c r="E126" s="211" t="s">
        <v>663</v>
      </c>
      <c r="F126" s="211" t="s">
        <v>311</v>
      </c>
      <c r="G126" s="211">
        <v>0</v>
      </c>
      <c r="H126" s="211">
        <v>0</v>
      </c>
      <c r="I126" s="211">
        <v>0</v>
      </c>
      <c r="J126" s="211">
        <v>1</v>
      </c>
      <c r="K126" s="211">
        <v>0</v>
      </c>
      <c r="L126" s="211">
        <v>0</v>
      </c>
      <c r="M126" s="211">
        <v>0</v>
      </c>
      <c r="N126" s="211">
        <v>0</v>
      </c>
      <c r="O126" s="211">
        <v>0</v>
      </c>
      <c r="P126" s="211">
        <v>0</v>
      </c>
      <c r="Q126" s="211">
        <v>0</v>
      </c>
      <c r="R126" s="211">
        <v>0</v>
      </c>
      <c r="S126" s="211">
        <v>0</v>
      </c>
      <c r="T126" s="211">
        <v>0</v>
      </c>
      <c r="U126" s="211">
        <v>0</v>
      </c>
      <c r="V126" s="211">
        <v>1</v>
      </c>
      <c r="W126" s="211">
        <v>0</v>
      </c>
      <c r="X126" s="211">
        <v>0</v>
      </c>
      <c r="Y126" s="211">
        <v>61508.65</v>
      </c>
    </row>
    <row r="127" spans="2:25" s="189" customFormat="1" x14ac:dyDescent="0.25">
      <c r="B127" s="211" t="s">
        <v>297</v>
      </c>
      <c r="C127" s="430" t="s">
        <v>664</v>
      </c>
      <c r="D127" s="430" t="s">
        <v>665</v>
      </c>
      <c r="E127" s="211" t="s">
        <v>666</v>
      </c>
      <c r="F127" s="211" t="s">
        <v>336</v>
      </c>
      <c r="G127" s="211">
        <v>0</v>
      </c>
      <c r="H127" s="211">
        <v>0</v>
      </c>
      <c r="I127" s="211">
        <v>0</v>
      </c>
      <c r="J127" s="211">
        <v>0</v>
      </c>
      <c r="K127" s="211">
        <v>0</v>
      </c>
      <c r="L127" s="211">
        <v>0</v>
      </c>
      <c r="M127" s="211">
        <v>1</v>
      </c>
      <c r="N127" s="211">
        <v>0</v>
      </c>
      <c r="O127" s="211">
        <v>0</v>
      </c>
      <c r="P127" s="211">
        <v>0</v>
      </c>
      <c r="Q127" s="211">
        <v>0</v>
      </c>
      <c r="R127" s="211">
        <v>0</v>
      </c>
      <c r="S127" s="211">
        <v>0</v>
      </c>
      <c r="T127" s="211">
        <v>0</v>
      </c>
      <c r="U127" s="211">
        <v>0</v>
      </c>
      <c r="V127" s="211">
        <v>1</v>
      </c>
      <c r="W127" s="211">
        <v>0</v>
      </c>
      <c r="X127" s="211">
        <v>0</v>
      </c>
      <c r="Y127" s="211">
        <v>66593.84</v>
      </c>
    </row>
    <row r="128" spans="2:25" s="189" customFormat="1" x14ac:dyDescent="0.25">
      <c r="B128" s="211" t="s">
        <v>297</v>
      </c>
      <c r="C128" s="430" t="s">
        <v>667</v>
      </c>
      <c r="D128" s="430" t="s">
        <v>668</v>
      </c>
      <c r="E128" s="211" t="s">
        <v>669</v>
      </c>
      <c r="F128" s="211" t="s">
        <v>549</v>
      </c>
      <c r="G128" s="211">
        <v>0</v>
      </c>
      <c r="H128" s="211">
        <v>0</v>
      </c>
      <c r="I128" s="211">
        <v>0</v>
      </c>
      <c r="J128" s="211">
        <v>0</v>
      </c>
      <c r="K128" s="211">
        <v>0</v>
      </c>
      <c r="L128" s="211">
        <v>0</v>
      </c>
      <c r="M128" s="211">
        <v>1</v>
      </c>
      <c r="N128" s="211">
        <v>0</v>
      </c>
      <c r="O128" s="211">
        <v>0</v>
      </c>
      <c r="P128" s="211">
        <v>0</v>
      </c>
      <c r="Q128" s="211">
        <v>0</v>
      </c>
      <c r="R128" s="211">
        <v>0</v>
      </c>
      <c r="S128" s="211">
        <v>0</v>
      </c>
      <c r="T128" s="211">
        <v>0</v>
      </c>
      <c r="U128" s="211">
        <v>0</v>
      </c>
      <c r="V128" s="211">
        <v>1</v>
      </c>
      <c r="W128" s="211">
        <v>0</v>
      </c>
      <c r="X128" s="211">
        <v>0</v>
      </c>
      <c r="Y128" s="211">
        <v>60216.97</v>
      </c>
    </row>
    <row r="129" spans="2:25" s="189" customFormat="1" x14ac:dyDescent="0.25">
      <c r="B129" s="211" t="s">
        <v>297</v>
      </c>
      <c r="C129" s="430" t="s">
        <v>670</v>
      </c>
      <c r="D129" s="430" t="s">
        <v>671</v>
      </c>
      <c r="E129" s="211" t="s">
        <v>672</v>
      </c>
      <c r="F129" s="211" t="s">
        <v>336</v>
      </c>
      <c r="G129" s="211">
        <v>0</v>
      </c>
      <c r="H129" s="211">
        <v>0</v>
      </c>
      <c r="I129" s="211">
        <v>0</v>
      </c>
      <c r="J129" s="211">
        <v>1</v>
      </c>
      <c r="K129" s="211">
        <v>0</v>
      </c>
      <c r="L129" s="211">
        <v>0</v>
      </c>
      <c r="M129" s="211">
        <v>0</v>
      </c>
      <c r="N129" s="211">
        <v>0</v>
      </c>
      <c r="O129" s="211">
        <v>0</v>
      </c>
      <c r="P129" s="211">
        <v>0</v>
      </c>
      <c r="Q129" s="211">
        <v>0</v>
      </c>
      <c r="R129" s="211">
        <v>0</v>
      </c>
      <c r="S129" s="211">
        <v>0</v>
      </c>
      <c r="T129" s="211">
        <v>0</v>
      </c>
      <c r="U129" s="211">
        <v>0</v>
      </c>
      <c r="V129" s="211">
        <v>1</v>
      </c>
      <c r="W129" s="211">
        <v>0</v>
      </c>
      <c r="X129" s="211">
        <v>0</v>
      </c>
      <c r="Y129" s="211">
        <v>60623.54</v>
      </c>
    </row>
    <row r="130" spans="2:25" s="189" customFormat="1" x14ac:dyDescent="0.25">
      <c r="B130" s="211" t="s">
        <v>297</v>
      </c>
      <c r="C130" s="430" t="s">
        <v>673</v>
      </c>
      <c r="D130" s="430" t="s">
        <v>674</v>
      </c>
      <c r="E130" s="211" t="s">
        <v>675</v>
      </c>
      <c r="F130" s="211" t="s">
        <v>336</v>
      </c>
      <c r="G130" s="211">
        <v>0</v>
      </c>
      <c r="H130" s="211">
        <v>0</v>
      </c>
      <c r="I130" s="211">
        <v>0</v>
      </c>
      <c r="J130" s="211">
        <v>1</v>
      </c>
      <c r="K130" s="211">
        <v>0</v>
      </c>
      <c r="L130" s="211">
        <v>0</v>
      </c>
      <c r="M130" s="211">
        <v>0</v>
      </c>
      <c r="N130" s="211">
        <v>0</v>
      </c>
      <c r="O130" s="211">
        <v>0</v>
      </c>
      <c r="P130" s="211">
        <v>0</v>
      </c>
      <c r="Q130" s="211">
        <v>0</v>
      </c>
      <c r="R130" s="211">
        <v>0</v>
      </c>
      <c r="S130" s="211">
        <v>0</v>
      </c>
      <c r="T130" s="211">
        <v>0</v>
      </c>
      <c r="U130" s="211">
        <v>0</v>
      </c>
      <c r="V130" s="211">
        <v>1</v>
      </c>
      <c r="W130" s="211">
        <v>0</v>
      </c>
      <c r="X130" s="211">
        <v>0</v>
      </c>
      <c r="Y130" s="211">
        <v>99321.97</v>
      </c>
    </row>
    <row r="131" spans="2:25" s="189" customFormat="1" x14ac:dyDescent="0.25">
      <c r="B131" s="211" t="s">
        <v>297</v>
      </c>
      <c r="C131" s="430" t="s">
        <v>745</v>
      </c>
      <c r="D131" s="430" t="s">
        <v>746</v>
      </c>
      <c r="E131" s="211" t="s">
        <v>747</v>
      </c>
      <c r="F131" s="211" t="s">
        <v>336</v>
      </c>
      <c r="G131" s="211">
        <v>0</v>
      </c>
      <c r="H131" s="211">
        <v>0</v>
      </c>
      <c r="I131" s="211">
        <v>0</v>
      </c>
      <c r="J131" s="211">
        <v>0</v>
      </c>
      <c r="K131" s="211">
        <v>0</v>
      </c>
      <c r="L131" s="211">
        <v>0</v>
      </c>
      <c r="M131" s="211">
        <v>1</v>
      </c>
      <c r="N131" s="211">
        <v>0</v>
      </c>
      <c r="O131" s="211">
        <v>0</v>
      </c>
      <c r="P131" s="211">
        <v>0</v>
      </c>
      <c r="Q131" s="211">
        <v>0</v>
      </c>
      <c r="R131" s="211">
        <v>0</v>
      </c>
      <c r="S131" s="211">
        <v>0</v>
      </c>
      <c r="T131" s="211">
        <v>0</v>
      </c>
      <c r="U131" s="211">
        <v>0</v>
      </c>
      <c r="V131" s="211">
        <v>1</v>
      </c>
      <c r="W131" s="211">
        <v>0</v>
      </c>
      <c r="X131" s="211">
        <v>0</v>
      </c>
      <c r="Y131" s="211">
        <v>23256.36</v>
      </c>
    </row>
    <row r="132" spans="2:25" s="189" customFormat="1" x14ac:dyDescent="0.25">
      <c r="B132" s="211" t="s">
        <v>297</v>
      </c>
      <c r="C132" s="430" t="s">
        <v>676</v>
      </c>
      <c r="D132" s="430" t="s">
        <v>677</v>
      </c>
      <c r="E132" s="211" t="s">
        <v>678</v>
      </c>
      <c r="F132" s="211" t="s">
        <v>336</v>
      </c>
      <c r="G132" s="211">
        <v>0</v>
      </c>
      <c r="H132" s="211">
        <v>0</v>
      </c>
      <c r="I132" s="211">
        <v>0</v>
      </c>
      <c r="J132" s="211">
        <v>1</v>
      </c>
      <c r="K132" s="211">
        <v>0</v>
      </c>
      <c r="L132" s="211">
        <v>0</v>
      </c>
      <c r="M132" s="211">
        <v>0</v>
      </c>
      <c r="N132" s="211">
        <v>0</v>
      </c>
      <c r="O132" s="211">
        <v>0</v>
      </c>
      <c r="P132" s="211">
        <v>0</v>
      </c>
      <c r="Q132" s="211">
        <v>0</v>
      </c>
      <c r="R132" s="211">
        <v>0</v>
      </c>
      <c r="S132" s="211">
        <v>0</v>
      </c>
      <c r="T132" s="211">
        <v>0</v>
      </c>
      <c r="U132" s="211">
        <v>0</v>
      </c>
      <c r="V132" s="211">
        <v>1</v>
      </c>
      <c r="W132" s="211">
        <v>0</v>
      </c>
      <c r="X132" s="211">
        <v>0</v>
      </c>
      <c r="Y132" s="211">
        <v>126175.82</v>
      </c>
    </row>
    <row r="133" spans="2:25" s="189" customFormat="1" x14ac:dyDescent="0.25">
      <c r="B133" s="211" t="s">
        <v>297</v>
      </c>
      <c r="C133" s="430" t="s">
        <v>679</v>
      </c>
      <c r="D133" s="430" t="s">
        <v>680</v>
      </c>
      <c r="E133" s="211" t="s">
        <v>681</v>
      </c>
      <c r="F133" s="211" t="s">
        <v>336</v>
      </c>
      <c r="G133" s="211">
        <v>0</v>
      </c>
      <c r="H133" s="211">
        <v>0</v>
      </c>
      <c r="I133" s="211">
        <v>0</v>
      </c>
      <c r="J133" s="211">
        <v>0</v>
      </c>
      <c r="K133" s="211">
        <v>0</v>
      </c>
      <c r="L133" s="211">
        <v>0</v>
      </c>
      <c r="M133" s="211">
        <v>1</v>
      </c>
      <c r="N133" s="211">
        <v>0</v>
      </c>
      <c r="O133" s="211">
        <v>0</v>
      </c>
      <c r="P133" s="211">
        <v>0</v>
      </c>
      <c r="Q133" s="211">
        <v>0</v>
      </c>
      <c r="R133" s="211">
        <v>0</v>
      </c>
      <c r="S133" s="211">
        <v>0</v>
      </c>
      <c r="T133" s="211">
        <v>0</v>
      </c>
      <c r="U133" s="211">
        <v>0</v>
      </c>
      <c r="V133" s="211">
        <v>1</v>
      </c>
      <c r="W133" s="211">
        <v>0</v>
      </c>
      <c r="X133" s="211">
        <v>0</v>
      </c>
      <c r="Y133" s="211">
        <v>68667.7</v>
      </c>
    </row>
    <row r="134" spans="2:25" s="189" customFormat="1" x14ac:dyDescent="0.25">
      <c r="B134" s="211" t="s">
        <v>297</v>
      </c>
      <c r="C134" s="430" t="s">
        <v>682</v>
      </c>
      <c r="D134" s="430" t="s">
        <v>683</v>
      </c>
      <c r="E134" s="211" t="s">
        <v>684</v>
      </c>
      <c r="F134" s="211" t="s">
        <v>311</v>
      </c>
      <c r="G134" s="211">
        <v>0</v>
      </c>
      <c r="H134" s="211">
        <v>0</v>
      </c>
      <c r="I134" s="211">
        <v>0</v>
      </c>
      <c r="J134" s="211">
        <v>1</v>
      </c>
      <c r="K134" s="211">
        <v>0</v>
      </c>
      <c r="L134" s="211">
        <v>0</v>
      </c>
      <c r="M134" s="211">
        <v>0</v>
      </c>
      <c r="N134" s="211">
        <v>0</v>
      </c>
      <c r="O134" s="211">
        <v>0</v>
      </c>
      <c r="P134" s="211">
        <v>0</v>
      </c>
      <c r="Q134" s="211">
        <v>0</v>
      </c>
      <c r="R134" s="211">
        <v>0</v>
      </c>
      <c r="S134" s="211">
        <v>0</v>
      </c>
      <c r="T134" s="211">
        <v>0</v>
      </c>
      <c r="U134" s="211">
        <v>0</v>
      </c>
      <c r="V134" s="211">
        <v>1</v>
      </c>
      <c r="W134" s="211">
        <v>0</v>
      </c>
      <c r="X134" s="211">
        <v>0</v>
      </c>
      <c r="Y134" s="211">
        <v>121899.27</v>
      </c>
    </row>
    <row r="135" spans="2:25" s="189" customFormat="1" x14ac:dyDescent="0.25">
      <c r="B135" s="211" t="s">
        <v>297</v>
      </c>
      <c r="C135" s="430" t="s">
        <v>688</v>
      </c>
      <c r="D135" s="430" t="s">
        <v>689</v>
      </c>
      <c r="E135" s="211" t="s">
        <v>690</v>
      </c>
      <c r="F135" s="211" t="s">
        <v>311</v>
      </c>
      <c r="G135" s="211">
        <v>0</v>
      </c>
      <c r="H135" s="211">
        <v>0</v>
      </c>
      <c r="I135" s="211">
        <v>0</v>
      </c>
      <c r="J135" s="211">
        <v>1</v>
      </c>
      <c r="K135" s="211">
        <v>0</v>
      </c>
      <c r="L135" s="211">
        <v>0</v>
      </c>
      <c r="M135" s="211">
        <v>0</v>
      </c>
      <c r="N135" s="211">
        <v>0</v>
      </c>
      <c r="O135" s="211">
        <v>0</v>
      </c>
      <c r="P135" s="211">
        <v>0</v>
      </c>
      <c r="Q135" s="211">
        <v>0</v>
      </c>
      <c r="R135" s="211">
        <v>0</v>
      </c>
      <c r="S135" s="211">
        <v>0</v>
      </c>
      <c r="T135" s="211">
        <v>0</v>
      </c>
      <c r="U135" s="211">
        <v>0</v>
      </c>
      <c r="V135" s="211">
        <v>1</v>
      </c>
      <c r="W135" s="211">
        <v>0</v>
      </c>
      <c r="X135" s="211">
        <v>0</v>
      </c>
      <c r="Y135" s="211">
        <v>57342.41</v>
      </c>
    </row>
    <row r="136" spans="2:25" s="189" customFormat="1" x14ac:dyDescent="0.25">
      <c r="B136" s="211" t="s">
        <v>297</v>
      </c>
      <c r="C136" s="430" t="s">
        <v>691</v>
      </c>
      <c r="D136" s="430" t="s">
        <v>692</v>
      </c>
      <c r="E136" s="211" t="s">
        <v>693</v>
      </c>
      <c r="F136" s="211" t="s">
        <v>336</v>
      </c>
      <c r="G136" s="211">
        <v>0</v>
      </c>
      <c r="H136" s="211">
        <v>0</v>
      </c>
      <c r="I136" s="211">
        <v>0</v>
      </c>
      <c r="J136" s="211">
        <v>1</v>
      </c>
      <c r="K136" s="211">
        <v>0</v>
      </c>
      <c r="L136" s="211">
        <v>0</v>
      </c>
      <c r="M136" s="211">
        <v>0</v>
      </c>
      <c r="N136" s="211">
        <v>0</v>
      </c>
      <c r="O136" s="211">
        <v>0</v>
      </c>
      <c r="P136" s="211">
        <v>0</v>
      </c>
      <c r="Q136" s="211">
        <v>0</v>
      </c>
      <c r="R136" s="211">
        <v>0</v>
      </c>
      <c r="S136" s="211">
        <v>0</v>
      </c>
      <c r="T136" s="211">
        <v>0</v>
      </c>
      <c r="U136" s="211">
        <v>0</v>
      </c>
      <c r="V136" s="211">
        <v>1</v>
      </c>
      <c r="W136" s="211">
        <v>0</v>
      </c>
      <c r="X136" s="211">
        <v>0</v>
      </c>
      <c r="Y136" s="211">
        <v>57387.38</v>
      </c>
    </row>
    <row r="137" spans="2:25" s="189" customFormat="1" x14ac:dyDescent="0.25">
      <c r="B137" s="211" t="s">
        <v>297</v>
      </c>
      <c r="C137" s="430" t="s">
        <v>694</v>
      </c>
      <c r="D137" s="430" t="s">
        <v>695</v>
      </c>
      <c r="E137" s="211" t="s">
        <v>696</v>
      </c>
      <c r="F137" s="211" t="s">
        <v>549</v>
      </c>
      <c r="G137" s="211">
        <v>0</v>
      </c>
      <c r="H137" s="211">
        <v>0</v>
      </c>
      <c r="I137" s="211">
        <v>0</v>
      </c>
      <c r="J137" s="211">
        <v>0</v>
      </c>
      <c r="K137" s="211">
        <v>0</v>
      </c>
      <c r="L137" s="211">
        <v>0</v>
      </c>
      <c r="M137" s="211">
        <v>1</v>
      </c>
      <c r="N137" s="211">
        <v>0</v>
      </c>
      <c r="O137" s="211">
        <v>0</v>
      </c>
      <c r="P137" s="211">
        <v>0</v>
      </c>
      <c r="Q137" s="211">
        <v>0</v>
      </c>
      <c r="R137" s="211">
        <v>0</v>
      </c>
      <c r="S137" s="211">
        <v>0</v>
      </c>
      <c r="T137" s="211">
        <v>0</v>
      </c>
      <c r="U137" s="211">
        <v>0</v>
      </c>
      <c r="V137" s="211">
        <v>1</v>
      </c>
      <c r="W137" s="211">
        <v>0</v>
      </c>
      <c r="X137" s="211">
        <v>0</v>
      </c>
      <c r="Y137" s="211">
        <v>58713.4</v>
      </c>
    </row>
    <row r="138" spans="2:25" s="189" customFormat="1" x14ac:dyDescent="0.25">
      <c r="B138" s="211" t="s">
        <v>297</v>
      </c>
      <c r="C138" s="430" t="s">
        <v>697</v>
      </c>
      <c r="D138" s="430" t="s">
        <v>698</v>
      </c>
      <c r="E138" s="211" t="s">
        <v>699</v>
      </c>
      <c r="F138" s="211" t="s">
        <v>549</v>
      </c>
      <c r="G138" s="211">
        <v>0</v>
      </c>
      <c r="H138" s="211">
        <v>0</v>
      </c>
      <c r="I138" s="211">
        <v>0</v>
      </c>
      <c r="J138" s="211">
        <v>0</v>
      </c>
      <c r="K138" s="211">
        <v>0</v>
      </c>
      <c r="L138" s="211">
        <v>0</v>
      </c>
      <c r="M138" s="211">
        <v>1</v>
      </c>
      <c r="N138" s="211">
        <v>0</v>
      </c>
      <c r="O138" s="211">
        <v>0</v>
      </c>
      <c r="P138" s="211">
        <v>0</v>
      </c>
      <c r="Q138" s="211">
        <v>0</v>
      </c>
      <c r="R138" s="211">
        <v>0</v>
      </c>
      <c r="S138" s="211">
        <v>0</v>
      </c>
      <c r="T138" s="211">
        <v>0</v>
      </c>
      <c r="U138" s="211">
        <v>0</v>
      </c>
      <c r="V138" s="211">
        <v>1</v>
      </c>
      <c r="W138" s="211">
        <v>0</v>
      </c>
      <c r="X138" s="211">
        <v>0</v>
      </c>
      <c r="Y138" s="211">
        <v>57121.05</v>
      </c>
    </row>
    <row r="139" spans="2:25" s="189" customFormat="1" x14ac:dyDescent="0.25">
      <c r="B139" s="211" t="s">
        <v>297</v>
      </c>
      <c r="C139" s="430" t="s">
        <v>748</v>
      </c>
      <c r="D139" s="430" t="s">
        <v>749</v>
      </c>
      <c r="E139" s="211" t="s">
        <v>750</v>
      </c>
      <c r="F139" s="211" t="s">
        <v>336</v>
      </c>
      <c r="G139" s="211">
        <v>0</v>
      </c>
      <c r="H139" s="211">
        <v>0</v>
      </c>
      <c r="I139" s="211">
        <v>0</v>
      </c>
      <c r="J139" s="211">
        <v>0</v>
      </c>
      <c r="K139" s="211">
        <v>0</v>
      </c>
      <c r="L139" s="211">
        <v>0</v>
      </c>
      <c r="M139" s="211">
        <v>1</v>
      </c>
      <c r="N139" s="211">
        <v>0</v>
      </c>
      <c r="O139" s="211">
        <v>0</v>
      </c>
      <c r="P139" s="211">
        <v>0</v>
      </c>
      <c r="Q139" s="211">
        <v>0</v>
      </c>
      <c r="R139" s="211">
        <v>0</v>
      </c>
      <c r="S139" s="211">
        <v>0</v>
      </c>
      <c r="T139" s="211">
        <v>0</v>
      </c>
      <c r="U139" s="211">
        <v>0</v>
      </c>
      <c r="V139" s="211">
        <v>1</v>
      </c>
      <c r="W139" s="211">
        <v>0</v>
      </c>
      <c r="X139" s="211">
        <v>0</v>
      </c>
      <c r="Y139" s="211">
        <v>42350.12</v>
      </c>
    </row>
    <row r="140" spans="2:25" s="189" customFormat="1" x14ac:dyDescent="0.25">
      <c r="B140" s="211" t="s">
        <v>297</v>
      </c>
      <c r="C140" s="430" t="s">
        <v>700</v>
      </c>
      <c r="D140" s="430" t="s">
        <v>701</v>
      </c>
      <c r="E140" s="211" t="s">
        <v>702</v>
      </c>
      <c r="F140" s="211" t="s">
        <v>336</v>
      </c>
      <c r="G140" s="211">
        <v>0</v>
      </c>
      <c r="H140" s="211">
        <v>0</v>
      </c>
      <c r="I140" s="211">
        <v>0</v>
      </c>
      <c r="J140" s="211">
        <v>1</v>
      </c>
      <c r="K140" s="211">
        <v>0</v>
      </c>
      <c r="L140" s="211">
        <v>0</v>
      </c>
      <c r="M140" s="211">
        <v>0</v>
      </c>
      <c r="N140" s="211">
        <v>0</v>
      </c>
      <c r="O140" s="211">
        <v>0</v>
      </c>
      <c r="P140" s="211">
        <v>0</v>
      </c>
      <c r="Q140" s="211">
        <v>0</v>
      </c>
      <c r="R140" s="211">
        <v>0</v>
      </c>
      <c r="S140" s="211">
        <v>0</v>
      </c>
      <c r="T140" s="211">
        <v>0</v>
      </c>
      <c r="U140" s="211">
        <v>0</v>
      </c>
      <c r="V140" s="211">
        <v>1</v>
      </c>
      <c r="W140" s="211">
        <v>0</v>
      </c>
      <c r="X140" s="211">
        <v>0</v>
      </c>
      <c r="Y140" s="211">
        <v>57849.52</v>
      </c>
    </row>
    <row r="141" spans="2:25" s="189" customFormat="1" x14ac:dyDescent="0.25">
      <c r="B141" s="211" t="s">
        <v>297</v>
      </c>
      <c r="C141" s="430" t="s">
        <v>703</v>
      </c>
      <c r="D141" s="430" t="s">
        <v>704</v>
      </c>
      <c r="E141" s="211" t="s">
        <v>705</v>
      </c>
      <c r="F141" s="211" t="s">
        <v>336</v>
      </c>
      <c r="G141" s="211">
        <v>0</v>
      </c>
      <c r="H141" s="211">
        <v>0</v>
      </c>
      <c r="I141" s="211">
        <v>0</v>
      </c>
      <c r="J141" s="211">
        <v>1</v>
      </c>
      <c r="K141" s="211">
        <v>0</v>
      </c>
      <c r="L141" s="211">
        <v>0</v>
      </c>
      <c r="M141" s="211">
        <v>0</v>
      </c>
      <c r="N141" s="211">
        <v>0</v>
      </c>
      <c r="O141" s="211">
        <v>0</v>
      </c>
      <c r="P141" s="211">
        <v>0</v>
      </c>
      <c r="Q141" s="211">
        <v>0</v>
      </c>
      <c r="R141" s="211">
        <v>0</v>
      </c>
      <c r="S141" s="211">
        <v>0</v>
      </c>
      <c r="T141" s="211">
        <v>0</v>
      </c>
      <c r="U141" s="211">
        <v>0</v>
      </c>
      <c r="V141" s="211">
        <v>1</v>
      </c>
      <c r="W141" s="211">
        <v>0</v>
      </c>
      <c r="X141" s="211">
        <v>0</v>
      </c>
      <c r="Y141" s="211">
        <v>57212.04</v>
      </c>
    </row>
    <row r="142" spans="2:25" s="189" customFormat="1" x14ac:dyDescent="0.25">
      <c r="B142" s="211" t="s">
        <v>297</v>
      </c>
      <c r="C142" s="430" t="s">
        <v>706</v>
      </c>
      <c r="D142" s="430" t="s">
        <v>707</v>
      </c>
      <c r="E142" s="211" t="s">
        <v>708</v>
      </c>
      <c r="F142" s="211" t="s">
        <v>549</v>
      </c>
      <c r="G142" s="211">
        <v>0</v>
      </c>
      <c r="H142" s="211">
        <v>0</v>
      </c>
      <c r="I142" s="211">
        <v>0</v>
      </c>
      <c r="J142" s="211">
        <v>0</v>
      </c>
      <c r="K142" s="211">
        <v>0</v>
      </c>
      <c r="L142" s="211">
        <v>0</v>
      </c>
      <c r="M142" s="211">
        <v>1</v>
      </c>
      <c r="N142" s="211">
        <v>0</v>
      </c>
      <c r="O142" s="211">
        <v>0</v>
      </c>
      <c r="P142" s="211">
        <v>0</v>
      </c>
      <c r="Q142" s="211">
        <v>0</v>
      </c>
      <c r="R142" s="211">
        <v>0</v>
      </c>
      <c r="S142" s="211">
        <v>0</v>
      </c>
      <c r="T142" s="211">
        <v>0</v>
      </c>
      <c r="U142" s="211">
        <v>0</v>
      </c>
      <c r="V142" s="211">
        <v>1</v>
      </c>
      <c r="W142" s="211">
        <v>0</v>
      </c>
      <c r="X142" s="211">
        <v>0</v>
      </c>
      <c r="Y142" s="211">
        <v>54513.98</v>
      </c>
    </row>
    <row r="143" spans="2:25" s="189" customFormat="1" x14ac:dyDescent="0.25">
      <c r="B143" s="211" t="s">
        <v>297</v>
      </c>
      <c r="C143" s="430" t="s">
        <v>709</v>
      </c>
      <c r="D143" s="430" t="s">
        <v>710</v>
      </c>
      <c r="E143" s="211" t="s">
        <v>711</v>
      </c>
      <c r="F143" s="211" t="s">
        <v>336</v>
      </c>
      <c r="G143" s="211">
        <v>0</v>
      </c>
      <c r="H143" s="211">
        <v>0</v>
      </c>
      <c r="I143" s="211">
        <v>0</v>
      </c>
      <c r="J143" s="211">
        <v>0</v>
      </c>
      <c r="K143" s="211">
        <v>0</v>
      </c>
      <c r="L143" s="211">
        <v>0</v>
      </c>
      <c r="M143" s="211">
        <v>1</v>
      </c>
      <c r="N143" s="211">
        <v>0</v>
      </c>
      <c r="O143" s="211">
        <v>0</v>
      </c>
      <c r="P143" s="211">
        <v>0</v>
      </c>
      <c r="Q143" s="211">
        <v>0</v>
      </c>
      <c r="R143" s="211">
        <v>0</v>
      </c>
      <c r="S143" s="211">
        <v>0</v>
      </c>
      <c r="T143" s="211">
        <v>0</v>
      </c>
      <c r="U143" s="211">
        <v>0</v>
      </c>
      <c r="V143" s="211">
        <v>1</v>
      </c>
      <c r="W143" s="211">
        <v>0</v>
      </c>
      <c r="X143" s="211">
        <v>0</v>
      </c>
      <c r="Y143" s="211">
        <v>61742.47</v>
      </c>
    </row>
    <row r="144" spans="2:25" s="189" customFormat="1" x14ac:dyDescent="0.25">
      <c r="B144" s="211" t="s">
        <v>297</v>
      </c>
      <c r="C144" s="430" t="s">
        <v>712</v>
      </c>
      <c r="D144" s="430" t="s">
        <v>713</v>
      </c>
      <c r="E144" s="211" t="s">
        <v>714</v>
      </c>
      <c r="F144" s="211" t="s">
        <v>311</v>
      </c>
      <c r="G144" s="211">
        <v>0</v>
      </c>
      <c r="H144" s="211">
        <v>0</v>
      </c>
      <c r="I144" s="211">
        <v>0</v>
      </c>
      <c r="J144" s="211">
        <v>0</v>
      </c>
      <c r="K144" s="211">
        <v>0</v>
      </c>
      <c r="L144" s="211">
        <v>0</v>
      </c>
      <c r="M144" s="211">
        <v>0</v>
      </c>
      <c r="N144" s="211">
        <v>0</v>
      </c>
      <c r="O144" s="211">
        <v>0</v>
      </c>
      <c r="P144" s="211">
        <v>0</v>
      </c>
      <c r="Q144" s="211">
        <v>0</v>
      </c>
      <c r="R144" s="211">
        <v>0</v>
      </c>
      <c r="S144" s="211">
        <v>1</v>
      </c>
      <c r="T144" s="211">
        <v>0</v>
      </c>
      <c r="U144" s="211">
        <v>0</v>
      </c>
      <c r="V144" s="211">
        <v>1</v>
      </c>
      <c r="W144" s="211">
        <v>0</v>
      </c>
      <c r="X144" s="211">
        <v>0</v>
      </c>
      <c r="Y144" s="211">
        <v>120442.98</v>
      </c>
    </row>
    <row r="145" spans="2:25" s="189" customFormat="1" x14ac:dyDescent="0.25">
      <c r="B145" s="211" t="s">
        <v>297</v>
      </c>
      <c r="C145" s="430" t="s">
        <v>751</v>
      </c>
      <c r="D145" s="430" t="s">
        <v>752</v>
      </c>
      <c r="E145" s="211" t="s">
        <v>753</v>
      </c>
      <c r="F145" s="211" t="s">
        <v>336</v>
      </c>
      <c r="G145" s="211">
        <v>0</v>
      </c>
      <c r="H145" s="211">
        <v>0</v>
      </c>
      <c r="I145" s="211">
        <v>0</v>
      </c>
      <c r="J145" s="211">
        <v>0</v>
      </c>
      <c r="K145" s="211">
        <v>0</v>
      </c>
      <c r="L145" s="211">
        <v>0</v>
      </c>
      <c r="M145" s="211">
        <v>1</v>
      </c>
      <c r="N145" s="211">
        <v>0</v>
      </c>
      <c r="O145" s="211">
        <v>0</v>
      </c>
      <c r="P145" s="211">
        <v>0</v>
      </c>
      <c r="Q145" s="211">
        <v>0</v>
      </c>
      <c r="R145" s="211">
        <v>0</v>
      </c>
      <c r="S145" s="211">
        <v>0</v>
      </c>
      <c r="T145" s="211">
        <v>0</v>
      </c>
      <c r="U145" s="211">
        <v>0</v>
      </c>
      <c r="V145" s="211">
        <v>1</v>
      </c>
      <c r="W145" s="211">
        <v>0</v>
      </c>
      <c r="X145" s="211">
        <v>0</v>
      </c>
      <c r="Y145" s="211">
        <v>37706.39</v>
      </c>
    </row>
    <row r="146" spans="2:25" s="189" customFormat="1" x14ac:dyDescent="0.25">
      <c r="B146" s="211" t="s">
        <v>297</v>
      </c>
      <c r="C146" s="430" t="s">
        <v>715</v>
      </c>
      <c r="D146" s="430" t="s">
        <v>716</v>
      </c>
      <c r="E146" s="211" t="s">
        <v>717</v>
      </c>
      <c r="F146" s="211" t="s">
        <v>336</v>
      </c>
      <c r="G146" s="211">
        <v>0</v>
      </c>
      <c r="H146" s="211">
        <v>0</v>
      </c>
      <c r="I146" s="211">
        <v>0</v>
      </c>
      <c r="J146" s="211">
        <v>0</v>
      </c>
      <c r="K146" s="211">
        <v>0</v>
      </c>
      <c r="L146" s="211">
        <v>0</v>
      </c>
      <c r="M146" s="211">
        <v>1</v>
      </c>
      <c r="N146" s="211">
        <v>0</v>
      </c>
      <c r="O146" s="211">
        <v>0</v>
      </c>
      <c r="P146" s="211">
        <v>0</v>
      </c>
      <c r="Q146" s="211">
        <v>0</v>
      </c>
      <c r="R146" s="211">
        <v>0</v>
      </c>
      <c r="S146" s="211">
        <v>0</v>
      </c>
      <c r="T146" s="211">
        <v>0</v>
      </c>
      <c r="U146" s="211">
        <v>0</v>
      </c>
      <c r="V146" s="211">
        <v>1</v>
      </c>
      <c r="W146" s="211">
        <v>0</v>
      </c>
      <c r="X146" s="211">
        <v>0</v>
      </c>
      <c r="Y146" s="211">
        <v>15876.52</v>
      </c>
    </row>
    <row r="147" spans="2:25" s="189" customFormat="1" x14ac:dyDescent="0.25">
      <c r="B147" s="211" t="s">
        <v>297</v>
      </c>
      <c r="C147" s="430" t="s">
        <v>718</v>
      </c>
      <c r="D147" s="430" t="s">
        <v>719</v>
      </c>
      <c r="E147" s="211" t="s">
        <v>720</v>
      </c>
      <c r="F147" s="211" t="s">
        <v>336</v>
      </c>
      <c r="G147" s="211">
        <v>0</v>
      </c>
      <c r="H147" s="211">
        <v>0</v>
      </c>
      <c r="I147" s="211">
        <v>0</v>
      </c>
      <c r="J147" s="211">
        <v>1</v>
      </c>
      <c r="K147" s="211">
        <v>0</v>
      </c>
      <c r="L147" s="211">
        <v>0</v>
      </c>
      <c r="M147" s="211">
        <v>0</v>
      </c>
      <c r="N147" s="211">
        <v>0</v>
      </c>
      <c r="O147" s="211">
        <v>0</v>
      </c>
      <c r="P147" s="211">
        <v>0</v>
      </c>
      <c r="Q147" s="211">
        <v>0</v>
      </c>
      <c r="R147" s="211">
        <v>0</v>
      </c>
      <c r="S147" s="211">
        <v>0</v>
      </c>
      <c r="T147" s="211">
        <v>0</v>
      </c>
      <c r="U147" s="211">
        <v>0</v>
      </c>
      <c r="V147" s="211">
        <v>1</v>
      </c>
      <c r="W147" s="211">
        <v>0</v>
      </c>
      <c r="X147" s="211">
        <v>0</v>
      </c>
      <c r="Y147" s="211">
        <v>56721.19</v>
      </c>
    </row>
    <row r="148" spans="2:25" s="189" customFormat="1" x14ac:dyDescent="0.25">
      <c r="B148" s="211" t="s">
        <v>297</v>
      </c>
      <c r="C148" s="430" t="s">
        <v>721</v>
      </c>
      <c r="D148" s="430" t="s">
        <v>722</v>
      </c>
      <c r="E148" s="211" t="s">
        <v>723</v>
      </c>
      <c r="F148" s="211" t="s">
        <v>311</v>
      </c>
      <c r="G148" s="211">
        <v>0</v>
      </c>
      <c r="H148" s="211">
        <v>0</v>
      </c>
      <c r="I148" s="211">
        <v>0</v>
      </c>
      <c r="J148" s="211">
        <v>1</v>
      </c>
      <c r="K148" s="211">
        <v>0</v>
      </c>
      <c r="L148" s="211">
        <v>0</v>
      </c>
      <c r="M148" s="211">
        <v>0</v>
      </c>
      <c r="N148" s="211">
        <v>0</v>
      </c>
      <c r="O148" s="211">
        <v>0</v>
      </c>
      <c r="P148" s="211">
        <v>0</v>
      </c>
      <c r="Q148" s="211">
        <v>0</v>
      </c>
      <c r="R148" s="211">
        <v>0</v>
      </c>
      <c r="S148" s="211">
        <v>0</v>
      </c>
      <c r="T148" s="211">
        <v>0</v>
      </c>
      <c r="U148" s="211">
        <v>0</v>
      </c>
      <c r="V148" s="211">
        <v>1</v>
      </c>
      <c r="W148" s="211">
        <v>0</v>
      </c>
      <c r="X148" s="211">
        <v>0</v>
      </c>
      <c r="Y148" s="211">
        <v>58123.5</v>
      </c>
    </row>
    <row r="149" spans="2:25" s="189" customFormat="1" x14ac:dyDescent="0.25">
      <c r="B149" s="211" t="s">
        <v>297</v>
      </c>
      <c r="C149" s="430" t="s">
        <v>724</v>
      </c>
      <c r="D149" s="430" t="s">
        <v>725</v>
      </c>
      <c r="E149" s="211" t="s">
        <v>726</v>
      </c>
      <c r="F149" s="211" t="s">
        <v>549</v>
      </c>
      <c r="G149" s="211">
        <v>0</v>
      </c>
      <c r="H149" s="211">
        <v>0</v>
      </c>
      <c r="I149" s="211">
        <v>0</v>
      </c>
      <c r="J149" s="211">
        <v>0</v>
      </c>
      <c r="K149" s="211">
        <v>0</v>
      </c>
      <c r="L149" s="211">
        <v>0</v>
      </c>
      <c r="M149" s="211">
        <v>1</v>
      </c>
      <c r="N149" s="211">
        <v>0</v>
      </c>
      <c r="O149" s="211">
        <v>0</v>
      </c>
      <c r="P149" s="211">
        <v>0</v>
      </c>
      <c r="Q149" s="211">
        <v>0</v>
      </c>
      <c r="R149" s="211">
        <v>0</v>
      </c>
      <c r="S149" s="211">
        <v>0</v>
      </c>
      <c r="T149" s="211">
        <v>0</v>
      </c>
      <c r="U149" s="211">
        <v>0</v>
      </c>
      <c r="V149" s="211">
        <v>1</v>
      </c>
      <c r="W149" s="211">
        <v>0</v>
      </c>
      <c r="X149" s="211">
        <v>0</v>
      </c>
      <c r="Y149" s="211">
        <v>33889.019999999997</v>
      </c>
    </row>
    <row r="150" spans="2:25" s="189" customFormat="1" x14ac:dyDescent="0.25">
      <c r="B150" s="211" t="s">
        <v>297</v>
      </c>
      <c r="C150" s="430" t="s">
        <v>754</v>
      </c>
      <c r="D150" s="430" t="s">
        <v>755</v>
      </c>
      <c r="E150" s="211" t="s">
        <v>756</v>
      </c>
      <c r="F150" s="211" t="s">
        <v>311</v>
      </c>
      <c r="G150" s="211">
        <v>0</v>
      </c>
      <c r="H150" s="211">
        <v>0</v>
      </c>
      <c r="I150" s="211">
        <v>0</v>
      </c>
      <c r="J150" s="211">
        <v>0</v>
      </c>
      <c r="K150" s="211">
        <v>0</v>
      </c>
      <c r="L150" s="211">
        <v>0</v>
      </c>
      <c r="M150" s="211">
        <v>1</v>
      </c>
      <c r="N150" s="211">
        <v>0</v>
      </c>
      <c r="O150" s="211">
        <v>0</v>
      </c>
      <c r="P150" s="211">
        <v>0</v>
      </c>
      <c r="Q150" s="211">
        <v>0</v>
      </c>
      <c r="R150" s="211">
        <v>0</v>
      </c>
      <c r="S150" s="211">
        <v>0</v>
      </c>
      <c r="T150" s="211">
        <v>0</v>
      </c>
      <c r="U150" s="211">
        <v>0</v>
      </c>
      <c r="V150" s="211">
        <v>1</v>
      </c>
      <c r="W150" s="211">
        <v>0</v>
      </c>
      <c r="X150" s="211">
        <v>0</v>
      </c>
      <c r="Y150" s="211">
        <v>33847.599999999999</v>
      </c>
    </row>
    <row r="151" spans="2:25" s="189" customFormat="1" x14ac:dyDescent="0.25">
      <c r="B151" s="211" t="s">
        <v>297</v>
      </c>
      <c r="C151" s="430" t="s">
        <v>727</v>
      </c>
      <c r="D151" s="430" t="s">
        <v>728</v>
      </c>
      <c r="E151" s="211" t="s">
        <v>729</v>
      </c>
      <c r="F151" s="211" t="s">
        <v>336</v>
      </c>
      <c r="G151" s="211">
        <v>0</v>
      </c>
      <c r="H151" s="211">
        <v>0</v>
      </c>
      <c r="I151" s="211">
        <v>0</v>
      </c>
      <c r="J151" s="211">
        <v>0</v>
      </c>
      <c r="K151" s="211">
        <v>0</v>
      </c>
      <c r="L151" s="211">
        <v>0</v>
      </c>
      <c r="M151" s="211">
        <v>1</v>
      </c>
      <c r="N151" s="211">
        <v>0</v>
      </c>
      <c r="O151" s="211">
        <v>0</v>
      </c>
      <c r="P151" s="211">
        <v>0</v>
      </c>
      <c r="Q151" s="211">
        <v>0</v>
      </c>
      <c r="R151" s="211">
        <v>0</v>
      </c>
      <c r="S151" s="211">
        <v>0</v>
      </c>
      <c r="T151" s="211">
        <v>0</v>
      </c>
      <c r="U151" s="211">
        <v>0</v>
      </c>
      <c r="V151" s="211">
        <v>1</v>
      </c>
      <c r="W151" s="211">
        <v>0</v>
      </c>
      <c r="X151" s="211">
        <v>0</v>
      </c>
      <c r="Y151" s="211">
        <v>5703.72</v>
      </c>
    </row>
    <row r="152" spans="2:25" s="189" customFormat="1" x14ac:dyDescent="0.25">
      <c r="B152" s="211" t="s">
        <v>297</v>
      </c>
      <c r="C152" s="430" t="s">
        <v>730</v>
      </c>
      <c r="D152" s="430" t="s">
        <v>731</v>
      </c>
      <c r="E152" s="211" t="s">
        <v>732</v>
      </c>
      <c r="F152" s="211" t="s">
        <v>336</v>
      </c>
      <c r="G152" s="211">
        <v>0</v>
      </c>
      <c r="H152" s="211">
        <v>0</v>
      </c>
      <c r="I152" s="211">
        <v>0</v>
      </c>
      <c r="J152" s="211">
        <v>1</v>
      </c>
      <c r="K152" s="211">
        <v>0</v>
      </c>
      <c r="L152" s="211">
        <v>0</v>
      </c>
      <c r="M152" s="211">
        <v>0</v>
      </c>
      <c r="N152" s="211">
        <v>0</v>
      </c>
      <c r="O152" s="211">
        <v>0</v>
      </c>
      <c r="P152" s="211">
        <v>0</v>
      </c>
      <c r="Q152" s="211">
        <v>0</v>
      </c>
      <c r="R152" s="211">
        <v>0</v>
      </c>
      <c r="S152" s="211">
        <v>0</v>
      </c>
      <c r="T152" s="211">
        <v>0</v>
      </c>
      <c r="U152" s="211">
        <v>0</v>
      </c>
      <c r="V152" s="211">
        <v>1</v>
      </c>
      <c r="W152" s="211">
        <v>0</v>
      </c>
      <c r="X152" s="211">
        <v>0</v>
      </c>
      <c r="Y152" s="211">
        <v>58136.9</v>
      </c>
    </row>
    <row r="153" spans="2:25" s="189" customFormat="1" x14ac:dyDescent="0.25">
      <c r="B153" s="211" t="s">
        <v>297</v>
      </c>
      <c r="C153" s="430" t="s">
        <v>757</v>
      </c>
      <c r="D153" s="430" t="s">
        <v>758</v>
      </c>
      <c r="E153" s="211" t="s">
        <v>759</v>
      </c>
      <c r="F153" s="211" t="s">
        <v>549</v>
      </c>
      <c r="G153" s="211">
        <v>0</v>
      </c>
      <c r="H153" s="211">
        <v>0</v>
      </c>
      <c r="I153" s="211">
        <v>0</v>
      </c>
      <c r="J153" s="211">
        <v>0</v>
      </c>
      <c r="K153" s="211">
        <v>0</v>
      </c>
      <c r="L153" s="211">
        <v>0</v>
      </c>
      <c r="M153" s="211">
        <v>1</v>
      </c>
      <c r="N153" s="211">
        <v>0</v>
      </c>
      <c r="O153" s="211">
        <v>0</v>
      </c>
      <c r="P153" s="211">
        <v>0</v>
      </c>
      <c r="Q153" s="211">
        <v>0</v>
      </c>
      <c r="R153" s="211">
        <v>0</v>
      </c>
      <c r="S153" s="211">
        <v>0</v>
      </c>
      <c r="T153" s="211">
        <v>0</v>
      </c>
      <c r="U153" s="211">
        <v>0</v>
      </c>
      <c r="V153" s="211">
        <v>1</v>
      </c>
      <c r="W153" s="211">
        <v>0</v>
      </c>
      <c r="X153" s="211">
        <v>0</v>
      </c>
      <c r="Y153" s="211">
        <v>33847.599999999999</v>
      </c>
    </row>
    <row r="154" spans="2:25" s="189" customFormat="1" x14ac:dyDescent="0.25">
      <c r="B154" s="211" t="s">
        <v>297</v>
      </c>
      <c r="C154" s="430" t="s">
        <v>760</v>
      </c>
      <c r="D154" s="430" t="s">
        <v>761</v>
      </c>
      <c r="E154" s="211" t="s">
        <v>762</v>
      </c>
      <c r="F154" s="211" t="s">
        <v>549</v>
      </c>
      <c r="G154" s="211">
        <v>0</v>
      </c>
      <c r="H154" s="211">
        <v>0</v>
      </c>
      <c r="I154" s="211">
        <v>0</v>
      </c>
      <c r="J154" s="211">
        <v>0</v>
      </c>
      <c r="K154" s="211">
        <v>0</v>
      </c>
      <c r="L154" s="211">
        <v>0</v>
      </c>
      <c r="M154" s="211">
        <v>1</v>
      </c>
      <c r="N154" s="211">
        <v>0</v>
      </c>
      <c r="O154" s="211">
        <v>0</v>
      </c>
      <c r="P154" s="211">
        <v>0</v>
      </c>
      <c r="Q154" s="211">
        <v>0</v>
      </c>
      <c r="R154" s="211">
        <v>0</v>
      </c>
      <c r="S154" s="211">
        <v>0</v>
      </c>
      <c r="T154" s="211">
        <v>0</v>
      </c>
      <c r="U154" s="211">
        <v>0</v>
      </c>
      <c r="V154" s="211">
        <v>1</v>
      </c>
      <c r="W154" s="211">
        <v>0</v>
      </c>
      <c r="X154" s="211">
        <v>0</v>
      </c>
      <c r="Y154" s="211">
        <v>42883.49</v>
      </c>
    </row>
    <row r="155" spans="2:25" s="189" customFormat="1" x14ac:dyDescent="0.25">
      <c r="B155" s="211" t="s">
        <v>297</v>
      </c>
      <c r="C155" s="430" t="s">
        <v>733</v>
      </c>
      <c r="D155" s="430" t="s">
        <v>734</v>
      </c>
      <c r="E155" s="211" t="s">
        <v>735</v>
      </c>
      <c r="F155" s="211" t="s">
        <v>336</v>
      </c>
      <c r="G155" s="211">
        <v>0</v>
      </c>
      <c r="H155" s="211">
        <v>0</v>
      </c>
      <c r="I155" s="211">
        <v>0</v>
      </c>
      <c r="J155" s="211">
        <v>0</v>
      </c>
      <c r="K155" s="211">
        <v>0</v>
      </c>
      <c r="L155" s="211">
        <v>0</v>
      </c>
      <c r="M155" s="211">
        <v>1</v>
      </c>
      <c r="N155" s="211">
        <v>0</v>
      </c>
      <c r="O155" s="211">
        <v>0</v>
      </c>
      <c r="P155" s="211">
        <v>0</v>
      </c>
      <c r="Q155" s="211">
        <v>0</v>
      </c>
      <c r="R155" s="211">
        <v>0</v>
      </c>
      <c r="S155" s="211">
        <v>0</v>
      </c>
      <c r="T155" s="211">
        <v>0</v>
      </c>
      <c r="U155" s="211">
        <v>0</v>
      </c>
      <c r="V155" s="211">
        <v>1</v>
      </c>
      <c r="W155" s="211">
        <v>0</v>
      </c>
      <c r="X155" s="211">
        <v>0</v>
      </c>
      <c r="Y155" s="211">
        <v>42678.400000000001</v>
      </c>
    </row>
    <row r="156" spans="2:25" s="189" customFormat="1" x14ac:dyDescent="0.25">
      <c r="B156" s="211" t="s">
        <v>297</v>
      </c>
      <c r="C156" s="430" t="s">
        <v>736</v>
      </c>
      <c r="D156" s="430" t="s">
        <v>737</v>
      </c>
      <c r="E156" s="211" t="s">
        <v>738</v>
      </c>
      <c r="F156" s="211" t="s">
        <v>336</v>
      </c>
      <c r="G156" s="211">
        <v>0</v>
      </c>
      <c r="H156" s="211">
        <v>0</v>
      </c>
      <c r="I156" s="211">
        <v>0</v>
      </c>
      <c r="J156" s="211">
        <v>0</v>
      </c>
      <c r="K156" s="211">
        <v>0</v>
      </c>
      <c r="L156" s="211">
        <v>0</v>
      </c>
      <c r="M156" s="211">
        <v>1</v>
      </c>
      <c r="N156" s="211">
        <v>0</v>
      </c>
      <c r="O156" s="211">
        <v>0</v>
      </c>
      <c r="P156" s="211">
        <v>0</v>
      </c>
      <c r="Q156" s="211">
        <v>0</v>
      </c>
      <c r="R156" s="211">
        <v>0</v>
      </c>
      <c r="S156" s="211">
        <v>0</v>
      </c>
      <c r="T156" s="211">
        <v>0</v>
      </c>
      <c r="U156" s="211">
        <v>0</v>
      </c>
      <c r="V156" s="211">
        <v>1</v>
      </c>
      <c r="W156" s="211">
        <v>0</v>
      </c>
      <c r="X156" s="211">
        <v>0</v>
      </c>
      <c r="Y156" s="211">
        <v>69445.399999999994</v>
      </c>
    </row>
    <row r="157" spans="2:25" s="189" customFormat="1" x14ac:dyDescent="0.25">
      <c r="B157" s="211" t="s">
        <v>297</v>
      </c>
      <c r="C157" s="430" t="s">
        <v>739</v>
      </c>
      <c r="D157" s="430" t="s">
        <v>740</v>
      </c>
      <c r="E157" s="211" t="s">
        <v>741</v>
      </c>
      <c r="F157" s="211" t="s">
        <v>311</v>
      </c>
      <c r="G157" s="211">
        <v>0</v>
      </c>
      <c r="H157" s="211">
        <v>0</v>
      </c>
      <c r="I157" s="211">
        <v>0</v>
      </c>
      <c r="J157" s="211">
        <v>1</v>
      </c>
      <c r="K157" s="211">
        <v>0</v>
      </c>
      <c r="L157" s="211">
        <v>0</v>
      </c>
      <c r="M157" s="211">
        <v>0</v>
      </c>
      <c r="N157" s="211">
        <v>0</v>
      </c>
      <c r="O157" s="211">
        <v>0</v>
      </c>
      <c r="P157" s="211">
        <v>0</v>
      </c>
      <c r="Q157" s="211">
        <v>0</v>
      </c>
      <c r="R157" s="211">
        <v>0</v>
      </c>
      <c r="S157" s="211">
        <v>0</v>
      </c>
      <c r="T157" s="211">
        <v>0</v>
      </c>
      <c r="U157" s="211">
        <v>0</v>
      </c>
      <c r="V157" s="211">
        <v>1</v>
      </c>
      <c r="W157" s="211">
        <v>0</v>
      </c>
      <c r="X157" s="211">
        <v>0</v>
      </c>
      <c r="Y157" s="211">
        <v>57467.040000000001</v>
      </c>
    </row>
    <row r="158" spans="2:25" s="189" customFormat="1" x14ac:dyDescent="0.25">
      <c r="B158" s="211" t="s">
        <v>297</v>
      </c>
      <c r="C158" s="430" t="s">
        <v>766</v>
      </c>
      <c r="D158" s="430" t="s">
        <v>767</v>
      </c>
      <c r="E158" s="211" t="s">
        <v>768</v>
      </c>
      <c r="F158" s="211" t="s">
        <v>336</v>
      </c>
      <c r="G158" s="211">
        <v>0</v>
      </c>
      <c r="H158" s="211">
        <v>0</v>
      </c>
      <c r="I158" s="211">
        <v>0</v>
      </c>
      <c r="J158" s="211">
        <v>0</v>
      </c>
      <c r="K158" s="211">
        <v>0</v>
      </c>
      <c r="L158" s="211">
        <v>0</v>
      </c>
      <c r="M158" s="211">
        <v>1</v>
      </c>
      <c r="N158" s="211">
        <v>0</v>
      </c>
      <c r="O158" s="211">
        <v>0</v>
      </c>
      <c r="P158" s="211">
        <v>0</v>
      </c>
      <c r="Q158" s="211">
        <v>0</v>
      </c>
      <c r="R158" s="211">
        <v>0</v>
      </c>
      <c r="S158" s="211">
        <v>0</v>
      </c>
      <c r="T158" s="211">
        <v>0</v>
      </c>
      <c r="U158" s="211">
        <v>0</v>
      </c>
      <c r="V158" s="211">
        <v>1</v>
      </c>
      <c r="W158" s="211">
        <v>0</v>
      </c>
      <c r="X158" s="211">
        <v>0</v>
      </c>
      <c r="Y158" s="211">
        <v>24814.5</v>
      </c>
    </row>
    <row r="159" spans="2:25" s="189" customFormat="1" x14ac:dyDescent="0.25">
      <c r="B159" s="211" t="s">
        <v>297</v>
      </c>
      <c r="C159" s="430" t="s">
        <v>769</v>
      </c>
      <c r="D159" s="430" t="s">
        <v>770</v>
      </c>
      <c r="E159" s="211" t="s">
        <v>771</v>
      </c>
      <c r="F159" s="211" t="s">
        <v>336</v>
      </c>
      <c r="G159" s="211">
        <v>0</v>
      </c>
      <c r="H159" s="211">
        <v>0</v>
      </c>
      <c r="I159" s="211">
        <v>0</v>
      </c>
      <c r="J159" s="211">
        <v>0</v>
      </c>
      <c r="K159" s="211">
        <v>0</v>
      </c>
      <c r="L159" s="211">
        <v>0</v>
      </c>
      <c r="M159" s="211">
        <v>1</v>
      </c>
      <c r="N159" s="211">
        <v>0</v>
      </c>
      <c r="O159" s="211">
        <v>0</v>
      </c>
      <c r="P159" s="211">
        <v>0</v>
      </c>
      <c r="Q159" s="211">
        <v>0</v>
      </c>
      <c r="R159" s="211">
        <v>0</v>
      </c>
      <c r="S159" s="211">
        <v>0</v>
      </c>
      <c r="T159" s="211">
        <v>0</v>
      </c>
      <c r="U159" s="211">
        <v>0</v>
      </c>
      <c r="V159" s="211">
        <v>1</v>
      </c>
      <c r="W159" s="211">
        <v>0</v>
      </c>
      <c r="X159" s="211">
        <v>0</v>
      </c>
      <c r="Y159" s="211">
        <v>53089.599999999999</v>
      </c>
    </row>
    <row r="160" spans="2:25" s="189" customFormat="1" x14ac:dyDescent="0.25">
      <c r="B160" s="211" t="s">
        <v>297</v>
      </c>
      <c r="C160" s="430" t="s">
        <v>772</v>
      </c>
      <c r="D160" s="430" t="s">
        <v>773</v>
      </c>
      <c r="E160" s="211" t="s">
        <v>774</v>
      </c>
      <c r="F160" s="211" t="s">
        <v>336</v>
      </c>
      <c r="G160" s="211">
        <v>0</v>
      </c>
      <c r="H160" s="211">
        <v>0</v>
      </c>
      <c r="I160" s="211">
        <v>0</v>
      </c>
      <c r="J160" s="211">
        <v>0</v>
      </c>
      <c r="K160" s="211">
        <v>0</v>
      </c>
      <c r="L160" s="211">
        <v>0</v>
      </c>
      <c r="M160" s="211">
        <v>0</v>
      </c>
      <c r="N160" s="211">
        <v>0</v>
      </c>
      <c r="O160" s="211">
        <v>0</v>
      </c>
      <c r="P160" s="211">
        <v>0</v>
      </c>
      <c r="Q160" s="211">
        <v>0</v>
      </c>
      <c r="R160" s="211">
        <v>0</v>
      </c>
      <c r="S160" s="211">
        <v>1</v>
      </c>
      <c r="T160" s="211">
        <v>0</v>
      </c>
      <c r="U160" s="211">
        <v>0</v>
      </c>
      <c r="V160" s="211">
        <v>1</v>
      </c>
      <c r="W160" s="211">
        <v>0</v>
      </c>
      <c r="X160" s="211">
        <v>0</v>
      </c>
      <c r="Y160" s="211">
        <v>117442.98</v>
      </c>
    </row>
    <row r="161" spans="2:25" s="189" customFormat="1" x14ac:dyDescent="0.25">
      <c r="B161" s="211" t="s">
        <v>297</v>
      </c>
      <c r="C161" s="430" t="s">
        <v>964</v>
      </c>
      <c r="D161" s="430" t="s">
        <v>965</v>
      </c>
      <c r="E161" s="211" t="s">
        <v>966</v>
      </c>
      <c r="F161" s="211" t="s">
        <v>311</v>
      </c>
      <c r="G161" s="211">
        <v>0</v>
      </c>
      <c r="H161" s="211">
        <v>0</v>
      </c>
      <c r="I161" s="211">
        <v>0</v>
      </c>
      <c r="J161" s="211">
        <v>0</v>
      </c>
      <c r="K161" s="211">
        <v>0</v>
      </c>
      <c r="L161" s="211">
        <v>0</v>
      </c>
      <c r="M161" s="211">
        <v>1</v>
      </c>
      <c r="N161" s="211">
        <v>0</v>
      </c>
      <c r="O161" s="211">
        <v>0</v>
      </c>
      <c r="P161" s="211">
        <v>0</v>
      </c>
      <c r="Q161" s="211">
        <v>0</v>
      </c>
      <c r="R161" s="211">
        <v>0</v>
      </c>
      <c r="S161" s="211">
        <v>0</v>
      </c>
      <c r="T161" s="211">
        <v>0</v>
      </c>
      <c r="U161" s="211">
        <v>0</v>
      </c>
      <c r="V161" s="211">
        <v>1</v>
      </c>
      <c r="W161" s="211">
        <v>0</v>
      </c>
      <c r="X161" s="211">
        <v>0</v>
      </c>
      <c r="Y161" s="211">
        <v>12238</v>
      </c>
    </row>
    <row r="162" spans="2:25" x14ac:dyDescent="0.25">
      <c r="B162" s="71" t="s">
        <v>259</v>
      </c>
      <c r="C162" s="196">
        <f>COUNTA(C14:C161)</f>
        <v>148</v>
      </c>
      <c r="D162" s="30"/>
      <c r="F162" s="30"/>
      <c r="G162" s="30"/>
      <c r="H162" s="28"/>
      <c r="I162" s="28"/>
      <c r="J162" s="28"/>
      <c r="K162" s="28"/>
      <c r="L162" s="28"/>
      <c r="M162" s="28"/>
      <c r="N162" s="28"/>
      <c r="O162" s="30"/>
      <c r="P162" s="30"/>
      <c r="Q162" s="30"/>
      <c r="R162" s="30"/>
      <c r="S162" s="30"/>
      <c r="T162" s="30"/>
      <c r="U162" s="30"/>
      <c r="V162" s="355" t="s">
        <v>112</v>
      </c>
      <c r="W162" s="355"/>
      <c r="X162" s="355"/>
      <c r="Y162" s="197">
        <f>SUM(Y14:Y161)</f>
        <v>12225610.850000005</v>
      </c>
    </row>
    <row r="163" spans="2:25" x14ac:dyDescent="0.25">
      <c r="B163" s="32"/>
      <c r="C163" s="33"/>
      <c r="D163" s="33"/>
      <c r="E163" s="34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72"/>
    </row>
    <row r="164" spans="2:25" x14ac:dyDescent="0.25">
      <c r="B164" s="28" t="s">
        <v>72</v>
      </c>
      <c r="C164" s="30"/>
      <c r="D164" s="30"/>
      <c r="E164" s="73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</row>
    <row r="165" spans="2:25" x14ac:dyDescent="0.25">
      <c r="B165" s="28" t="s">
        <v>260</v>
      </c>
      <c r="C165" s="30"/>
      <c r="D165" s="30"/>
      <c r="E165" s="73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</row>
    <row r="166" spans="2:25" x14ac:dyDescent="0.25">
      <c r="B166" s="170"/>
      <c r="C166" s="171"/>
      <c r="D166" s="172"/>
    </row>
    <row r="167" spans="2:25" x14ac:dyDescent="0.25">
      <c r="B167" s="327" t="s">
        <v>977</v>
      </c>
      <c r="C167" s="328"/>
      <c r="D167" s="329"/>
    </row>
    <row r="168" spans="2:25" x14ac:dyDescent="0.25">
      <c r="B168" s="330" t="s">
        <v>37</v>
      </c>
      <c r="C168" s="331"/>
      <c r="D168" s="332"/>
    </row>
    <row r="169" spans="2:25" x14ac:dyDescent="0.25">
      <c r="B169" s="164"/>
      <c r="C169" s="165"/>
      <c r="D169" s="166"/>
    </row>
    <row r="170" spans="2:25" x14ac:dyDescent="0.25">
      <c r="B170" s="327" t="s">
        <v>978</v>
      </c>
      <c r="C170" s="328"/>
      <c r="D170" s="329"/>
    </row>
    <row r="171" spans="2:25" x14ac:dyDescent="0.25">
      <c r="B171" s="330" t="s">
        <v>38</v>
      </c>
      <c r="C171" s="331"/>
      <c r="D171" s="332"/>
    </row>
    <row r="172" spans="2:25" x14ac:dyDescent="0.25">
      <c r="B172" s="164"/>
      <c r="C172" s="165"/>
      <c r="D172" s="166"/>
    </row>
    <row r="173" spans="2:25" x14ac:dyDescent="0.25">
      <c r="B173" s="327"/>
      <c r="C173" s="328"/>
      <c r="D173" s="329"/>
    </row>
    <row r="174" spans="2:25" x14ac:dyDescent="0.25">
      <c r="B174" s="330" t="s">
        <v>39</v>
      </c>
      <c r="C174" s="331"/>
      <c r="D174" s="332"/>
    </row>
    <row r="175" spans="2:25" x14ac:dyDescent="0.25">
      <c r="B175" s="164"/>
      <c r="C175" s="165"/>
      <c r="D175" s="166"/>
    </row>
    <row r="176" spans="2:25" x14ac:dyDescent="0.25">
      <c r="B176" s="333" t="s">
        <v>979</v>
      </c>
      <c r="C176" s="348"/>
      <c r="D176" s="349"/>
    </row>
    <row r="177" spans="2:4" x14ac:dyDescent="0.25">
      <c r="B177" s="330" t="s">
        <v>268</v>
      </c>
      <c r="C177" s="331"/>
      <c r="D177" s="332"/>
    </row>
    <row r="178" spans="2:4" x14ac:dyDescent="0.25">
      <c r="B178" s="167"/>
      <c r="C178" s="168"/>
      <c r="D178" s="169"/>
    </row>
  </sheetData>
  <sheetProtection insertRows="0" deleteRows="0" autoFilter="0"/>
  <mergeCells count="27">
    <mergeCell ref="B174:D174"/>
    <mergeCell ref="B176:D176"/>
    <mergeCell ref="B177:D177"/>
    <mergeCell ref="V162:X162"/>
    <mergeCell ref="B167:D167"/>
    <mergeCell ref="B168:D168"/>
    <mergeCell ref="B170:D170"/>
    <mergeCell ref="B171:D171"/>
    <mergeCell ref="B173:D173"/>
    <mergeCell ref="Y11:Y13"/>
    <mergeCell ref="G12:I12"/>
    <mergeCell ref="J12:L12"/>
    <mergeCell ref="M12:O12"/>
    <mergeCell ref="P12:R12"/>
    <mergeCell ref="S12:U12"/>
    <mergeCell ref="G11:U11"/>
    <mergeCell ref="V8:X8"/>
    <mergeCell ref="V7:X7"/>
    <mergeCell ref="B8:P8"/>
    <mergeCell ref="B11:B13"/>
    <mergeCell ref="C11:C13"/>
    <mergeCell ref="D11:D13"/>
    <mergeCell ref="E11:E13"/>
    <mergeCell ref="F11:F13"/>
    <mergeCell ref="V11:V13"/>
    <mergeCell ref="W11:W13"/>
    <mergeCell ref="X11:X13"/>
  </mergeCells>
  <dataValidations disablePrompts="1" count="1">
    <dataValidation allowBlank="1" showInputMessage="1" showErrorMessage="1" sqref="B8:P8" xr:uid="{00000000-0002-0000-0400-000000000000}"/>
  </dataValidations>
  <printOptions horizontalCentered="1"/>
  <pageMargins left="0.43307086614173229" right="0.43307086614173229" top="0.34" bottom="0.32" header="0.31496062992125984" footer="0.31496062992125984"/>
  <pageSetup paperSize="5" scale="51" fitToHeight="0" orientation="landscape" r:id="rId1"/>
  <headerFooter>
    <oddFooter xml:space="preserve">&amp;L
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186"/>
  <sheetViews>
    <sheetView showGridLines="0" view="pageBreakPreview" topLeftCell="H1" zoomScale="70" zoomScaleNormal="55" zoomScaleSheetLayoutView="70" workbookViewId="0">
      <pane ySplit="12" topLeftCell="A73" activePane="bottomLeft" state="frozen"/>
      <selection activeCell="Q23" sqref="Q23"/>
      <selection pane="bottomLeft" activeCell="T15" sqref="T15"/>
    </sheetView>
  </sheetViews>
  <sheetFormatPr baseColWidth="10" defaultColWidth="11" defaultRowHeight="15" x14ac:dyDescent="0.25"/>
  <cols>
    <col min="1" max="1" width="1.85546875" style="10" customWidth="1"/>
    <col min="2" max="2" width="13.85546875" style="10" customWidth="1"/>
    <col min="3" max="3" width="12.85546875" style="10" bestFit="1" customWidth="1"/>
    <col min="4" max="4" width="12.140625" style="10" bestFit="1" customWidth="1"/>
    <col min="5" max="5" width="17.85546875" style="10" bestFit="1" customWidth="1"/>
    <col min="6" max="6" width="24.140625" style="10" bestFit="1" customWidth="1"/>
    <col min="7" max="7" width="48.5703125" style="10" customWidth="1"/>
    <col min="8" max="8" width="38.28515625" style="10" customWidth="1"/>
    <col min="9" max="9" width="12.28515625" style="10" customWidth="1"/>
    <col min="10" max="10" width="11.5703125" style="10" customWidth="1"/>
    <col min="11" max="11" width="6.85546875" style="10" customWidth="1"/>
    <col min="12" max="13" width="7" style="10" customWidth="1"/>
    <col min="14" max="14" width="8.7109375" style="10" customWidth="1"/>
    <col min="15" max="15" width="8.42578125" style="10" customWidth="1"/>
    <col min="16" max="16" width="9.42578125" style="10" customWidth="1"/>
    <col min="17" max="17" width="10.28515625" style="10" customWidth="1"/>
    <col min="18" max="18" width="11.7109375" style="10" customWidth="1"/>
    <col min="19" max="20" width="15.28515625" style="10" customWidth="1"/>
    <col min="21" max="21" width="26.140625" style="10" customWidth="1"/>
    <col min="22" max="22" width="21.5703125" style="10" customWidth="1"/>
    <col min="23" max="23" width="45.140625" style="10" bestFit="1" customWidth="1"/>
    <col min="24" max="16384" width="11" style="10"/>
  </cols>
  <sheetData>
    <row r="1" spans="2:22" ht="17.25" customHeight="1" x14ac:dyDescent="0.5">
      <c r="B1" s="74"/>
      <c r="C1" s="75"/>
      <c r="D1" s="75"/>
      <c r="E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6"/>
      <c r="T1" s="76"/>
      <c r="U1" s="76"/>
      <c r="V1" s="76"/>
    </row>
    <row r="2" spans="2:22" ht="17.25" customHeight="1" x14ac:dyDescent="0.5">
      <c r="B2" s="74"/>
      <c r="C2" s="75"/>
      <c r="D2" s="75"/>
      <c r="E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6"/>
      <c r="T2" s="76"/>
      <c r="U2" s="76"/>
      <c r="V2" s="76"/>
    </row>
    <row r="3" spans="2:22" ht="17.25" customHeight="1" x14ac:dyDescent="0.5">
      <c r="B3" s="74"/>
      <c r="C3" s="75"/>
      <c r="D3" s="75"/>
      <c r="E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6"/>
      <c r="T3" s="76"/>
      <c r="U3" s="76"/>
      <c r="V3" s="76"/>
    </row>
    <row r="4" spans="2:22" ht="17.25" customHeight="1" x14ac:dyDescent="0.5">
      <c r="B4" s="74"/>
      <c r="C4" s="75"/>
      <c r="D4" s="75"/>
      <c r="E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6"/>
      <c r="T4" s="76"/>
      <c r="U4" s="76"/>
      <c r="V4" s="76"/>
    </row>
    <row r="5" spans="2:22" ht="17.25" customHeight="1" x14ac:dyDescent="0.5">
      <c r="B5" s="74"/>
      <c r="C5" s="75"/>
      <c r="D5" s="75"/>
      <c r="E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6"/>
      <c r="T5" s="76"/>
      <c r="U5" s="76"/>
      <c r="V5" s="76"/>
    </row>
    <row r="6" spans="2:22" ht="17.25" customHeight="1" x14ac:dyDescent="0.5">
      <c r="B6" s="74"/>
      <c r="C6" s="75"/>
      <c r="D6" s="75"/>
      <c r="E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6"/>
      <c r="T6" s="76"/>
      <c r="U6" s="76"/>
      <c r="V6" s="76"/>
    </row>
    <row r="7" spans="2:22" s="14" customFormat="1" ht="17.25" customHeight="1" x14ac:dyDescent="0.3">
      <c r="B7" s="11" t="s">
        <v>113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81" t="str">
        <f>'Caratula Resumen'!E16</f>
        <v>ZACATECAS</v>
      </c>
      <c r="V7" s="13"/>
    </row>
    <row r="8" spans="2:22" s="14" customFormat="1" ht="17.100000000000001" customHeight="1" x14ac:dyDescent="0.3">
      <c r="B8" s="364" t="str">
        <f>'Caratula Resumen'!E17</f>
        <v>Fondo de Aportaciones para la Educación Tecnológica y de Adultos/Colegio Nacional de Educación Profesional Técnica (FAETA/CONALEP)</v>
      </c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  <c r="O8" s="343"/>
      <c r="P8" s="343"/>
      <c r="Q8" s="179"/>
      <c r="R8" s="15"/>
      <c r="S8" s="15"/>
      <c r="T8" s="177"/>
      <c r="U8" s="177" t="str">
        <f>+'A Y  II D3'!X8</f>
        <v>2do. Trimestre 2026</v>
      </c>
      <c r="V8" s="16"/>
    </row>
    <row r="9" spans="2:22" ht="17.25" customHeight="1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/>
    </row>
    <row r="10" spans="2:22" ht="5.0999999999999996" hidden="1" customHeight="1" x14ac:dyDescent="0.35">
      <c r="B10" s="70"/>
      <c r="C10" s="69"/>
      <c r="D10" s="69"/>
      <c r="E10" s="69"/>
      <c r="F10" s="69"/>
      <c r="G10" s="69"/>
      <c r="H10" s="69"/>
      <c r="I10" s="69"/>
      <c r="J10" s="70"/>
    </row>
    <row r="11" spans="2:22" s="189" customFormat="1" ht="37.5" customHeight="1" x14ac:dyDescent="0.25">
      <c r="B11" s="365" t="s">
        <v>41</v>
      </c>
      <c r="C11" s="367" t="s">
        <v>114</v>
      </c>
      <c r="D11" s="367" t="s">
        <v>67</v>
      </c>
      <c r="E11" s="369" t="s">
        <v>83</v>
      </c>
      <c r="F11" s="371" t="s">
        <v>43</v>
      </c>
      <c r="G11" s="371" t="s">
        <v>44</v>
      </c>
      <c r="H11" s="373" t="s">
        <v>115</v>
      </c>
      <c r="I11" s="365" t="s">
        <v>116</v>
      </c>
      <c r="J11" s="375" t="s">
        <v>46</v>
      </c>
      <c r="K11" s="375"/>
      <c r="L11" s="375"/>
      <c r="M11" s="375"/>
      <c r="N11" s="375"/>
      <c r="O11" s="375"/>
      <c r="P11" s="375"/>
      <c r="Q11" s="365" t="s">
        <v>117</v>
      </c>
      <c r="R11" s="366" t="s">
        <v>118</v>
      </c>
      <c r="S11" s="365" t="s">
        <v>119</v>
      </c>
      <c r="T11" s="365"/>
      <c r="U11" s="365" t="s">
        <v>48</v>
      </c>
      <c r="V11" s="366" t="s">
        <v>49</v>
      </c>
    </row>
    <row r="12" spans="2:22" s="189" customFormat="1" ht="55.5" customHeight="1" x14ac:dyDescent="0.25">
      <c r="B12" s="365"/>
      <c r="C12" s="368"/>
      <c r="D12" s="368"/>
      <c r="E12" s="370"/>
      <c r="F12" s="372"/>
      <c r="G12" s="372"/>
      <c r="H12" s="374"/>
      <c r="I12" s="365"/>
      <c r="J12" s="205" t="s">
        <v>57</v>
      </c>
      <c r="K12" s="205" t="s">
        <v>58</v>
      </c>
      <c r="L12" s="205" t="s">
        <v>59</v>
      </c>
      <c r="M12" s="205" t="s">
        <v>60</v>
      </c>
      <c r="N12" s="205" t="s">
        <v>61</v>
      </c>
      <c r="O12" s="206" t="s">
        <v>62</v>
      </c>
      <c r="P12" s="205" t="s">
        <v>63</v>
      </c>
      <c r="Q12" s="365"/>
      <c r="R12" s="376"/>
      <c r="S12" s="206" t="s">
        <v>120</v>
      </c>
      <c r="T12" s="206" t="s">
        <v>121</v>
      </c>
      <c r="U12" s="365"/>
      <c r="V12" s="366"/>
    </row>
    <row r="13" spans="2:22" s="189" customFormat="1" ht="5.0999999999999996" customHeight="1" x14ac:dyDescent="0.25"/>
    <row r="14" spans="2:22" s="189" customFormat="1" ht="51" hidden="1" x14ac:dyDescent="0.25">
      <c r="B14" s="207" t="s">
        <v>41</v>
      </c>
      <c r="C14" s="207" t="s">
        <v>114</v>
      </c>
      <c r="D14" s="207" t="s">
        <v>67</v>
      </c>
      <c r="E14" s="208" t="s">
        <v>83</v>
      </c>
      <c r="F14" s="208" t="s">
        <v>43</v>
      </c>
      <c r="G14" s="208" t="s">
        <v>44</v>
      </c>
      <c r="H14" s="207" t="s">
        <v>115</v>
      </c>
      <c r="I14" s="207" t="s">
        <v>116</v>
      </c>
      <c r="J14" s="205" t="s">
        <v>57</v>
      </c>
      <c r="K14" s="205" t="s">
        <v>58</v>
      </c>
      <c r="L14" s="205" t="s">
        <v>59</v>
      </c>
      <c r="M14" s="205" t="s">
        <v>60</v>
      </c>
      <c r="N14" s="205" t="s">
        <v>61</v>
      </c>
      <c r="O14" s="205" t="s">
        <v>92</v>
      </c>
      <c r="P14" s="205" t="s">
        <v>93</v>
      </c>
      <c r="Q14" s="207" t="s">
        <v>117</v>
      </c>
      <c r="R14" s="207" t="s">
        <v>118</v>
      </c>
      <c r="S14" s="205" t="s">
        <v>122</v>
      </c>
      <c r="T14" s="205" t="s">
        <v>123</v>
      </c>
      <c r="U14" s="207" t="s">
        <v>48</v>
      </c>
      <c r="V14" s="207" t="s">
        <v>49</v>
      </c>
    </row>
    <row r="15" spans="2:22" s="189" customFormat="1" x14ac:dyDescent="0.25">
      <c r="B15" s="180" t="s">
        <v>297</v>
      </c>
      <c r="C15" s="302" t="s">
        <v>311</v>
      </c>
      <c r="D15" s="302">
        <v>100</v>
      </c>
      <c r="E15" s="431" t="s">
        <v>338</v>
      </c>
      <c r="F15" s="431" t="s">
        <v>339</v>
      </c>
      <c r="G15" s="180" t="s">
        <v>340</v>
      </c>
      <c r="H15" s="180">
        <v>20215</v>
      </c>
      <c r="I15" s="303">
        <v>8</v>
      </c>
      <c r="J15" s="303">
        <v>1131</v>
      </c>
      <c r="K15" s="303">
        <v>1103</v>
      </c>
      <c r="L15" s="303">
        <v>1003</v>
      </c>
      <c r="M15" s="303">
        <v>5</v>
      </c>
      <c r="N15" s="303" t="s">
        <v>775</v>
      </c>
      <c r="O15" s="303">
        <v>0</v>
      </c>
      <c r="P15" s="303">
        <v>6781</v>
      </c>
      <c r="Q15" s="303">
        <v>2</v>
      </c>
      <c r="R15" s="303" t="s">
        <v>776</v>
      </c>
      <c r="S15" s="305">
        <v>20260401</v>
      </c>
      <c r="T15" s="305">
        <v>20260630</v>
      </c>
      <c r="U15" s="304">
        <v>60837.93</v>
      </c>
      <c r="V15" s="303">
        <v>3000</v>
      </c>
    </row>
    <row r="16" spans="2:22" s="189" customFormat="1" x14ac:dyDescent="0.25">
      <c r="B16" s="302" t="s">
        <v>297</v>
      </c>
      <c r="C16" s="302" t="s">
        <v>311</v>
      </c>
      <c r="D16" s="302">
        <v>100</v>
      </c>
      <c r="E16" s="431" t="s">
        <v>342</v>
      </c>
      <c r="F16" s="431" t="s">
        <v>343</v>
      </c>
      <c r="G16" s="302" t="s">
        <v>344</v>
      </c>
      <c r="H16" s="305">
        <v>10203</v>
      </c>
      <c r="I16" s="306">
        <v>8</v>
      </c>
      <c r="J16" s="307">
        <v>1131</v>
      </c>
      <c r="K16" s="308">
        <v>1103</v>
      </c>
      <c r="L16" s="309">
        <v>1003</v>
      </c>
      <c r="M16" s="302">
        <v>5</v>
      </c>
      <c r="N16" s="302" t="s">
        <v>777</v>
      </c>
      <c r="O16" s="310">
        <v>0</v>
      </c>
      <c r="P16" s="302">
        <v>6802</v>
      </c>
      <c r="Q16" s="305">
        <v>1</v>
      </c>
      <c r="R16" s="302" t="s">
        <v>776</v>
      </c>
      <c r="S16" s="305">
        <v>20260401</v>
      </c>
      <c r="T16" s="305">
        <v>20260630</v>
      </c>
      <c r="U16" s="311">
        <v>61591.94</v>
      </c>
      <c r="V16" s="312">
        <v>3000</v>
      </c>
    </row>
    <row r="17" spans="2:22" s="189" customFormat="1" x14ac:dyDescent="0.25">
      <c r="B17" s="302" t="s">
        <v>297</v>
      </c>
      <c r="C17" s="302" t="s">
        <v>311</v>
      </c>
      <c r="D17" s="302">
        <v>100</v>
      </c>
      <c r="E17" s="431" t="s">
        <v>345</v>
      </c>
      <c r="F17" s="431" t="s">
        <v>346</v>
      </c>
      <c r="G17" s="302" t="s">
        <v>347</v>
      </c>
      <c r="H17" s="305">
        <v>20215</v>
      </c>
      <c r="I17" s="306">
        <v>8</v>
      </c>
      <c r="J17" s="307">
        <v>1131</v>
      </c>
      <c r="K17" s="308">
        <v>1103</v>
      </c>
      <c r="L17" s="309">
        <v>1003</v>
      </c>
      <c r="M17" s="302">
        <v>5</v>
      </c>
      <c r="N17" s="302" t="s">
        <v>775</v>
      </c>
      <c r="O17" s="310">
        <v>0</v>
      </c>
      <c r="P17" s="302">
        <v>6783</v>
      </c>
      <c r="Q17" s="305">
        <v>2</v>
      </c>
      <c r="R17" s="302" t="s">
        <v>776</v>
      </c>
      <c r="S17" s="305">
        <v>20260401</v>
      </c>
      <c r="T17" s="305">
        <v>20260630</v>
      </c>
      <c r="U17" s="311">
        <v>60837.93</v>
      </c>
      <c r="V17" s="312">
        <v>3000</v>
      </c>
    </row>
    <row r="18" spans="2:22" s="189" customFormat="1" x14ac:dyDescent="0.25">
      <c r="B18" s="302" t="s">
        <v>297</v>
      </c>
      <c r="C18" s="302" t="s">
        <v>311</v>
      </c>
      <c r="D18" s="302">
        <v>100</v>
      </c>
      <c r="E18" s="431" t="s">
        <v>348</v>
      </c>
      <c r="F18" s="431" t="s">
        <v>349</v>
      </c>
      <c r="G18" s="302" t="s">
        <v>350</v>
      </c>
      <c r="H18" s="305">
        <v>10205</v>
      </c>
      <c r="I18" s="306">
        <v>8</v>
      </c>
      <c r="J18" s="307">
        <v>1131</v>
      </c>
      <c r="K18" s="308">
        <v>1103</v>
      </c>
      <c r="L18" s="309">
        <v>1003</v>
      </c>
      <c r="M18" s="302">
        <v>5</v>
      </c>
      <c r="N18" s="302" t="s">
        <v>778</v>
      </c>
      <c r="O18" s="310">
        <v>0</v>
      </c>
      <c r="P18" s="302">
        <v>11461</v>
      </c>
      <c r="Q18" s="305">
        <v>1</v>
      </c>
      <c r="R18" s="302" t="s">
        <v>776</v>
      </c>
      <c r="S18" s="305">
        <v>20260401</v>
      </c>
      <c r="T18" s="305">
        <v>20260630</v>
      </c>
      <c r="U18" s="311">
        <v>70307.16</v>
      </c>
      <c r="V18" s="312">
        <v>6855.42</v>
      </c>
    </row>
    <row r="19" spans="2:22" s="189" customFormat="1" x14ac:dyDescent="0.25">
      <c r="B19" s="302" t="s">
        <v>297</v>
      </c>
      <c r="C19" s="302" t="s">
        <v>311</v>
      </c>
      <c r="D19" s="302">
        <v>100</v>
      </c>
      <c r="E19" s="431" t="s">
        <v>351</v>
      </c>
      <c r="F19" s="431" t="s">
        <v>352</v>
      </c>
      <c r="G19" s="302" t="s">
        <v>353</v>
      </c>
      <c r="H19" s="305">
        <v>20109</v>
      </c>
      <c r="I19" s="306">
        <v>8</v>
      </c>
      <c r="J19" s="307">
        <v>1131</v>
      </c>
      <c r="K19" s="308">
        <v>1103</v>
      </c>
      <c r="L19" s="309">
        <v>1003</v>
      </c>
      <c r="M19" s="302">
        <v>5</v>
      </c>
      <c r="N19" s="302" t="s">
        <v>779</v>
      </c>
      <c r="O19" s="310">
        <v>0</v>
      </c>
      <c r="P19" s="302">
        <v>14526</v>
      </c>
      <c r="Q19" s="305">
        <v>2</v>
      </c>
      <c r="R19" s="302" t="s">
        <v>776</v>
      </c>
      <c r="S19" s="305">
        <v>20260401</v>
      </c>
      <c r="T19" s="305">
        <v>20260630</v>
      </c>
      <c r="U19" s="311">
        <v>140866.04999999999</v>
      </c>
      <c r="V19" s="312">
        <v>3000</v>
      </c>
    </row>
    <row r="20" spans="2:22" s="189" customFormat="1" x14ac:dyDescent="0.25">
      <c r="B20" s="302" t="s">
        <v>297</v>
      </c>
      <c r="C20" s="302" t="s">
        <v>311</v>
      </c>
      <c r="D20" s="302">
        <v>100</v>
      </c>
      <c r="E20" s="431" t="s">
        <v>354</v>
      </c>
      <c r="F20" s="431" t="s">
        <v>355</v>
      </c>
      <c r="G20" s="302" t="s">
        <v>356</v>
      </c>
      <c r="H20" s="305">
        <v>20215</v>
      </c>
      <c r="I20" s="306">
        <v>8</v>
      </c>
      <c r="J20" s="307">
        <v>1131</v>
      </c>
      <c r="K20" s="308">
        <v>1103</v>
      </c>
      <c r="L20" s="309">
        <v>1003</v>
      </c>
      <c r="M20" s="302">
        <v>5</v>
      </c>
      <c r="N20" s="302" t="s">
        <v>775</v>
      </c>
      <c r="O20" s="310">
        <v>0</v>
      </c>
      <c r="P20" s="302">
        <v>6778</v>
      </c>
      <c r="Q20" s="305">
        <v>2</v>
      </c>
      <c r="R20" s="302" t="s">
        <v>776</v>
      </c>
      <c r="S20" s="305">
        <v>20260401</v>
      </c>
      <c r="T20" s="305">
        <v>20260630</v>
      </c>
      <c r="U20" s="311">
        <v>73060.759999999995</v>
      </c>
      <c r="V20" s="312">
        <v>3000</v>
      </c>
    </row>
    <row r="21" spans="2:22" s="189" customFormat="1" x14ac:dyDescent="0.25">
      <c r="B21" s="302" t="s">
        <v>297</v>
      </c>
      <c r="C21" s="302" t="s">
        <v>311</v>
      </c>
      <c r="D21" s="302">
        <v>100</v>
      </c>
      <c r="E21" s="431" t="s">
        <v>357</v>
      </c>
      <c r="F21" s="431" t="s">
        <v>358</v>
      </c>
      <c r="G21" s="302" t="s">
        <v>359</v>
      </c>
      <c r="H21" s="305">
        <v>20401</v>
      </c>
      <c r="I21" s="306">
        <v>8</v>
      </c>
      <c r="J21" s="307">
        <v>1131</v>
      </c>
      <c r="K21" s="308">
        <v>1103</v>
      </c>
      <c r="L21" s="309">
        <v>1003</v>
      </c>
      <c r="M21" s="302">
        <v>5</v>
      </c>
      <c r="N21" s="302" t="s">
        <v>780</v>
      </c>
      <c r="O21" s="310">
        <v>0</v>
      </c>
      <c r="P21" s="302">
        <v>6822</v>
      </c>
      <c r="Q21" s="305">
        <v>2</v>
      </c>
      <c r="R21" s="302" t="s">
        <v>776</v>
      </c>
      <c r="S21" s="305">
        <v>20260401</v>
      </c>
      <c r="T21" s="305">
        <v>20260630</v>
      </c>
      <c r="U21" s="311">
        <v>95524.68</v>
      </c>
      <c r="V21" s="312">
        <v>3000</v>
      </c>
    </row>
    <row r="22" spans="2:22" s="189" customFormat="1" x14ac:dyDescent="0.25">
      <c r="B22" s="302" t="s">
        <v>297</v>
      </c>
      <c r="C22" s="302" t="s">
        <v>311</v>
      </c>
      <c r="D22" s="302">
        <v>100</v>
      </c>
      <c r="E22" s="431" t="s">
        <v>360</v>
      </c>
      <c r="F22" s="431" t="s">
        <v>361</v>
      </c>
      <c r="G22" s="302" t="s">
        <v>362</v>
      </c>
      <c r="H22" s="305">
        <v>20202</v>
      </c>
      <c r="I22" s="306">
        <v>8</v>
      </c>
      <c r="J22" s="307">
        <v>1131</v>
      </c>
      <c r="K22" s="308">
        <v>1103</v>
      </c>
      <c r="L22" s="309">
        <v>1003</v>
      </c>
      <c r="M22" s="302">
        <v>5</v>
      </c>
      <c r="N22" s="302" t="s">
        <v>781</v>
      </c>
      <c r="O22" s="310">
        <v>0</v>
      </c>
      <c r="P22" s="302">
        <v>6810</v>
      </c>
      <c r="Q22" s="305">
        <v>2</v>
      </c>
      <c r="R22" s="302" t="s">
        <v>776</v>
      </c>
      <c r="S22" s="305">
        <v>20260401</v>
      </c>
      <c r="T22" s="305">
        <v>20260630</v>
      </c>
      <c r="U22" s="311">
        <v>75013.17</v>
      </c>
      <c r="V22" s="312">
        <v>3000</v>
      </c>
    </row>
    <row r="23" spans="2:22" s="189" customFormat="1" x14ac:dyDescent="0.25">
      <c r="B23" s="302" t="s">
        <v>297</v>
      </c>
      <c r="C23" s="302" t="s">
        <v>311</v>
      </c>
      <c r="D23" s="302">
        <v>100</v>
      </c>
      <c r="E23" s="431" t="s">
        <v>363</v>
      </c>
      <c r="F23" s="431" t="s">
        <v>364</v>
      </c>
      <c r="G23" s="302" t="s">
        <v>365</v>
      </c>
      <c r="H23" s="305">
        <v>20401</v>
      </c>
      <c r="I23" s="306">
        <v>8</v>
      </c>
      <c r="J23" s="307">
        <v>1131</v>
      </c>
      <c r="K23" s="308">
        <v>1103</v>
      </c>
      <c r="L23" s="309">
        <v>1003</v>
      </c>
      <c r="M23" s="302">
        <v>5</v>
      </c>
      <c r="N23" s="302" t="s">
        <v>780</v>
      </c>
      <c r="O23" s="310">
        <v>0</v>
      </c>
      <c r="P23" s="302">
        <v>6817</v>
      </c>
      <c r="Q23" s="305">
        <v>2</v>
      </c>
      <c r="R23" s="302" t="s">
        <v>776</v>
      </c>
      <c r="S23" s="305">
        <v>20260401</v>
      </c>
      <c r="T23" s="305">
        <v>20260630</v>
      </c>
      <c r="U23" s="311">
        <v>114303.82</v>
      </c>
      <c r="V23" s="312">
        <v>3000</v>
      </c>
    </row>
    <row r="24" spans="2:22" s="189" customFormat="1" x14ac:dyDescent="0.25">
      <c r="B24" s="302" t="s">
        <v>297</v>
      </c>
      <c r="C24" s="302" t="s">
        <v>311</v>
      </c>
      <c r="D24" s="302">
        <v>100</v>
      </c>
      <c r="E24" s="431" t="s">
        <v>366</v>
      </c>
      <c r="F24" s="431" t="s">
        <v>367</v>
      </c>
      <c r="G24" s="302" t="s">
        <v>368</v>
      </c>
      <c r="H24" s="305">
        <v>10202</v>
      </c>
      <c r="I24" s="306">
        <v>8</v>
      </c>
      <c r="J24" s="307">
        <v>1131</v>
      </c>
      <c r="K24" s="308">
        <v>1103</v>
      </c>
      <c r="L24" s="309">
        <v>1003</v>
      </c>
      <c r="M24" s="302">
        <v>5</v>
      </c>
      <c r="N24" s="302" t="s">
        <v>782</v>
      </c>
      <c r="O24" s="310">
        <v>0</v>
      </c>
      <c r="P24" s="302">
        <v>6820</v>
      </c>
      <c r="Q24" s="305">
        <v>1</v>
      </c>
      <c r="R24" s="302" t="s">
        <v>776</v>
      </c>
      <c r="S24" s="305">
        <v>20260401</v>
      </c>
      <c r="T24" s="305">
        <v>20260630</v>
      </c>
      <c r="U24" s="311">
        <v>65435.18</v>
      </c>
      <c r="V24" s="312">
        <v>3000</v>
      </c>
    </row>
    <row r="25" spans="2:22" s="189" customFormat="1" x14ac:dyDescent="0.25">
      <c r="B25" s="302" t="s">
        <v>297</v>
      </c>
      <c r="C25" s="302" t="s">
        <v>311</v>
      </c>
      <c r="D25" s="302">
        <v>100</v>
      </c>
      <c r="E25" s="431" t="s">
        <v>369</v>
      </c>
      <c r="F25" s="431" t="s">
        <v>370</v>
      </c>
      <c r="G25" s="302" t="s">
        <v>371</v>
      </c>
      <c r="H25" s="305">
        <v>20109</v>
      </c>
      <c r="I25" s="306">
        <v>8</v>
      </c>
      <c r="J25" s="307">
        <v>1131</v>
      </c>
      <c r="K25" s="308">
        <v>1103</v>
      </c>
      <c r="L25" s="309">
        <v>1003</v>
      </c>
      <c r="M25" s="302">
        <v>5</v>
      </c>
      <c r="N25" s="302" t="s">
        <v>779</v>
      </c>
      <c r="O25" s="310">
        <v>0</v>
      </c>
      <c r="P25" s="302">
        <v>13606</v>
      </c>
      <c r="Q25" s="305">
        <v>2</v>
      </c>
      <c r="R25" s="302" t="s">
        <v>776</v>
      </c>
      <c r="S25" s="305">
        <v>20260401</v>
      </c>
      <c r="T25" s="305">
        <v>20260630</v>
      </c>
      <c r="U25" s="311">
        <v>163635.98000000001</v>
      </c>
      <c r="V25" s="312">
        <v>3000</v>
      </c>
    </row>
    <row r="26" spans="2:22" s="189" customFormat="1" x14ac:dyDescent="0.25">
      <c r="B26" s="302" t="s">
        <v>297</v>
      </c>
      <c r="C26" s="302" t="s">
        <v>311</v>
      </c>
      <c r="D26" s="302">
        <v>100</v>
      </c>
      <c r="E26" s="431" t="s">
        <v>372</v>
      </c>
      <c r="F26" s="431" t="s">
        <v>373</v>
      </c>
      <c r="G26" s="302" t="s">
        <v>374</v>
      </c>
      <c r="H26" s="305">
        <v>20109</v>
      </c>
      <c r="I26" s="306">
        <v>8</v>
      </c>
      <c r="J26" s="307">
        <v>1131</v>
      </c>
      <c r="K26" s="308">
        <v>1103</v>
      </c>
      <c r="L26" s="309">
        <v>1003</v>
      </c>
      <c r="M26" s="302">
        <v>5</v>
      </c>
      <c r="N26" s="302" t="s">
        <v>779</v>
      </c>
      <c r="O26" s="310">
        <v>0</v>
      </c>
      <c r="P26" s="302">
        <v>13609</v>
      </c>
      <c r="Q26" s="305">
        <v>2</v>
      </c>
      <c r="R26" s="302" t="s">
        <v>776</v>
      </c>
      <c r="S26" s="305">
        <v>20260401</v>
      </c>
      <c r="T26" s="305">
        <v>20260630</v>
      </c>
      <c r="U26" s="311">
        <v>170113.34</v>
      </c>
      <c r="V26" s="312">
        <v>3000</v>
      </c>
    </row>
    <row r="27" spans="2:22" s="189" customFormat="1" x14ac:dyDescent="0.25">
      <c r="B27" s="302" t="s">
        <v>297</v>
      </c>
      <c r="C27" s="302" t="s">
        <v>336</v>
      </c>
      <c r="D27" s="302">
        <v>100</v>
      </c>
      <c r="E27" s="431" t="s">
        <v>375</v>
      </c>
      <c r="F27" s="431" t="s">
        <v>376</v>
      </c>
      <c r="G27" s="302" t="s">
        <v>377</v>
      </c>
      <c r="H27" s="305">
        <v>20109</v>
      </c>
      <c r="I27" s="306">
        <v>8</v>
      </c>
      <c r="J27" s="307">
        <v>1131</v>
      </c>
      <c r="K27" s="308">
        <v>1103</v>
      </c>
      <c r="L27" s="309">
        <v>1003</v>
      </c>
      <c r="M27" s="302">
        <v>5</v>
      </c>
      <c r="N27" s="302" t="s">
        <v>779</v>
      </c>
      <c r="O27" s="310">
        <v>0</v>
      </c>
      <c r="P27" s="302">
        <v>13464</v>
      </c>
      <c r="Q27" s="305">
        <v>2</v>
      </c>
      <c r="R27" s="302" t="s">
        <v>776</v>
      </c>
      <c r="S27" s="305">
        <v>20260401</v>
      </c>
      <c r="T27" s="305">
        <v>20260630</v>
      </c>
      <c r="U27" s="311">
        <v>161476.82</v>
      </c>
      <c r="V27" s="312">
        <v>3000</v>
      </c>
    </row>
    <row r="28" spans="2:22" s="189" customFormat="1" x14ac:dyDescent="0.25">
      <c r="B28" s="302" t="s">
        <v>297</v>
      </c>
      <c r="C28" s="302" t="s">
        <v>336</v>
      </c>
      <c r="D28" s="302">
        <v>100</v>
      </c>
      <c r="E28" s="431" t="s">
        <v>378</v>
      </c>
      <c r="F28" s="431" t="s">
        <v>379</v>
      </c>
      <c r="G28" s="302" t="s">
        <v>380</v>
      </c>
      <c r="H28" s="305">
        <v>20401</v>
      </c>
      <c r="I28" s="306">
        <v>8</v>
      </c>
      <c r="J28" s="307">
        <v>1131</v>
      </c>
      <c r="K28" s="308">
        <v>1103</v>
      </c>
      <c r="L28" s="309">
        <v>1003</v>
      </c>
      <c r="M28" s="302">
        <v>5</v>
      </c>
      <c r="N28" s="302" t="s">
        <v>780</v>
      </c>
      <c r="O28" s="310">
        <v>0</v>
      </c>
      <c r="P28" s="302">
        <v>6849</v>
      </c>
      <c r="Q28" s="305">
        <v>2</v>
      </c>
      <c r="R28" s="302" t="s">
        <v>776</v>
      </c>
      <c r="S28" s="305">
        <v>20260401</v>
      </c>
      <c r="T28" s="305">
        <v>20260630</v>
      </c>
      <c r="U28" s="311">
        <v>95524.68</v>
      </c>
      <c r="V28" s="312">
        <v>3000</v>
      </c>
    </row>
    <row r="29" spans="2:22" s="189" customFormat="1" x14ac:dyDescent="0.25">
      <c r="B29" s="302" t="s">
        <v>297</v>
      </c>
      <c r="C29" s="302" t="s">
        <v>336</v>
      </c>
      <c r="D29" s="302">
        <v>100</v>
      </c>
      <c r="E29" s="431" t="s">
        <v>381</v>
      </c>
      <c r="F29" s="431" t="s">
        <v>382</v>
      </c>
      <c r="G29" s="302" t="s">
        <v>383</v>
      </c>
      <c r="H29" s="305">
        <v>10205</v>
      </c>
      <c r="I29" s="306">
        <v>8</v>
      </c>
      <c r="J29" s="307">
        <v>1131</v>
      </c>
      <c r="K29" s="308">
        <v>1103</v>
      </c>
      <c r="L29" s="309">
        <v>1003</v>
      </c>
      <c r="M29" s="302">
        <v>5</v>
      </c>
      <c r="N29" s="302" t="s">
        <v>784</v>
      </c>
      <c r="O29" s="310">
        <v>0</v>
      </c>
      <c r="P29" s="302">
        <v>6838</v>
      </c>
      <c r="Q29" s="305">
        <v>1</v>
      </c>
      <c r="R29" s="302" t="s">
        <v>776</v>
      </c>
      <c r="S29" s="305">
        <v>20260401</v>
      </c>
      <c r="T29" s="305">
        <v>20260630</v>
      </c>
      <c r="U29" s="311">
        <v>76193.17</v>
      </c>
      <c r="V29" s="312">
        <v>3000</v>
      </c>
    </row>
    <row r="30" spans="2:22" s="189" customFormat="1" x14ac:dyDescent="0.25">
      <c r="B30" s="302" t="s">
        <v>297</v>
      </c>
      <c r="C30" s="302" t="s">
        <v>336</v>
      </c>
      <c r="D30" s="302">
        <v>100</v>
      </c>
      <c r="E30" s="431" t="s">
        <v>384</v>
      </c>
      <c r="F30" s="431" t="s">
        <v>385</v>
      </c>
      <c r="G30" s="302" t="s">
        <v>386</v>
      </c>
      <c r="H30" s="305">
        <v>20109</v>
      </c>
      <c r="I30" s="306">
        <v>8</v>
      </c>
      <c r="J30" s="307">
        <v>1131</v>
      </c>
      <c r="K30" s="308">
        <v>1103</v>
      </c>
      <c r="L30" s="309">
        <v>1003</v>
      </c>
      <c r="M30" s="302">
        <v>5</v>
      </c>
      <c r="N30" s="302" t="s">
        <v>779</v>
      </c>
      <c r="O30" s="310">
        <v>0</v>
      </c>
      <c r="P30" s="302">
        <v>14525</v>
      </c>
      <c r="Q30" s="305">
        <v>2</v>
      </c>
      <c r="R30" s="302" t="s">
        <v>776</v>
      </c>
      <c r="S30" s="305">
        <v>20260401</v>
      </c>
      <c r="T30" s="305">
        <v>20260630</v>
      </c>
      <c r="U30" s="311">
        <v>159317.72</v>
      </c>
      <c r="V30" s="312">
        <v>3000</v>
      </c>
    </row>
    <row r="31" spans="2:22" s="189" customFormat="1" x14ac:dyDescent="0.25">
      <c r="B31" s="302" t="s">
        <v>297</v>
      </c>
      <c r="C31" s="302" t="s">
        <v>336</v>
      </c>
      <c r="D31" s="302">
        <v>100</v>
      </c>
      <c r="E31" s="431" t="s">
        <v>387</v>
      </c>
      <c r="F31" s="431" t="s">
        <v>388</v>
      </c>
      <c r="G31" s="302" t="s">
        <v>389</v>
      </c>
      <c r="H31" s="305">
        <v>20401</v>
      </c>
      <c r="I31" s="306">
        <v>8</v>
      </c>
      <c r="J31" s="307">
        <v>1131</v>
      </c>
      <c r="K31" s="308">
        <v>1103</v>
      </c>
      <c r="L31" s="309">
        <v>1003</v>
      </c>
      <c r="M31" s="302">
        <v>5</v>
      </c>
      <c r="N31" s="302" t="s">
        <v>780</v>
      </c>
      <c r="O31" s="310">
        <v>0</v>
      </c>
      <c r="P31" s="302">
        <v>6852</v>
      </c>
      <c r="Q31" s="305">
        <v>2</v>
      </c>
      <c r="R31" s="302" t="s">
        <v>776</v>
      </c>
      <c r="S31" s="305">
        <v>20260401</v>
      </c>
      <c r="T31" s="305">
        <v>20260630</v>
      </c>
      <c r="U31" s="311">
        <v>119905.06</v>
      </c>
      <c r="V31" s="312">
        <v>3000</v>
      </c>
    </row>
    <row r="32" spans="2:22" s="189" customFormat="1" x14ac:dyDescent="0.25">
      <c r="B32" s="302" t="s">
        <v>297</v>
      </c>
      <c r="C32" s="302" t="s">
        <v>336</v>
      </c>
      <c r="D32" s="302">
        <v>100</v>
      </c>
      <c r="E32" s="431" t="s">
        <v>390</v>
      </c>
      <c r="F32" s="431" t="s">
        <v>391</v>
      </c>
      <c r="G32" s="302" t="s">
        <v>392</v>
      </c>
      <c r="H32" s="305">
        <v>20401</v>
      </c>
      <c r="I32" s="306">
        <v>8</v>
      </c>
      <c r="J32" s="307">
        <v>1131</v>
      </c>
      <c r="K32" s="308">
        <v>1103</v>
      </c>
      <c r="L32" s="309">
        <v>1003</v>
      </c>
      <c r="M32" s="302">
        <v>5</v>
      </c>
      <c r="N32" s="302" t="s">
        <v>780</v>
      </c>
      <c r="O32" s="310">
        <v>0</v>
      </c>
      <c r="P32" s="302">
        <v>6835</v>
      </c>
      <c r="Q32" s="305">
        <v>2</v>
      </c>
      <c r="R32" s="302" t="s">
        <v>776</v>
      </c>
      <c r="S32" s="305">
        <v>20260401</v>
      </c>
      <c r="T32" s="305">
        <v>20260630</v>
      </c>
      <c r="U32" s="311">
        <v>112998.18</v>
      </c>
      <c r="V32" s="312">
        <v>3000</v>
      </c>
    </row>
    <row r="33" spans="2:22" s="189" customFormat="1" x14ac:dyDescent="0.25">
      <c r="B33" s="302" t="s">
        <v>297</v>
      </c>
      <c r="C33" s="302" t="s">
        <v>336</v>
      </c>
      <c r="D33" s="302">
        <v>100</v>
      </c>
      <c r="E33" s="431" t="s">
        <v>393</v>
      </c>
      <c r="F33" s="431" t="s">
        <v>394</v>
      </c>
      <c r="G33" s="302" t="s">
        <v>395</v>
      </c>
      <c r="H33" s="305">
        <v>20109</v>
      </c>
      <c r="I33" s="306">
        <v>8</v>
      </c>
      <c r="J33" s="307">
        <v>1131</v>
      </c>
      <c r="K33" s="308">
        <v>1103</v>
      </c>
      <c r="L33" s="309">
        <v>1003</v>
      </c>
      <c r="M33" s="302">
        <v>5</v>
      </c>
      <c r="N33" s="302" t="s">
        <v>779</v>
      </c>
      <c r="O33" s="310">
        <v>0</v>
      </c>
      <c r="P33" s="302">
        <v>13463</v>
      </c>
      <c r="Q33" s="305">
        <v>2</v>
      </c>
      <c r="R33" s="302" t="s">
        <v>776</v>
      </c>
      <c r="S33" s="305">
        <v>20260401</v>
      </c>
      <c r="T33" s="305">
        <v>20260630</v>
      </c>
      <c r="U33" s="311">
        <v>170427.61</v>
      </c>
      <c r="V33" s="312">
        <v>3000</v>
      </c>
    </row>
    <row r="34" spans="2:22" s="189" customFormat="1" x14ac:dyDescent="0.25">
      <c r="B34" s="302" t="s">
        <v>297</v>
      </c>
      <c r="C34" s="302" t="s">
        <v>336</v>
      </c>
      <c r="D34" s="302">
        <v>100</v>
      </c>
      <c r="E34" s="431" t="s">
        <v>396</v>
      </c>
      <c r="F34" s="431" t="s">
        <v>397</v>
      </c>
      <c r="G34" s="302" t="s">
        <v>398</v>
      </c>
      <c r="H34" s="305">
        <v>20401</v>
      </c>
      <c r="I34" s="306">
        <v>8</v>
      </c>
      <c r="J34" s="307">
        <v>1131</v>
      </c>
      <c r="K34" s="308">
        <v>1103</v>
      </c>
      <c r="L34" s="309">
        <v>1003</v>
      </c>
      <c r="M34" s="302">
        <v>5</v>
      </c>
      <c r="N34" s="302" t="s">
        <v>780</v>
      </c>
      <c r="O34" s="310">
        <v>0</v>
      </c>
      <c r="P34" s="302">
        <v>6841</v>
      </c>
      <c r="Q34" s="305">
        <v>2</v>
      </c>
      <c r="R34" s="302" t="s">
        <v>776</v>
      </c>
      <c r="S34" s="305">
        <v>20260401</v>
      </c>
      <c r="T34" s="305">
        <v>20260630</v>
      </c>
      <c r="U34" s="311">
        <v>108797.22</v>
      </c>
      <c r="V34" s="312">
        <v>3000</v>
      </c>
    </row>
    <row r="35" spans="2:22" s="189" customFormat="1" x14ac:dyDescent="0.25">
      <c r="B35" s="302" t="s">
        <v>297</v>
      </c>
      <c r="C35" s="302" t="s">
        <v>311</v>
      </c>
      <c r="D35" s="302">
        <v>100</v>
      </c>
      <c r="E35" s="431" t="s">
        <v>399</v>
      </c>
      <c r="F35" s="431" t="s">
        <v>400</v>
      </c>
      <c r="G35" s="302" t="s">
        <v>401</v>
      </c>
      <c r="H35" s="305">
        <v>20109</v>
      </c>
      <c r="I35" s="306">
        <v>8</v>
      </c>
      <c r="J35" s="307">
        <v>1131</v>
      </c>
      <c r="K35" s="308">
        <v>1103</v>
      </c>
      <c r="L35" s="309">
        <v>1003</v>
      </c>
      <c r="M35" s="302">
        <v>5</v>
      </c>
      <c r="N35" s="302" t="s">
        <v>779</v>
      </c>
      <c r="O35" s="310">
        <v>0</v>
      </c>
      <c r="P35" s="302">
        <v>13608</v>
      </c>
      <c r="Q35" s="305">
        <v>2</v>
      </c>
      <c r="R35" s="302" t="s">
        <v>776</v>
      </c>
      <c r="S35" s="305">
        <v>20260401</v>
      </c>
      <c r="T35" s="305">
        <v>20260630</v>
      </c>
      <c r="U35" s="311">
        <v>135004.04</v>
      </c>
      <c r="V35" s="312">
        <v>3000</v>
      </c>
    </row>
    <row r="36" spans="2:22" s="189" customFormat="1" x14ac:dyDescent="0.25">
      <c r="B36" s="302" t="s">
        <v>297</v>
      </c>
      <c r="C36" s="302" t="s">
        <v>336</v>
      </c>
      <c r="D36" s="302">
        <v>100</v>
      </c>
      <c r="E36" s="431" t="s">
        <v>402</v>
      </c>
      <c r="F36" s="431" t="s">
        <v>403</v>
      </c>
      <c r="G36" s="302" t="s">
        <v>404</v>
      </c>
      <c r="H36" s="305">
        <v>20215</v>
      </c>
      <c r="I36" s="306">
        <v>8</v>
      </c>
      <c r="J36" s="307">
        <v>1131</v>
      </c>
      <c r="K36" s="308">
        <v>1103</v>
      </c>
      <c r="L36" s="309">
        <v>1003</v>
      </c>
      <c r="M36" s="302">
        <v>5</v>
      </c>
      <c r="N36" s="302" t="s">
        <v>775</v>
      </c>
      <c r="O36" s="310">
        <v>0</v>
      </c>
      <c r="P36" s="302">
        <v>6826</v>
      </c>
      <c r="Q36" s="305">
        <v>2</v>
      </c>
      <c r="R36" s="302" t="s">
        <v>776</v>
      </c>
      <c r="S36" s="305">
        <v>20260401</v>
      </c>
      <c r="T36" s="305">
        <v>20260630</v>
      </c>
      <c r="U36" s="311">
        <v>60675.12</v>
      </c>
      <c r="V36" s="312">
        <v>3000</v>
      </c>
    </row>
    <row r="37" spans="2:22" s="189" customFormat="1" x14ac:dyDescent="0.25">
      <c r="B37" s="302" t="s">
        <v>297</v>
      </c>
      <c r="C37" s="302" t="s">
        <v>336</v>
      </c>
      <c r="D37" s="302">
        <v>100</v>
      </c>
      <c r="E37" s="431" t="s">
        <v>405</v>
      </c>
      <c r="F37" s="431" t="s">
        <v>406</v>
      </c>
      <c r="G37" s="302" t="s">
        <v>407</v>
      </c>
      <c r="H37" s="305">
        <v>10213</v>
      </c>
      <c r="I37" s="306">
        <v>8</v>
      </c>
      <c r="J37" s="307">
        <v>1131</v>
      </c>
      <c r="K37" s="308">
        <v>1103</v>
      </c>
      <c r="L37" s="309">
        <v>1003</v>
      </c>
      <c r="M37" s="302">
        <v>5</v>
      </c>
      <c r="N37" s="302" t="s">
        <v>785</v>
      </c>
      <c r="O37" s="310">
        <v>0</v>
      </c>
      <c r="P37" s="302">
        <v>6830</v>
      </c>
      <c r="Q37" s="305">
        <v>1</v>
      </c>
      <c r="R37" s="302" t="s">
        <v>776</v>
      </c>
      <c r="S37" s="305">
        <v>20260401</v>
      </c>
      <c r="T37" s="305">
        <v>20260630</v>
      </c>
      <c r="U37" s="311">
        <v>60692.9</v>
      </c>
      <c r="V37" s="312">
        <v>3000</v>
      </c>
    </row>
    <row r="38" spans="2:22" s="189" customFormat="1" x14ac:dyDescent="0.25">
      <c r="B38" s="302" t="s">
        <v>297</v>
      </c>
      <c r="C38" s="302" t="s">
        <v>311</v>
      </c>
      <c r="D38" s="302">
        <v>100</v>
      </c>
      <c r="E38" s="431" t="s">
        <v>302</v>
      </c>
      <c r="F38" s="431" t="s">
        <v>303</v>
      </c>
      <c r="G38" s="302" t="s">
        <v>304</v>
      </c>
      <c r="H38" s="305">
        <v>10205</v>
      </c>
      <c r="I38" s="306">
        <v>8</v>
      </c>
      <c r="J38" s="307">
        <v>1131</v>
      </c>
      <c r="K38" s="308">
        <v>1103</v>
      </c>
      <c r="L38" s="309">
        <v>1003</v>
      </c>
      <c r="M38" s="302">
        <v>5</v>
      </c>
      <c r="N38" s="302" t="s">
        <v>310</v>
      </c>
      <c r="O38" s="310">
        <v>0</v>
      </c>
      <c r="P38" s="302">
        <v>6823</v>
      </c>
      <c r="Q38" s="305">
        <v>1</v>
      </c>
      <c r="R38" s="302" t="s">
        <v>776</v>
      </c>
      <c r="S38" s="305">
        <v>20260401</v>
      </c>
      <c r="T38" s="305">
        <v>20260630</v>
      </c>
      <c r="U38" s="311">
        <v>65432.93</v>
      </c>
      <c r="V38" s="312">
        <v>3000</v>
      </c>
    </row>
    <row r="39" spans="2:22" s="189" customFormat="1" x14ac:dyDescent="0.25">
      <c r="B39" s="302" t="s">
        <v>297</v>
      </c>
      <c r="C39" s="302" t="s">
        <v>311</v>
      </c>
      <c r="D39" s="302">
        <v>120</v>
      </c>
      <c r="E39" s="431" t="s">
        <v>408</v>
      </c>
      <c r="F39" s="431" t="s">
        <v>409</v>
      </c>
      <c r="G39" s="302" t="s">
        <v>410</v>
      </c>
      <c r="H39" s="305">
        <v>30102</v>
      </c>
      <c r="I39" s="306">
        <v>0</v>
      </c>
      <c r="J39" s="307">
        <v>1131</v>
      </c>
      <c r="K39" s="308">
        <v>1103</v>
      </c>
      <c r="L39" s="309">
        <v>1003</v>
      </c>
      <c r="M39" s="302">
        <v>5</v>
      </c>
      <c r="N39" s="302" t="s">
        <v>321</v>
      </c>
      <c r="O39" s="310">
        <v>138</v>
      </c>
      <c r="P39" s="302"/>
      <c r="Q39" s="305">
        <v>3</v>
      </c>
      <c r="R39" s="302" t="s">
        <v>786</v>
      </c>
      <c r="S39" s="305">
        <v>20260401</v>
      </c>
      <c r="T39" s="305">
        <v>20260630</v>
      </c>
      <c r="U39" s="311">
        <v>57499.92</v>
      </c>
      <c r="V39" s="312">
        <v>26760.46</v>
      </c>
    </row>
    <row r="40" spans="2:22" s="189" customFormat="1" x14ac:dyDescent="0.25">
      <c r="B40" s="302" t="s">
        <v>297</v>
      </c>
      <c r="C40" s="302" t="s">
        <v>311</v>
      </c>
      <c r="D40" s="302">
        <v>120</v>
      </c>
      <c r="E40" s="431" t="s">
        <v>411</v>
      </c>
      <c r="F40" s="431" t="s">
        <v>412</v>
      </c>
      <c r="G40" s="302" t="s">
        <v>413</v>
      </c>
      <c r="H40" s="305">
        <v>30102</v>
      </c>
      <c r="I40" s="306">
        <v>5</v>
      </c>
      <c r="J40" s="307">
        <v>1131</v>
      </c>
      <c r="K40" s="308">
        <v>1103</v>
      </c>
      <c r="L40" s="309">
        <v>1003</v>
      </c>
      <c r="M40" s="302">
        <v>5</v>
      </c>
      <c r="N40" s="302" t="s">
        <v>334</v>
      </c>
      <c r="O40" s="310">
        <v>126</v>
      </c>
      <c r="P40" s="302"/>
      <c r="Q40" s="305">
        <v>3</v>
      </c>
      <c r="R40" s="302" t="s">
        <v>786</v>
      </c>
      <c r="S40" s="305">
        <v>20260401</v>
      </c>
      <c r="T40" s="305">
        <v>20260630</v>
      </c>
      <c r="U40" s="311">
        <v>46537.98</v>
      </c>
      <c r="V40" s="312">
        <v>23600.58</v>
      </c>
    </row>
    <row r="41" spans="2:22" s="189" customFormat="1" x14ac:dyDescent="0.25">
      <c r="B41" s="302" t="s">
        <v>297</v>
      </c>
      <c r="C41" s="302" t="s">
        <v>311</v>
      </c>
      <c r="D41" s="302">
        <v>120</v>
      </c>
      <c r="E41" s="431" t="s">
        <v>414</v>
      </c>
      <c r="F41" s="431" t="s">
        <v>415</v>
      </c>
      <c r="G41" s="302" t="s">
        <v>416</v>
      </c>
      <c r="H41" s="305">
        <v>30102</v>
      </c>
      <c r="I41" s="306">
        <v>0</v>
      </c>
      <c r="J41" s="307">
        <v>1131</v>
      </c>
      <c r="K41" s="308">
        <v>1103</v>
      </c>
      <c r="L41" s="309">
        <v>1003</v>
      </c>
      <c r="M41" s="302">
        <v>5</v>
      </c>
      <c r="N41" s="302" t="s">
        <v>321</v>
      </c>
      <c r="O41" s="310">
        <v>96</v>
      </c>
      <c r="P41" s="302"/>
      <c r="Q41" s="305">
        <v>3</v>
      </c>
      <c r="R41" s="302" t="s">
        <v>786</v>
      </c>
      <c r="S41" s="305">
        <v>20260401</v>
      </c>
      <c r="T41" s="305">
        <v>20260630</v>
      </c>
      <c r="U41" s="311">
        <v>39539.1</v>
      </c>
      <c r="V41" s="312">
        <v>21141.7</v>
      </c>
    </row>
    <row r="42" spans="2:22" s="189" customFormat="1" x14ac:dyDescent="0.25">
      <c r="B42" s="302" t="s">
        <v>297</v>
      </c>
      <c r="C42" s="302" t="s">
        <v>311</v>
      </c>
      <c r="D42" s="302">
        <v>100</v>
      </c>
      <c r="E42" s="431" t="s">
        <v>417</v>
      </c>
      <c r="F42" s="431" t="s">
        <v>418</v>
      </c>
      <c r="G42" s="302" t="s">
        <v>419</v>
      </c>
      <c r="H42" s="305">
        <v>30102</v>
      </c>
      <c r="I42" s="306">
        <v>0</v>
      </c>
      <c r="J42" s="307">
        <v>1131</v>
      </c>
      <c r="K42" s="308">
        <v>1103</v>
      </c>
      <c r="L42" s="309">
        <v>1003</v>
      </c>
      <c r="M42" s="302">
        <v>5</v>
      </c>
      <c r="N42" s="302" t="s">
        <v>334</v>
      </c>
      <c r="O42" s="310">
        <v>132</v>
      </c>
      <c r="P42" s="302"/>
      <c r="Q42" s="305">
        <v>3</v>
      </c>
      <c r="R42" s="302" t="s">
        <v>786</v>
      </c>
      <c r="S42" s="305">
        <v>20260401</v>
      </c>
      <c r="T42" s="305">
        <v>20260630</v>
      </c>
      <c r="U42" s="311">
        <v>47782.6</v>
      </c>
      <c r="V42" s="312">
        <v>23011.64</v>
      </c>
    </row>
    <row r="43" spans="2:22" s="189" customFormat="1" x14ac:dyDescent="0.25">
      <c r="B43" s="302" t="s">
        <v>297</v>
      </c>
      <c r="C43" s="302" t="s">
        <v>311</v>
      </c>
      <c r="D43" s="302">
        <v>100</v>
      </c>
      <c r="E43" s="431" t="s">
        <v>420</v>
      </c>
      <c r="F43" s="431" t="s">
        <v>421</v>
      </c>
      <c r="G43" s="302" t="s">
        <v>422</v>
      </c>
      <c r="H43" s="305">
        <v>30102</v>
      </c>
      <c r="I43" s="306">
        <v>0</v>
      </c>
      <c r="J43" s="307">
        <v>1131</v>
      </c>
      <c r="K43" s="308">
        <v>1103</v>
      </c>
      <c r="L43" s="309">
        <v>1003</v>
      </c>
      <c r="M43" s="302">
        <v>5</v>
      </c>
      <c r="N43" s="302" t="s">
        <v>321</v>
      </c>
      <c r="O43" s="310">
        <v>168</v>
      </c>
      <c r="P43" s="302"/>
      <c r="Q43" s="305">
        <v>3</v>
      </c>
      <c r="R43" s="302" t="s">
        <v>786</v>
      </c>
      <c r="S43" s="305">
        <v>20260401</v>
      </c>
      <c r="T43" s="305">
        <v>20260630</v>
      </c>
      <c r="U43" s="311">
        <v>68167.5</v>
      </c>
      <c r="V43" s="312">
        <v>32759.08</v>
      </c>
    </row>
    <row r="44" spans="2:22" s="189" customFormat="1" x14ac:dyDescent="0.25">
      <c r="B44" s="302" t="s">
        <v>297</v>
      </c>
      <c r="C44" s="302" t="s">
        <v>311</v>
      </c>
      <c r="D44" s="302">
        <v>100</v>
      </c>
      <c r="E44" s="431" t="s">
        <v>423</v>
      </c>
      <c r="F44" s="431" t="s">
        <v>424</v>
      </c>
      <c r="G44" s="302" t="s">
        <v>425</v>
      </c>
      <c r="H44" s="305">
        <v>30102</v>
      </c>
      <c r="I44" s="306">
        <v>0</v>
      </c>
      <c r="J44" s="307">
        <v>1131</v>
      </c>
      <c r="K44" s="308">
        <v>1103</v>
      </c>
      <c r="L44" s="309">
        <v>1003</v>
      </c>
      <c r="M44" s="302">
        <v>5</v>
      </c>
      <c r="N44" s="302" t="s">
        <v>321</v>
      </c>
      <c r="O44" s="310">
        <v>102</v>
      </c>
      <c r="P44" s="302"/>
      <c r="Q44" s="305">
        <v>3</v>
      </c>
      <c r="R44" s="302" t="s">
        <v>786</v>
      </c>
      <c r="S44" s="305">
        <v>20260401</v>
      </c>
      <c r="T44" s="305">
        <v>20260630</v>
      </c>
      <c r="U44" s="311">
        <v>42610.32</v>
      </c>
      <c r="V44" s="312">
        <v>21635.19</v>
      </c>
    </row>
    <row r="45" spans="2:22" s="189" customFormat="1" x14ac:dyDescent="0.25">
      <c r="B45" s="302" t="s">
        <v>297</v>
      </c>
      <c r="C45" s="302" t="s">
        <v>311</v>
      </c>
      <c r="D45" s="302">
        <v>100</v>
      </c>
      <c r="E45" s="431" t="s">
        <v>426</v>
      </c>
      <c r="F45" s="431" t="s">
        <v>427</v>
      </c>
      <c r="G45" s="302" t="s">
        <v>428</v>
      </c>
      <c r="H45" s="305">
        <v>30102</v>
      </c>
      <c r="I45" s="306">
        <v>0</v>
      </c>
      <c r="J45" s="307">
        <v>1131</v>
      </c>
      <c r="K45" s="308">
        <v>1103</v>
      </c>
      <c r="L45" s="309">
        <v>1003</v>
      </c>
      <c r="M45" s="302">
        <v>5</v>
      </c>
      <c r="N45" s="302" t="s">
        <v>321</v>
      </c>
      <c r="O45" s="310">
        <v>120</v>
      </c>
      <c r="P45" s="302"/>
      <c r="Q45" s="305">
        <v>3</v>
      </c>
      <c r="R45" s="302" t="s">
        <v>786</v>
      </c>
      <c r="S45" s="305">
        <v>20260401</v>
      </c>
      <c r="T45" s="305">
        <v>20260630</v>
      </c>
      <c r="U45" s="311">
        <v>47838.94</v>
      </c>
      <c r="V45" s="312">
        <v>25185.98</v>
      </c>
    </row>
    <row r="46" spans="2:22" s="189" customFormat="1" x14ac:dyDescent="0.25">
      <c r="B46" s="302" t="s">
        <v>297</v>
      </c>
      <c r="C46" s="302" t="s">
        <v>311</v>
      </c>
      <c r="D46" s="302">
        <v>120</v>
      </c>
      <c r="E46" s="431" t="s">
        <v>429</v>
      </c>
      <c r="F46" s="431" t="s">
        <v>430</v>
      </c>
      <c r="G46" s="302" t="s">
        <v>431</v>
      </c>
      <c r="H46" s="305">
        <v>30102</v>
      </c>
      <c r="I46" s="306">
        <v>0</v>
      </c>
      <c r="J46" s="307">
        <v>1131</v>
      </c>
      <c r="K46" s="308">
        <v>1103</v>
      </c>
      <c r="L46" s="309">
        <v>1003</v>
      </c>
      <c r="M46" s="302">
        <v>5</v>
      </c>
      <c r="N46" s="302" t="s">
        <v>321</v>
      </c>
      <c r="O46" s="310">
        <v>222</v>
      </c>
      <c r="P46" s="302"/>
      <c r="Q46" s="305">
        <v>3</v>
      </c>
      <c r="R46" s="302" t="s">
        <v>786</v>
      </c>
      <c r="S46" s="305">
        <v>20260401</v>
      </c>
      <c r="T46" s="305">
        <v>20260630</v>
      </c>
      <c r="U46" s="311">
        <v>89905.08</v>
      </c>
      <c r="V46" s="312">
        <v>43959.12</v>
      </c>
    </row>
    <row r="47" spans="2:22" s="189" customFormat="1" x14ac:dyDescent="0.25">
      <c r="B47" s="302" t="s">
        <v>297</v>
      </c>
      <c r="C47" s="302" t="s">
        <v>311</v>
      </c>
      <c r="D47" s="302">
        <v>100</v>
      </c>
      <c r="E47" s="431" t="s">
        <v>432</v>
      </c>
      <c r="F47" s="431" t="s">
        <v>433</v>
      </c>
      <c r="G47" s="302" t="s">
        <v>434</v>
      </c>
      <c r="H47" s="305">
        <v>30102</v>
      </c>
      <c r="I47" s="306">
        <v>0</v>
      </c>
      <c r="J47" s="307">
        <v>1131</v>
      </c>
      <c r="K47" s="308">
        <v>1103</v>
      </c>
      <c r="L47" s="309">
        <v>1003</v>
      </c>
      <c r="M47" s="302">
        <v>5</v>
      </c>
      <c r="N47" s="302" t="s">
        <v>321</v>
      </c>
      <c r="O47" s="310">
        <v>126</v>
      </c>
      <c r="P47" s="302"/>
      <c r="Q47" s="305">
        <v>3</v>
      </c>
      <c r="R47" s="302" t="s">
        <v>786</v>
      </c>
      <c r="S47" s="305">
        <v>20260401</v>
      </c>
      <c r="T47" s="305">
        <v>20260630</v>
      </c>
      <c r="U47" s="311">
        <v>53575.68</v>
      </c>
      <c r="V47" s="312">
        <v>55194.8</v>
      </c>
    </row>
    <row r="48" spans="2:22" s="189" customFormat="1" x14ac:dyDescent="0.25">
      <c r="B48" s="302" t="s">
        <v>297</v>
      </c>
      <c r="C48" s="302" t="s">
        <v>311</v>
      </c>
      <c r="D48" s="302">
        <v>100</v>
      </c>
      <c r="E48" s="431" t="s">
        <v>435</v>
      </c>
      <c r="F48" s="431" t="s">
        <v>436</v>
      </c>
      <c r="G48" s="302" t="s">
        <v>437</v>
      </c>
      <c r="H48" s="305">
        <v>30102</v>
      </c>
      <c r="I48" s="306">
        <v>0</v>
      </c>
      <c r="J48" s="307">
        <v>1131</v>
      </c>
      <c r="K48" s="308">
        <v>1103</v>
      </c>
      <c r="L48" s="309">
        <v>1003</v>
      </c>
      <c r="M48" s="302">
        <v>5</v>
      </c>
      <c r="N48" s="302" t="s">
        <v>321</v>
      </c>
      <c r="O48" s="310">
        <v>90</v>
      </c>
      <c r="P48" s="302"/>
      <c r="Q48" s="305">
        <v>3</v>
      </c>
      <c r="R48" s="302" t="s">
        <v>786</v>
      </c>
      <c r="S48" s="305">
        <v>20260401</v>
      </c>
      <c r="T48" s="305">
        <v>20260630</v>
      </c>
      <c r="U48" s="311">
        <v>37917.06</v>
      </c>
      <c r="V48" s="312">
        <v>20561.310000000001</v>
      </c>
    </row>
    <row r="49" spans="2:22" s="189" customFormat="1" x14ac:dyDescent="0.25">
      <c r="B49" s="302" t="s">
        <v>297</v>
      </c>
      <c r="C49" s="302" t="s">
        <v>311</v>
      </c>
      <c r="D49" s="302">
        <v>100</v>
      </c>
      <c r="E49" s="431" t="s">
        <v>438</v>
      </c>
      <c r="F49" s="431" t="s">
        <v>439</v>
      </c>
      <c r="G49" s="302" t="s">
        <v>440</v>
      </c>
      <c r="H49" s="305">
        <v>30102</v>
      </c>
      <c r="I49" s="306">
        <v>0</v>
      </c>
      <c r="J49" s="307">
        <v>1131</v>
      </c>
      <c r="K49" s="308">
        <v>1103</v>
      </c>
      <c r="L49" s="309">
        <v>1003</v>
      </c>
      <c r="M49" s="302">
        <v>5</v>
      </c>
      <c r="N49" s="302" t="s">
        <v>321</v>
      </c>
      <c r="O49" s="310">
        <v>222</v>
      </c>
      <c r="P49" s="302"/>
      <c r="Q49" s="305">
        <v>3</v>
      </c>
      <c r="R49" s="302" t="s">
        <v>786</v>
      </c>
      <c r="S49" s="305">
        <v>20260401</v>
      </c>
      <c r="T49" s="305">
        <v>20260630</v>
      </c>
      <c r="U49" s="311">
        <v>89361.66</v>
      </c>
      <c r="V49" s="312">
        <v>51297.9</v>
      </c>
    </row>
    <row r="50" spans="2:22" s="189" customFormat="1" x14ac:dyDescent="0.25">
      <c r="B50" s="302" t="s">
        <v>297</v>
      </c>
      <c r="C50" s="302" t="s">
        <v>311</v>
      </c>
      <c r="D50" s="302">
        <v>100</v>
      </c>
      <c r="E50" s="431" t="s">
        <v>317</v>
      </c>
      <c r="F50" s="431" t="s">
        <v>318</v>
      </c>
      <c r="G50" s="302" t="s">
        <v>319</v>
      </c>
      <c r="H50" s="305">
        <v>30102</v>
      </c>
      <c r="I50" s="306">
        <v>0</v>
      </c>
      <c r="J50" s="307">
        <v>1131</v>
      </c>
      <c r="K50" s="308">
        <v>1103</v>
      </c>
      <c r="L50" s="309">
        <v>1003</v>
      </c>
      <c r="M50" s="302">
        <v>5</v>
      </c>
      <c r="N50" s="302" t="s">
        <v>321</v>
      </c>
      <c r="O50" s="310">
        <v>54</v>
      </c>
      <c r="P50" s="302"/>
      <c r="Q50" s="305">
        <v>3</v>
      </c>
      <c r="R50" s="302" t="s">
        <v>786</v>
      </c>
      <c r="S50" s="305">
        <v>20260401</v>
      </c>
      <c r="T50" s="305">
        <v>20260630</v>
      </c>
      <c r="U50" s="311">
        <v>29465.88</v>
      </c>
      <c r="V50" s="312">
        <v>111801.2</v>
      </c>
    </row>
    <row r="51" spans="2:22" s="189" customFormat="1" x14ac:dyDescent="0.25">
      <c r="B51" s="302" t="s">
        <v>297</v>
      </c>
      <c r="C51" s="302" t="s">
        <v>311</v>
      </c>
      <c r="D51" s="302">
        <v>100</v>
      </c>
      <c r="E51" s="431" t="s">
        <v>441</v>
      </c>
      <c r="F51" s="431" t="s">
        <v>442</v>
      </c>
      <c r="G51" s="302" t="s">
        <v>443</v>
      </c>
      <c r="H51" s="305">
        <v>30102</v>
      </c>
      <c r="I51" s="306">
        <v>0</v>
      </c>
      <c r="J51" s="307">
        <v>1131</v>
      </c>
      <c r="K51" s="308">
        <v>1103</v>
      </c>
      <c r="L51" s="309">
        <v>1003</v>
      </c>
      <c r="M51" s="302">
        <v>5</v>
      </c>
      <c r="N51" s="302" t="s">
        <v>334</v>
      </c>
      <c r="O51" s="310">
        <v>138</v>
      </c>
      <c r="P51" s="302"/>
      <c r="Q51" s="305">
        <v>3</v>
      </c>
      <c r="R51" s="302" t="s">
        <v>786</v>
      </c>
      <c r="S51" s="305">
        <v>20260401</v>
      </c>
      <c r="T51" s="305">
        <v>20260630</v>
      </c>
      <c r="U51" s="311">
        <v>49981.82</v>
      </c>
      <c r="V51" s="312">
        <v>33514.75</v>
      </c>
    </row>
    <row r="52" spans="2:22" s="189" customFormat="1" x14ac:dyDescent="0.25">
      <c r="B52" s="302" t="s">
        <v>297</v>
      </c>
      <c r="C52" s="302" t="s">
        <v>311</v>
      </c>
      <c r="D52" s="302">
        <v>100</v>
      </c>
      <c r="E52" s="431" t="s">
        <v>324</v>
      </c>
      <c r="F52" s="431" t="s">
        <v>325</v>
      </c>
      <c r="G52" s="302" t="s">
        <v>326</v>
      </c>
      <c r="H52" s="305">
        <v>30102</v>
      </c>
      <c r="I52" s="306">
        <v>0</v>
      </c>
      <c r="J52" s="307">
        <v>1131</v>
      </c>
      <c r="K52" s="308">
        <v>1103</v>
      </c>
      <c r="L52" s="309">
        <v>1003</v>
      </c>
      <c r="M52" s="302">
        <v>5</v>
      </c>
      <c r="N52" s="302" t="s">
        <v>321</v>
      </c>
      <c r="O52" s="310">
        <v>48</v>
      </c>
      <c r="P52" s="302"/>
      <c r="Q52" s="305">
        <v>3</v>
      </c>
      <c r="R52" s="302" t="s">
        <v>786</v>
      </c>
      <c r="S52" s="305">
        <v>20260401</v>
      </c>
      <c r="T52" s="305">
        <v>20260630</v>
      </c>
      <c r="U52" s="311">
        <v>27292.2</v>
      </c>
      <c r="V52" s="312">
        <v>113785.04</v>
      </c>
    </row>
    <row r="53" spans="2:22" s="189" customFormat="1" x14ac:dyDescent="0.25">
      <c r="B53" s="302" t="s">
        <v>297</v>
      </c>
      <c r="C53" s="302" t="s">
        <v>311</v>
      </c>
      <c r="D53" s="302">
        <v>100</v>
      </c>
      <c r="E53" s="431" t="s">
        <v>444</v>
      </c>
      <c r="F53" s="431" t="s">
        <v>445</v>
      </c>
      <c r="G53" s="302" t="s">
        <v>446</v>
      </c>
      <c r="H53" s="305">
        <v>30102</v>
      </c>
      <c r="I53" s="306">
        <v>0</v>
      </c>
      <c r="J53" s="307">
        <v>1131</v>
      </c>
      <c r="K53" s="308">
        <v>1103</v>
      </c>
      <c r="L53" s="309">
        <v>1003</v>
      </c>
      <c r="M53" s="302">
        <v>5</v>
      </c>
      <c r="N53" s="302" t="s">
        <v>334</v>
      </c>
      <c r="O53" s="310">
        <v>132</v>
      </c>
      <c r="P53" s="302"/>
      <c r="Q53" s="305">
        <v>3</v>
      </c>
      <c r="R53" s="302" t="s">
        <v>786</v>
      </c>
      <c r="S53" s="305">
        <v>20260401</v>
      </c>
      <c r="T53" s="305">
        <v>20260630</v>
      </c>
      <c r="U53" s="311">
        <v>48578.1</v>
      </c>
      <c r="V53" s="312">
        <v>22993.1</v>
      </c>
    </row>
    <row r="54" spans="2:22" s="189" customFormat="1" x14ac:dyDescent="0.25">
      <c r="B54" s="302" t="s">
        <v>297</v>
      </c>
      <c r="C54" s="302" t="s">
        <v>311</v>
      </c>
      <c r="D54" s="302">
        <v>100</v>
      </c>
      <c r="E54" s="431" t="s">
        <v>447</v>
      </c>
      <c r="F54" s="431" t="s">
        <v>448</v>
      </c>
      <c r="G54" s="302" t="s">
        <v>449</v>
      </c>
      <c r="H54" s="305">
        <v>30102</v>
      </c>
      <c r="I54" s="306">
        <v>0</v>
      </c>
      <c r="J54" s="307">
        <v>1131</v>
      </c>
      <c r="K54" s="308">
        <v>1103</v>
      </c>
      <c r="L54" s="309">
        <v>1003</v>
      </c>
      <c r="M54" s="302">
        <v>5</v>
      </c>
      <c r="N54" s="302" t="s">
        <v>321</v>
      </c>
      <c r="O54" s="310">
        <v>138</v>
      </c>
      <c r="P54" s="302"/>
      <c r="Q54" s="305">
        <v>3</v>
      </c>
      <c r="R54" s="302" t="s">
        <v>786</v>
      </c>
      <c r="S54" s="305">
        <v>20260401</v>
      </c>
      <c r="T54" s="305">
        <v>20260630</v>
      </c>
      <c r="U54" s="311">
        <v>57499.92</v>
      </c>
      <c r="V54" s="312">
        <v>46533.72</v>
      </c>
    </row>
    <row r="55" spans="2:22" s="189" customFormat="1" x14ac:dyDescent="0.25">
      <c r="B55" s="302" t="s">
        <v>297</v>
      </c>
      <c r="C55" s="302" t="s">
        <v>311</v>
      </c>
      <c r="D55" s="302">
        <v>100</v>
      </c>
      <c r="E55" s="431" t="s">
        <v>450</v>
      </c>
      <c r="F55" s="431" t="s">
        <v>451</v>
      </c>
      <c r="G55" s="302" t="s">
        <v>452</v>
      </c>
      <c r="H55" s="305">
        <v>30102</v>
      </c>
      <c r="I55" s="306">
        <v>0</v>
      </c>
      <c r="J55" s="307">
        <v>1131</v>
      </c>
      <c r="K55" s="308">
        <v>1103</v>
      </c>
      <c r="L55" s="309">
        <v>1003</v>
      </c>
      <c r="M55" s="302">
        <v>5</v>
      </c>
      <c r="N55" s="302" t="s">
        <v>321</v>
      </c>
      <c r="O55" s="310">
        <v>132</v>
      </c>
      <c r="P55" s="302"/>
      <c r="Q55" s="305">
        <v>3</v>
      </c>
      <c r="R55" s="302" t="s">
        <v>786</v>
      </c>
      <c r="S55" s="305">
        <v>20260401</v>
      </c>
      <c r="T55" s="305">
        <v>20260630</v>
      </c>
      <c r="U55" s="311">
        <v>55185.3</v>
      </c>
      <c r="V55" s="312">
        <v>36844.080000000002</v>
      </c>
    </row>
    <row r="56" spans="2:22" s="189" customFormat="1" x14ac:dyDescent="0.25">
      <c r="B56" s="302" t="s">
        <v>297</v>
      </c>
      <c r="C56" s="302" t="s">
        <v>311</v>
      </c>
      <c r="D56" s="302">
        <v>100</v>
      </c>
      <c r="E56" s="431" t="s">
        <v>453</v>
      </c>
      <c r="F56" s="431" t="s">
        <v>454</v>
      </c>
      <c r="G56" s="302" t="s">
        <v>455</v>
      </c>
      <c r="H56" s="305">
        <v>30102</v>
      </c>
      <c r="I56" s="306">
        <v>0</v>
      </c>
      <c r="J56" s="307">
        <v>1131</v>
      </c>
      <c r="K56" s="308">
        <v>1103</v>
      </c>
      <c r="L56" s="309">
        <v>1003</v>
      </c>
      <c r="M56" s="302">
        <v>5</v>
      </c>
      <c r="N56" s="302" t="s">
        <v>321</v>
      </c>
      <c r="O56" s="310">
        <v>204</v>
      </c>
      <c r="P56" s="302"/>
      <c r="Q56" s="305">
        <v>3</v>
      </c>
      <c r="R56" s="302" t="s">
        <v>786</v>
      </c>
      <c r="S56" s="305">
        <v>20260401</v>
      </c>
      <c r="T56" s="305">
        <v>20260630</v>
      </c>
      <c r="U56" s="311">
        <v>82961.039999999994</v>
      </c>
      <c r="V56" s="312">
        <v>44096.72</v>
      </c>
    </row>
    <row r="57" spans="2:22" s="189" customFormat="1" x14ac:dyDescent="0.25">
      <c r="B57" s="302" t="s">
        <v>297</v>
      </c>
      <c r="C57" s="302" t="s">
        <v>311</v>
      </c>
      <c r="D57" s="302">
        <v>100</v>
      </c>
      <c r="E57" s="431" t="s">
        <v>456</v>
      </c>
      <c r="F57" s="431" t="s">
        <v>457</v>
      </c>
      <c r="G57" s="302" t="s">
        <v>458</v>
      </c>
      <c r="H57" s="305">
        <v>30102</v>
      </c>
      <c r="I57" s="306">
        <v>0</v>
      </c>
      <c r="J57" s="307">
        <v>1131</v>
      </c>
      <c r="K57" s="308">
        <v>1103</v>
      </c>
      <c r="L57" s="309">
        <v>1003</v>
      </c>
      <c r="M57" s="302">
        <v>5</v>
      </c>
      <c r="N57" s="302" t="s">
        <v>334</v>
      </c>
      <c r="O57" s="310">
        <v>90</v>
      </c>
      <c r="P57" s="302"/>
      <c r="Q57" s="305">
        <v>3</v>
      </c>
      <c r="R57" s="302" t="s">
        <v>786</v>
      </c>
      <c r="S57" s="305">
        <v>20260401</v>
      </c>
      <c r="T57" s="305">
        <v>20260630</v>
      </c>
      <c r="U57" s="311">
        <v>33373.379999999997</v>
      </c>
      <c r="V57" s="312">
        <v>19862.16</v>
      </c>
    </row>
    <row r="58" spans="2:22" s="189" customFormat="1" x14ac:dyDescent="0.25">
      <c r="B58" s="302" t="s">
        <v>297</v>
      </c>
      <c r="C58" s="302" t="s">
        <v>311</v>
      </c>
      <c r="D58" s="302">
        <v>100</v>
      </c>
      <c r="E58" s="431" t="s">
        <v>459</v>
      </c>
      <c r="F58" s="431" t="s">
        <v>460</v>
      </c>
      <c r="G58" s="302" t="s">
        <v>461</v>
      </c>
      <c r="H58" s="305">
        <v>30102</v>
      </c>
      <c r="I58" s="306">
        <v>0</v>
      </c>
      <c r="J58" s="307">
        <v>1131</v>
      </c>
      <c r="K58" s="308">
        <v>1103</v>
      </c>
      <c r="L58" s="309">
        <v>1003</v>
      </c>
      <c r="M58" s="302">
        <v>5</v>
      </c>
      <c r="N58" s="302" t="s">
        <v>321</v>
      </c>
      <c r="O58" s="310">
        <v>120</v>
      </c>
      <c r="P58" s="302"/>
      <c r="Q58" s="305">
        <v>3</v>
      </c>
      <c r="R58" s="302" t="s">
        <v>786</v>
      </c>
      <c r="S58" s="305">
        <v>20260401</v>
      </c>
      <c r="T58" s="305">
        <v>20260630</v>
      </c>
      <c r="U58" s="311">
        <v>50556</v>
      </c>
      <c r="V58" s="312">
        <v>33112.050000000003</v>
      </c>
    </row>
    <row r="59" spans="2:22" s="189" customFormat="1" x14ac:dyDescent="0.25">
      <c r="B59" s="302" t="s">
        <v>297</v>
      </c>
      <c r="C59" s="302" t="s">
        <v>311</v>
      </c>
      <c r="D59" s="302">
        <v>100</v>
      </c>
      <c r="E59" s="431" t="s">
        <v>462</v>
      </c>
      <c r="F59" s="431" t="s">
        <v>463</v>
      </c>
      <c r="G59" s="302" t="s">
        <v>464</v>
      </c>
      <c r="H59" s="305">
        <v>30102</v>
      </c>
      <c r="I59" s="306">
        <v>0</v>
      </c>
      <c r="J59" s="307">
        <v>1131</v>
      </c>
      <c r="K59" s="308">
        <v>1103</v>
      </c>
      <c r="L59" s="309">
        <v>1003</v>
      </c>
      <c r="M59" s="302">
        <v>5</v>
      </c>
      <c r="N59" s="302" t="s">
        <v>334</v>
      </c>
      <c r="O59" s="310">
        <v>102</v>
      </c>
      <c r="P59" s="302"/>
      <c r="Q59" s="305">
        <v>3</v>
      </c>
      <c r="R59" s="302" t="s">
        <v>786</v>
      </c>
      <c r="S59" s="305">
        <v>20260401</v>
      </c>
      <c r="T59" s="305">
        <v>20260630</v>
      </c>
      <c r="U59" s="311">
        <v>37664.06</v>
      </c>
      <c r="V59" s="312">
        <v>18327.52</v>
      </c>
    </row>
    <row r="60" spans="2:22" s="189" customFormat="1" x14ac:dyDescent="0.25">
      <c r="B60" s="302" t="s">
        <v>297</v>
      </c>
      <c r="C60" s="302" t="s">
        <v>311</v>
      </c>
      <c r="D60" s="302">
        <v>100</v>
      </c>
      <c r="E60" s="431" t="s">
        <v>465</v>
      </c>
      <c r="F60" s="431" t="s">
        <v>466</v>
      </c>
      <c r="G60" s="302" t="s">
        <v>467</v>
      </c>
      <c r="H60" s="305">
        <v>30102</v>
      </c>
      <c r="I60" s="306">
        <v>0</v>
      </c>
      <c r="J60" s="307">
        <v>1131</v>
      </c>
      <c r="K60" s="308">
        <v>1103</v>
      </c>
      <c r="L60" s="309">
        <v>1003</v>
      </c>
      <c r="M60" s="302">
        <v>5</v>
      </c>
      <c r="N60" s="302" t="s">
        <v>321</v>
      </c>
      <c r="O60" s="310">
        <v>120</v>
      </c>
      <c r="P60" s="302"/>
      <c r="Q60" s="305">
        <v>3</v>
      </c>
      <c r="R60" s="302" t="s">
        <v>786</v>
      </c>
      <c r="S60" s="305">
        <v>20260401</v>
      </c>
      <c r="T60" s="305">
        <v>20260630</v>
      </c>
      <c r="U60" s="311">
        <v>50556</v>
      </c>
      <c r="V60" s="312">
        <v>24055.919999999998</v>
      </c>
    </row>
    <row r="61" spans="2:22" s="189" customFormat="1" x14ac:dyDescent="0.25">
      <c r="B61" s="302" t="s">
        <v>297</v>
      </c>
      <c r="C61" s="302" t="s">
        <v>311</v>
      </c>
      <c r="D61" s="302">
        <v>100</v>
      </c>
      <c r="E61" s="431" t="s">
        <v>468</v>
      </c>
      <c r="F61" s="431" t="s">
        <v>469</v>
      </c>
      <c r="G61" s="302" t="s">
        <v>470</v>
      </c>
      <c r="H61" s="305">
        <v>30102</v>
      </c>
      <c r="I61" s="306">
        <v>0</v>
      </c>
      <c r="J61" s="307">
        <v>1131</v>
      </c>
      <c r="K61" s="308">
        <v>1103</v>
      </c>
      <c r="L61" s="309">
        <v>1003</v>
      </c>
      <c r="M61" s="302">
        <v>5</v>
      </c>
      <c r="N61" s="302" t="s">
        <v>321</v>
      </c>
      <c r="O61" s="310">
        <v>204</v>
      </c>
      <c r="P61" s="302"/>
      <c r="Q61" s="305">
        <v>3</v>
      </c>
      <c r="R61" s="302" t="s">
        <v>786</v>
      </c>
      <c r="S61" s="305">
        <v>20260401</v>
      </c>
      <c r="T61" s="305">
        <v>20260630</v>
      </c>
      <c r="U61" s="311">
        <v>82981.740000000005</v>
      </c>
      <c r="V61" s="312">
        <v>81815.62</v>
      </c>
    </row>
    <row r="62" spans="2:22" s="189" customFormat="1" x14ac:dyDescent="0.25">
      <c r="B62" s="302" t="s">
        <v>297</v>
      </c>
      <c r="C62" s="302" t="s">
        <v>311</v>
      </c>
      <c r="D62" s="302">
        <v>100</v>
      </c>
      <c r="E62" s="431" t="s">
        <v>471</v>
      </c>
      <c r="F62" s="431" t="s">
        <v>472</v>
      </c>
      <c r="G62" s="302" t="s">
        <v>473</v>
      </c>
      <c r="H62" s="305">
        <v>30102</v>
      </c>
      <c r="I62" s="306">
        <v>0</v>
      </c>
      <c r="J62" s="307">
        <v>1131</v>
      </c>
      <c r="K62" s="308">
        <v>1103</v>
      </c>
      <c r="L62" s="309">
        <v>1003</v>
      </c>
      <c r="M62" s="302">
        <v>5</v>
      </c>
      <c r="N62" s="302" t="s">
        <v>321</v>
      </c>
      <c r="O62" s="310">
        <v>222</v>
      </c>
      <c r="P62" s="302"/>
      <c r="Q62" s="305">
        <v>3</v>
      </c>
      <c r="R62" s="302" t="s">
        <v>786</v>
      </c>
      <c r="S62" s="305">
        <v>20260401</v>
      </c>
      <c r="T62" s="305">
        <v>20260630</v>
      </c>
      <c r="U62" s="311">
        <v>89361.61</v>
      </c>
      <c r="V62" s="312">
        <v>36673.61</v>
      </c>
    </row>
    <row r="63" spans="2:22" s="189" customFormat="1" x14ac:dyDescent="0.25">
      <c r="B63" s="302" t="s">
        <v>297</v>
      </c>
      <c r="C63" s="302" t="s">
        <v>311</v>
      </c>
      <c r="D63" s="302">
        <v>100</v>
      </c>
      <c r="E63" s="431" t="s">
        <v>474</v>
      </c>
      <c r="F63" s="431" t="s">
        <v>475</v>
      </c>
      <c r="G63" s="302" t="s">
        <v>476</v>
      </c>
      <c r="H63" s="305">
        <v>30102</v>
      </c>
      <c r="I63" s="306">
        <v>0</v>
      </c>
      <c r="J63" s="307">
        <v>1131</v>
      </c>
      <c r="K63" s="308">
        <v>1103</v>
      </c>
      <c r="L63" s="309">
        <v>1003</v>
      </c>
      <c r="M63" s="302">
        <v>5</v>
      </c>
      <c r="N63" s="302" t="s">
        <v>321</v>
      </c>
      <c r="O63" s="310">
        <v>126</v>
      </c>
      <c r="P63" s="302"/>
      <c r="Q63" s="305">
        <v>3</v>
      </c>
      <c r="R63" s="302" t="s">
        <v>786</v>
      </c>
      <c r="S63" s="305">
        <v>20260401</v>
      </c>
      <c r="T63" s="305">
        <v>20260630</v>
      </c>
      <c r="U63" s="311">
        <v>52870.68</v>
      </c>
      <c r="V63" s="312">
        <v>35453.1</v>
      </c>
    </row>
    <row r="64" spans="2:22" s="189" customFormat="1" x14ac:dyDescent="0.25">
      <c r="B64" s="302" t="s">
        <v>297</v>
      </c>
      <c r="C64" s="302" t="s">
        <v>311</v>
      </c>
      <c r="D64" s="302">
        <v>100</v>
      </c>
      <c r="E64" s="431" t="s">
        <v>477</v>
      </c>
      <c r="F64" s="431" t="s">
        <v>478</v>
      </c>
      <c r="G64" s="302" t="s">
        <v>479</v>
      </c>
      <c r="H64" s="305">
        <v>30102</v>
      </c>
      <c r="I64" s="306">
        <v>0</v>
      </c>
      <c r="J64" s="307">
        <v>1131</v>
      </c>
      <c r="K64" s="308">
        <v>1103</v>
      </c>
      <c r="L64" s="309">
        <v>1003</v>
      </c>
      <c r="M64" s="302">
        <v>5</v>
      </c>
      <c r="N64" s="302" t="s">
        <v>334</v>
      </c>
      <c r="O64" s="310">
        <v>18</v>
      </c>
      <c r="P64" s="302"/>
      <c r="Q64" s="305">
        <v>3</v>
      </c>
      <c r="R64" s="302" t="s">
        <v>786</v>
      </c>
      <c r="S64" s="305">
        <v>20260401</v>
      </c>
      <c r="T64" s="305">
        <v>20260630</v>
      </c>
      <c r="U64" s="311">
        <v>6330.86</v>
      </c>
      <c r="V64" s="312">
        <v>6399.94</v>
      </c>
    </row>
    <row r="65" spans="2:22" s="189" customFormat="1" x14ac:dyDescent="0.25">
      <c r="B65" s="302" t="s">
        <v>297</v>
      </c>
      <c r="C65" s="302" t="s">
        <v>311</v>
      </c>
      <c r="D65" s="302">
        <v>100</v>
      </c>
      <c r="E65" s="431" t="s">
        <v>480</v>
      </c>
      <c r="F65" s="431" t="s">
        <v>481</v>
      </c>
      <c r="G65" s="302" t="s">
        <v>482</v>
      </c>
      <c r="H65" s="305">
        <v>30102</v>
      </c>
      <c r="I65" s="306">
        <v>0</v>
      </c>
      <c r="J65" s="307">
        <v>1131</v>
      </c>
      <c r="K65" s="308">
        <v>1103</v>
      </c>
      <c r="L65" s="309">
        <v>1003</v>
      </c>
      <c r="M65" s="302">
        <v>5</v>
      </c>
      <c r="N65" s="302" t="s">
        <v>334</v>
      </c>
      <c r="O65" s="310">
        <v>120</v>
      </c>
      <c r="P65" s="302"/>
      <c r="Q65" s="305">
        <v>3</v>
      </c>
      <c r="R65" s="302" t="s">
        <v>786</v>
      </c>
      <c r="S65" s="305">
        <v>20260401</v>
      </c>
      <c r="T65" s="305">
        <v>20260630</v>
      </c>
      <c r="U65" s="311">
        <v>40803</v>
      </c>
      <c r="V65" s="312">
        <v>20335.3</v>
      </c>
    </row>
    <row r="66" spans="2:22" s="189" customFormat="1" x14ac:dyDescent="0.25">
      <c r="B66" s="302" t="s">
        <v>297</v>
      </c>
      <c r="C66" s="302" t="s">
        <v>311</v>
      </c>
      <c r="D66" s="302">
        <v>100</v>
      </c>
      <c r="E66" s="431" t="s">
        <v>483</v>
      </c>
      <c r="F66" s="431" t="s">
        <v>484</v>
      </c>
      <c r="G66" s="302" t="s">
        <v>485</v>
      </c>
      <c r="H66" s="305">
        <v>30102</v>
      </c>
      <c r="I66" s="306">
        <v>0</v>
      </c>
      <c r="J66" s="307">
        <v>1131</v>
      </c>
      <c r="K66" s="308">
        <v>1103</v>
      </c>
      <c r="L66" s="309">
        <v>1003</v>
      </c>
      <c r="M66" s="302">
        <v>5</v>
      </c>
      <c r="N66" s="302" t="s">
        <v>787</v>
      </c>
      <c r="O66" s="310">
        <v>120</v>
      </c>
      <c r="P66" s="302"/>
      <c r="Q66" s="305">
        <v>3</v>
      </c>
      <c r="R66" s="302" t="s">
        <v>786</v>
      </c>
      <c r="S66" s="305">
        <v>20260401</v>
      </c>
      <c r="T66" s="305">
        <v>20260630</v>
      </c>
      <c r="U66" s="311">
        <v>36291</v>
      </c>
      <c r="V66" s="312">
        <v>15859.23</v>
      </c>
    </row>
    <row r="67" spans="2:22" s="189" customFormat="1" x14ac:dyDescent="0.25">
      <c r="B67" s="302" t="s">
        <v>297</v>
      </c>
      <c r="C67" s="302" t="s">
        <v>311</v>
      </c>
      <c r="D67" s="302">
        <v>100</v>
      </c>
      <c r="E67" s="431" t="s">
        <v>486</v>
      </c>
      <c r="F67" s="431" t="s">
        <v>487</v>
      </c>
      <c r="G67" s="302" t="s">
        <v>488</v>
      </c>
      <c r="H67" s="305">
        <v>30102</v>
      </c>
      <c r="I67" s="306">
        <v>0</v>
      </c>
      <c r="J67" s="307">
        <v>1131</v>
      </c>
      <c r="K67" s="308">
        <v>1103</v>
      </c>
      <c r="L67" s="309">
        <v>1003</v>
      </c>
      <c r="M67" s="302">
        <v>5</v>
      </c>
      <c r="N67" s="302" t="s">
        <v>787</v>
      </c>
      <c r="O67" s="310">
        <v>120</v>
      </c>
      <c r="P67" s="302"/>
      <c r="Q67" s="305">
        <v>3</v>
      </c>
      <c r="R67" s="302" t="s">
        <v>786</v>
      </c>
      <c r="S67" s="305">
        <v>20260401</v>
      </c>
      <c r="T67" s="305">
        <v>20260630</v>
      </c>
      <c r="U67" s="311">
        <v>36291</v>
      </c>
      <c r="V67" s="312">
        <v>16450.77</v>
      </c>
    </row>
    <row r="68" spans="2:22" s="189" customFormat="1" x14ac:dyDescent="0.25">
      <c r="B68" s="302" t="s">
        <v>297</v>
      </c>
      <c r="C68" s="302" t="s">
        <v>311</v>
      </c>
      <c r="D68" s="302">
        <v>100</v>
      </c>
      <c r="E68" s="431" t="s">
        <v>489</v>
      </c>
      <c r="F68" s="431" t="s">
        <v>490</v>
      </c>
      <c r="G68" s="302" t="s">
        <v>491</v>
      </c>
      <c r="H68" s="305">
        <v>30102</v>
      </c>
      <c r="I68" s="306">
        <v>0</v>
      </c>
      <c r="J68" s="307">
        <v>1131</v>
      </c>
      <c r="K68" s="308">
        <v>1103</v>
      </c>
      <c r="L68" s="309">
        <v>1003</v>
      </c>
      <c r="M68" s="302">
        <v>5</v>
      </c>
      <c r="N68" s="302" t="s">
        <v>787</v>
      </c>
      <c r="O68" s="310">
        <v>120</v>
      </c>
      <c r="P68" s="302"/>
      <c r="Q68" s="305">
        <v>3</v>
      </c>
      <c r="R68" s="302" t="s">
        <v>786</v>
      </c>
      <c r="S68" s="305">
        <v>20260401</v>
      </c>
      <c r="T68" s="305">
        <v>20260630</v>
      </c>
      <c r="U68" s="311">
        <v>37630.800000000003</v>
      </c>
      <c r="V68" s="312">
        <v>44178.2</v>
      </c>
    </row>
    <row r="69" spans="2:22" s="189" customFormat="1" x14ac:dyDescent="0.25">
      <c r="B69" s="302" t="s">
        <v>297</v>
      </c>
      <c r="C69" s="302" t="s">
        <v>336</v>
      </c>
      <c r="D69" s="302">
        <v>100</v>
      </c>
      <c r="E69" s="431" t="s">
        <v>330</v>
      </c>
      <c r="F69" s="431" t="s">
        <v>331</v>
      </c>
      <c r="G69" s="302" t="s">
        <v>332</v>
      </c>
      <c r="H69" s="305">
        <v>30102</v>
      </c>
      <c r="I69" s="306">
        <v>0</v>
      </c>
      <c r="J69" s="307">
        <v>1131</v>
      </c>
      <c r="K69" s="308">
        <v>1103</v>
      </c>
      <c r="L69" s="309">
        <v>1003</v>
      </c>
      <c r="M69" s="302">
        <v>5</v>
      </c>
      <c r="N69" s="302" t="s">
        <v>334</v>
      </c>
      <c r="O69" s="310">
        <v>216</v>
      </c>
      <c r="P69" s="302"/>
      <c r="Q69" s="305">
        <v>3</v>
      </c>
      <c r="R69" s="302" t="s">
        <v>786</v>
      </c>
      <c r="S69" s="305">
        <v>20260401</v>
      </c>
      <c r="T69" s="305">
        <v>20260630</v>
      </c>
      <c r="U69" s="311">
        <v>72809</v>
      </c>
      <c r="V69" s="312">
        <v>52023.360000000001</v>
      </c>
    </row>
    <row r="70" spans="2:22" s="189" customFormat="1" x14ac:dyDescent="0.25">
      <c r="B70" s="302" t="s">
        <v>297</v>
      </c>
      <c r="C70" s="302" t="s">
        <v>336</v>
      </c>
      <c r="D70" s="302">
        <v>100</v>
      </c>
      <c r="E70" s="431" t="s">
        <v>492</v>
      </c>
      <c r="F70" s="431" t="s">
        <v>493</v>
      </c>
      <c r="G70" s="302" t="s">
        <v>494</v>
      </c>
      <c r="H70" s="305">
        <v>30102</v>
      </c>
      <c r="I70" s="306">
        <v>0</v>
      </c>
      <c r="J70" s="307">
        <v>1131</v>
      </c>
      <c r="K70" s="308">
        <v>1103</v>
      </c>
      <c r="L70" s="309">
        <v>1003</v>
      </c>
      <c r="M70" s="302">
        <v>5</v>
      </c>
      <c r="N70" s="302" t="s">
        <v>321</v>
      </c>
      <c r="O70" s="310">
        <v>240</v>
      </c>
      <c r="P70" s="302"/>
      <c r="Q70" s="305">
        <v>3</v>
      </c>
      <c r="R70" s="302" t="s">
        <v>786</v>
      </c>
      <c r="S70" s="305">
        <v>20260401</v>
      </c>
      <c r="T70" s="305">
        <v>20260630</v>
      </c>
      <c r="U70" s="311">
        <v>96849</v>
      </c>
      <c r="V70" s="312">
        <v>61246.35</v>
      </c>
    </row>
    <row r="71" spans="2:22" s="189" customFormat="1" x14ac:dyDescent="0.25">
      <c r="B71" s="302" t="s">
        <v>297</v>
      </c>
      <c r="C71" s="302" t="s">
        <v>336</v>
      </c>
      <c r="D71" s="302">
        <v>100</v>
      </c>
      <c r="E71" s="431" t="s">
        <v>495</v>
      </c>
      <c r="F71" s="431" t="s">
        <v>496</v>
      </c>
      <c r="G71" s="302" t="s">
        <v>497</v>
      </c>
      <c r="H71" s="305">
        <v>30102</v>
      </c>
      <c r="I71" s="306">
        <v>0</v>
      </c>
      <c r="J71" s="307">
        <v>1131</v>
      </c>
      <c r="K71" s="308">
        <v>1103</v>
      </c>
      <c r="L71" s="309">
        <v>1003</v>
      </c>
      <c r="M71" s="302">
        <v>5</v>
      </c>
      <c r="N71" s="302" t="s">
        <v>321</v>
      </c>
      <c r="O71" s="310">
        <v>240</v>
      </c>
      <c r="P71" s="302"/>
      <c r="Q71" s="305">
        <v>3</v>
      </c>
      <c r="R71" s="302" t="s">
        <v>786</v>
      </c>
      <c r="S71" s="305">
        <v>20260401</v>
      </c>
      <c r="T71" s="305">
        <v>20260630</v>
      </c>
      <c r="U71" s="311">
        <v>96667.86</v>
      </c>
      <c r="V71" s="312">
        <v>58391.48</v>
      </c>
    </row>
    <row r="72" spans="2:22" s="189" customFormat="1" x14ac:dyDescent="0.25">
      <c r="B72" s="302" t="s">
        <v>297</v>
      </c>
      <c r="C72" s="302" t="s">
        <v>336</v>
      </c>
      <c r="D72" s="302">
        <v>100</v>
      </c>
      <c r="E72" s="431" t="s">
        <v>498</v>
      </c>
      <c r="F72" s="431" t="s">
        <v>499</v>
      </c>
      <c r="G72" s="302" t="s">
        <v>500</v>
      </c>
      <c r="H72" s="305">
        <v>30102</v>
      </c>
      <c r="I72" s="306">
        <v>0</v>
      </c>
      <c r="J72" s="307">
        <v>1131</v>
      </c>
      <c r="K72" s="308">
        <v>1103</v>
      </c>
      <c r="L72" s="309">
        <v>1003</v>
      </c>
      <c r="M72" s="302">
        <v>5</v>
      </c>
      <c r="N72" s="302" t="s">
        <v>334</v>
      </c>
      <c r="O72" s="310">
        <v>240</v>
      </c>
      <c r="P72" s="302"/>
      <c r="Q72" s="305">
        <v>3</v>
      </c>
      <c r="R72" s="302" t="s">
        <v>786</v>
      </c>
      <c r="S72" s="305">
        <v>20260401</v>
      </c>
      <c r="T72" s="305">
        <v>20260630</v>
      </c>
      <c r="U72" s="311">
        <v>83550.7</v>
      </c>
      <c r="V72" s="312">
        <v>47018.54</v>
      </c>
    </row>
    <row r="73" spans="2:22" s="189" customFormat="1" x14ac:dyDescent="0.25">
      <c r="B73" s="302" t="s">
        <v>297</v>
      </c>
      <c r="C73" s="302" t="s">
        <v>336</v>
      </c>
      <c r="D73" s="302">
        <v>100</v>
      </c>
      <c r="E73" s="431" t="s">
        <v>501</v>
      </c>
      <c r="F73" s="431" t="s">
        <v>502</v>
      </c>
      <c r="G73" s="302" t="s">
        <v>503</v>
      </c>
      <c r="H73" s="305">
        <v>30102</v>
      </c>
      <c r="I73" s="306">
        <v>0</v>
      </c>
      <c r="J73" s="307">
        <v>1131</v>
      </c>
      <c r="K73" s="308">
        <v>1103</v>
      </c>
      <c r="L73" s="309">
        <v>1003</v>
      </c>
      <c r="M73" s="302">
        <v>5</v>
      </c>
      <c r="N73" s="302" t="s">
        <v>334</v>
      </c>
      <c r="O73" s="310">
        <v>126</v>
      </c>
      <c r="P73" s="302"/>
      <c r="Q73" s="305">
        <v>3</v>
      </c>
      <c r="R73" s="302" t="s">
        <v>786</v>
      </c>
      <c r="S73" s="305">
        <v>20260401</v>
      </c>
      <c r="T73" s="305">
        <v>20260630</v>
      </c>
      <c r="U73" s="311">
        <v>46219.78</v>
      </c>
      <c r="V73" s="312">
        <v>31434.62</v>
      </c>
    </row>
    <row r="74" spans="2:22" s="189" customFormat="1" x14ac:dyDescent="0.25">
      <c r="B74" s="302" t="s">
        <v>297</v>
      </c>
      <c r="C74" s="302" t="s">
        <v>336</v>
      </c>
      <c r="D74" s="302">
        <v>100</v>
      </c>
      <c r="E74" s="431" t="s">
        <v>504</v>
      </c>
      <c r="F74" s="431" t="s">
        <v>505</v>
      </c>
      <c r="G74" s="302" t="s">
        <v>506</v>
      </c>
      <c r="H74" s="305">
        <v>30102</v>
      </c>
      <c r="I74" s="306">
        <v>0</v>
      </c>
      <c r="J74" s="307">
        <v>1131</v>
      </c>
      <c r="K74" s="308">
        <v>1103</v>
      </c>
      <c r="L74" s="309">
        <v>1003</v>
      </c>
      <c r="M74" s="302">
        <v>5</v>
      </c>
      <c r="N74" s="302" t="s">
        <v>321</v>
      </c>
      <c r="O74" s="310">
        <v>126</v>
      </c>
      <c r="P74" s="302"/>
      <c r="Q74" s="305">
        <v>3</v>
      </c>
      <c r="R74" s="302" t="s">
        <v>786</v>
      </c>
      <c r="S74" s="305">
        <v>20260401</v>
      </c>
      <c r="T74" s="305">
        <v>20260630</v>
      </c>
      <c r="U74" s="311">
        <v>52508.4</v>
      </c>
      <c r="V74" s="312">
        <v>42221.89</v>
      </c>
    </row>
    <row r="75" spans="2:22" s="189" customFormat="1" x14ac:dyDescent="0.25">
      <c r="B75" s="302" t="s">
        <v>297</v>
      </c>
      <c r="C75" s="302" t="s">
        <v>336</v>
      </c>
      <c r="D75" s="302">
        <v>100</v>
      </c>
      <c r="E75" s="431" t="s">
        <v>507</v>
      </c>
      <c r="F75" s="431" t="s">
        <v>508</v>
      </c>
      <c r="G75" s="302" t="s">
        <v>509</v>
      </c>
      <c r="H75" s="305">
        <v>30102</v>
      </c>
      <c r="I75" s="306">
        <v>0</v>
      </c>
      <c r="J75" s="307">
        <v>1131</v>
      </c>
      <c r="K75" s="308">
        <v>1103</v>
      </c>
      <c r="L75" s="309">
        <v>1003</v>
      </c>
      <c r="M75" s="302">
        <v>5</v>
      </c>
      <c r="N75" s="302" t="s">
        <v>321</v>
      </c>
      <c r="O75" s="310">
        <v>234</v>
      </c>
      <c r="P75" s="302"/>
      <c r="Q75" s="305">
        <v>3</v>
      </c>
      <c r="R75" s="302" t="s">
        <v>786</v>
      </c>
      <c r="S75" s="305">
        <v>20260401</v>
      </c>
      <c r="T75" s="305">
        <v>20260630</v>
      </c>
      <c r="U75" s="311">
        <v>94534.32</v>
      </c>
      <c r="V75" s="312">
        <v>49715.19</v>
      </c>
    </row>
    <row r="76" spans="2:22" s="189" customFormat="1" x14ac:dyDescent="0.25">
      <c r="B76" s="302" t="s">
        <v>297</v>
      </c>
      <c r="C76" s="302" t="s">
        <v>336</v>
      </c>
      <c r="D76" s="302">
        <v>100</v>
      </c>
      <c r="E76" s="431" t="s">
        <v>510</v>
      </c>
      <c r="F76" s="431" t="s">
        <v>511</v>
      </c>
      <c r="G76" s="302" t="s">
        <v>512</v>
      </c>
      <c r="H76" s="305">
        <v>30102</v>
      </c>
      <c r="I76" s="306">
        <v>0</v>
      </c>
      <c r="J76" s="307">
        <v>1131</v>
      </c>
      <c r="K76" s="308">
        <v>1103</v>
      </c>
      <c r="L76" s="309">
        <v>1003</v>
      </c>
      <c r="M76" s="302">
        <v>5</v>
      </c>
      <c r="N76" s="302" t="s">
        <v>321</v>
      </c>
      <c r="O76" s="310">
        <v>240</v>
      </c>
      <c r="P76" s="302"/>
      <c r="Q76" s="305">
        <v>3</v>
      </c>
      <c r="R76" s="302" t="s">
        <v>786</v>
      </c>
      <c r="S76" s="305">
        <v>20260401</v>
      </c>
      <c r="T76" s="305">
        <v>20260630</v>
      </c>
      <c r="U76" s="311">
        <v>96849</v>
      </c>
      <c r="V76" s="312">
        <v>61246.35</v>
      </c>
    </row>
    <row r="77" spans="2:22" s="189" customFormat="1" x14ac:dyDescent="0.25">
      <c r="B77" s="302" t="s">
        <v>297</v>
      </c>
      <c r="C77" s="302" t="s">
        <v>336</v>
      </c>
      <c r="D77" s="302">
        <v>100</v>
      </c>
      <c r="E77" s="431" t="s">
        <v>513</v>
      </c>
      <c r="F77" s="431" t="s">
        <v>514</v>
      </c>
      <c r="G77" s="302" t="s">
        <v>515</v>
      </c>
      <c r="H77" s="305">
        <v>30102</v>
      </c>
      <c r="I77" s="306">
        <v>0</v>
      </c>
      <c r="J77" s="307">
        <v>1131</v>
      </c>
      <c r="K77" s="308">
        <v>1103</v>
      </c>
      <c r="L77" s="309">
        <v>1003</v>
      </c>
      <c r="M77" s="302">
        <v>5</v>
      </c>
      <c r="N77" s="302" t="s">
        <v>787</v>
      </c>
      <c r="O77" s="310">
        <v>228</v>
      </c>
      <c r="P77" s="302"/>
      <c r="Q77" s="305">
        <v>3</v>
      </c>
      <c r="R77" s="302" t="s">
        <v>786</v>
      </c>
      <c r="S77" s="305">
        <v>20260401</v>
      </c>
      <c r="T77" s="305">
        <v>20260630</v>
      </c>
      <c r="U77" s="311">
        <v>71111.199999999997</v>
      </c>
      <c r="V77" s="312">
        <v>30407.83</v>
      </c>
    </row>
    <row r="78" spans="2:22" s="189" customFormat="1" x14ac:dyDescent="0.25">
      <c r="B78" s="302" t="s">
        <v>297</v>
      </c>
      <c r="C78" s="302" t="s">
        <v>336</v>
      </c>
      <c r="D78" s="302">
        <v>100</v>
      </c>
      <c r="E78" s="431" t="s">
        <v>516</v>
      </c>
      <c r="F78" s="431" t="s">
        <v>517</v>
      </c>
      <c r="G78" s="302" t="s">
        <v>518</v>
      </c>
      <c r="H78" s="305">
        <v>30102</v>
      </c>
      <c r="I78" s="306">
        <v>0</v>
      </c>
      <c r="J78" s="307">
        <v>1131</v>
      </c>
      <c r="K78" s="308">
        <v>1103</v>
      </c>
      <c r="L78" s="309">
        <v>1003</v>
      </c>
      <c r="M78" s="302">
        <v>5</v>
      </c>
      <c r="N78" s="302" t="s">
        <v>321</v>
      </c>
      <c r="O78" s="310">
        <v>120</v>
      </c>
      <c r="P78" s="302"/>
      <c r="Q78" s="305">
        <v>3</v>
      </c>
      <c r="R78" s="302" t="s">
        <v>786</v>
      </c>
      <c r="S78" s="305">
        <v>20260401</v>
      </c>
      <c r="T78" s="305">
        <v>20260630</v>
      </c>
      <c r="U78" s="311">
        <v>50556</v>
      </c>
      <c r="V78" s="312">
        <v>26649.9</v>
      </c>
    </row>
    <row r="79" spans="2:22" s="189" customFormat="1" x14ac:dyDescent="0.25">
      <c r="B79" s="302" t="s">
        <v>297</v>
      </c>
      <c r="C79" s="302" t="s">
        <v>336</v>
      </c>
      <c r="D79" s="302">
        <v>100</v>
      </c>
      <c r="E79" s="431" t="s">
        <v>519</v>
      </c>
      <c r="F79" s="431" t="s">
        <v>520</v>
      </c>
      <c r="G79" s="302" t="s">
        <v>521</v>
      </c>
      <c r="H79" s="305">
        <v>30102</v>
      </c>
      <c r="I79" s="306">
        <v>0</v>
      </c>
      <c r="J79" s="307">
        <v>1131</v>
      </c>
      <c r="K79" s="308">
        <v>1103</v>
      </c>
      <c r="L79" s="309">
        <v>1003</v>
      </c>
      <c r="M79" s="302">
        <v>5</v>
      </c>
      <c r="N79" s="302" t="s">
        <v>321</v>
      </c>
      <c r="O79" s="310">
        <v>240</v>
      </c>
      <c r="P79" s="302"/>
      <c r="Q79" s="305">
        <v>3</v>
      </c>
      <c r="R79" s="302" t="s">
        <v>786</v>
      </c>
      <c r="S79" s="305">
        <v>20260401</v>
      </c>
      <c r="T79" s="305">
        <v>20260630</v>
      </c>
      <c r="U79" s="311">
        <v>92014.49</v>
      </c>
      <c r="V79" s="312">
        <v>74603.710000000006</v>
      </c>
    </row>
    <row r="80" spans="2:22" s="189" customFormat="1" x14ac:dyDescent="0.25">
      <c r="B80" s="302" t="s">
        <v>297</v>
      </c>
      <c r="C80" s="302" t="s">
        <v>336</v>
      </c>
      <c r="D80" s="302">
        <v>100</v>
      </c>
      <c r="E80" s="431" t="s">
        <v>522</v>
      </c>
      <c r="F80" s="431" t="s">
        <v>523</v>
      </c>
      <c r="G80" s="302" t="s">
        <v>524</v>
      </c>
      <c r="H80" s="305">
        <v>30102</v>
      </c>
      <c r="I80" s="306">
        <v>0</v>
      </c>
      <c r="J80" s="307">
        <v>1131</v>
      </c>
      <c r="K80" s="308">
        <v>1103</v>
      </c>
      <c r="L80" s="309">
        <v>1003</v>
      </c>
      <c r="M80" s="302">
        <v>5</v>
      </c>
      <c r="N80" s="302" t="s">
        <v>787</v>
      </c>
      <c r="O80" s="310">
        <v>90</v>
      </c>
      <c r="P80" s="302"/>
      <c r="Q80" s="305">
        <v>3</v>
      </c>
      <c r="R80" s="302" t="s">
        <v>786</v>
      </c>
      <c r="S80" s="305">
        <v>20260401</v>
      </c>
      <c r="T80" s="305">
        <v>20260630</v>
      </c>
      <c r="U80" s="311">
        <v>29683.38</v>
      </c>
      <c r="V80" s="312">
        <v>22833.82</v>
      </c>
    </row>
    <row r="81" spans="2:22" s="189" customFormat="1" x14ac:dyDescent="0.25">
      <c r="B81" s="302" t="s">
        <v>297</v>
      </c>
      <c r="C81" s="302" t="s">
        <v>336</v>
      </c>
      <c r="D81" s="302">
        <v>100</v>
      </c>
      <c r="E81" s="431" t="s">
        <v>525</v>
      </c>
      <c r="F81" s="431" t="s">
        <v>526</v>
      </c>
      <c r="G81" s="302" t="s">
        <v>527</v>
      </c>
      <c r="H81" s="305">
        <v>30102</v>
      </c>
      <c r="I81" s="306">
        <v>0</v>
      </c>
      <c r="J81" s="307">
        <v>1131</v>
      </c>
      <c r="K81" s="308">
        <v>1103</v>
      </c>
      <c r="L81" s="309">
        <v>1003</v>
      </c>
      <c r="M81" s="302">
        <v>5</v>
      </c>
      <c r="N81" s="302" t="s">
        <v>334</v>
      </c>
      <c r="O81" s="310">
        <v>240</v>
      </c>
      <c r="P81" s="302"/>
      <c r="Q81" s="305">
        <v>3</v>
      </c>
      <c r="R81" s="302" t="s">
        <v>786</v>
      </c>
      <c r="S81" s="305">
        <v>20260401</v>
      </c>
      <c r="T81" s="305">
        <v>20260630</v>
      </c>
      <c r="U81" s="311">
        <v>78682.19</v>
      </c>
      <c r="V81" s="312">
        <v>49380.92</v>
      </c>
    </row>
    <row r="82" spans="2:22" s="189" customFormat="1" x14ac:dyDescent="0.25">
      <c r="B82" s="302" t="s">
        <v>297</v>
      </c>
      <c r="C82" s="302" t="s">
        <v>336</v>
      </c>
      <c r="D82" s="302">
        <v>100</v>
      </c>
      <c r="E82" s="431" t="s">
        <v>528</v>
      </c>
      <c r="F82" s="431" t="s">
        <v>529</v>
      </c>
      <c r="G82" s="302" t="s">
        <v>530</v>
      </c>
      <c r="H82" s="305">
        <v>30102</v>
      </c>
      <c r="I82" s="306">
        <v>0</v>
      </c>
      <c r="J82" s="307">
        <v>1131</v>
      </c>
      <c r="K82" s="308">
        <v>1103</v>
      </c>
      <c r="L82" s="309">
        <v>1003</v>
      </c>
      <c r="M82" s="302">
        <v>5</v>
      </c>
      <c r="N82" s="302" t="s">
        <v>334</v>
      </c>
      <c r="O82" s="310">
        <v>90</v>
      </c>
      <c r="P82" s="302"/>
      <c r="Q82" s="305">
        <v>3</v>
      </c>
      <c r="R82" s="302" t="s">
        <v>786</v>
      </c>
      <c r="S82" s="305">
        <v>20260401</v>
      </c>
      <c r="T82" s="305">
        <v>20260630</v>
      </c>
      <c r="U82" s="311">
        <v>31464.18</v>
      </c>
      <c r="V82" s="312">
        <v>16443.099999999999</v>
      </c>
    </row>
    <row r="83" spans="2:22" s="189" customFormat="1" x14ac:dyDescent="0.25">
      <c r="B83" s="302" t="s">
        <v>297</v>
      </c>
      <c r="C83" s="302" t="s">
        <v>336</v>
      </c>
      <c r="D83" s="302">
        <v>100</v>
      </c>
      <c r="E83" s="431" t="s">
        <v>531</v>
      </c>
      <c r="F83" s="431" t="s">
        <v>532</v>
      </c>
      <c r="G83" s="302" t="s">
        <v>533</v>
      </c>
      <c r="H83" s="305">
        <v>30102</v>
      </c>
      <c r="I83" s="306">
        <v>0</v>
      </c>
      <c r="J83" s="307">
        <v>1131</v>
      </c>
      <c r="K83" s="308">
        <v>1103</v>
      </c>
      <c r="L83" s="309">
        <v>1003</v>
      </c>
      <c r="M83" s="302">
        <v>5</v>
      </c>
      <c r="N83" s="302" t="s">
        <v>334</v>
      </c>
      <c r="O83" s="310">
        <v>96</v>
      </c>
      <c r="P83" s="302"/>
      <c r="Q83" s="305">
        <v>3</v>
      </c>
      <c r="R83" s="302" t="s">
        <v>786</v>
      </c>
      <c r="S83" s="305">
        <v>20260401</v>
      </c>
      <c r="T83" s="305">
        <v>20260630</v>
      </c>
      <c r="U83" s="311">
        <v>35598.239999999998</v>
      </c>
      <c r="V83" s="312">
        <v>18344.95</v>
      </c>
    </row>
    <row r="84" spans="2:22" s="189" customFormat="1" x14ac:dyDescent="0.25">
      <c r="B84" s="302" t="s">
        <v>297</v>
      </c>
      <c r="C84" s="302" t="s">
        <v>336</v>
      </c>
      <c r="D84" s="302">
        <v>100</v>
      </c>
      <c r="E84" s="431" t="s">
        <v>534</v>
      </c>
      <c r="F84" s="431" t="s">
        <v>535</v>
      </c>
      <c r="G84" s="302" t="s">
        <v>536</v>
      </c>
      <c r="H84" s="305">
        <v>30102</v>
      </c>
      <c r="I84" s="306">
        <v>0</v>
      </c>
      <c r="J84" s="307">
        <v>1131</v>
      </c>
      <c r="K84" s="308">
        <v>1103</v>
      </c>
      <c r="L84" s="309">
        <v>1003</v>
      </c>
      <c r="M84" s="302">
        <v>5</v>
      </c>
      <c r="N84" s="302" t="s">
        <v>321</v>
      </c>
      <c r="O84" s="310">
        <v>150</v>
      </c>
      <c r="P84" s="302"/>
      <c r="Q84" s="305">
        <v>3</v>
      </c>
      <c r="R84" s="302" t="s">
        <v>786</v>
      </c>
      <c r="S84" s="305">
        <v>20260401</v>
      </c>
      <c r="T84" s="305">
        <v>20260630</v>
      </c>
      <c r="U84" s="311">
        <v>61585.86</v>
      </c>
      <c r="V84" s="312">
        <v>39773.440000000002</v>
      </c>
    </row>
    <row r="85" spans="2:22" s="189" customFormat="1" x14ac:dyDescent="0.25">
      <c r="B85" s="302" t="s">
        <v>297</v>
      </c>
      <c r="C85" s="302" t="s">
        <v>336</v>
      </c>
      <c r="D85" s="302">
        <v>100</v>
      </c>
      <c r="E85" s="431" t="s">
        <v>537</v>
      </c>
      <c r="F85" s="431" t="s">
        <v>538</v>
      </c>
      <c r="G85" s="302" t="s">
        <v>539</v>
      </c>
      <c r="H85" s="305">
        <v>30102</v>
      </c>
      <c r="I85" s="306">
        <v>0</v>
      </c>
      <c r="J85" s="307">
        <v>1131</v>
      </c>
      <c r="K85" s="308">
        <v>1103</v>
      </c>
      <c r="L85" s="309">
        <v>1003</v>
      </c>
      <c r="M85" s="302">
        <v>5</v>
      </c>
      <c r="N85" s="302" t="s">
        <v>321</v>
      </c>
      <c r="O85" s="310">
        <v>228</v>
      </c>
      <c r="P85" s="302"/>
      <c r="Q85" s="305">
        <v>3</v>
      </c>
      <c r="R85" s="302" t="s">
        <v>786</v>
      </c>
      <c r="S85" s="305">
        <v>20260401</v>
      </c>
      <c r="T85" s="305">
        <v>20260630</v>
      </c>
      <c r="U85" s="311">
        <v>88959.22</v>
      </c>
      <c r="V85" s="312">
        <v>56276.83</v>
      </c>
    </row>
    <row r="86" spans="2:22" s="189" customFormat="1" x14ac:dyDescent="0.25">
      <c r="B86" s="302" t="s">
        <v>297</v>
      </c>
      <c r="C86" s="302" t="s">
        <v>336</v>
      </c>
      <c r="D86" s="302">
        <v>100</v>
      </c>
      <c r="E86" s="431" t="s">
        <v>540</v>
      </c>
      <c r="F86" s="431" t="s">
        <v>541</v>
      </c>
      <c r="G86" s="302" t="s">
        <v>542</v>
      </c>
      <c r="H86" s="305">
        <v>30102</v>
      </c>
      <c r="I86" s="306">
        <v>0</v>
      </c>
      <c r="J86" s="307">
        <v>1131</v>
      </c>
      <c r="K86" s="308">
        <v>1103</v>
      </c>
      <c r="L86" s="309">
        <v>1003</v>
      </c>
      <c r="M86" s="302">
        <v>5</v>
      </c>
      <c r="N86" s="302" t="s">
        <v>334</v>
      </c>
      <c r="O86" s="310">
        <v>240</v>
      </c>
      <c r="P86" s="302"/>
      <c r="Q86" s="305">
        <v>3</v>
      </c>
      <c r="R86" s="302" t="s">
        <v>786</v>
      </c>
      <c r="S86" s="305">
        <v>20260401</v>
      </c>
      <c r="T86" s="305">
        <v>20260630</v>
      </c>
      <c r="U86" s="311">
        <v>85141.7</v>
      </c>
      <c r="V86" s="312">
        <v>51581.42</v>
      </c>
    </row>
    <row r="87" spans="2:22" s="189" customFormat="1" x14ac:dyDescent="0.25">
      <c r="B87" s="302" t="s">
        <v>297</v>
      </c>
      <c r="C87" s="302" t="s">
        <v>336</v>
      </c>
      <c r="D87" s="302">
        <v>100</v>
      </c>
      <c r="E87" s="431" t="s">
        <v>543</v>
      </c>
      <c r="F87" s="431" t="s">
        <v>544</v>
      </c>
      <c r="G87" s="302" t="s">
        <v>545</v>
      </c>
      <c r="H87" s="305">
        <v>30102</v>
      </c>
      <c r="I87" s="306">
        <v>0</v>
      </c>
      <c r="J87" s="307">
        <v>1131</v>
      </c>
      <c r="K87" s="308">
        <v>1103</v>
      </c>
      <c r="L87" s="309">
        <v>1003</v>
      </c>
      <c r="M87" s="302">
        <v>5</v>
      </c>
      <c r="N87" s="302" t="s">
        <v>321</v>
      </c>
      <c r="O87" s="310">
        <v>240</v>
      </c>
      <c r="P87" s="302"/>
      <c r="Q87" s="305">
        <v>3</v>
      </c>
      <c r="R87" s="302" t="s">
        <v>786</v>
      </c>
      <c r="S87" s="305">
        <v>20260401</v>
      </c>
      <c r="T87" s="305">
        <v>20260630</v>
      </c>
      <c r="U87" s="311">
        <v>96849</v>
      </c>
      <c r="V87" s="312">
        <v>58258.04</v>
      </c>
    </row>
    <row r="88" spans="2:22" s="189" customFormat="1" x14ac:dyDescent="0.25">
      <c r="B88" s="302" t="s">
        <v>297</v>
      </c>
      <c r="C88" s="302" t="s">
        <v>549</v>
      </c>
      <c r="D88" s="302">
        <v>100</v>
      </c>
      <c r="E88" s="431" t="s">
        <v>546</v>
      </c>
      <c r="F88" s="431" t="s">
        <v>547</v>
      </c>
      <c r="G88" s="302" t="s">
        <v>548</v>
      </c>
      <c r="H88" s="305">
        <v>30102</v>
      </c>
      <c r="I88" s="306">
        <v>0</v>
      </c>
      <c r="J88" s="307">
        <v>1131</v>
      </c>
      <c r="K88" s="308">
        <v>1103</v>
      </c>
      <c r="L88" s="309">
        <v>1003</v>
      </c>
      <c r="M88" s="302">
        <v>5</v>
      </c>
      <c r="N88" s="302" t="s">
        <v>321</v>
      </c>
      <c r="O88" s="310">
        <v>210</v>
      </c>
      <c r="P88" s="302"/>
      <c r="Q88" s="305">
        <v>3</v>
      </c>
      <c r="R88" s="302" t="s">
        <v>786</v>
      </c>
      <c r="S88" s="305">
        <v>20260401</v>
      </c>
      <c r="T88" s="305">
        <v>20260630</v>
      </c>
      <c r="U88" s="311">
        <v>85275.78</v>
      </c>
      <c r="V88" s="312">
        <v>36708.17</v>
      </c>
    </row>
    <row r="89" spans="2:22" s="189" customFormat="1" x14ac:dyDescent="0.25">
      <c r="B89" s="302" t="s">
        <v>297</v>
      </c>
      <c r="C89" s="302" t="s">
        <v>549</v>
      </c>
      <c r="D89" s="302">
        <v>100</v>
      </c>
      <c r="E89" s="431" t="s">
        <v>550</v>
      </c>
      <c r="F89" s="431" t="s">
        <v>551</v>
      </c>
      <c r="G89" s="302" t="s">
        <v>552</v>
      </c>
      <c r="H89" s="305">
        <v>30102</v>
      </c>
      <c r="I89" s="306">
        <v>0</v>
      </c>
      <c r="J89" s="307">
        <v>1131</v>
      </c>
      <c r="K89" s="308">
        <v>1103</v>
      </c>
      <c r="L89" s="309">
        <v>1003</v>
      </c>
      <c r="M89" s="302">
        <v>5</v>
      </c>
      <c r="N89" s="302" t="s">
        <v>321</v>
      </c>
      <c r="O89" s="310">
        <v>210</v>
      </c>
      <c r="P89" s="302"/>
      <c r="Q89" s="305">
        <v>3</v>
      </c>
      <c r="R89" s="302" t="s">
        <v>786</v>
      </c>
      <c r="S89" s="305">
        <v>20260401</v>
      </c>
      <c r="T89" s="305">
        <v>20260630</v>
      </c>
      <c r="U89" s="311">
        <v>85275.78</v>
      </c>
      <c r="V89" s="312">
        <v>35117.870000000003</v>
      </c>
    </row>
    <row r="90" spans="2:22" s="189" customFormat="1" x14ac:dyDescent="0.25">
      <c r="B90" s="302" t="s">
        <v>297</v>
      </c>
      <c r="C90" s="302" t="s">
        <v>549</v>
      </c>
      <c r="D90" s="302">
        <v>100</v>
      </c>
      <c r="E90" s="431" t="s">
        <v>553</v>
      </c>
      <c r="F90" s="431" t="s">
        <v>554</v>
      </c>
      <c r="G90" s="302" t="s">
        <v>555</v>
      </c>
      <c r="H90" s="305">
        <v>30102</v>
      </c>
      <c r="I90" s="306">
        <v>0</v>
      </c>
      <c r="J90" s="307">
        <v>1131</v>
      </c>
      <c r="K90" s="308">
        <v>1103</v>
      </c>
      <c r="L90" s="309">
        <v>1003</v>
      </c>
      <c r="M90" s="302">
        <v>5</v>
      </c>
      <c r="N90" s="302" t="s">
        <v>334</v>
      </c>
      <c r="O90" s="310">
        <v>198</v>
      </c>
      <c r="P90" s="302"/>
      <c r="Q90" s="305">
        <v>3</v>
      </c>
      <c r="R90" s="302" t="s">
        <v>786</v>
      </c>
      <c r="S90" s="305">
        <v>20260401</v>
      </c>
      <c r="T90" s="305">
        <v>20260630</v>
      </c>
      <c r="U90" s="311">
        <v>71019.78</v>
      </c>
      <c r="V90" s="312">
        <v>38132.339999999997</v>
      </c>
    </row>
    <row r="91" spans="2:22" s="189" customFormat="1" x14ac:dyDescent="0.25">
      <c r="B91" s="302" t="s">
        <v>297</v>
      </c>
      <c r="C91" s="302" t="s">
        <v>311</v>
      </c>
      <c r="D91" s="302">
        <v>100</v>
      </c>
      <c r="E91" s="431" t="s">
        <v>556</v>
      </c>
      <c r="F91" s="431" t="s">
        <v>557</v>
      </c>
      <c r="G91" s="302" t="s">
        <v>558</v>
      </c>
      <c r="H91" s="305">
        <v>30102</v>
      </c>
      <c r="I91" s="306">
        <v>0</v>
      </c>
      <c r="J91" s="307">
        <v>1131</v>
      </c>
      <c r="K91" s="308">
        <v>1103</v>
      </c>
      <c r="L91" s="309">
        <v>1003</v>
      </c>
      <c r="M91" s="302">
        <v>5</v>
      </c>
      <c r="N91" s="302" t="s">
        <v>334</v>
      </c>
      <c r="O91" s="310">
        <v>132</v>
      </c>
      <c r="P91" s="302"/>
      <c r="Q91" s="305">
        <v>3</v>
      </c>
      <c r="R91" s="302" t="s">
        <v>786</v>
      </c>
      <c r="S91" s="305">
        <v>20260401</v>
      </c>
      <c r="T91" s="305">
        <v>20260630</v>
      </c>
      <c r="U91" s="311">
        <v>47941.7</v>
      </c>
      <c r="V91" s="312">
        <v>14554.22</v>
      </c>
    </row>
    <row r="92" spans="2:22" s="189" customFormat="1" x14ac:dyDescent="0.25">
      <c r="B92" s="302" t="s">
        <v>297</v>
      </c>
      <c r="C92" s="302" t="s">
        <v>549</v>
      </c>
      <c r="D92" s="302">
        <v>100</v>
      </c>
      <c r="E92" s="431" t="s">
        <v>559</v>
      </c>
      <c r="F92" s="431" t="s">
        <v>560</v>
      </c>
      <c r="G92" s="302" t="s">
        <v>561</v>
      </c>
      <c r="H92" s="305">
        <v>30102</v>
      </c>
      <c r="I92" s="306">
        <v>0</v>
      </c>
      <c r="J92" s="307">
        <v>1131</v>
      </c>
      <c r="K92" s="308">
        <v>1103</v>
      </c>
      <c r="L92" s="309">
        <v>1003</v>
      </c>
      <c r="M92" s="302">
        <v>5</v>
      </c>
      <c r="N92" s="302" t="s">
        <v>787</v>
      </c>
      <c r="O92" s="310">
        <v>210</v>
      </c>
      <c r="P92" s="302"/>
      <c r="Q92" s="305">
        <v>3</v>
      </c>
      <c r="R92" s="302" t="s">
        <v>786</v>
      </c>
      <c r="S92" s="305">
        <v>20260401</v>
      </c>
      <c r="T92" s="305">
        <v>20260630</v>
      </c>
      <c r="U92" s="311">
        <v>66796.08</v>
      </c>
      <c r="V92" s="312">
        <v>22957.52</v>
      </c>
    </row>
    <row r="93" spans="2:22" s="189" customFormat="1" x14ac:dyDescent="0.25">
      <c r="B93" s="302" t="s">
        <v>297</v>
      </c>
      <c r="C93" s="302" t="s">
        <v>549</v>
      </c>
      <c r="D93" s="302">
        <v>100</v>
      </c>
      <c r="E93" s="431" t="s">
        <v>562</v>
      </c>
      <c r="F93" s="431" t="s">
        <v>563</v>
      </c>
      <c r="G93" s="302" t="s">
        <v>564</v>
      </c>
      <c r="H93" s="305">
        <v>30102</v>
      </c>
      <c r="I93" s="306">
        <v>0</v>
      </c>
      <c r="J93" s="307">
        <v>1131</v>
      </c>
      <c r="K93" s="308">
        <v>1103</v>
      </c>
      <c r="L93" s="309">
        <v>1003</v>
      </c>
      <c r="M93" s="302">
        <v>5</v>
      </c>
      <c r="N93" s="302" t="s">
        <v>334</v>
      </c>
      <c r="O93" s="310">
        <v>210</v>
      </c>
      <c r="P93" s="302"/>
      <c r="Q93" s="305">
        <v>3</v>
      </c>
      <c r="R93" s="302" t="s">
        <v>786</v>
      </c>
      <c r="S93" s="305">
        <v>20260401</v>
      </c>
      <c r="T93" s="305">
        <v>20260630</v>
      </c>
      <c r="U93" s="311">
        <v>75100.08</v>
      </c>
      <c r="V93" s="312">
        <v>39816.67</v>
      </c>
    </row>
    <row r="94" spans="2:22" s="189" customFormat="1" x14ac:dyDescent="0.25">
      <c r="B94" s="302" t="s">
        <v>297</v>
      </c>
      <c r="C94" s="302" t="s">
        <v>549</v>
      </c>
      <c r="D94" s="302">
        <v>100</v>
      </c>
      <c r="E94" s="431" t="s">
        <v>565</v>
      </c>
      <c r="F94" s="431" t="s">
        <v>566</v>
      </c>
      <c r="G94" s="302" t="s">
        <v>567</v>
      </c>
      <c r="H94" s="305">
        <v>30102</v>
      </c>
      <c r="I94" s="306">
        <v>0</v>
      </c>
      <c r="J94" s="307">
        <v>1131</v>
      </c>
      <c r="K94" s="308">
        <v>1103</v>
      </c>
      <c r="L94" s="309">
        <v>1003</v>
      </c>
      <c r="M94" s="302">
        <v>5</v>
      </c>
      <c r="N94" s="302" t="s">
        <v>788</v>
      </c>
      <c r="O94" s="310">
        <v>180</v>
      </c>
      <c r="P94" s="302"/>
      <c r="Q94" s="305">
        <v>3</v>
      </c>
      <c r="R94" s="302" t="s">
        <v>786</v>
      </c>
      <c r="S94" s="305">
        <v>20260401</v>
      </c>
      <c r="T94" s="305">
        <v>20260630</v>
      </c>
      <c r="U94" s="311">
        <v>45522.3</v>
      </c>
      <c r="V94" s="312">
        <v>16175.58</v>
      </c>
    </row>
    <row r="95" spans="2:22" s="189" customFormat="1" x14ac:dyDescent="0.25">
      <c r="B95" s="302" t="s">
        <v>297</v>
      </c>
      <c r="C95" s="302" t="s">
        <v>336</v>
      </c>
      <c r="D95" s="302">
        <v>100</v>
      </c>
      <c r="E95" s="431" t="s">
        <v>568</v>
      </c>
      <c r="F95" s="431" t="s">
        <v>569</v>
      </c>
      <c r="G95" s="302" t="s">
        <v>570</v>
      </c>
      <c r="H95" s="305">
        <v>30102</v>
      </c>
      <c r="I95" s="306">
        <v>0</v>
      </c>
      <c r="J95" s="307">
        <v>1131</v>
      </c>
      <c r="K95" s="308">
        <v>1103</v>
      </c>
      <c r="L95" s="309">
        <v>1003</v>
      </c>
      <c r="M95" s="302">
        <v>5</v>
      </c>
      <c r="N95" s="302" t="s">
        <v>788</v>
      </c>
      <c r="O95" s="310">
        <v>150</v>
      </c>
      <c r="P95" s="302"/>
      <c r="Q95" s="305">
        <v>3</v>
      </c>
      <c r="R95" s="302" t="s">
        <v>786</v>
      </c>
      <c r="S95" s="305">
        <v>20260401</v>
      </c>
      <c r="T95" s="305">
        <v>20260630</v>
      </c>
      <c r="U95" s="311">
        <v>35921.22</v>
      </c>
      <c r="V95" s="312">
        <v>13663.4</v>
      </c>
    </row>
    <row r="96" spans="2:22" s="189" customFormat="1" x14ac:dyDescent="0.25">
      <c r="B96" s="302" t="s">
        <v>297</v>
      </c>
      <c r="C96" s="302" t="s">
        <v>336</v>
      </c>
      <c r="D96" s="302">
        <v>100</v>
      </c>
      <c r="E96" s="431" t="s">
        <v>571</v>
      </c>
      <c r="F96" s="431" t="s">
        <v>572</v>
      </c>
      <c r="G96" s="302" t="s">
        <v>573</v>
      </c>
      <c r="H96" s="305">
        <v>30102</v>
      </c>
      <c r="I96" s="306">
        <v>0</v>
      </c>
      <c r="J96" s="307">
        <v>1131</v>
      </c>
      <c r="K96" s="308">
        <v>1103</v>
      </c>
      <c r="L96" s="309">
        <v>1003</v>
      </c>
      <c r="M96" s="302">
        <v>5</v>
      </c>
      <c r="N96" s="302" t="s">
        <v>788</v>
      </c>
      <c r="O96" s="310">
        <v>84</v>
      </c>
      <c r="P96" s="302"/>
      <c r="Q96" s="305">
        <v>3</v>
      </c>
      <c r="R96" s="302" t="s">
        <v>786</v>
      </c>
      <c r="S96" s="305">
        <v>20260401</v>
      </c>
      <c r="T96" s="305">
        <v>20260630</v>
      </c>
      <c r="U96" s="311">
        <v>19481.7</v>
      </c>
      <c r="V96" s="312">
        <v>9187.9</v>
      </c>
    </row>
    <row r="97" spans="2:22" s="189" customFormat="1" x14ac:dyDescent="0.25">
      <c r="B97" s="302" t="s">
        <v>297</v>
      </c>
      <c r="C97" s="302" t="s">
        <v>336</v>
      </c>
      <c r="D97" s="302">
        <v>100</v>
      </c>
      <c r="E97" s="431" t="s">
        <v>574</v>
      </c>
      <c r="F97" s="431" t="s">
        <v>575</v>
      </c>
      <c r="G97" s="302" t="s">
        <v>576</v>
      </c>
      <c r="H97" s="305">
        <v>30102</v>
      </c>
      <c r="I97" s="306">
        <v>0</v>
      </c>
      <c r="J97" s="307">
        <v>1131</v>
      </c>
      <c r="K97" s="308">
        <v>1103</v>
      </c>
      <c r="L97" s="309">
        <v>1003</v>
      </c>
      <c r="M97" s="302">
        <v>5</v>
      </c>
      <c r="N97" s="302" t="s">
        <v>788</v>
      </c>
      <c r="O97" s="310">
        <v>162</v>
      </c>
      <c r="P97" s="302"/>
      <c r="Q97" s="305">
        <v>3</v>
      </c>
      <c r="R97" s="302" t="s">
        <v>786</v>
      </c>
      <c r="S97" s="305">
        <v>20260401</v>
      </c>
      <c r="T97" s="305">
        <v>20260630</v>
      </c>
      <c r="U97" s="311">
        <v>38794.92</v>
      </c>
      <c r="V97" s="312">
        <v>13739.46</v>
      </c>
    </row>
    <row r="98" spans="2:22" s="189" customFormat="1" x14ac:dyDescent="0.25">
      <c r="B98" s="302" t="s">
        <v>297</v>
      </c>
      <c r="C98" s="302" t="s">
        <v>549</v>
      </c>
      <c r="D98" s="302">
        <v>100</v>
      </c>
      <c r="E98" s="431" t="s">
        <v>577</v>
      </c>
      <c r="F98" s="431" t="s">
        <v>578</v>
      </c>
      <c r="G98" s="302" t="s">
        <v>579</v>
      </c>
      <c r="H98" s="305">
        <v>30102</v>
      </c>
      <c r="I98" s="306">
        <v>0</v>
      </c>
      <c r="J98" s="307">
        <v>1131</v>
      </c>
      <c r="K98" s="308">
        <v>1103</v>
      </c>
      <c r="L98" s="309">
        <v>1003</v>
      </c>
      <c r="M98" s="302">
        <v>5</v>
      </c>
      <c r="N98" s="302" t="s">
        <v>334</v>
      </c>
      <c r="O98" s="310">
        <v>192</v>
      </c>
      <c r="P98" s="302"/>
      <c r="Q98" s="305">
        <v>3</v>
      </c>
      <c r="R98" s="302" t="s">
        <v>786</v>
      </c>
      <c r="S98" s="305">
        <v>20260401</v>
      </c>
      <c r="T98" s="305">
        <v>20260630</v>
      </c>
      <c r="U98" s="311">
        <v>68979.600000000006</v>
      </c>
      <c r="V98" s="312">
        <v>36666.949999999997</v>
      </c>
    </row>
    <row r="99" spans="2:22" s="189" customFormat="1" x14ac:dyDescent="0.25">
      <c r="B99" s="302" t="s">
        <v>297</v>
      </c>
      <c r="C99" s="302" t="s">
        <v>311</v>
      </c>
      <c r="D99" s="302">
        <v>120</v>
      </c>
      <c r="E99" s="431" t="s">
        <v>580</v>
      </c>
      <c r="F99" s="431" t="s">
        <v>581</v>
      </c>
      <c r="G99" s="302" t="s">
        <v>582</v>
      </c>
      <c r="H99" s="305">
        <v>30102</v>
      </c>
      <c r="I99" s="306">
        <v>0</v>
      </c>
      <c r="J99" s="307">
        <v>1131</v>
      </c>
      <c r="K99" s="308">
        <v>1103</v>
      </c>
      <c r="L99" s="309">
        <v>1003</v>
      </c>
      <c r="M99" s="302">
        <v>5</v>
      </c>
      <c r="N99" s="302" t="s">
        <v>787</v>
      </c>
      <c r="O99" s="310">
        <v>120</v>
      </c>
      <c r="P99" s="302"/>
      <c r="Q99" s="305">
        <v>3</v>
      </c>
      <c r="R99" s="302" t="s">
        <v>786</v>
      </c>
      <c r="S99" s="305">
        <v>20260401</v>
      </c>
      <c r="T99" s="305">
        <v>20260630</v>
      </c>
      <c r="U99" s="311">
        <v>39577.86</v>
      </c>
      <c r="V99" s="312">
        <v>13245.25</v>
      </c>
    </row>
    <row r="100" spans="2:22" s="189" customFormat="1" x14ac:dyDescent="0.25">
      <c r="B100" s="302" t="s">
        <v>297</v>
      </c>
      <c r="C100" s="302" t="s">
        <v>549</v>
      </c>
      <c r="D100" s="302">
        <v>100</v>
      </c>
      <c r="E100" s="431" t="s">
        <v>583</v>
      </c>
      <c r="F100" s="431" t="s">
        <v>584</v>
      </c>
      <c r="G100" s="302" t="s">
        <v>585</v>
      </c>
      <c r="H100" s="305">
        <v>30102</v>
      </c>
      <c r="I100" s="306">
        <v>0</v>
      </c>
      <c r="J100" s="307">
        <v>1131</v>
      </c>
      <c r="K100" s="308">
        <v>1103</v>
      </c>
      <c r="L100" s="309">
        <v>1003</v>
      </c>
      <c r="M100" s="302">
        <v>5</v>
      </c>
      <c r="N100" s="302" t="s">
        <v>788</v>
      </c>
      <c r="O100" s="310">
        <v>120</v>
      </c>
      <c r="P100" s="302"/>
      <c r="Q100" s="305">
        <v>3</v>
      </c>
      <c r="R100" s="302" t="s">
        <v>786</v>
      </c>
      <c r="S100" s="305">
        <v>20260401</v>
      </c>
      <c r="T100" s="305">
        <v>20260630</v>
      </c>
      <c r="U100" s="311">
        <v>28737</v>
      </c>
      <c r="V100" s="312">
        <v>9921.7000000000007</v>
      </c>
    </row>
    <row r="101" spans="2:22" s="189" customFormat="1" x14ac:dyDescent="0.25">
      <c r="B101" s="302" t="s">
        <v>297</v>
      </c>
      <c r="C101" s="302" t="s">
        <v>336</v>
      </c>
      <c r="D101" s="302">
        <v>100</v>
      </c>
      <c r="E101" s="431" t="s">
        <v>586</v>
      </c>
      <c r="F101" s="431" t="s">
        <v>587</v>
      </c>
      <c r="G101" s="302" t="s">
        <v>588</v>
      </c>
      <c r="H101" s="305">
        <v>10202</v>
      </c>
      <c r="I101" s="306">
        <v>8</v>
      </c>
      <c r="J101" s="307">
        <v>1131</v>
      </c>
      <c r="K101" s="308">
        <v>1103</v>
      </c>
      <c r="L101" s="309">
        <v>1003</v>
      </c>
      <c r="M101" s="302">
        <v>5</v>
      </c>
      <c r="N101" s="302" t="s">
        <v>782</v>
      </c>
      <c r="O101" s="310">
        <v>0</v>
      </c>
      <c r="P101" s="302">
        <v>6839</v>
      </c>
      <c r="Q101" s="305">
        <v>1</v>
      </c>
      <c r="R101" s="302" t="s">
        <v>776</v>
      </c>
      <c r="S101" s="305">
        <v>20260401</v>
      </c>
      <c r="T101" s="305">
        <v>20260630</v>
      </c>
      <c r="U101" s="311">
        <v>62154.3</v>
      </c>
      <c r="V101" s="312">
        <v>3000</v>
      </c>
    </row>
    <row r="102" spans="2:22" s="189" customFormat="1" x14ac:dyDescent="0.25">
      <c r="B102" s="302" t="s">
        <v>297</v>
      </c>
      <c r="C102" s="302" t="s">
        <v>336</v>
      </c>
      <c r="D102" s="302">
        <v>100</v>
      </c>
      <c r="E102" s="431" t="s">
        <v>589</v>
      </c>
      <c r="F102" s="431" t="s">
        <v>590</v>
      </c>
      <c r="G102" s="302" t="s">
        <v>591</v>
      </c>
      <c r="H102" s="305">
        <v>30102</v>
      </c>
      <c r="I102" s="306">
        <v>0</v>
      </c>
      <c r="J102" s="307">
        <v>1131</v>
      </c>
      <c r="K102" s="308">
        <v>1103</v>
      </c>
      <c r="L102" s="309">
        <v>1003</v>
      </c>
      <c r="M102" s="302">
        <v>5</v>
      </c>
      <c r="N102" s="302" t="s">
        <v>788</v>
      </c>
      <c r="O102" s="310">
        <v>162</v>
      </c>
      <c r="P102" s="302"/>
      <c r="Q102" s="305">
        <v>3</v>
      </c>
      <c r="R102" s="302" t="s">
        <v>786</v>
      </c>
      <c r="S102" s="305">
        <v>20260401</v>
      </c>
      <c r="T102" s="305">
        <v>20260630</v>
      </c>
      <c r="U102" s="311">
        <v>38794.92</v>
      </c>
      <c r="V102" s="312">
        <v>16560.18</v>
      </c>
    </row>
    <row r="103" spans="2:22" s="189" customFormat="1" x14ac:dyDescent="0.25">
      <c r="B103" s="302" t="s">
        <v>297</v>
      </c>
      <c r="C103" s="302" t="s">
        <v>549</v>
      </c>
      <c r="D103" s="302">
        <v>100</v>
      </c>
      <c r="E103" s="431" t="s">
        <v>592</v>
      </c>
      <c r="F103" s="431" t="s">
        <v>593</v>
      </c>
      <c r="G103" s="302" t="s">
        <v>594</v>
      </c>
      <c r="H103" s="305">
        <v>30102</v>
      </c>
      <c r="I103" s="306">
        <v>0</v>
      </c>
      <c r="J103" s="307">
        <v>1131</v>
      </c>
      <c r="K103" s="308">
        <v>1103</v>
      </c>
      <c r="L103" s="309">
        <v>1003</v>
      </c>
      <c r="M103" s="302">
        <v>5</v>
      </c>
      <c r="N103" s="302" t="s">
        <v>788</v>
      </c>
      <c r="O103" s="310">
        <v>120</v>
      </c>
      <c r="P103" s="302"/>
      <c r="Q103" s="305">
        <v>3</v>
      </c>
      <c r="R103" s="302" t="s">
        <v>786</v>
      </c>
      <c r="S103" s="305">
        <v>20260401</v>
      </c>
      <c r="T103" s="305">
        <v>20260630</v>
      </c>
      <c r="U103" s="311">
        <v>28737</v>
      </c>
      <c r="V103" s="312">
        <v>11755.98</v>
      </c>
    </row>
    <row r="104" spans="2:22" s="189" customFormat="1" x14ac:dyDescent="0.25">
      <c r="B104" s="302" t="s">
        <v>297</v>
      </c>
      <c r="C104" s="302" t="s">
        <v>311</v>
      </c>
      <c r="D104" s="302">
        <v>100</v>
      </c>
      <c r="E104" s="431" t="s">
        <v>595</v>
      </c>
      <c r="F104" s="431" t="s">
        <v>596</v>
      </c>
      <c r="G104" s="302" t="s">
        <v>597</v>
      </c>
      <c r="H104" s="305">
        <v>20401</v>
      </c>
      <c r="I104" s="306">
        <v>8</v>
      </c>
      <c r="J104" s="307">
        <v>1131</v>
      </c>
      <c r="K104" s="308">
        <v>1103</v>
      </c>
      <c r="L104" s="309">
        <v>1003</v>
      </c>
      <c r="M104" s="302">
        <v>5</v>
      </c>
      <c r="N104" s="302" t="s">
        <v>780</v>
      </c>
      <c r="O104" s="310">
        <v>0</v>
      </c>
      <c r="P104" s="302">
        <v>6795</v>
      </c>
      <c r="Q104" s="305">
        <v>2</v>
      </c>
      <c r="R104" s="302" t="s">
        <v>776</v>
      </c>
      <c r="S104" s="305">
        <v>20260401</v>
      </c>
      <c r="T104" s="305">
        <v>20260630</v>
      </c>
      <c r="U104" s="311">
        <v>94942.96</v>
      </c>
      <c r="V104" s="312">
        <v>3000</v>
      </c>
    </row>
    <row r="105" spans="2:22" s="189" customFormat="1" x14ac:dyDescent="0.25">
      <c r="B105" s="302" t="s">
        <v>297</v>
      </c>
      <c r="C105" s="302" t="s">
        <v>336</v>
      </c>
      <c r="D105" s="302">
        <v>100</v>
      </c>
      <c r="E105" s="431" t="s">
        <v>598</v>
      </c>
      <c r="F105" s="431" t="s">
        <v>599</v>
      </c>
      <c r="G105" s="302" t="s">
        <v>600</v>
      </c>
      <c r="H105" s="305">
        <v>30102</v>
      </c>
      <c r="I105" s="306">
        <v>0</v>
      </c>
      <c r="J105" s="307">
        <v>1131</v>
      </c>
      <c r="K105" s="308">
        <v>1103</v>
      </c>
      <c r="L105" s="309">
        <v>1003</v>
      </c>
      <c r="M105" s="302">
        <v>5</v>
      </c>
      <c r="N105" s="302" t="s">
        <v>788</v>
      </c>
      <c r="O105" s="310">
        <v>180</v>
      </c>
      <c r="P105" s="302"/>
      <c r="Q105" s="305">
        <v>3</v>
      </c>
      <c r="R105" s="302" t="s">
        <v>786</v>
      </c>
      <c r="S105" s="305">
        <v>20260401</v>
      </c>
      <c r="T105" s="305">
        <v>20260630</v>
      </c>
      <c r="U105" s="311">
        <v>35106.300000000003</v>
      </c>
      <c r="V105" s="312">
        <v>13198.98</v>
      </c>
    </row>
    <row r="106" spans="2:22" s="189" customFormat="1" x14ac:dyDescent="0.25">
      <c r="B106" s="302" t="s">
        <v>297</v>
      </c>
      <c r="C106" s="302" t="s">
        <v>336</v>
      </c>
      <c r="D106" s="302">
        <v>100</v>
      </c>
      <c r="E106" s="431" t="s">
        <v>601</v>
      </c>
      <c r="F106" s="431" t="s">
        <v>602</v>
      </c>
      <c r="G106" s="302" t="s">
        <v>603</v>
      </c>
      <c r="H106" s="305">
        <v>30102</v>
      </c>
      <c r="I106" s="306">
        <v>0</v>
      </c>
      <c r="J106" s="307">
        <v>1131</v>
      </c>
      <c r="K106" s="308">
        <v>1103</v>
      </c>
      <c r="L106" s="309">
        <v>1003</v>
      </c>
      <c r="M106" s="302">
        <v>5</v>
      </c>
      <c r="N106" s="302" t="s">
        <v>788</v>
      </c>
      <c r="O106" s="310">
        <v>12</v>
      </c>
      <c r="P106" s="302"/>
      <c r="Q106" s="305">
        <v>3</v>
      </c>
      <c r="R106" s="302" t="s">
        <v>786</v>
      </c>
      <c r="S106" s="305">
        <v>20260401</v>
      </c>
      <c r="T106" s="305">
        <v>20260630</v>
      </c>
      <c r="U106" s="311">
        <v>2802.58</v>
      </c>
      <c r="V106" s="312">
        <v>444.4</v>
      </c>
    </row>
    <row r="107" spans="2:22" s="189" customFormat="1" x14ac:dyDescent="0.25">
      <c r="B107" s="302" t="s">
        <v>297</v>
      </c>
      <c r="C107" s="302" t="s">
        <v>311</v>
      </c>
      <c r="D107" s="302">
        <v>100</v>
      </c>
      <c r="E107" s="431" t="s">
        <v>604</v>
      </c>
      <c r="F107" s="431" t="s">
        <v>605</v>
      </c>
      <c r="G107" s="302" t="s">
        <v>606</v>
      </c>
      <c r="H107" s="305">
        <v>20109</v>
      </c>
      <c r="I107" s="306">
        <v>8</v>
      </c>
      <c r="J107" s="307">
        <v>1131</v>
      </c>
      <c r="K107" s="308">
        <v>1103</v>
      </c>
      <c r="L107" s="309">
        <v>1003</v>
      </c>
      <c r="M107" s="302">
        <v>5</v>
      </c>
      <c r="N107" s="302" t="s">
        <v>783</v>
      </c>
      <c r="O107" s="310">
        <v>0</v>
      </c>
      <c r="P107" s="302">
        <v>14692</v>
      </c>
      <c r="Q107" s="305">
        <v>2</v>
      </c>
      <c r="R107" s="302" t="s">
        <v>776</v>
      </c>
      <c r="S107" s="305">
        <v>20260401</v>
      </c>
      <c r="T107" s="305">
        <v>20260630</v>
      </c>
      <c r="U107" s="311">
        <v>94865.4</v>
      </c>
      <c r="V107" s="312">
        <v>3000</v>
      </c>
    </row>
    <row r="108" spans="2:22" s="189" customFormat="1" x14ac:dyDescent="0.25">
      <c r="B108" s="302" t="s">
        <v>297</v>
      </c>
      <c r="C108" s="302" t="s">
        <v>336</v>
      </c>
      <c r="D108" s="302">
        <v>100</v>
      </c>
      <c r="E108" s="431" t="s">
        <v>607</v>
      </c>
      <c r="F108" s="431" t="s">
        <v>608</v>
      </c>
      <c r="G108" s="302" t="s">
        <v>609</v>
      </c>
      <c r="H108" s="305">
        <v>10213</v>
      </c>
      <c r="I108" s="306">
        <v>8</v>
      </c>
      <c r="J108" s="307">
        <v>1131</v>
      </c>
      <c r="K108" s="308">
        <v>1103</v>
      </c>
      <c r="L108" s="309">
        <v>1003</v>
      </c>
      <c r="M108" s="302">
        <v>5</v>
      </c>
      <c r="N108" s="302" t="s">
        <v>785</v>
      </c>
      <c r="O108" s="310">
        <v>0</v>
      </c>
      <c r="P108" s="302">
        <v>6845</v>
      </c>
      <c r="Q108" s="305">
        <v>1</v>
      </c>
      <c r="R108" s="302" t="s">
        <v>776</v>
      </c>
      <c r="S108" s="305">
        <v>20260401</v>
      </c>
      <c r="T108" s="305">
        <v>20260630</v>
      </c>
      <c r="U108" s="311">
        <v>58268.66</v>
      </c>
      <c r="V108" s="312">
        <v>3000</v>
      </c>
    </row>
    <row r="109" spans="2:22" s="189" customFormat="1" x14ac:dyDescent="0.25">
      <c r="B109" s="302" t="s">
        <v>297</v>
      </c>
      <c r="C109" s="302" t="s">
        <v>336</v>
      </c>
      <c r="D109" s="302">
        <v>100</v>
      </c>
      <c r="E109" s="431" t="s">
        <v>610</v>
      </c>
      <c r="F109" s="431" t="s">
        <v>611</v>
      </c>
      <c r="G109" s="302" t="s">
        <v>612</v>
      </c>
      <c r="H109" s="305">
        <v>10213</v>
      </c>
      <c r="I109" s="306">
        <v>8</v>
      </c>
      <c r="J109" s="307">
        <v>1131</v>
      </c>
      <c r="K109" s="308">
        <v>1103</v>
      </c>
      <c r="L109" s="309">
        <v>1003</v>
      </c>
      <c r="M109" s="302">
        <v>5</v>
      </c>
      <c r="N109" s="302" t="s">
        <v>785</v>
      </c>
      <c r="O109" s="310">
        <v>0</v>
      </c>
      <c r="P109" s="302">
        <v>6847</v>
      </c>
      <c r="Q109" s="305">
        <v>1</v>
      </c>
      <c r="R109" s="302" t="s">
        <v>776</v>
      </c>
      <c r="S109" s="305">
        <v>20260401</v>
      </c>
      <c r="T109" s="305">
        <v>20260630</v>
      </c>
      <c r="U109" s="311">
        <v>58646.66</v>
      </c>
      <c r="V109" s="312">
        <v>3000</v>
      </c>
    </row>
    <row r="110" spans="2:22" s="189" customFormat="1" x14ac:dyDescent="0.25">
      <c r="B110" s="302" t="s">
        <v>297</v>
      </c>
      <c r="C110" s="302" t="s">
        <v>311</v>
      </c>
      <c r="D110" s="302">
        <v>100</v>
      </c>
      <c r="E110" s="431" t="s">
        <v>613</v>
      </c>
      <c r="F110" s="431" t="s">
        <v>614</v>
      </c>
      <c r="G110" s="302" t="s">
        <v>615</v>
      </c>
      <c r="H110" s="305">
        <v>20109</v>
      </c>
      <c r="I110" s="306">
        <v>8</v>
      </c>
      <c r="J110" s="307">
        <v>1131</v>
      </c>
      <c r="K110" s="308">
        <v>1103</v>
      </c>
      <c r="L110" s="309">
        <v>1003</v>
      </c>
      <c r="M110" s="302">
        <v>5</v>
      </c>
      <c r="N110" s="302" t="s">
        <v>779</v>
      </c>
      <c r="O110" s="310">
        <v>0</v>
      </c>
      <c r="P110" s="302">
        <v>13607</v>
      </c>
      <c r="Q110" s="305">
        <v>2</v>
      </c>
      <c r="R110" s="302" t="s">
        <v>776</v>
      </c>
      <c r="S110" s="305">
        <v>20260401</v>
      </c>
      <c r="T110" s="305">
        <v>20260630</v>
      </c>
      <c r="U110" s="311">
        <v>128245.04</v>
      </c>
      <c r="V110" s="312">
        <v>3000</v>
      </c>
    </row>
    <row r="111" spans="2:22" s="189" customFormat="1" x14ac:dyDescent="0.25">
      <c r="B111" s="302" t="s">
        <v>297</v>
      </c>
      <c r="C111" s="302" t="s">
        <v>311</v>
      </c>
      <c r="D111" s="302">
        <v>100</v>
      </c>
      <c r="E111" s="431" t="s">
        <v>616</v>
      </c>
      <c r="F111" s="431" t="s">
        <v>617</v>
      </c>
      <c r="G111" s="302" t="s">
        <v>618</v>
      </c>
      <c r="H111" s="305">
        <v>10213</v>
      </c>
      <c r="I111" s="306">
        <v>8</v>
      </c>
      <c r="J111" s="307">
        <v>1131</v>
      </c>
      <c r="K111" s="308">
        <v>1103</v>
      </c>
      <c r="L111" s="309">
        <v>1003</v>
      </c>
      <c r="M111" s="302">
        <v>5</v>
      </c>
      <c r="N111" s="302" t="s">
        <v>785</v>
      </c>
      <c r="O111" s="310">
        <v>0</v>
      </c>
      <c r="P111" s="302">
        <v>6811</v>
      </c>
      <c r="Q111" s="305">
        <v>1</v>
      </c>
      <c r="R111" s="302" t="s">
        <v>776</v>
      </c>
      <c r="S111" s="305">
        <v>20260401</v>
      </c>
      <c r="T111" s="305">
        <v>20260630</v>
      </c>
      <c r="U111" s="311">
        <v>58031.82</v>
      </c>
      <c r="V111" s="312">
        <v>3000</v>
      </c>
    </row>
    <row r="112" spans="2:22" s="189" customFormat="1" x14ac:dyDescent="0.25">
      <c r="B112" s="302" t="s">
        <v>297</v>
      </c>
      <c r="C112" s="302" t="s">
        <v>311</v>
      </c>
      <c r="D112" s="302">
        <v>100</v>
      </c>
      <c r="E112" s="431" t="s">
        <v>619</v>
      </c>
      <c r="F112" s="431" t="s">
        <v>620</v>
      </c>
      <c r="G112" s="302" t="s">
        <v>621</v>
      </c>
      <c r="H112" s="305">
        <v>10213</v>
      </c>
      <c r="I112" s="306">
        <v>8</v>
      </c>
      <c r="J112" s="307">
        <v>1131</v>
      </c>
      <c r="K112" s="308">
        <v>1103</v>
      </c>
      <c r="L112" s="309">
        <v>1003</v>
      </c>
      <c r="M112" s="302">
        <v>5</v>
      </c>
      <c r="N112" s="302" t="s">
        <v>785</v>
      </c>
      <c r="O112" s="310">
        <v>0</v>
      </c>
      <c r="P112" s="302">
        <v>6813</v>
      </c>
      <c r="Q112" s="305">
        <v>1</v>
      </c>
      <c r="R112" s="302" t="s">
        <v>776</v>
      </c>
      <c r="S112" s="305">
        <v>20260401</v>
      </c>
      <c r="T112" s="305">
        <v>20260630</v>
      </c>
      <c r="U112" s="311">
        <v>58268.66</v>
      </c>
      <c r="V112" s="312">
        <v>3000</v>
      </c>
    </row>
    <row r="113" spans="2:22" s="189" customFormat="1" x14ac:dyDescent="0.25">
      <c r="B113" s="302" t="s">
        <v>297</v>
      </c>
      <c r="C113" s="302" t="s">
        <v>311</v>
      </c>
      <c r="D113" s="302">
        <v>100</v>
      </c>
      <c r="E113" s="431" t="s">
        <v>622</v>
      </c>
      <c r="F113" s="431" t="s">
        <v>623</v>
      </c>
      <c r="G113" s="302" t="s">
        <v>624</v>
      </c>
      <c r="H113" s="305">
        <v>10213</v>
      </c>
      <c r="I113" s="306">
        <v>8</v>
      </c>
      <c r="J113" s="307">
        <v>1131</v>
      </c>
      <c r="K113" s="308">
        <v>1103</v>
      </c>
      <c r="L113" s="309">
        <v>1003</v>
      </c>
      <c r="M113" s="302">
        <v>5</v>
      </c>
      <c r="N113" s="302" t="s">
        <v>785</v>
      </c>
      <c r="O113" s="310">
        <v>0</v>
      </c>
      <c r="P113" s="302">
        <v>6798</v>
      </c>
      <c r="Q113" s="305">
        <v>1</v>
      </c>
      <c r="R113" s="302" t="s">
        <v>776</v>
      </c>
      <c r="S113" s="305">
        <v>20260401</v>
      </c>
      <c r="T113" s="305">
        <v>20260630</v>
      </c>
      <c r="U113" s="311">
        <v>59531.77</v>
      </c>
      <c r="V113" s="312">
        <v>3000</v>
      </c>
    </row>
    <row r="114" spans="2:22" s="189" customFormat="1" x14ac:dyDescent="0.25">
      <c r="B114" s="302" t="s">
        <v>297</v>
      </c>
      <c r="C114" s="302" t="s">
        <v>336</v>
      </c>
      <c r="D114" s="302">
        <v>100</v>
      </c>
      <c r="E114" s="431" t="s">
        <v>625</v>
      </c>
      <c r="F114" s="431" t="s">
        <v>626</v>
      </c>
      <c r="G114" s="302" t="s">
        <v>627</v>
      </c>
      <c r="H114" s="305">
        <v>20215</v>
      </c>
      <c r="I114" s="306">
        <v>8</v>
      </c>
      <c r="J114" s="307">
        <v>1131</v>
      </c>
      <c r="K114" s="308">
        <v>1103</v>
      </c>
      <c r="L114" s="309">
        <v>1003</v>
      </c>
      <c r="M114" s="302">
        <v>5</v>
      </c>
      <c r="N114" s="302" t="s">
        <v>789</v>
      </c>
      <c r="O114" s="310">
        <v>0</v>
      </c>
      <c r="P114" s="302">
        <v>6825</v>
      </c>
      <c r="Q114" s="305">
        <v>2</v>
      </c>
      <c r="R114" s="302" t="s">
        <v>776</v>
      </c>
      <c r="S114" s="305">
        <v>20260401</v>
      </c>
      <c r="T114" s="305">
        <v>20260630</v>
      </c>
      <c r="U114" s="311">
        <v>58301.14</v>
      </c>
      <c r="V114" s="312">
        <v>12157.02</v>
      </c>
    </row>
    <row r="115" spans="2:22" s="189" customFormat="1" x14ac:dyDescent="0.25">
      <c r="B115" s="302" t="s">
        <v>297</v>
      </c>
      <c r="C115" s="302" t="s">
        <v>311</v>
      </c>
      <c r="D115" s="302">
        <v>100</v>
      </c>
      <c r="E115" s="431" t="s">
        <v>628</v>
      </c>
      <c r="F115" s="431" t="s">
        <v>629</v>
      </c>
      <c r="G115" s="302" t="s">
        <v>630</v>
      </c>
      <c r="H115" s="305">
        <v>10213</v>
      </c>
      <c r="I115" s="306">
        <v>8</v>
      </c>
      <c r="J115" s="307">
        <v>1131</v>
      </c>
      <c r="K115" s="308">
        <v>1103</v>
      </c>
      <c r="L115" s="309">
        <v>1003</v>
      </c>
      <c r="M115" s="302">
        <v>5</v>
      </c>
      <c r="N115" s="302" t="s">
        <v>785</v>
      </c>
      <c r="O115" s="310">
        <v>0</v>
      </c>
      <c r="P115" s="302">
        <v>6809</v>
      </c>
      <c r="Q115" s="305">
        <v>1</v>
      </c>
      <c r="R115" s="302" t="s">
        <v>776</v>
      </c>
      <c r="S115" s="305">
        <v>20260401</v>
      </c>
      <c r="T115" s="305">
        <v>20260630</v>
      </c>
      <c r="U115" s="311">
        <v>59531.77</v>
      </c>
      <c r="V115" s="312">
        <v>7500</v>
      </c>
    </row>
    <row r="116" spans="2:22" s="189" customFormat="1" x14ac:dyDescent="0.25">
      <c r="B116" s="302" t="s">
        <v>297</v>
      </c>
      <c r="C116" s="302" t="s">
        <v>336</v>
      </c>
      <c r="D116" s="302">
        <v>100</v>
      </c>
      <c r="E116" s="431" t="s">
        <v>631</v>
      </c>
      <c r="F116" s="431" t="s">
        <v>632</v>
      </c>
      <c r="G116" s="302" t="s">
        <v>633</v>
      </c>
      <c r="H116" s="305">
        <v>20109</v>
      </c>
      <c r="I116" s="306">
        <v>8</v>
      </c>
      <c r="J116" s="307">
        <v>1131</v>
      </c>
      <c r="K116" s="308">
        <v>1103</v>
      </c>
      <c r="L116" s="309">
        <v>1003</v>
      </c>
      <c r="M116" s="302">
        <v>5</v>
      </c>
      <c r="N116" s="302" t="s">
        <v>779</v>
      </c>
      <c r="O116" s="310">
        <v>0</v>
      </c>
      <c r="P116" s="302">
        <v>14524</v>
      </c>
      <c r="Q116" s="305">
        <v>2</v>
      </c>
      <c r="R116" s="302" t="s">
        <v>776</v>
      </c>
      <c r="S116" s="305">
        <v>20260401</v>
      </c>
      <c r="T116" s="305">
        <v>20260630</v>
      </c>
      <c r="U116" s="311">
        <v>117614.81</v>
      </c>
      <c r="V116" s="312">
        <v>3000</v>
      </c>
    </row>
    <row r="117" spans="2:22" s="189" customFormat="1" x14ac:dyDescent="0.25">
      <c r="B117" s="302" t="s">
        <v>297</v>
      </c>
      <c r="C117" s="302" t="s">
        <v>336</v>
      </c>
      <c r="D117" s="302">
        <v>100</v>
      </c>
      <c r="E117" s="431" t="s">
        <v>634</v>
      </c>
      <c r="F117" s="431" t="s">
        <v>635</v>
      </c>
      <c r="G117" s="302" t="s">
        <v>636</v>
      </c>
      <c r="H117" s="305">
        <v>30102</v>
      </c>
      <c r="I117" s="306">
        <v>0</v>
      </c>
      <c r="J117" s="307">
        <v>1131</v>
      </c>
      <c r="K117" s="308">
        <v>1103</v>
      </c>
      <c r="L117" s="309">
        <v>1003</v>
      </c>
      <c r="M117" s="302">
        <v>5</v>
      </c>
      <c r="N117" s="302" t="s">
        <v>787</v>
      </c>
      <c r="O117" s="310">
        <v>240</v>
      </c>
      <c r="P117" s="302"/>
      <c r="Q117" s="305">
        <v>3</v>
      </c>
      <c r="R117" s="302" t="s">
        <v>786</v>
      </c>
      <c r="S117" s="305">
        <v>20260401</v>
      </c>
      <c r="T117" s="305">
        <v>20260630</v>
      </c>
      <c r="U117" s="311">
        <v>75868.86</v>
      </c>
      <c r="V117" s="312">
        <v>30039.47</v>
      </c>
    </row>
    <row r="118" spans="2:22" s="189" customFormat="1" x14ac:dyDescent="0.25">
      <c r="B118" s="302" t="s">
        <v>297</v>
      </c>
      <c r="C118" s="302" t="s">
        <v>311</v>
      </c>
      <c r="D118" s="302">
        <v>100</v>
      </c>
      <c r="E118" s="431" t="s">
        <v>637</v>
      </c>
      <c r="F118" s="431" t="s">
        <v>638</v>
      </c>
      <c r="G118" s="302" t="s">
        <v>639</v>
      </c>
      <c r="H118" s="305">
        <v>30102</v>
      </c>
      <c r="I118" s="306">
        <v>0</v>
      </c>
      <c r="J118" s="307">
        <v>1131</v>
      </c>
      <c r="K118" s="308">
        <v>1103</v>
      </c>
      <c r="L118" s="309">
        <v>1003</v>
      </c>
      <c r="M118" s="302">
        <v>5</v>
      </c>
      <c r="N118" s="302" t="s">
        <v>788</v>
      </c>
      <c r="O118" s="310">
        <v>120</v>
      </c>
      <c r="P118" s="302"/>
      <c r="Q118" s="305">
        <v>3</v>
      </c>
      <c r="R118" s="302" t="s">
        <v>786</v>
      </c>
      <c r="S118" s="305">
        <v>20260401</v>
      </c>
      <c r="T118" s="305">
        <v>20260630</v>
      </c>
      <c r="U118" s="311">
        <v>28181.5</v>
      </c>
      <c r="V118" s="312">
        <v>8044.9</v>
      </c>
    </row>
    <row r="119" spans="2:22" s="189" customFormat="1" x14ac:dyDescent="0.25">
      <c r="B119" s="302" t="s">
        <v>297</v>
      </c>
      <c r="C119" s="302" t="s">
        <v>311</v>
      </c>
      <c r="D119" s="302">
        <v>100</v>
      </c>
      <c r="E119" s="431" t="s">
        <v>640</v>
      </c>
      <c r="F119" s="431" t="s">
        <v>641</v>
      </c>
      <c r="G119" s="302" t="s">
        <v>642</v>
      </c>
      <c r="H119" s="305">
        <v>30102</v>
      </c>
      <c r="I119" s="306">
        <v>0</v>
      </c>
      <c r="J119" s="307">
        <v>1131</v>
      </c>
      <c r="K119" s="308">
        <v>1103</v>
      </c>
      <c r="L119" s="309">
        <v>1003</v>
      </c>
      <c r="M119" s="302">
        <v>5</v>
      </c>
      <c r="N119" s="302" t="s">
        <v>788</v>
      </c>
      <c r="O119" s="310">
        <v>120</v>
      </c>
      <c r="P119" s="302"/>
      <c r="Q119" s="305">
        <v>3</v>
      </c>
      <c r="R119" s="302" t="s">
        <v>786</v>
      </c>
      <c r="S119" s="305">
        <v>20260401</v>
      </c>
      <c r="T119" s="305">
        <v>20260630</v>
      </c>
      <c r="U119" s="311">
        <v>28625.9</v>
      </c>
      <c r="V119" s="312">
        <v>8044.9</v>
      </c>
    </row>
    <row r="120" spans="2:22" s="189" customFormat="1" x14ac:dyDescent="0.25">
      <c r="B120" s="302" t="s">
        <v>297</v>
      </c>
      <c r="C120" s="302" t="s">
        <v>549</v>
      </c>
      <c r="D120" s="302">
        <v>100</v>
      </c>
      <c r="E120" s="431" t="s">
        <v>643</v>
      </c>
      <c r="F120" s="431" t="s">
        <v>644</v>
      </c>
      <c r="G120" s="302" t="s">
        <v>645</v>
      </c>
      <c r="H120" s="305">
        <v>30102</v>
      </c>
      <c r="I120" s="306">
        <v>0</v>
      </c>
      <c r="J120" s="307">
        <v>1131</v>
      </c>
      <c r="K120" s="308">
        <v>1103</v>
      </c>
      <c r="L120" s="309">
        <v>1003</v>
      </c>
      <c r="M120" s="302">
        <v>5</v>
      </c>
      <c r="N120" s="302" t="s">
        <v>788</v>
      </c>
      <c r="O120" s="310">
        <v>210</v>
      </c>
      <c r="P120" s="302"/>
      <c r="Q120" s="305">
        <v>3</v>
      </c>
      <c r="R120" s="302" t="s">
        <v>786</v>
      </c>
      <c r="S120" s="305">
        <v>20260401</v>
      </c>
      <c r="T120" s="305">
        <v>20260630</v>
      </c>
      <c r="U120" s="311">
        <v>52706.58</v>
      </c>
      <c r="V120" s="312">
        <v>13676.98</v>
      </c>
    </row>
    <row r="121" spans="2:22" s="189" customFormat="1" x14ac:dyDescent="0.25">
      <c r="B121" s="302" t="s">
        <v>297</v>
      </c>
      <c r="C121" s="302" t="s">
        <v>336</v>
      </c>
      <c r="D121" s="302">
        <v>100</v>
      </c>
      <c r="E121" s="431" t="s">
        <v>646</v>
      </c>
      <c r="F121" s="431" t="s">
        <v>647</v>
      </c>
      <c r="G121" s="302" t="s">
        <v>648</v>
      </c>
      <c r="H121" s="305">
        <v>30102</v>
      </c>
      <c r="I121" s="306">
        <v>0</v>
      </c>
      <c r="J121" s="307">
        <v>1131</v>
      </c>
      <c r="K121" s="308">
        <v>1103</v>
      </c>
      <c r="L121" s="309">
        <v>1003</v>
      </c>
      <c r="M121" s="302">
        <v>5</v>
      </c>
      <c r="N121" s="302" t="s">
        <v>788</v>
      </c>
      <c r="O121" s="310">
        <v>192</v>
      </c>
      <c r="P121" s="302"/>
      <c r="Q121" s="305">
        <v>3</v>
      </c>
      <c r="R121" s="302" t="s">
        <v>786</v>
      </c>
      <c r="S121" s="305">
        <v>20260401</v>
      </c>
      <c r="T121" s="305">
        <v>20260630</v>
      </c>
      <c r="U121" s="311">
        <v>48284.9</v>
      </c>
      <c r="V121" s="312">
        <v>7110.4</v>
      </c>
    </row>
    <row r="122" spans="2:22" s="189" customFormat="1" x14ac:dyDescent="0.25">
      <c r="B122" s="302" t="s">
        <v>297</v>
      </c>
      <c r="C122" s="302" t="s">
        <v>336</v>
      </c>
      <c r="D122" s="302">
        <v>100</v>
      </c>
      <c r="E122" s="431" t="s">
        <v>763</v>
      </c>
      <c r="F122" s="431" t="s">
        <v>764</v>
      </c>
      <c r="G122" s="302" t="s">
        <v>765</v>
      </c>
      <c r="H122" s="305">
        <v>30102</v>
      </c>
      <c r="I122" s="306">
        <v>0</v>
      </c>
      <c r="J122" s="307">
        <v>1131</v>
      </c>
      <c r="K122" s="308">
        <v>1103</v>
      </c>
      <c r="L122" s="309">
        <v>1003</v>
      </c>
      <c r="M122" s="302">
        <v>5</v>
      </c>
      <c r="N122" s="302" t="s">
        <v>788</v>
      </c>
      <c r="O122" s="310">
        <v>126</v>
      </c>
      <c r="P122" s="302"/>
      <c r="Q122" s="305">
        <v>3</v>
      </c>
      <c r="R122" s="302" t="s">
        <v>786</v>
      </c>
      <c r="S122" s="305">
        <v>20260401</v>
      </c>
      <c r="T122" s="305">
        <v>20260630</v>
      </c>
      <c r="U122" s="311">
        <v>31785.08</v>
      </c>
      <c r="V122" s="312">
        <v>4666.2</v>
      </c>
    </row>
    <row r="123" spans="2:22" s="189" customFormat="1" x14ac:dyDescent="0.25">
      <c r="B123" s="302" t="s">
        <v>297</v>
      </c>
      <c r="C123" s="302" t="s">
        <v>311</v>
      </c>
      <c r="D123" s="302">
        <v>100</v>
      </c>
      <c r="E123" s="431" t="s">
        <v>649</v>
      </c>
      <c r="F123" s="431" t="s">
        <v>650</v>
      </c>
      <c r="G123" s="302" t="s">
        <v>651</v>
      </c>
      <c r="H123" s="305">
        <v>10213</v>
      </c>
      <c r="I123" s="306">
        <v>8</v>
      </c>
      <c r="J123" s="307">
        <v>1131</v>
      </c>
      <c r="K123" s="308">
        <v>1103</v>
      </c>
      <c r="L123" s="309">
        <v>1003</v>
      </c>
      <c r="M123" s="302">
        <v>5</v>
      </c>
      <c r="N123" s="302" t="s">
        <v>785</v>
      </c>
      <c r="O123" s="310">
        <v>0</v>
      </c>
      <c r="P123" s="302">
        <v>6808</v>
      </c>
      <c r="Q123" s="305">
        <v>1</v>
      </c>
      <c r="R123" s="302" t="s">
        <v>776</v>
      </c>
      <c r="S123" s="305">
        <v>20260401</v>
      </c>
      <c r="T123" s="305">
        <v>20260630</v>
      </c>
      <c r="U123" s="311">
        <v>59020.21</v>
      </c>
      <c r="V123" s="312">
        <v>3000</v>
      </c>
    </row>
    <row r="124" spans="2:22" s="189" customFormat="1" x14ac:dyDescent="0.25">
      <c r="B124" s="302" t="s">
        <v>297</v>
      </c>
      <c r="C124" s="302" t="s">
        <v>336</v>
      </c>
      <c r="D124" s="302">
        <v>100</v>
      </c>
      <c r="E124" s="431" t="s">
        <v>652</v>
      </c>
      <c r="F124" s="431" t="s">
        <v>653</v>
      </c>
      <c r="G124" s="302" t="s">
        <v>654</v>
      </c>
      <c r="H124" s="305">
        <v>10203</v>
      </c>
      <c r="I124" s="306">
        <v>8</v>
      </c>
      <c r="J124" s="307">
        <v>1131</v>
      </c>
      <c r="K124" s="308">
        <v>1103</v>
      </c>
      <c r="L124" s="309">
        <v>1003</v>
      </c>
      <c r="M124" s="302">
        <v>5</v>
      </c>
      <c r="N124" s="302" t="s">
        <v>777</v>
      </c>
      <c r="O124" s="310">
        <v>0</v>
      </c>
      <c r="P124" s="302">
        <v>6828</v>
      </c>
      <c r="Q124" s="305">
        <v>1</v>
      </c>
      <c r="R124" s="302" t="s">
        <v>776</v>
      </c>
      <c r="S124" s="305">
        <v>20260401</v>
      </c>
      <c r="T124" s="305">
        <v>20260630</v>
      </c>
      <c r="U124" s="311">
        <v>57897.3</v>
      </c>
      <c r="V124" s="312">
        <v>3000</v>
      </c>
    </row>
    <row r="125" spans="2:22" s="189" customFormat="1" x14ac:dyDescent="0.25">
      <c r="B125" s="302" t="s">
        <v>297</v>
      </c>
      <c r="C125" s="302" t="s">
        <v>336</v>
      </c>
      <c r="D125" s="302">
        <v>100</v>
      </c>
      <c r="E125" s="431" t="s">
        <v>655</v>
      </c>
      <c r="F125" s="431" t="s">
        <v>656</v>
      </c>
      <c r="G125" s="302" t="s">
        <v>657</v>
      </c>
      <c r="H125" s="305">
        <v>20109</v>
      </c>
      <c r="I125" s="306">
        <v>8</v>
      </c>
      <c r="J125" s="307">
        <v>1131</v>
      </c>
      <c r="K125" s="308">
        <v>1103</v>
      </c>
      <c r="L125" s="309">
        <v>1003</v>
      </c>
      <c r="M125" s="302">
        <v>5</v>
      </c>
      <c r="N125" s="302" t="s">
        <v>779</v>
      </c>
      <c r="O125" s="310">
        <v>0</v>
      </c>
      <c r="P125" s="302">
        <v>13462</v>
      </c>
      <c r="Q125" s="305">
        <v>2</v>
      </c>
      <c r="R125" s="302" t="s">
        <v>776</v>
      </c>
      <c r="S125" s="305">
        <v>20260401</v>
      </c>
      <c r="T125" s="305">
        <v>20260630</v>
      </c>
      <c r="U125" s="311">
        <v>124865.54</v>
      </c>
      <c r="V125" s="312">
        <v>3000</v>
      </c>
    </row>
    <row r="126" spans="2:22" s="189" customFormat="1" x14ac:dyDescent="0.25">
      <c r="B126" s="302" t="s">
        <v>297</v>
      </c>
      <c r="C126" s="302" t="s">
        <v>311</v>
      </c>
      <c r="D126" s="302">
        <v>100</v>
      </c>
      <c r="E126" s="431" t="s">
        <v>658</v>
      </c>
      <c r="F126" s="431" t="s">
        <v>659</v>
      </c>
      <c r="G126" s="302" t="s">
        <v>660</v>
      </c>
      <c r="H126" s="305">
        <v>10213</v>
      </c>
      <c r="I126" s="306">
        <v>8</v>
      </c>
      <c r="J126" s="307">
        <v>1131</v>
      </c>
      <c r="K126" s="308">
        <v>1103</v>
      </c>
      <c r="L126" s="309">
        <v>1003</v>
      </c>
      <c r="M126" s="302">
        <v>5</v>
      </c>
      <c r="N126" s="302" t="s">
        <v>785</v>
      </c>
      <c r="O126" s="310">
        <v>0</v>
      </c>
      <c r="P126" s="302">
        <v>6815</v>
      </c>
      <c r="Q126" s="305">
        <v>1</v>
      </c>
      <c r="R126" s="302" t="s">
        <v>776</v>
      </c>
      <c r="S126" s="305">
        <v>20260401</v>
      </c>
      <c r="T126" s="305">
        <v>20260630</v>
      </c>
      <c r="U126" s="311">
        <v>57245.54</v>
      </c>
      <c r="V126" s="312">
        <v>3000</v>
      </c>
    </row>
    <row r="127" spans="2:22" s="189" customFormat="1" x14ac:dyDescent="0.25">
      <c r="B127" s="302" t="s">
        <v>297</v>
      </c>
      <c r="C127" s="302" t="s">
        <v>311</v>
      </c>
      <c r="D127" s="302">
        <v>100</v>
      </c>
      <c r="E127" s="431" t="s">
        <v>661</v>
      </c>
      <c r="F127" s="431" t="s">
        <v>662</v>
      </c>
      <c r="G127" s="302" t="s">
        <v>663</v>
      </c>
      <c r="H127" s="305">
        <v>10213</v>
      </c>
      <c r="I127" s="306">
        <v>8</v>
      </c>
      <c r="J127" s="307">
        <v>1131</v>
      </c>
      <c r="K127" s="308">
        <v>1103</v>
      </c>
      <c r="L127" s="309">
        <v>1003</v>
      </c>
      <c r="M127" s="302">
        <v>5</v>
      </c>
      <c r="N127" s="302" t="s">
        <v>785</v>
      </c>
      <c r="O127" s="310">
        <v>0</v>
      </c>
      <c r="P127" s="302">
        <v>6793</v>
      </c>
      <c r="Q127" s="305">
        <v>1</v>
      </c>
      <c r="R127" s="302" t="s">
        <v>776</v>
      </c>
      <c r="S127" s="305">
        <v>20260401</v>
      </c>
      <c r="T127" s="305">
        <v>20260630</v>
      </c>
      <c r="U127" s="311">
        <v>58508.65</v>
      </c>
      <c r="V127" s="312">
        <v>3000</v>
      </c>
    </row>
    <row r="128" spans="2:22" s="189" customFormat="1" x14ac:dyDescent="0.25">
      <c r="B128" s="302" t="s">
        <v>297</v>
      </c>
      <c r="C128" s="302" t="s">
        <v>336</v>
      </c>
      <c r="D128" s="302">
        <v>100</v>
      </c>
      <c r="E128" s="431" t="s">
        <v>664</v>
      </c>
      <c r="F128" s="431" t="s">
        <v>665</v>
      </c>
      <c r="G128" s="302" t="s">
        <v>666</v>
      </c>
      <c r="H128" s="305">
        <v>30102</v>
      </c>
      <c r="I128" s="306">
        <v>0</v>
      </c>
      <c r="J128" s="307">
        <v>1131</v>
      </c>
      <c r="K128" s="308">
        <v>1103</v>
      </c>
      <c r="L128" s="309">
        <v>1003</v>
      </c>
      <c r="M128" s="302">
        <v>5</v>
      </c>
      <c r="N128" s="302" t="s">
        <v>788</v>
      </c>
      <c r="O128" s="310">
        <v>240</v>
      </c>
      <c r="P128" s="302"/>
      <c r="Q128" s="305">
        <v>3</v>
      </c>
      <c r="R128" s="302" t="s">
        <v>786</v>
      </c>
      <c r="S128" s="305">
        <v>20260401</v>
      </c>
      <c r="T128" s="305">
        <v>20260630</v>
      </c>
      <c r="U128" s="311">
        <v>57705.84</v>
      </c>
      <c r="V128" s="312">
        <v>8888</v>
      </c>
    </row>
    <row r="129" spans="2:22" s="189" customFormat="1" x14ac:dyDescent="0.25">
      <c r="B129" s="302" t="s">
        <v>297</v>
      </c>
      <c r="C129" s="302" t="s">
        <v>549</v>
      </c>
      <c r="D129" s="302">
        <v>100</v>
      </c>
      <c r="E129" s="431" t="s">
        <v>667</v>
      </c>
      <c r="F129" s="431" t="s">
        <v>668</v>
      </c>
      <c r="G129" s="302" t="s">
        <v>669</v>
      </c>
      <c r="H129" s="305">
        <v>30102</v>
      </c>
      <c r="I129" s="306">
        <v>0</v>
      </c>
      <c r="J129" s="307">
        <v>1131</v>
      </c>
      <c r="K129" s="308">
        <v>1103</v>
      </c>
      <c r="L129" s="309">
        <v>1003</v>
      </c>
      <c r="M129" s="302">
        <v>5</v>
      </c>
      <c r="N129" s="302" t="s">
        <v>788</v>
      </c>
      <c r="O129" s="310">
        <v>210</v>
      </c>
      <c r="P129" s="302"/>
      <c r="Q129" s="305">
        <v>3</v>
      </c>
      <c r="R129" s="302" t="s">
        <v>786</v>
      </c>
      <c r="S129" s="305">
        <v>20260401</v>
      </c>
      <c r="T129" s="305">
        <v>20260630</v>
      </c>
      <c r="U129" s="311">
        <v>51773.37</v>
      </c>
      <c r="V129" s="312">
        <v>8443.6</v>
      </c>
    </row>
    <row r="130" spans="2:22" s="189" customFormat="1" x14ac:dyDescent="0.25">
      <c r="B130" s="302" t="s">
        <v>297</v>
      </c>
      <c r="C130" s="302" t="s">
        <v>336</v>
      </c>
      <c r="D130" s="302">
        <v>100</v>
      </c>
      <c r="E130" s="431" t="s">
        <v>670</v>
      </c>
      <c r="F130" s="431" t="s">
        <v>671</v>
      </c>
      <c r="G130" s="302" t="s">
        <v>672</v>
      </c>
      <c r="H130" s="305">
        <v>10213</v>
      </c>
      <c r="I130" s="306">
        <v>8</v>
      </c>
      <c r="J130" s="307">
        <v>1131</v>
      </c>
      <c r="K130" s="308">
        <v>1103</v>
      </c>
      <c r="L130" s="309">
        <v>1003</v>
      </c>
      <c r="M130" s="302">
        <v>5</v>
      </c>
      <c r="N130" s="302" t="s">
        <v>785</v>
      </c>
      <c r="O130" s="310">
        <v>0</v>
      </c>
      <c r="P130" s="302">
        <v>6842</v>
      </c>
      <c r="Q130" s="305">
        <v>1</v>
      </c>
      <c r="R130" s="302" t="s">
        <v>776</v>
      </c>
      <c r="S130" s="305">
        <v>20260401</v>
      </c>
      <c r="T130" s="305">
        <v>20260630</v>
      </c>
      <c r="U130" s="311">
        <v>57623.54</v>
      </c>
      <c r="V130" s="312">
        <v>3000</v>
      </c>
    </row>
    <row r="131" spans="2:22" s="189" customFormat="1" x14ac:dyDescent="0.25">
      <c r="B131" s="302" t="s">
        <v>297</v>
      </c>
      <c r="C131" s="302" t="s">
        <v>336</v>
      </c>
      <c r="D131" s="302">
        <v>100</v>
      </c>
      <c r="E131" s="431" t="s">
        <v>673</v>
      </c>
      <c r="F131" s="431" t="s">
        <v>674</v>
      </c>
      <c r="G131" s="302" t="s">
        <v>675</v>
      </c>
      <c r="H131" s="305">
        <v>20401</v>
      </c>
      <c r="I131" s="306">
        <v>8</v>
      </c>
      <c r="J131" s="307">
        <v>1131</v>
      </c>
      <c r="K131" s="308">
        <v>1103</v>
      </c>
      <c r="L131" s="309">
        <v>1003</v>
      </c>
      <c r="M131" s="302">
        <v>5</v>
      </c>
      <c r="N131" s="302" t="s">
        <v>780</v>
      </c>
      <c r="O131" s="310">
        <v>0</v>
      </c>
      <c r="P131" s="302">
        <v>11952</v>
      </c>
      <c r="Q131" s="305">
        <v>2</v>
      </c>
      <c r="R131" s="302" t="s">
        <v>776</v>
      </c>
      <c r="S131" s="305">
        <v>20260401</v>
      </c>
      <c r="T131" s="305">
        <v>20260630</v>
      </c>
      <c r="U131" s="311">
        <v>96321.97</v>
      </c>
      <c r="V131" s="312">
        <v>3000</v>
      </c>
    </row>
    <row r="132" spans="2:22" s="189" customFormat="1" x14ac:dyDescent="0.25">
      <c r="B132" s="302" t="s">
        <v>297</v>
      </c>
      <c r="C132" s="302" t="s">
        <v>336</v>
      </c>
      <c r="D132" s="302">
        <v>100</v>
      </c>
      <c r="E132" s="431" t="s">
        <v>745</v>
      </c>
      <c r="F132" s="431" t="s">
        <v>746</v>
      </c>
      <c r="G132" s="302" t="s">
        <v>747</v>
      </c>
      <c r="H132" s="305">
        <v>30102</v>
      </c>
      <c r="I132" s="306">
        <v>0</v>
      </c>
      <c r="J132" s="307">
        <v>1131</v>
      </c>
      <c r="K132" s="308">
        <v>1103</v>
      </c>
      <c r="L132" s="309">
        <v>1003</v>
      </c>
      <c r="M132" s="302">
        <v>5</v>
      </c>
      <c r="N132" s="302" t="s">
        <v>788</v>
      </c>
      <c r="O132" s="310">
        <v>78</v>
      </c>
      <c r="P132" s="302"/>
      <c r="Q132" s="305">
        <v>3</v>
      </c>
      <c r="R132" s="302" t="s">
        <v>786</v>
      </c>
      <c r="S132" s="305">
        <v>20260401</v>
      </c>
      <c r="T132" s="305">
        <v>20260630</v>
      </c>
      <c r="U132" s="311">
        <v>19701.16</v>
      </c>
      <c r="V132" s="312">
        <v>3555.2</v>
      </c>
    </row>
    <row r="133" spans="2:22" s="189" customFormat="1" x14ac:dyDescent="0.25">
      <c r="B133" s="302" t="s">
        <v>297</v>
      </c>
      <c r="C133" s="302" t="s">
        <v>336</v>
      </c>
      <c r="D133" s="302">
        <v>100</v>
      </c>
      <c r="E133" s="431" t="s">
        <v>676</v>
      </c>
      <c r="F133" s="431" t="s">
        <v>677</v>
      </c>
      <c r="G133" s="302" t="s">
        <v>678</v>
      </c>
      <c r="H133" s="305">
        <v>20109</v>
      </c>
      <c r="I133" s="306">
        <v>8</v>
      </c>
      <c r="J133" s="307">
        <v>1131</v>
      </c>
      <c r="K133" s="308">
        <v>1103</v>
      </c>
      <c r="L133" s="309">
        <v>1003</v>
      </c>
      <c r="M133" s="302">
        <v>5</v>
      </c>
      <c r="N133" s="302" t="s">
        <v>779</v>
      </c>
      <c r="O133" s="310">
        <v>0</v>
      </c>
      <c r="P133" s="302">
        <v>13465</v>
      </c>
      <c r="Q133" s="305">
        <v>2</v>
      </c>
      <c r="R133" s="302" t="s">
        <v>776</v>
      </c>
      <c r="S133" s="305">
        <v>20260401</v>
      </c>
      <c r="T133" s="305">
        <v>20260630</v>
      </c>
      <c r="U133" s="311">
        <v>123175.82</v>
      </c>
      <c r="V133" s="312">
        <v>3000</v>
      </c>
    </row>
    <row r="134" spans="2:22" s="189" customFormat="1" x14ac:dyDescent="0.25">
      <c r="B134" s="302" t="s">
        <v>297</v>
      </c>
      <c r="C134" s="302" t="s">
        <v>336</v>
      </c>
      <c r="D134" s="302">
        <v>100</v>
      </c>
      <c r="E134" s="431" t="s">
        <v>679</v>
      </c>
      <c r="F134" s="431" t="s">
        <v>680</v>
      </c>
      <c r="G134" s="302" t="s">
        <v>681</v>
      </c>
      <c r="H134" s="305">
        <v>30102</v>
      </c>
      <c r="I134" s="306">
        <v>0</v>
      </c>
      <c r="J134" s="307">
        <v>1131</v>
      </c>
      <c r="K134" s="308">
        <v>1103</v>
      </c>
      <c r="L134" s="309">
        <v>1003</v>
      </c>
      <c r="M134" s="302">
        <v>5</v>
      </c>
      <c r="N134" s="302" t="s">
        <v>788</v>
      </c>
      <c r="O134" s="310">
        <v>240</v>
      </c>
      <c r="P134" s="302"/>
      <c r="Q134" s="305">
        <v>3</v>
      </c>
      <c r="R134" s="302" t="s">
        <v>786</v>
      </c>
      <c r="S134" s="305">
        <v>20260401</v>
      </c>
      <c r="T134" s="305">
        <v>20260630</v>
      </c>
      <c r="U134" s="311">
        <v>59779.7</v>
      </c>
      <c r="V134" s="312">
        <v>8888</v>
      </c>
    </row>
    <row r="135" spans="2:22" s="189" customFormat="1" x14ac:dyDescent="0.25">
      <c r="B135" s="302" t="s">
        <v>297</v>
      </c>
      <c r="C135" s="302" t="s">
        <v>311</v>
      </c>
      <c r="D135" s="302">
        <v>100</v>
      </c>
      <c r="E135" s="431" t="s">
        <v>682</v>
      </c>
      <c r="F135" s="431" t="s">
        <v>683</v>
      </c>
      <c r="G135" s="302" t="s">
        <v>684</v>
      </c>
      <c r="H135" s="305">
        <v>20109</v>
      </c>
      <c r="I135" s="306">
        <v>8</v>
      </c>
      <c r="J135" s="307">
        <v>1131</v>
      </c>
      <c r="K135" s="308">
        <v>1103</v>
      </c>
      <c r="L135" s="309">
        <v>1003</v>
      </c>
      <c r="M135" s="302">
        <v>5</v>
      </c>
      <c r="N135" s="302" t="s">
        <v>779</v>
      </c>
      <c r="O135" s="310">
        <v>0</v>
      </c>
      <c r="P135" s="302">
        <v>14527</v>
      </c>
      <c r="Q135" s="305">
        <v>2</v>
      </c>
      <c r="R135" s="302" t="s">
        <v>776</v>
      </c>
      <c r="S135" s="305">
        <v>20260401</v>
      </c>
      <c r="T135" s="305">
        <v>20260630</v>
      </c>
      <c r="U135" s="311">
        <v>118899.27</v>
      </c>
      <c r="V135" s="312">
        <v>3000</v>
      </c>
    </row>
    <row r="136" spans="2:22" s="189" customFormat="1" x14ac:dyDescent="0.25">
      <c r="B136" s="302" t="s">
        <v>297</v>
      </c>
      <c r="C136" s="302" t="s">
        <v>311</v>
      </c>
      <c r="D136" s="302">
        <v>100</v>
      </c>
      <c r="E136" s="431" t="s">
        <v>688</v>
      </c>
      <c r="F136" s="431" t="s">
        <v>689</v>
      </c>
      <c r="G136" s="302" t="s">
        <v>690</v>
      </c>
      <c r="H136" s="305">
        <v>20401</v>
      </c>
      <c r="I136" s="306">
        <v>8</v>
      </c>
      <c r="J136" s="307">
        <v>1131</v>
      </c>
      <c r="K136" s="308">
        <v>1103</v>
      </c>
      <c r="L136" s="309">
        <v>1003</v>
      </c>
      <c r="M136" s="302">
        <v>5</v>
      </c>
      <c r="N136" s="302" t="s">
        <v>791</v>
      </c>
      <c r="O136" s="310">
        <v>0</v>
      </c>
      <c r="P136" s="302">
        <v>6801</v>
      </c>
      <c r="Q136" s="305">
        <v>2</v>
      </c>
      <c r="R136" s="302" t="s">
        <v>776</v>
      </c>
      <c r="S136" s="305">
        <v>20260401</v>
      </c>
      <c r="T136" s="305">
        <v>20260630</v>
      </c>
      <c r="U136" s="311">
        <v>54342.41</v>
      </c>
      <c r="V136" s="312">
        <v>3000</v>
      </c>
    </row>
    <row r="137" spans="2:22" s="189" customFormat="1" x14ac:dyDescent="0.25">
      <c r="B137" s="302" t="s">
        <v>297</v>
      </c>
      <c r="C137" s="302" t="s">
        <v>336</v>
      </c>
      <c r="D137" s="302">
        <v>100</v>
      </c>
      <c r="E137" s="431" t="s">
        <v>691</v>
      </c>
      <c r="F137" s="431" t="s">
        <v>692</v>
      </c>
      <c r="G137" s="302" t="s">
        <v>693</v>
      </c>
      <c r="H137" s="305">
        <v>10203</v>
      </c>
      <c r="I137" s="306">
        <v>8</v>
      </c>
      <c r="J137" s="307">
        <v>1131</v>
      </c>
      <c r="K137" s="308">
        <v>1103</v>
      </c>
      <c r="L137" s="309">
        <v>1003</v>
      </c>
      <c r="M137" s="302">
        <v>5</v>
      </c>
      <c r="N137" s="302" t="s">
        <v>777</v>
      </c>
      <c r="O137" s="310">
        <v>0</v>
      </c>
      <c r="P137" s="302">
        <v>6844</v>
      </c>
      <c r="Q137" s="305">
        <v>1</v>
      </c>
      <c r="R137" s="302" t="s">
        <v>776</v>
      </c>
      <c r="S137" s="305">
        <v>20260401</v>
      </c>
      <c r="T137" s="305">
        <v>20260630</v>
      </c>
      <c r="U137" s="311">
        <v>54387.38</v>
      </c>
      <c r="V137" s="312">
        <v>3000</v>
      </c>
    </row>
    <row r="138" spans="2:22" s="189" customFormat="1" x14ac:dyDescent="0.25">
      <c r="B138" s="302" t="s">
        <v>297</v>
      </c>
      <c r="C138" s="302" t="s">
        <v>549</v>
      </c>
      <c r="D138" s="302">
        <v>100</v>
      </c>
      <c r="E138" s="431" t="s">
        <v>694</v>
      </c>
      <c r="F138" s="431" t="s">
        <v>695</v>
      </c>
      <c r="G138" s="302" t="s">
        <v>696</v>
      </c>
      <c r="H138" s="305">
        <v>30102</v>
      </c>
      <c r="I138" s="306">
        <v>0</v>
      </c>
      <c r="J138" s="307">
        <v>1131</v>
      </c>
      <c r="K138" s="308">
        <v>1103</v>
      </c>
      <c r="L138" s="309">
        <v>1003</v>
      </c>
      <c r="M138" s="302">
        <v>5</v>
      </c>
      <c r="N138" s="302" t="s">
        <v>788</v>
      </c>
      <c r="O138" s="310">
        <v>204</v>
      </c>
      <c r="P138" s="302"/>
      <c r="Q138" s="305">
        <v>3</v>
      </c>
      <c r="R138" s="302" t="s">
        <v>786</v>
      </c>
      <c r="S138" s="305">
        <v>20260401</v>
      </c>
      <c r="T138" s="305">
        <v>20260630</v>
      </c>
      <c r="U138" s="311">
        <v>51158.6</v>
      </c>
      <c r="V138" s="312">
        <v>7554.8</v>
      </c>
    </row>
    <row r="139" spans="2:22" s="189" customFormat="1" x14ac:dyDescent="0.25">
      <c r="B139" s="302" t="s">
        <v>297</v>
      </c>
      <c r="C139" s="302" t="s">
        <v>549</v>
      </c>
      <c r="D139" s="302">
        <v>100</v>
      </c>
      <c r="E139" s="431" t="s">
        <v>697</v>
      </c>
      <c r="F139" s="431" t="s">
        <v>698</v>
      </c>
      <c r="G139" s="302" t="s">
        <v>699</v>
      </c>
      <c r="H139" s="305">
        <v>30102</v>
      </c>
      <c r="I139" s="306">
        <v>0</v>
      </c>
      <c r="J139" s="307">
        <v>1131</v>
      </c>
      <c r="K139" s="308">
        <v>1103</v>
      </c>
      <c r="L139" s="309">
        <v>1003</v>
      </c>
      <c r="M139" s="302">
        <v>5</v>
      </c>
      <c r="N139" s="302" t="s">
        <v>788</v>
      </c>
      <c r="O139" s="310">
        <v>192</v>
      </c>
      <c r="P139" s="302"/>
      <c r="Q139" s="305">
        <v>3</v>
      </c>
      <c r="R139" s="302" t="s">
        <v>786</v>
      </c>
      <c r="S139" s="305">
        <v>20260401</v>
      </c>
      <c r="T139" s="305">
        <v>20260630</v>
      </c>
      <c r="U139" s="311">
        <v>48396</v>
      </c>
      <c r="V139" s="312">
        <v>8725.0499999999993</v>
      </c>
    </row>
    <row r="140" spans="2:22" s="189" customFormat="1" x14ac:dyDescent="0.25">
      <c r="B140" s="302" t="s">
        <v>297</v>
      </c>
      <c r="C140" s="302" t="s">
        <v>336</v>
      </c>
      <c r="D140" s="302">
        <v>100</v>
      </c>
      <c r="E140" s="431" t="s">
        <v>748</v>
      </c>
      <c r="F140" s="431" t="s">
        <v>749</v>
      </c>
      <c r="G140" s="302" t="s">
        <v>750</v>
      </c>
      <c r="H140" s="305">
        <v>30102</v>
      </c>
      <c r="I140" s="306">
        <v>0</v>
      </c>
      <c r="J140" s="307">
        <v>1131</v>
      </c>
      <c r="K140" s="308">
        <v>1103</v>
      </c>
      <c r="L140" s="309">
        <v>1003</v>
      </c>
      <c r="M140" s="302">
        <v>5</v>
      </c>
      <c r="N140" s="302" t="s">
        <v>788</v>
      </c>
      <c r="O140" s="310">
        <v>162</v>
      </c>
      <c r="P140" s="302"/>
      <c r="Q140" s="305">
        <v>3</v>
      </c>
      <c r="R140" s="302" t="s">
        <v>786</v>
      </c>
      <c r="S140" s="305">
        <v>20260401</v>
      </c>
      <c r="T140" s="305">
        <v>20260630</v>
      </c>
      <c r="U140" s="311">
        <v>36350.720000000001</v>
      </c>
      <c r="V140" s="312">
        <v>5999.4</v>
      </c>
    </row>
    <row r="141" spans="2:22" s="189" customFormat="1" x14ac:dyDescent="0.25">
      <c r="B141" s="302" t="s">
        <v>297</v>
      </c>
      <c r="C141" s="302" t="s">
        <v>336</v>
      </c>
      <c r="D141" s="302">
        <v>100</v>
      </c>
      <c r="E141" s="431" t="s">
        <v>700</v>
      </c>
      <c r="F141" s="431" t="s">
        <v>701</v>
      </c>
      <c r="G141" s="302" t="s">
        <v>702</v>
      </c>
      <c r="H141" s="305">
        <v>20401</v>
      </c>
      <c r="I141" s="306">
        <v>8</v>
      </c>
      <c r="J141" s="307">
        <v>1131</v>
      </c>
      <c r="K141" s="308">
        <v>1103</v>
      </c>
      <c r="L141" s="309">
        <v>1003</v>
      </c>
      <c r="M141" s="302">
        <v>5</v>
      </c>
      <c r="N141" s="302" t="s">
        <v>791</v>
      </c>
      <c r="O141" s="310">
        <v>0</v>
      </c>
      <c r="P141" s="302">
        <v>6832</v>
      </c>
      <c r="Q141" s="305">
        <v>2</v>
      </c>
      <c r="R141" s="302" t="s">
        <v>776</v>
      </c>
      <c r="S141" s="305">
        <v>20260401</v>
      </c>
      <c r="T141" s="305">
        <v>20260630</v>
      </c>
      <c r="U141" s="311">
        <v>54849.52</v>
      </c>
      <c r="V141" s="312">
        <v>3000</v>
      </c>
    </row>
    <row r="142" spans="2:22" s="189" customFormat="1" x14ac:dyDescent="0.25">
      <c r="B142" s="302" t="s">
        <v>297</v>
      </c>
      <c r="C142" s="302" t="s">
        <v>336</v>
      </c>
      <c r="D142" s="302">
        <v>100</v>
      </c>
      <c r="E142" s="431" t="s">
        <v>703</v>
      </c>
      <c r="F142" s="431" t="s">
        <v>704</v>
      </c>
      <c r="G142" s="302" t="s">
        <v>705</v>
      </c>
      <c r="H142" s="305">
        <v>20401</v>
      </c>
      <c r="I142" s="306">
        <v>8</v>
      </c>
      <c r="J142" s="307">
        <v>1131</v>
      </c>
      <c r="K142" s="308">
        <v>1103</v>
      </c>
      <c r="L142" s="309">
        <v>1003</v>
      </c>
      <c r="M142" s="302">
        <v>5</v>
      </c>
      <c r="N142" s="302" t="s">
        <v>791</v>
      </c>
      <c r="O142" s="310">
        <v>0</v>
      </c>
      <c r="P142" s="302">
        <v>6846</v>
      </c>
      <c r="Q142" s="305">
        <v>2</v>
      </c>
      <c r="R142" s="302" t="s">
        <v>776</v>
      </c>
      <c r="S142" s="305">
        <v>20260401</v>
      </c>
      <c r="T142" s="305">
        <v>20260630</v>
      </c>
      <c r="U142" s="311">
        <v>54212.04</v>
      </c>
      <c r="V142" s="312">
        <v>3000</v>
      </c>
    </row>
    <row r="143" spans="2:22" s="189" customFormat="1" x14ac:dyDescent="0.25">
      <c r="B143" s="302" t="s">
        <v>297</v>
      </c>
      <c r="C143" s="302" t="s">
        <v>549</v>
      </c>
      <c r="D143" s="302">
        <v>100</v>
      </c>
      <c r="E143" s="431" t="s">
        <v>706</v>
      </c>
      <c r="F143" s="431" t="s">
        <v>707</v>
      </c>
      <c r="G143" s="302" t="s">
        <v>708</v>
      </c>
      <c r="H143" s="305">
        <v>30102</v>
      </c>
      <c r="I143" s="306">
        <v>0</v>
      </c>
      <c r="J143" s="307">
        <v>1131</v>
      </c>
      <c r="K143" s="308">
        <v>1103</v>
      </c>
      <c r="L143" s="309">
        <v>1003</v>
      </c>
      <c r="M143" s="302">
        <v>5</v>
      </c>
      <c r="N143" s="302" t="s">
        <v>788</v>
      </c>
      <c r="O143" s="310">
        <v>186</v>
      </c>
      <c r="P143" s="302"/>
      <c r="Q143" s="305">
        <v>3</v>
      </c>
      <c r="R143" s="302" t="s">
        <v>786</v>
      </c>
      <c r="S143" s="305">
        <v>20260401</v>
      </c>
      <c r="T143" s="305">
        <v>20260630</v>
      </c>
      <c r="U143" s="311">
        <v>46959.18</v>
      </c>
      <c r="V143" s="312">
        <v>7554.8</v>
      </c>
    </row>
    <row r="144" spans="2:22" s="189" customFormat="1" x14ac:dyDescent="0.25">
      <c r="B144" s="302" t="s">
        <v>297</v>
      </c>
      <c r="C144" s="302" t="s">
        <v>336</v>
      </c>
      <c r="D144" s="302">
        <v>100</v>
      </c>
      <c r="E144" s="431" t="s">
        <v>709</v>
      </c>
      <c r="F144" s="431" t="s">
        <v>710</v>
      </c>
      <c r="G144" s="302" t="s">
        <v>711</v>
      </c>
      <c r="H144" s="305">
        <v>30102</v>
      </c>
      <c r="I144" s="306">
        <v>0</v>
      </c>
      <c r="J144" s="307">
        <v>1131</v>
      </c>
      <c r="K144" s="308">
        <v>1103</v>
      </c>
      <c r="L144" s="309">
        <v>1003</v>
      </c>
      <c r="M144" s="302">
        <v>5</v>
      </c>
      <c r="N144" s="302" t="s">
        <v>788</v>
      </c>
      <c r="O144" s="310">
        <v>240</v>
      </c>
      <c r="P144" s="302"/>
      <c r="Q144" s="305">
        <v>3</v>
      </c>
      <c r="R144" s="302" t="s">
        <v>786</v>
      </c>
      <c r="S144" s="305">
        <v>20260401</v>
      </c>
      <c r="T144" s="305">
        <v>20260630</v>
      </c>
      <c r="U144" s="311">
        <v>51002.8</v>
      </c>
      <c r="V144" s="312">
        <v>10739.67</v>
      </c>
    </row>
    <row r="145" spans="2:22" s="189" customFormat="1" x14ac:dyDescent="0.25">
      <c r="B145" s="302" t="s">
        <v>297</v>
      </c>
      <c r="C145" s="302" t="s">
        <v>311</v>
      </c>
      <c r="D145" s="302">
        <v>100</v>
      </c>
      <c r="E145" s="431" t="s">
        <v>712</v>
      </c>
      <c r="F145" s="431" t="s">
        <v>713</v>
      </c>
      <c r="G145" s="302" t="s">
        <v>714</v>
      </c>
      <c r="H145" s="305">
        <v>40401</v>
      </c>
      <c r="I145" s="306">
        <v>8</v>
      </c>
      <c r="J145" s="307">
        <v>1131</v>
      </c>
      <c r="K145" s="308">
        <v>1103</v>
      </c>
      <c r="L145" s="309">
        <v>1003</v>
      </c>
      <c r="M145" s="302">
        <v>5</v>
      </c>
      <c r="N145" s="302" t="s">
        <v>790</v>
      </c>
      <c r="O145" s="310">
        <v>0</v>
      </c>
      <c r="P145" s="302">
        <v>12644</v>
      </c>
      <c r="Q145" s="305">
        <v>4</v>
      </c>
      <c r="R145" s="302" t="s">
        <v>776</v>
      </c>
      <c r="S145" s="305">
        <v>20260401</v>
      </c>
      <c r="T145" s="305">
        <v>20260630</v>
      </c>
      <c r="U145" s="311">
        <v>117442.98</v>
      </c>
      <c r="V145" s="312">
        <v>3000</v>
      </c>
    </row>
    <row r="146" spans="2:22" s="189" customFormat="1" x14ac:dyDescent="0.25">
      <c r="B146" s="302" t="s">
        <v>297</v>
      </c>
      <c r="C146" s="302" t="s">
        <v>336</v>
      </c>
      <c r="D146" s="302">
        <v>100</v>
      </c>
      <c r="E146" s="431" t="s">
        <v>751</v>
      </c>
      <c r="F146" s="431" t="s">
        <v>752</v>
      </c>
      <c r="G146" s="302" t="s">
        <v>753</v>
      </c>
      <c r="H146" s="305">
        <v>30102</v>
      </c>
      <c r="I146" s="306">
        <v>0</v>
      </c>
      <c r="J146" s="307">
        <v>1131</v>
      </c>
      <c r="K146" s="308">
        <v>1103</v>
      </c>
      <c r="L146" s="309">
        <v>1003</v>
      </c>
      <c r="M146" s="302">
        <v>5</v>
      </c>
      <c r="N146" s="302" t="s">
        <v>788</v>
      </c>
      <c r="O146" s="310">
        <v>132</v>
      </c>
      <c r="P146" s="302"/>
      <c r="Q146" s="305">
        <v>3</v>
      </c>
      <c r="R146" s="302" t="s">
        <v>786</v>
      </c>
      <c r="S146" s="305">
        <v>20260401</v>
      </c>
      <c r="T146" s="305">
        <v>20260630</v>
      </c>
      <c r="U146" s="311">
        <v>31499.599999999999</v>
      </c>
      <c r="V146" s="312">
        <v>6206.79</v>
      </c>
    </row>
    <row r="147" spans="2:22" s="189" customFormat="1" x14ac:dyDescent="0.25">
      <c r="B147" s="302" t="s">
        <v>297</v>
      </c>
      <c r="C147" s="302" t="s">
        <v>336</v>
      </c>
      <c r="D147" s="302">
        <v>100</v>
      </c>
      <c r="E147" s="431" t="s">
        <v>715</v>
      </c>
      <c r="F147" s="431" t="s">
        <v>716</v>
      </c>
      <c r="G147" s="302" t="s">
        <v>717</v>
      </c>
      <c r="H147" s="305">
        <v>30102</v>
      </c>
      <c r="I147" s="306">
        <v>0</v>
      </c>
      <c r="J147" s="307">
        <v>1131</v>
      </c>
      <c r="K147" s="308">
        <v>1103</v>
      </c>
      <c r="L147" s="309">
        <v>1003</v>
      </c>
      <c r="M147" s="302">
        <v>5</v>
      </c>
      <c r="N147" s="302" t="s">
        <v>788</v>
      </c>
      <c r="O147" s="310">
        <v>48</v>
      </c>
      <c r="P147" s="302"/>
      <c r="Q147" s="305">
        <v>3</v>
      </c>
      <c r="R147" s="302" t="s">
        <v>786</v>
      </c>
      <c r="S147" s="305">
        <v>20260401</v>
      </c>
      <c r="T147" s="305">
        <v>20260630</v>
      </c>
      <c r="U147" s="311">
        <v>13432.32</v>
      </c>
      <c r="V147" s="312">
        <v>2444.1999999999998</v>
      </c>
    </row>
    <row r="148" spans="2:22" s="189" customFormat="1" x14ac:dyDescent="0.25">
      <c r="B148" s="302" t="s">
        <v>297</v>
      </c>
      <c r="C148" s="302" t="s">
        <v>336</v>
      </c>
      <c r="D148" s="302">
        <v>100</v>
      </c>
      <c r="E148" s="431" t="s">
        <v>718</v>
      </c>
      <c r="F148" s="431" t="s">
        <v>719</v>
      </c>
      <c r="G148" s="302" t="s">
        <v>720</v>
      </c>
      <c r="H148" s="305">
        <v>20402</v>
      </c>
      <c r="I148" s="306">
        <v>8</v>
      </c>
      <c r="J148" s="307">
        <v>1131</v>
      </c>
      <c r="K148" s="308">
        <v>1103</v>
      </c>
      <c r="L148" s="309">
        <v>1003</v>
      </c>
      <c r="M148" s="302">
        <v>5</v>
      </c>
      <c r="N148" s="302" t="s">
        <v>792</v>
      </c>
      <c r="O148" s="310">
        <v>0</v>
      </c>
      <c r="P148" s="302">
        <v>6831</v>
      </c>
      <c r="Q148" s="305">
        <v>2</v>
      </c>
      <c r="R148" s="302" t="s">
        <v>776</v>
      </c>
      <c r="S148" s="305">
        <v>20260401</v>
      </c>
      <c r="T148" s="305">
        <v>20260630</v>
      </c>
      <c r="U148" s="311">
        <v>53721.19</v>
      </c>
      <c r="V148" s="312">
        <v>3000</v>
      </c>
    </row>
    <row r="149" spans="2:22" s="189" customFormat="1" x14ac:dyDescent="0.25">
      <c r="B149" s="302" t="s">
        <v>297</v>
      </c>
      <c r="C149" s="302" t="s">
        <v>311</v>
      </c>
      <c r="D149" s="302">
        <v>100</v>
      </c>
      <c r="E149" s="431" t="s">
        <v>721</v>
      </c>
      <c r="F149" s="431" t="s">
        <v>722</v>
      </c>
      <c r="G149" s="302" t="s">
        <v>723</v>
      </c>
      <c r="H149" s="305">
        <v>20401</v>
      </c>
      <c r="I149" s="306">
        <v>8</v>
      </c>
      <c r="J149" s="307">
        <v>1131</v>
      </c>
      <c r="K149" s="308">
        <v>1103</v>
      </c>
      <c r="L149" s="309">
        <v>1003</v>
      </c>
      <c r="M149" s="302">
        <v>5</v>
      </c>
      <c r="N149" s="302" t="s">
        <v>791</v>
      </c>
      <c r="O149" s="310">
        <v>0</v>
      </c>
      <c r="P149" s="302">
        <v>6797</v>
      </c>
      <c r="Q149" s="305">
        <v>2</v>
      </c>
      <c r="R149" s="302" t="s">
        <v>776</v>
      </c>
      <c r="S149" s="305">
        <v>20260401</v>
      </c>
      <c r="T149" s="305">
        <v>20260630</v>
      </c>
      <c r="U149" s="311">
        <v>55123.5</v>
      </c>
      <c r="V149" s="312">
        <v>3000</v>
      </c>
    </row>
    <row r="150" spans="2:22" s="189" customFormat="1" x14ac:dyDescent="0.25">
      <c r="B150" s="302" t="s">
        <v>297</v>
      </c>
      <c r="C150" s="302" t="s">
        <v>549</v>
      </c>
      <c r="D150" s="302">
        <v>100</v>
      </c>
      <c r="E150" s="431" t="s">
        <v>724</v>
      </c>
      <c r="F150" s="431" t="s">
        <v>725</v>
      </c>
      <c r="G150" s="302" t="s">
        <v>726</v>
      </c>
      <c r="H150" s="305">
        <v>30102</v>
      </c>
      <c r="I150" s="306">
        <v>0</v>
      </c>
      <c r="J150" s="307">
        <v>1131</v>
      </c>
      <c r="K150" s="308">
        <v>1103</v>
      </c>
      <c r="L150" s="309">
        <v>1003</v>
      </c>
      <c r="M150" s="302">
        <v>5</v>
      </c>
      <c r="N150" s="302" t="s">
        <v>788</v>
      </c>
      <c r="O150" s="310">
        <v>108</v>
      </c>
      <c r="P150" s="302"/>
      <c r="Q150" s="305">
        <v>3</v>
      </c>
      <c r="R150" s="302" t="s">
        <v>786</v>
      </c>
      <c r="S150" s="305">
        <v>20260401</v>
      </c>
      <c r="T150" s="305">
        <v>20260630</v>
      </c>
      <c r="U150" s="311">
        <v>29889.42</v>
      </c>
      <c r="V150" s="312">
        <v>3999.6</v>
      </c>
    </row>
    <row r="151" spans="2:22" s="189" customFormat="1" x14ac:dyDescent="0.25">
      <c r="B151" s="302" t="s">
        <v>297</v>
      </c>
      <c r="C151" s="302" t="s">
        <v>311</v>
      </c>
      <c r="D151" s="302">
        <v>100</v>
      </c>
      <c r="E151" s="431" t="s">
        <v>754</v>
      </c>
      <c r="F151" s="431" t="s">
        <v>755</v>
      </c>
      <c r="G151" s="302" t="s">
        <v>756</v>
      </c>
      <c r="H151" s="305">
        <v>30102</v>
      </c>
      <c r="I151" s="306">
        <v>0</v>
      </c>
      <c r="J151" s="307">
        <v>1131</v>
      </c>
      <c r="K151" s="308">
        <v>1103</v>
      </c>
      <c r="L151" s="309">
        <v>1003</v>
      </c>
      <c r="M151" s="302">
        <v>5</v>
      </c>
      <c r="N151" s="302" t="s">
        <v>788</v>
      </c>
      <c r="O151" s="310">
        <v>120</v>
      </c>
      <c r="P151" s="302"/>
      <c r="Q151" s="305">
        <v>3</v>
      </c>
      <c r="R151" s="302" t="s">
        <v>786</v>
      </c>
      <c r="S151" s="305">
        <v>20260401</v>
      </c>
      <c r="T151" s="305">
        <v>20260630</v>
      </c>
      <c r="U151" s="311">
        <v>28737</v>
      </c>
      <c r="V151" s="312">
        <v>5110.6000000000004</v>
      </c>
    </row>
    <row r="152" spans="2:22" s="189" customFormat="1" x14ac:dyDescent="0.25">
      <c r="B152" s="302" t="s">
        <v>297</v>
      </c>
      <c r="C152" s="302" t="s">
        <v>336</v>
      </c>
      <c r="D152" s="302">
        <v>100</v>
      </c>
      <c r="E152" s="431" t="s">
        <v>727</v>
      </c>
      <c r="F152" s="431" t="s">
        <v>728</v>
      </c>
      <c r="G152" s="302" t="s">
        <v>729</v>
      </c>
      <c r="H152" s="305">
        <v>30102</v>
      </c>
      <c r="I152" s="306">
        <v>0</v>
      </c>
      <c r="J152" s="307">
        <v>1131</v>
      </c>
      <c r="K152" s="308">
        <v>1103</v>
      </c>
      <c r="L152" s="309">
        <v>1003</v>
      </c>
      <c r="M152" s="302">
        <v>5</v>
      </c>
      <c r="N152" s="302" t="s">
        <v>788</v>
      </c>
      <c r="O152" s="310">
        <v>18</v>
      </c>
      <c r="P152" s="302"/>
      <c r="Q152" s="305">
        <v>3</v>
      </c>
      <c r="R152" s="302" t="s">
        <v>786</v>
      </c>
      <c r="S152" s="305">
        <v>20260401</v>
      </c>
      <c r="T152" s="305">
        <v>20260630</v>
      </c>
      <c r="U152" s="311">
        <v>5037.12</v>
      </c>
      <c r="V152" s="312">
        <v>666.6</v>
      </c>
    </row>
    <row r="153" spans="2:22" s="189" customFormat="1" x14ac:dyDescent="0.25">
      <c r="B153" s="302" t="s">
        <v>297</v>
      </c>
      <c r="C153" s="302" t="s">
        <v>336</v>
      </c>
      <c r="D153" s="302">
        <v>100</v>
      </c>
      <c r="E153" s="431" t="s">
        <v>730</v>
      </c>
      <c r="F153" s="431" t="s">
        <v>731</v>
      </c>
      <c r="G153" s="302" t="s">
        <v>732</v>
      </c>
      <c r="H153" s="305">
        <v>20401</v>
      </c>
      <c r="I153" s="306">
        <v>8</v>
      </c>
      <c r="J153" s="307">
        <v>1131</v>
      </c>
      <c r="K153" s="308">
        <v>1103</v>
      </c>
      <c r="L153" s="309">
        <v>1003</v>
      </c>
      <c r="M153" s="302">
        <v>5</v>
      </c>
      <c r="N153" s="302" t="s">
        <v>791</v>
      </c>
      <c r="O153" s="310">
        <v>0</v>
      </c>
      <c r="P153" s="302">
        <v>6850</v>
      </c>
      <c r="Q153" s="305">
        <v>2</v>
      </c>
      <c r="R153" s="302" t="s">
        <v>776</v>
      </c>
      <c r="S153" s="305">
        <v>20260401</v>
      </c>
      <c r="T153" s="305">
        <v>20260630</v>
      </c>
      <c r="U153" s="311">
        <v>55136.9</v>
      </c>
      <c r="V153" s="312">
        <v>3000</v>
      </c>
    </row>
    <row r="154" spans="2:22" s="189" customFormat="1" x14ac:dyDescent="0.25">
      <c r="B154" s="302" t="s">
        <v>297</v>
      </c>
      <c r="C154" s="302" t="s">
        <v>549</v>
      </c>
      <c r="D154" s="302">
        <v>100</v>
      </c>
      <c r="E154" s="431" t="s">
        <v>757</v>
      </c>
      <c r="F154" s="431" t="s">
        <v>758</v>
      </c>
      <c r="G154" s="302" t="s">
        <v>759</v>
      </c>
      <c r="H154" s="305">
        <v>30102</v>
      </c>
      <c r="I154" s="306">
        <v>0</v>
      </c>
      <c r="J154" s="307">
        <v>1131</v>
      </c>
      <c r="K154" s="308">
        <v>1103</v>
      </c>
      <c r="L154" s="309">
        <v>1003</v>
      </c>
      <c r="M154" s="302">
        <v>5</v>
      </c>
      <c r="N154" s="302" t="s">
        <v>788</v>
      </c>
      <c r="O154" s="310">
        <v>120</v>
      </c>
      <c r="P154" s="302"/>
      <c r="Q154" s="305">
        <v>3</v>
      </c>
      <c r="R154" s="302" t="s">
        <v>786</v>
      </c>
      <c r="S154" s="305">
        <v>20260401</v>
      </c>
      <c r="T154" s="305">
        <v>20260630</v>
      </c>
      <c r="U154" s="311">
        <v>28737</v>
      </c>
      <c r="V154" s="312">
        <v>5110.6000000000004</v>
      </c>
    </row>
    <row r="155" spans="2:22" s="189" customFormat="1" x14ac:dyDescent="0.25">
      <c r="B155" s="302" t="s">
        <v>297</v>
      </c>
      <c r="C155" s="302" t="s">
        <v>549</v>
      </c>
      <c r="D155" s="302">
        <v>100</v>
      </c>
      <c r="E155" s="431" t="s">
        <v>760</v>
      </c>
      <c r="F155" s="431" t="s">
        <v>761</v>
      </c>
      <c r="G155" s="302" t="s">
        <v>762</v>
      </c>
      <c r="H155" s="305">
        <v>30102</v>
      </c>
      <c r="I155" s="306">
        <v>0</v>
      </c>
      <c r="J155" s="307">
        <v>1131</v>
      </c>
      <c r="K155" s="308">
        <v>1103</v>
      </c>
      <c r="L155" s="309">
        <v>1003</v>
      </c>
      <c r="M155" s="302">
        <v>5</v>
      </c>
      <c r="N155" s="302" t="s">
        <v>788</v>
      </c>
      <c r="O155" s="310">
        <v>150</v>
      </c>
      <c r="P155" s="302"/>
      <c r="Q155" s="305">
        <v>3</v>
      </c>
      <c r="R155" s="302" t="s">
        <v>786</v>
      </c>
      <c r="S155" s="305">
        <v>20260401</v>
      </c>
      <c r="T155" s="305">
        <v>20260630</v>
      </c>
      <c r="U155" s="311">
        <v>35921.22</v>
      </c>
      <c r="V155" s="312">
        <v>6962.27</v>
      </c>
    </row>
    <row r="156" spans="2:22" s="189" customFormat="1" x14ac:dyDescent="0.25">
      <c r="B156" s="302" t="s">
        <v>297</v>
      </c>
      <c r="C156" s="302" t="s">
        <v>336</v>
      </c>
      <c r="D156" s="302">
        <v>100</v>
      </c>
      <c r="E156" s="431" t="s">
        <v>733</v>
      </c>
      <c r="F156" s="431" t="s">
        <v>734</v>
      </c>
      <c r="G156" s="302" t="s">
        <v>735</v>
      </c>
      <c r="H156" s="305">
        <v>30102</v>
      </c>
      <c r="I156" s="306">
        <v>0</v>
      </c>
      <c r="J156" s="307">
        <v>1131</v>
      </c>
      <c r="K156" s="308">
        <v>1103</v>
      </c>
      <c r="L156" s="309">
        <v>1003</v>
      </c>
      <c r="M156" s="302">
        <v>5</v>
      </c>
      <c r="N156" s="302" t="s">
        <v>788</v>
      </c>
      <c r="O156" s="310">
        <v>144</v>
      </c>
      <c r="P156" s="302"/>
      <c r="Q156" s="305">
        <v>3</v>
      </c>
      <c r="R156" s="302" t="s">
        <v>786</v>
      </c>
      <c r="S156" s="305">
        <v>20260401</v>
      </c>
      <c r="T156" s="305">
        <v>20260630</v>
      </c>
      <c r="U156" s="311">
        <v>36679</v>
      </c>
      <c r="V156" s="312">
        <v>5999.4</v>
      </c>
    </row>
    <row r="157" spans="2:22" s="189" customFormat="1" x14ac:dyDescent="0.25">
      <c r="B157" s="302" t="s">
        <v>297</v>
      </c>
      <c r="C157" s="302" t="s">
        <v>336</v>
      </c>
      <c r="D157" s="302">
        <v>100</v>
      </c>
      <c r="E157" s="431" t="s">
        <v>736</v>
      </c>
      <c r="F157" s="431" t="s">
        <v>737</v>
      </c>
      <c r="G157" s="302" t="s">
        <v>738</v>
      </c>
      <c r="H157" s="305">
        <v>30102</v>
      </c>
      <c r="I157" s="306">
        <v>0</v>
      </c>
      <c r="J157" s="307">
        <v>1131</v>
      </c>
      <c r="K157" s="308">
        <v>1103</v>
      </c>
      <c r="L157" s="309">
        <v>1003</v>
      </c>
      <c r="M157" s="302">
        <v>5</v>
      </c>
      <c r="N157" s="302" t="s">
        <v>788</v>
      </c>
      <c r="O157" s="310">
        <v>240</v>
      </c>
      <c r="P157" s="302"/>
      <c r="Q157" s="305">
        <v>3</v>
      </c>
      <c r="R157" s="302" t="s">
        <v>786</v>
      </c>
      <c r="S157" s="305">
        <v>20260401</v>
      </c>
      <c r="T157" s="305">
        <v>20260630</v>
      </c>
      <c r="U157" s="311">
        <v>59890.8</v>
      </c>
      <c r="V157" s="312">
        <v>9554.6</v>
      </c>
    </row>
    <row r="158" spans="2:22" s="189" customFormat="1" x14ac:dyDescent="0.25">
      <c r="B158" s="302" t="s">
        <v>297</v>
      </c>
      <c r="C158" s="302" t="s">
        <v>311</v>
      </c>
      <c r="D158" s="302">
        <v>100</v>
      </c>
      <c r="E158" s="431" t="s">
        <v>739</v>
      </c>
      <c r="F158" s="431" t="s">
        <v>740</v>
      </c>
      <c r="G158" s="302" t="s">
        <v>741</v>
      </c>
      <c r="H158" s="305">
        <v>20402</v>
      </c>
      <c r="I158" s="306">
        <v>8</v>
      </c>
      <c r="J158" s="307">
        <v>1131</v>
      </c>
      <c r="K158" s="308">
        <v>1103</v>
      </c>
      <c r="L158" s="309">
        <v>1003</v>
      </c>
      <c r="M158" s="302">
        <v>5</v>
      </c>
      <c r="N158" s="302" t="s">
        <v>792</v>
      </c>
      <c r="O158" s="310">
        <v>0</v>
      </c>
      <c r="P158" s="302">
        <v>6819</v>
      </c>
      <c r="Q158" s="305">
        <v>2</v>
      </c>
      <c r="R158" s="302" t="s">
        <v>776</v>
      </c>
      <c r="S158" s="305">
        <v>20260401</v>
      </c>
      <c r="T158" s="305">
        <v>20260630</v>
      </c>
      <c r="U158" s="311">
        <v>54467.040000000001</v>
      </c>
      <c r="V158" s="312">
        <v>3000</v>
      </c>
    </row>
    <row r="159" spans="2:22" s="189" customFormat="1" x14ac:dyDescent="0.25">
      <c r="B159" s="302" t="s">
        <v>297</v>
      </c>
      <c r="C159" s="302" t="s">
        <v>336</v>
      </c>
      <c r="D159" s="302">
        <v>100</v>
      </c>
      <c r="E159" s="431" t="s">
        <v>766</v>
      </c>
      <c r="F159" s="431" t="s">
        <v>767</v>
      </c>
      <c r="G159" s="302" t="s">
        <v>768</v>
      </c>
      <c r="H159" s="305">
        <v>30102</v>
      </c>
      <c r="I159" s="306">
        <v>0</v>
      </c>
      <c r="J159" s="307">
        <v>1131</v>
      </c>
      <c r="K159" s="308">
        <v>1103</v>
      </c>
      <c r="L159" s="309">
        <v>1003</v>
      </c>
      <c r="M159" s="302">
        <v>5</v>
      </c>
      <c r="N159" s="302" t="s">
        <v>788</v>
      </c>
      <c r="O159" s="310">
        <v>84</v>
      </c>
      <c r="P159" s="302"/>
      <c r="Q159" s="305">
        <v>3</v>
      </c>
      <c r="R159" s="302" t="s">
        <v>786</v>
      </c>
      <c r="S159" s="305">
        <v>20260401</v>
      </c>
      <c r="T159" s="305">
        <v>20260630</v>
      </c>
      <c r="U159" s="311">
        <v>21703.7</v>
      </c>
      <c r="V159" s="312">
        <v>3110.8</v>
      </c>
    </row>
    <row r="160" spans="2:22" s="189" customFormat="1" x14ac:dyDescent="0.25">
      <c r="B160" s="302" t="s">
        <v>297</v>
      </c>
      <c r="C160" s="302" t="s">
        <v>336</v>
      </c>
      <c r="D160" s="302">
        <v>100</v>
      </c>
      <c r="E160" s="431" t="s">
        <v>769</v>
      </c>
      <c r="F160" s="431" t="s">
        <v>770</v>
      </c>
      <c r="G160" s="302" t="s">
        <v>771</v>
      </c>
      <c r="H160" s="305">
        <v>30102</v>
      </c>
      <c r="I160" s="306">
        <v>0</v>
      </c>
      <c r="J160" s="307">
        <v>1131</v>
      </c>
      <c r="K160" s="308">
        <v>1103</v>
      </c>
      <c r="L160" s="309">
        <v>1003</v>
      </c>
      <c r="M160" s="302">
        <v>5</v>
      </c>
      <c r="N160" s="302" t="s">
        <v>788</v>
      </c>
      <c r="O160" s="310">
        <v>192</v>
      </c>
      <c r="P160" s="302"/>
      <c r="Q160" s="305">
        <v>3</v>
      </c>
      <c r="R160" s="302" t="s">
        <v>786</v>
      </c>
      <c r="S160" s="305">
        <v>20260401</v>
      </c>
      <c r="T160" s="305">
        <v>20260630</v>
      </c>
      <c r="U160" s="311">
        <v>45979.199999999997</v>
      </c>
      <c r="V160" s="312">
        <v>7110.4</v>
      </c>
    </row>
    <row r="161" spans="2:22" s="189" customFormat="1" x14ac:dyDescent="0.25">
      <c r="B161" s="302" t="s">
        <v>297</v>
      </c>
      <c r="C161" s="302" t="s">
        <v>336</v>
      </c>
      <c r="D161" s="302">
        <v>100</v>
      </c>
      <c r="E161" s="431" t="s">
        <v>772</v>
      </c>
      <c r="F161" s="431" t="s">
        <v>773</v>
      </c>
      <c r="G161" s="302" t="s">
        <v>774</v>
      </c>
      <c r="H161" s="305">
        <v>40401</v>
      </c>
      <c r="I161" s="306">
        <v>8</v>
      </c>
      <c r="J161" s="307">
        <v>1131</v>
      </c>
      <c r="K161" s="308">
        <v>1103</v>
      </c>
      <c r="L161" s="309">
        <v>1003</v>
      </c>
      <c r="M161" s="302">
        <v>5</v>
      </c>
      <c r="N161" s="302" t="s">
        <v>790</v>
      </c>
      <c r="O161" s="310">
        <v>0</v>
      </c>
      <c r="P161" s="302">
        <v>12608</v>
      </c>
      <c r="Q161" s="305">
        <v>4</v>
      </c>
      <c r="R161" s="302" t="s">
        <v>776</v>
      </c>
      <c r="S161" s="305">
        <v>20260401</v>
      </c>
      <c r="T161" s="305">
        <v>20260630</v>
      </c>
      <c r="U161" s="311">
        <v>117442.98</v>
      </c>
      <c r="V161" s="312">
        <v>0</v>
      </c>
    </row>
    <row r="162" spans="2:22" s="189" customFormat="1" x14ac:dyDescent="0.25">
      <c r="B162" s="302" t="s">
        <v>297</v>
      </c>
      <c r="C162" s="302" t="s">
        <v>311</v>
      </c>
      <c r="D162" s="302">
        <v>100</v>
      </c>
      <c r="E162" s="431" t="s">
        <v>964</v>
      </c>
      <c r="F162" s="431" t="s">
        <v>965</v>
      </c>
      <c r="G162" s="302" t="s">
        <v>966</v>
      </c>
      <c r="H162" s="305">
        <v>30102</v>
      </c>
      <c r="I162" s="306">
        <v>0</v>
      </c>
      <c r="J162" s="307">
        <v>1131</v>
      </c>
      <c r="K162" s="308">
        <v>1103</v>
      </c>
      <c r="L162" s="309">
        <v>1003</v>
      </c>
      <c r="M162" s="302">
        <v>5</v>
      </c>
      <c r="N162" s="302" t="s">
        <v>334</v>
      </c>
      <c r="O162" s="310">
        <v>24</v>
      </c>
      <c r="P162" s="302"/>
      <c r="Q162" s="305">
        <v>3</v>
      </c>
      <c r="R162" s="302" t="s">
        <v>967</v>
      </c>
      <c r="S162" s="305">
        <v>20260401</v>
      </c>
      <c r="T162" s="305">
        <v>20260630</v>
      </c>
      <c r="U162" s="311">
        <v>12238</v>
      </c>
      <c r="V162" s="312">
        <v>0</v>
      </c>
    </row>
    <row r="163" spans="2:22" x14ac:dyDescent="0.25">
      <c r="B163" s="155"/>
      <c r="C163" s="155"/>
      <c r="D163" s="155"/>
      <c r="E163" s="151"/>
      <c r="F163" s="151"/>
      <c r="G163" s="152"/>
      <c r="H163" s="149"/>
      <c r="I163" s="155"/>
      <c r="J163" s="155"/>
      <c r="K163" s="155"/>
      <c r="L163" s="156"/>
      <c r="M163" s="151"/>
      <c r="N163" s="151"/>
      <c r="O163" s="151"/>
      <c r="P163" s="151"/>
      <c r="Q163" s="149"/>
      <c r="R163" s="151"/>
      <c r="S163" s="155"/>
      <c r="T163" s="155"/>
      <c r="U163" s="153"/>
      <c r="V163" s="154"/>
    </row>
    <row r="164" spans="2:22" x14ac:dyDescent="0.25">
      <c r="B164" s="77"/>
      <c r="C164" s="78"/>
      <c r="D164" s="79"/>
      <c r="E164" s="78"/>
      <c r="F164" s="78"/>
      <c r="G164" s="80"/>
      <c r="H164" s="81"/>
      <c r="I164" s="79"/>
      <c r="J164" s="79"/>
      <c r="K164" s="79"/>
      <c r="L164" s="79"/>
      <c r="M164" s="79"/>
      <c r="N164" s="79"/>
      <c r="O164" s="79"/>
      <c r="P164" s="79"/>
      <c r="Q164" s="81"/>
      <c r="R164" s="79"/>
      <c r="S164" s="30"/>
      <c r="T164" s="30"/>
      <c r="U164" s="30"/>
      <c r="V164" s="82"/>
    </row>
    <row r="165" spans="2:22" x14ac:dyDescent="0.25">
      <c r="B165" s="23" t="s">
        <v>68</v>
      </c>
      <c r="C165" s="78"/>
      <c r="E165" s="198">
        <f>COUNTA(Tabla12[RFC])</f>
        <v>148</v>
      </c>
      <c r="F165" s="78"/>
      <c r="G165" s="80"/>
      <c r="H165" s="81"/>
      <c r="I165" s="79"/>
      <c r="J165" s="79"/>
      <c r="K165" s="79"/>
      <c r="L165" s="79"/>
      <c r="N165" s="24" t="s">
        <v>69</v>
      </c>
      <c r="P165" s="198">
        <f>COUNTA(Tabla12[Número de plaza])</f>
        <v>55</v>
      </c>
      <c r="Q165" s="81"/>
      <c r="R165" s="79"/>
      <c r="S165" s="355" t="s">
        <v>5</v>
      </c>
      <c r="T165" s="355"/>
      <c r="U165" s="194">
        <f>SUM(Tabla12[Percepciones pagadas en el Periodo de Comisión con Presupuesto Federal*])</f>
        <v>9550993.0800000019</v>
      </c>
      <c r="V165" s="82"/>
    </row>
    <row r="166" spans="2:22" x14ac:dyDescent="0.25">
      <c r="B166" s="77"/>
      <c r="C166" s="78"/>
      <c r="D166" s="79"/>
      <c r="E166" s="78"/>
      <c r="F166" s="78"/>
      <c r="G166" s="80"/>
      <c r="H166" s="81"/>
      <c r="I166" s="79"/>
      <c r="J166" s="79"/>
      <c r="K166" s="79"/>
      <c r="L166" s="79"/>
      <c r="M166" s="79"/>
      <c r="N166" s="79"/>
      <c r="O166" s="79"/>
      <c r="P166" s="79"/>
      <c r="Q166" s="81"/>
      <c r="R166" s="79"/>
      <c r="S166" s="30"/>
      <c r="T166" s="30"/>
      <c r="U166" s="30"/>
      <c r="V166" s="82"/>
    </row>
    <row r="167" spans="2:22" x14ac:dyDescent="0.25">
      <c r="B167" s="77"/>
      <c r="C167" s="78"/>
      <c r="D167" s="79"/>
      <c r="E167" s="78"/>
      <c r="F167" s="78"/>
      <c r="G167" s="80"/>
      <c r="H167" s="81"/>
      <c r="I167" s="79"/>
      <c r="J167" s="79"/>
      <c r="K167" s="79"/>
      <c r="L167" s="79"/>
      <c r="M167" s="79"/>
      <c r="N167" s="79"/>
      <c r="O167" s="79"/>
      <c r="P167" s="79"/>
      <c r="Q167" s="81"/>
      <c r="R167" s="79"/>
      <c r="S167" s="24" t="s">
        <v>124</v>
      </c>
      <c r="T167" s="24"/>
      <c r="U167" s="24"/>
      <c r="V167" s="197">
        <f>SUM(Tabla12[Percepciones pagadas en el Periodo de Comisión con Presupuesto de otra fuente*])</f>
        <v>2674617.7700000005</v>
      </c>
    </row>
    <row r="168" spans="2:22" x14ac:dyDescent="0.25">
      <c r="B168" s="83"/>
      <c r="C168" s="84"/>
      <c r="D168" s="85"/>
      <c r="E168" s="84"/>
      <c r="F168" s="84"/>
      <c r="G168" s="86"/>
      <c r="H168" s="87"/>
      <c r="I168" s="85"/>
      <c r="J168" s="85"/>
      <c r="K168" s="85"/>
      <c r="L168" s="85"/>
      <c r="M168" s="85"/>
      <c r="N168" s="85"/>
      <c r="O168" s="85"/>
      <c r="P168" s="85"/>
      <c r="Q168" s="87"/>
      <c r="R168" s="85"/>
      <c r="S168" s="87"/>
      <c r="T168" s="87"/>
      <c r="U168" s="88"/>
      <c r="V168" s="89"/>
    </row>
    <row r="169" spans="2:22" x14ac:dyDescent="0.25">
      <c r="B169" s="28" t="s">
        <v>261</v>
      </c>
      <c r="C169" s="30"/>
      <c r="D169" s="30"/>
      <c r="E169" s="30"/>
      <c r="F169" s="78"/>
      <c r="G169" s="80"/>
      <c r="H169" s="81"/>
      <c r="I169" s="79"/>
      <c r="J169" s="79"/>
      <c r="K169" s="79"/>
      <c r="L169" s="79"/>
      <c r="M169" s="79"/>
      <c r="N169" s="79"/>
      <c r="O169" s="79"/>
      <c r="P169" s="79"/>
      <c r="Q169" s="81"/>
      <c r="R169" s="79"/>
      <c r="S169" s="81"/>
      <c r="T169" s="81"/>
      <c r="U169" s="90"/>
      <c r="V169" s="91"/>
    </row>
    <row r="170" spans="2:22" x14ac:dyDescent="0.25">
      <c r="B170" s="28" t="s">
        <v>125</v>
      </c>
      <c r="C170" s="66"/>
      <c r="D170" s="66"/>
      <c r="E170" s="66"/>
      <c r="F170" s="67"/>
      <c r="G170" s="67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30"/>
    </row>
    <row r="171" spans="2:22" x14ac:dyDescent="0.25">
      <c r="B171" s="28"/>
      <c r="C171" s="66"/>
      <c r="D171" s="66"/>
      <c r="E171" s="66"/>
      <c r="F171" s="67"/>
      <c r="G171" s="67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30"/>
    </row>
    <row r="172" spans="2:22" x14ac:dyDescent="0.25">
      <c r="B172" s="28"/>
      <c r="C172" s="66"/>
      <c r="D172" s="66"/>
      <c r="E172" s="66"/>
      <c r="F172" s="67"/>
      <c r="G172" s="67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30"/>
    </row>
    <row r="173" spans="2:22" x14ac:dyDescent="0.25"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</row>
    <row r="174" spans="2:22" x14ac:dyDescent="0.25">
      <c r="B174" s="170"/>
      <c r="C174" s="171"/>
      <c r="D174" s="171"/>
      <c r="E174" s="172"/>
    </row>
    <row r="175" spans="2:22" x14ac:dyDescent="0.25">
      <c r="B175" s="327" t="s">
        <v>977</v>
      </c>
      <c r="C175" s="328"/>
      <c r="D175" s="328"/>
      <c r="E175" s="329"/>
    </row>
    <row r="176" spans="2:22" x14ac:dyDescent="0.25">
      <c r="B176" s="330" t="s">
        <v>37</v>
      </c>
      <c r="C176" s="331"/>
      <c r="D176" s="331"/>
      <c r="E176" s="332"/>
    </row>
    <row r="177" spans="2:5" x14ac:dyDescent="0.25">
      <c r="B177" s="164"/>
      <c r="C177" s="165"/>
      <c r="D177" s="165"/>
      <c r="E177" s="166"/>
    </row>
    <row r="178" spans="2:5" x14ac:dyDescent="0.25">
      <c r="B178" s="327" t="s">
        <v>978</v>
      </c>
      <c r="C178" s="328"/>
      <c r="D178" s="328"/>
      <c r="E178" s="329"/>
    </row>
    <row r="179" spans="2:5" x14ac:dyDescent="0.25">
      <c r="B179" s="330" t="s">
        <v>38</v>
      </c>
      <c r="C179" s="331"/>
      <c r="D179" s="331"/>
      <c r="E179" s="332"/>
    </row>
    <row r="180" spans="2:5" x14ac:dyDescent="0.25">
      <c r="B180" s="164"/>
      <c r="C180" s="165"/>
      <c r="D180" s="165"/>
      <c r="E180" s="166"/>
    </row>
    <row r="181" spans="2:5" x14ac:dyDescent="0.25">
      <c r="B181" s="327"/>
      <c r="C181" s="328"/>
      <c r="D181" s="328"/>
      <c r="E181" s="329"/>
    </row>
    <row r="182" spans="2:5" x14ac:dyDescent="0.25">
      <c r="B182" s="330" t="s">
        <v>39</v>
      </c>
      <c r="C182" s="331"/>
      <c r="D182" s="331"/>
      <c r="E182" s="332"/>
    </row>
    <row r="183" spans="2:5" x14ac:dyDescent="0.25">
      <c r="B183" s="164"/>
      <c r="C183" s="165"/>
      <c r="D183" s="165"/>
      <c r="E183" s="166"/>
    </row>
    <row r="184" spans="2:5" x14ac:dyDescent="0.25">
      <c r="B184" s="333" t="s">
        <v>979</v>
      </c>
      <c r="C184" s="348"/>
      <c r="D184" s="348"/>
      <c r="E184" s="349"/>
    </row>
    <row r="185" spans="2:5" x14ac:dyDescent="0.25">
      <c r="B185" s="330" t="s">
        <v>268</v>
      </c>
      <c r="C185" s="331"/>
      <c r="D185" s="331"/>
      <c r="E185" s="332"/>
    </row>
    <row r="186" spans="2:5" x14ac:dyDescent="0.25">
      <c r="B186" s="327"/>
      <c r="C186" s="328"/>
      <c r="D186" s="328"/>
      <c r="E186" s="329"/>
    </row>
  </sheetData>
  <sheetProtection formatRows="0" insertRows="0" deleteRows="0"/>
  <mergeCells count="25">
    <mergeCell ref="B182:E182"/>
    <mergeCell ref="B184:E184"/>
    <mergeCell ref="B185:E185"/>
    <mergeCell ref="B186:E186"/>
    <mergeCell ref="B175:E175"/>
    <mergeCell ref="B176:E176"/>
    <mergeCell ref="B178:E178"/>
    <mergeCell ref="B179:E179"/>
    <mergeCell ref="B181:E181"/>
    <mergeCell ref="S165:T165"/>
    <mergeCell ref="J11:P11"/>
    <mergeCell ref="Q11:Q12"/>
    <mergeCell ref="R11:R12"/>
    <mergeCell ref="S11:T11"/>
    <mergeCell ref="B8:P8"/>
    <mergeCell ref="U11:U12"/>
    <mergeCell ref="V11:V12"/>
    <mergeCell ref="B11:B12"/>
    <mergeCell ref="C11:C12"/>
    <mergeCell ref="D11:D12"/>
    <mergeCell ref="E11:E12"/>
    <mergeCell ref="F11:F12"/>
    <mergeCell ref="G11:G12"/>
    <mergeCell ref="H11:H12"/>
    <mergeCell ref="I11:I12"/>
  </mergeCells>
  <dataValidations disablePrompts="1" count="1">
    <dataValidation allowBlank="1" showInputMessage="1" showErrorMessage="1" sqref="T8 B8:P8" xr:uid="{00000000-0002-0000-0500-000000000000}"/>
  </dataValidations>
  <printOptions horizontalCentered="1"/>
  <pageMargins left="0.39370078740157483" right="0.31496062992125984" top="0.74803149606299213" bottom="0.27559055118110237" header="0.31496062992125984" footer="0.31496062992125984"/>
  <pageSetup paperSize="5" scale="49" fitToHeight="0" orientation="landscape" r:id="rId1"/>
  <headerFooter>
    <oddFooter xml:space="preserve">&amp;L
</oddFooter>
  </headerFooter>
  <drawing r:id="rId2"/>
  <legacyDrawingHF r:id="rId3"/>
  <tableParts count="1"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3"/>
  <sheetViews>
    <sheetView showGridLines="0" view="pageBreakPreview" zoomScale="60" zoomScaleNormal="70" workbookViewId="0">
      <pane ySplit="12" topLeftCell="A13" activePane="bottomLeft" state="frozen"/>
      <selection activeCell="Q23" sqref="Q23"/>
      <selection pane="bottomLeft" activeCell="C13" sqref="C13:D14"/>
    </sheetView>
  </sheetViews>
  <sheetFormatPr baseColWidth="10" defaultColWidth="11" defaultRowHeight="15" x14ac:dyDescent="0.25"/>
  <cols>
    <col min="1" max="1" width="2.42578125" style="10" customWidth="1"/>
    <col min="2" max="2" width="16.5703125" style="10" customWidth="1"/>
    <col min="3" max="3" width="17.42578125" style="10" customWidth="1"/>
    <col min="4" max="4" width="24.85546875" style="10" customWidth="1"/>
    <col min="5" max="5" width="48.5703125" style="10" customWidth="1"/>
    <col min="6" max="6" width="17" style="10" bestFit="1" customWidth="1"/>
    <col min="7" max="7" width="12.140625" style="10" bestFit="1" customWidth="1"/>
    <col min="8" max="8" width="8.28515625" style="10" customWidth="1"/>
    <col min="9" max="9" width="9.140625" style="10" customWidth="1"/>
    <col min="10" max="10" width="8.5703125" style="10" customWidth="1"/>
    <col min="11" max="11" width="11.42578125" style="10" customWidth="1"/>
    <col min="12" max="12" width="9.7109375" style="10" customWidth="1"/>
    <col min="13" max="13" width="13" style="10" customWidth="1"/>
    <col min="14" max="14" width="10.85546875" style="10" customWidth="1"/>
    <col min="15" max="15" width="10.5703125" style="10" customWidth="1"/>
    <col min="16" max="16" width="10" style="10" customWidth="1"/>
    <col min="17" max="17" width="11.140625" style="10" customWidth="1"/>
    <col min="18" max="18" width="10.5703125" style="10" customWidth="1"/>
    <col min="19" max="19" width="12.85546875" style="10" customWidth="1"/>
    <col min="20" max="16384" width="11" style="10"/>
  </cols>
  <sheetData>
    <row r="1" spans="1:20" ht="15" customHeight="1" x14ac:dyDescent="0.5">
      <c r="B1" s="74"/>
      <c r="C1" s="75"/>
      <c r="D1" s="75"/>
      <c r="E1" s="75"/>
      <c r="G1" s="75"/>
      <c r="H1" s="75"/>
      <c r="I1" s="75"/>
      <c r="J1" s="75"/>
      <c r="K1" s="75"/>
      <c r="L1" s="75"/>
      <c r="M1" s="75"/>
      <c r="N1" s="75"/>
      <c r="O1" s="75"/>
      <c r="P1" s="76"/>
      <c r="Q1" s="76"/>
      <c r="R1" s="76"/>
      <c r="S1" s="76"/>
      <c r="T1" s="76"/>
    </row>
    <row r="2" spans="1:20" ht="15" customHeight="1" x14ac:dyDescent="0.5">
      <c r="B2" s="74"/>
      <c r="C2" s="75"/>
      <c r="D2" s="75"/>
      <c r="E2" s="75"/>
      <c r="G2" s="75"/>
      <c r="H2" s="75"/>
      <c r="I2" s="75"/>
      <c r="J2" s="75"/>
      <c r="K2" s="75"/>
      <c r="L2" s="75"/>
      <c r="M2" s="75"/>
      <c r="N2" s="75"/>
      <c r="O2" s="75"/>
      <c r="P2" s="76"/>
      <c r="Q2" s="76"/>
      <c r="R2" s="76"/>
      <c r="S2" s="76"/>
      <c r="T2" s="76"/>
    </row>
    <row r="3" spans="1:20" ht="15" customHeight="1" x14ac:dyDescent="0.5">
      <c r="B3" s="74"/>
      <c r="C3" s="75"/>
      <c r="D3" s="75"/>
      <c r="E3" s="75"/>
      <c r="G3" s="75"/>
      <c r="H3" s="75"/>
      <c r="I3" s="75"/>
      <c r="J3" s="75"/>
      <c r="K3" s="75"/>
      <c r="L3" s="75"/>
      <c r="M3" s="75"/>
      <c r="N3" s="75"/>
      <c r="O3" s="75"/>
      <c r="P3" s="76"/>
      <c r="Q3" s="76"/>
      <c r="R3" s="76"/>
      <c r="S3" s="76"/>
      <c r="T3" s="76"/>
    </row>
    <row r="4" spans="1:20" ht="15" customHeight="1" x14ac:dyDescent="0.5">
      <c r="B4" s="74"/>
      <c r="C4" s="75"/>
      <c r="D4" s="75"/>
      <c r="E4" s="75"/>
      <c r="G4" s="75"/>
      <c r="H4" s="75"/>
      <c r="I4" s="75"/>
      <c r="J4" s="75"/>
      <c r="K4" s="75"/>
      <c r="L4" s="75"/>
      <c r="M4" s="75"/>
      <c r="N4" s="75"/>
      <c r="O4" s="75"/>
      <c r="P4" s="76"/>
      <c r="Q4" s="76"/>
      <c r="R4" s="76"/>
      <c r="S4" s="76"/>
      <c r="T4" s="76"/>
    </row>
    <row r="5" spans="1:20" ht="15" customHeight="1" x14ac:dyDescent="0.5">
      <c r="B5" s="74"/>
      <c r="C5" s="75"/>
      <c r="D5" s="75"/>
      <c r="E5" s="75"/>
      <c r="G5" s="75"/>
      <c r="H5" s="75"/>
      <c r="I5" s="75"/>
      <c r="J5" s="75"/>
      <c r="K5" s="75"/>
      <c r="L5" s="75"/>
      <c r="M5" s="75"/>
      <c r="N5" s="75"/>
      <c r="O5" s="75"/>
      <c r="P5" s="76"/>
      <c r="Q5" s="76"/>
      <c r="R5" s="76"/>
      <c r="S5" s="76"/>
      <c r="T5" s="76"/>
    </row>
    <row r="6" spans="1:20" ht="15" customHeight="1" x14ac:dyDescent="0.5">
      <c r="B6" s="74"/>
      <c r="C6" s="75"/>
      <c r="D6" s="75"/>
      <c r="E6" s="75"/>
      <c r="G6" s="75"/>
      <c r="H6" s="75"/>
      <c r="I6" s="75"/>
      <c r="J6" s="75"/>
      <c r="K6" s="75"/>
      <c r="L6" s="75"/>
      <c r="M6" s="75"/>
      <c r="N6" s="75"/>
      <c r="O6" s="75"/>
      <c r="P6" s="76"/>
      <c r="Q6" s="76"/>
      <c r="R6" s="76"/>
      <c r="S6" s="76"/>
      <c r="T6" s="76"/>
    </row>
    <row r="7" spans="1:20" s="14" customFormat="1" ht="18.75" x14ac:dyDescent="0.3">
      <c r="B7" s="11" t="s">
        <v>126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57" t="str">
        <f>'Caratula Resumen'!E16</f>
        <v>ZACATECAS</v>
      </c>
      <c r="Q7" s="357"/>
      <c r="R7" s="357"/>
      <c r="S7" s="13"/>
    </row>
    <row r="8" spans="1:20" s="14" customFormat="1" ht="18.75" x14ac:dyDescent="0.3">
      <c r="B8" s="342" t="str">
        <f>'Caratula Resumen'!E17</f>
        <v>Fondo de Aportaciones para la Educación Tecnológica y de Adultos/Colegio Nacional de Educación Profesional Técnica (FAETA/CONALEP)</v>
      </c>
      <c r="C8" s="343"/>
      <c r="D8" s="343"/>
      <c r="E8" s="343"/>
      <c r="F8" s="343"/>
      <c r="G8" s="343"/>
      <c r="H8" s="343"/>
      <c r="I8" s="343"/>
      <c r="J8" s="343"/>
      <c r="K8" s="343"/>
      <c r="L8" s="179"/>
      <c r="M8" s="179"/>
      <c r="N8" s="179"/>
      <c r="O8" s="179"/>
      <c r="P8" s="356" t="str">
        <f>+'A Y  II D3'!X8</f>
        <v>2do. Trimestre 2026</v>
      </c>
      <c r="Q8" s="356"/>
      <c r="R8" s="356"/>
      <c r="S8" s="161"/>
    </row>
    <row r="9" spans="1:20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</row>
    <row r="10" spans="1:20" ht="21" x14ac:dyDescent="0.35">
      <c r="B10" s="70"/>
      <c r="C10" s="69"/>
      <c r="D10" s="69"/>
      <c r="E10" s="69"/>
      <c r="F10" s="69"/>
      <c r="G10" s="70"/>
    </row>
    <row r="11" spans="1:20" x14ac:dyDescent="0.25">
      <c r="A11" s="378"/>
      <c r="B11" s="351" t="s">
        <v>41</v>
      </c>
      <c r="C11" s="361" t="s">
        <v>83</v>
      </c>
      <c r="D11" s="361" t="s">
        <v>43</v>
      </c>
      <c r="E11" s="361" t="s">
        <v>44</v>
      </c>
      <c r="F11" s="351" t="s">
        <v>127</v>
      </c>
      <c r="G11" s="350" t="s">
        <v>46</v>
      </c>
      <c r="H11" s="350"/>
      <c r="I11" s="350"/>
      <c r="J11" s="350"/>
      <c r="K11" s="350"/>
      <c r="L11" s="350"/>
      <c r="M11" s="350"/>
      <c r="N11" s="351" t="s">
        <v>128</v>
      </c>
      <c r="O11" s="351" t="s">
        <v>129</v>
      </c>
      <c r="P11" s="351" t="s">
        <v>130</v>
      </c>
      <c r="Q11" s="351" t="s">
        <v>131</v>
      </c>
      <c r="R11" s="351" t="s">
        <v>132</v>
      </c>
      <c r="S11" s="351" t="s">
        <v>133</v>
      </c>
    </row>
    <row r="12" spans="1:20" ht="38.25" x14ac:dyDescent="0.25">
      <c r="A12" s="378"/>
      <c r="B12" s="351"/>
      <c r="C12" s="363"/>
      <c r="D12" s="363"/>
      <c r="E12" s="363"/>
      <c r="F12" s="350"/>
      <c r="G12" s="21" t="s">
        <v>57</v>
      </c>
      <c r="H12" s="21" t="s">
        <v>58</v>
      </c>
      <c r="I12" s="21" t="s">
        <v>59</v>
      </c>
      <c r="J12" s="21" t="s">
        <v>60</v>
      </c>
      <c r="K12" s="21" t="s">
        <v>61</v>
      </c>
      <c r="L12" s="22" t="s">
        <v>62</v>
      </c>
      <c r="M12" s="21" t="s">
        <v>63</v>
      </c>
      <c r="N12" s="351"/>
      <c r="O12" s="350"/>
      <c r="P12" s="350"/>
      <c r="Q12" s="350"/>
      <c r="R12" s="351"/>
      <c r="S12" s="351"/>
    </row>
    <row r="13" spans="1:20" x14ac:dyDescent="0.25">
      <c r="B13" s="313" t="s">
        <v>297</v>
      </c>
      <c r="C13" s="432" t="s">
        <v>964</v>
      </c>
      <c r="D13" s="432" t="s">
        <v>965</v>
      </c>
      <c r="E13" s="313" t="s">
        <v>966</v>
      </c>
      <c r="F13" s="313">
        <v>1</v>
      </c>
      <c r="G13" s="313">
        <v>1131</v>
      </c>
      <c r="H13" s="313">
        <v>1103</v>
      </c>
      <c r="I13" s="313">
        <v>1003</v>
      </c>
      <c r="J13" s="313">
        <v>5</v>
      </c>
      <c r="K13" s="313" t="s">
        <v>334</v>
      </c>
      <c r="L13" s="313"/>
      <c r="M13" s="313" t="s">
        <v>968</v>
      </c>
      <c r="N13" s="313" t="s">
        <v>797</v>
      </c>
      <c r="O13" s="313">
        <v>31</v>
      </c>
      <c r="P13" s="313" t="s">
        <v>797</v>
      </c>
      <c r="Q13" s="313">
        <v>1</v>
      </c>
      <c r="R13" s="313">
        <v>200017</v>
      </c>
      <c r="S13" s="313">
        <v>99999</v>
      </c>
    </row>
    <row r="14" spans="1:20" x14ac:dyDescent="0.25">
      <c r="B14" s="313" t="s">
        <v>297</v>
      </c>
      <c r="C14" s="432" t="s">
        <v>685</v>
      </c>
      <c r="D14" s="432" t="s">
        <v>686</v>
      </c>
      <c r="E14" s="313" t="s">
        <v>687</v>
      </c>
      <c r="F14" s="313">
        <v>1</v>
      </c>
      <c r="G14" s="313">
        <v>1131</v>
      </c>
      <c r="H14" s="313">
        <v>1103</v>
      </c>
      <c r="I14" s="313">
        <v>1003</v>
      </c>
      <c r="J14" s="313">
        <v>5</v>
      </c>
      <c r="K14" s="313" t="s">
        <v>790</v>
      </c>
      <c r="L14" s="313">
        <v>0</v>
      </c>
      <c r="M14" s="313" t="s">
        <v>969</v>
      </c>
      <c r="N14" s="313" t="s">
        <v>799</v>
      </c>
      <c r="O14" s="313">
        <v>27</v>
      </c>
      <c r="P14" s="313" t="s">
        <v>797</v>
      </c>
      <c r="Q14" s="313">
        <v>2</v>
      </c>
      <c r="R14" s="313">
        <v>202201</v>
      </c>
      <c r="S14" s="313">
        <v>202606</v>
      </c>
    </row>
    <row r="15" spans="1:20" x14ac:dyDescent="0.25">
      <c r="B15" s="377" t="s">
        <v>68</v>
      </c>
      <c r="E15" s="78"/>
      <c r="F15" s="78"/>
      <c r="G15" s="80"/>
      <c r="H15" s="81"/>
      <c r="I15" s="79"/>
      <c r="J15" s="79"/>
      <c r="K15" s="24" t="s">
        <v>69</v>
      </c>
      <c r="L15" s="25"/>
      <c r="M15" s="199">
        <f>COUNTA(M13:M14)</f>
        <v>2</v>
      </c>
      <c r="N15" s="81"/>
      <c r="O15" s="79"/>
      <c r="P15" s="53"/>
      <c r="Q15" s="53"/>
      <c r="R15" s="92"/>
      <c r="S15" s="82"/>
    </row>
    <row r="16" spans="1:20" x14ac:dyDescent="0.25">
      <c r="B16" s="377"/>
      <c r="C16" s="198">
        <f>COUNTA(C13:C14)</f>
        <v>2</v>
      </c>
      <c r="D16" s="79"/>
      <c r="E16" s="78"/>
      <c r="F16" s="78"/>
      <c r="G16" s="80"/>
      <c r="H16" s="81"/>
      <c r="I16" s="79"/>
      <c r="J16" s="79"/>
      <c r="K16" s="79"/>
      <c r="L16" s="79"/>
      <c r="M16" s="79"/>
      <c r="N16" s="81"/>
      <c r="O16" s="79"/>
      <c r="P16" s="30"/>
      <c r="Q16" s="30"/>
      <c r="R16" s="30"/>
      <c r="S16" s="82"/>
    </row>
    <row r="17" spans="2:19" x14ac:dyDescent="0.25">
      <c r="B17" s="77"/>
      <c r="C17" s="78"/>
      <c r="D17" s="79"/>
      <c r="E17" s="78"/>
      <c r="F17" s="78"/>
      <c r="G17" s="80"/>
      <c r="H17" s="81"/>
      <c r="I17" s="79"/>
      <c r="J17" s="79"/>
      <c r="K17" s="79"/>
      <c r="L17" s="79"/>
      <c r="M17" s="79"/>
      <c r="N17" s="81"/>
      <c r="O17" s="79"/>
      <c r="P17" s="24"/>
      <c r="Q17" s="24"/>
      <c r="R17" s="24"/>
      <c r="S17" s="93"/>
    </row>
    <row r="18" spans="2:19" x14ac:dyDescent="0.25">
      <c r="B18" s="83"/>
      <c r="C18" s="84"/>
      <c r="D18" s="85"/>
      <c r="E18" s="94"/>
      <c r="F18" s="84"/>
      <c r="G18" s="86"/>
      <c r="H18" s="87"/>
      <c r="I18" s="85"/>
      <c r="J18" s="85"/>
      <c r="K18" s="85"/>
      <c r="L18" s="85"/>
      <c r="M18" s="85"/>
      <c r="N18" s="87"/>
      <c r="O18" s="85"/>
      <c r="P18" s="87"/>
      <c r="Q18" s="87"/>
      <c r="R18" s="88"/>
      <c r="S18" s="89"/>
    </row>
    <row r="19" spans="2:19" x14ac:dyDescent="0.25">
      <c r="B19" s="28" t="s">
        <v>134</v>
      </c>
      <c r="C19" s="30"/>
      <c r="D19" s="30"/>
      <c r="E19" s="95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2:19" x14ac:dyDescent="0.25">
      <c r="B20" s="30"/>
      <c r="C20" s="30"/>
      <c r="D20" s="30"/>
      <c r="E20" s="95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</row>
    <row r="21" spans="2:19" x14ac:dyDescent="0.25">
      <c r="B21" s="170"/>
      <c r="C21" s="171"/>
      <c r="D21" s="172"/>
    </row>
    <row r="22" spans="2:19" x14ac:dyDescent="0.25">
      <c r="B22" s="327" t="s">
        <v>977</v>
      </c>
      <c r="C22" s="328"/>
      <c r="D22" s="329"/>
    </row>
    <row r="23" spans="2:19" x14ac:dyDescent="0.25">
      <c r="B23" s="330" t="s">
        <v>37</v>
      </c>
      <c r="C23" s="331"/>
      <c r="D23" s="332"/>
    </row>
    <row r="24" spans="2:19" x14ac:dyDescent="0.25">
      <c r="B24" s="164"/>
      <c r="C24" s="165"/>
      <c r="D24" s="166"/>
    </row>
    <row r="25" spans="2:19" x14ac:dyDescent="0.25">
      <c r="B25" s="327" t="s">
        <v>978</v>
      </c>
      <c r="C25" s="328"/>
      <c r="D25" s="329"/>
    </row>
    <row r="26" spans="2:19" x14ac:dyDescent="0.25">
      <c r="B26" s="330" t="s">
        <v>38</v>
      </c>
      <c r="C26" s="331"/>
      <c r="D26" s="332"/>
    </row>
    <row r="27" spans="2:19" x14ac:dyDescent="0.25">
      <c r="B27" s="164"/>
      <c r="C27" s="165"/>
      <c r="D27" s="166"/>
    </row>
    <row r="28" spans="2:19" x14ac:dyDescent="0.25">
      <c r="B28" s="327"/>
      <c r="C28" s="328"/>
      <c r="D28" s="329"/>
    </row>
    <row r="29" spans="2:19" x14ac:dyDescent="0.25">
      <c r="B29" s="330" t="s">
        <v>39</v>
      </c>
      <c r="C29" s="331"/>
      <c r="D29" s="332"/>
    </row>
    <row r="30" spans="2:19" x14ac:dyDescent="0.25">
      <c r="B30" s="164"/>
      <c r="C30" s="165"/>
      <c r="D30" s="166"/>
    </row>
    <row r="31" spans="2:19" x14ac:dyDescent="0.25">
      <c r="B31" s="333" t="s">
        <v>979</v>
      </c>
      <c r="C31" s="348"/>
      <c r="D31" s="349"/>
    </row>
    <row r="32" spans="2:19" x14ac:dyDescent="0.25">
      <c r="B32" s="330" t="s">
        <v>268</v>
      </c>
      <c r="C32" s="331"/>
      <c r="D32" s="332"/>
    </row>
    <row r="33" spans="2:4" x14ac:dyDescent="0.25">
      <c r="B33" s="167"/>
      <c r="C33" s="168"/>
      <c r="D33" s="169"/>
    </row>
  </sheetData>
  <sheetProtection insertRows="0" deleteRows="0" autoFilter="0"/>
  <mergeCells count="25">
    <mergeCell ref="B28:D28"/>
    <mergeCell ref="B29:D29"/>
    <mergeCell ref="B31:D31"/>
    <mergeCell ref="B32:D32"/>
    <mergeCell ref="S11:S12"/>
    <mergeCell ref="P11:P12"/>
    <mergeCell ref="Q11:Q12"/>
    <mergeCell ref="R11:R12"/>
    <mergeCell ref="B22:D22"/>
    <mergeCell ref="B23:D23"/>
    <mergeCell ref="B25:D25"/>
    <mergeCell ref="B26:D26"/>
    <mergeCell ref="F11:F12"/>
    <mergeCell ref="G11:M11"/>
    <mergeCell ref="N11:N12"/>
    <mergeCell ref="O11:O12"/>
    <mergeCell ref="B15:B16"/>
    <mergeCell ref="P7:R7"/>
    <mergeCell ref="A11:A12"/>
    <mergeCell ref="B11:B12"/>
    <mergeCell ref="C11:C12"/>
    <mergeCell ref="D11:D12"/>
    <mergeCell ref="E11:E12"/>
    <mergeCell ref="B8:K8"/>
    <mergeCell ref="P8:R8"/>
  </mergeCells>
  <dataValidations disablePrompts="1" count="1">
    <dataValidation allowBlank="1" showInputMessage="1" showErrorMessage="1" sqref="B8 L8:O8" xr:uid="{00000000-0002-0000-06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63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O35"/>
  <sheetViews>
    <sheetView showGridLines="0" view="pageBreakPreview" zoomScale="60" zoomScaleNormal="70" workbookViewId="0">
      <pane ySplit="12" topLeftCell="A13" activePane="bottomLeft" state="frozen"/>
      <selection activeCell="Q23" sqref="Q23"/>
      <selection pane="bottomLeft" activeCell="C13" sqref="C13:D13"/>
    </sheetView>
  </sheetViews>
  <sheetFormatPr baseColWidth="10" defaultColWidth="11.42578125" defaultRowHeight="15" x14ac:dyDescent="0.25"/>
  <cols>
    <col min="1" max="1" width="2.42578125" customWidth="1"/>
    <col min="2" max="2" width="16.28515625" customWidth="1"/>
    <col min="3" max="3" width="18" customWidth="1"/>
    <col min="4" max="4" width="24.42578125" customWidth="1"/>
    <col min="5" max="5" width="44.28515625" customWidth="1"/>
    <col min="6" max="6" width="12.140625" customWidth="1"/>
    <col min="7" max="7" width="25.140625" customWidth="1"/>
    <col min="8" max="8" width="11.85546875" customWidth="1"/>
    <col min="9" max="9" width="10.42578125" customWidth="1"/>
    <col min="10" max="10" width="9.28515625" customWidth="1"/>
    <col min="11" max="11" width="8" customWidth="1"/>
    <col min="12" max="12" width="12.7109375" customWidth="1"/>
    <col min="13" max="13" width="9.7109375" customWidth="1"/>
    <col min="14" max="14" width="8.85546875" customWidth="1"/>
    <col min="15" max="16" width="14.140625" customWidth="1"/>
    <col min="17" max="17" width="26.85546875" customWidth="1"/>
    <col min="18" max="18" width="11.42578125" customWidth="1"/>
    <col min="227" max="227" width="3.7109375" customWidth="1"/>
    <col min="228" max="228" width="16.7109375" customWidth="1"/>
    <col min="229" max="229" width="17.140625" customWidth="1"/>
    <col min="230" max="230" width="22.42578125" bestFit="1" customWidth="1"/>
    <col min="231" max="231" width="38.140625" bestFit="1" customWidth="1"/>
    <col min="232" max="232" width="13.42578125" customWidth="1"/>
    <col min="233" max="233" width="14.7109375" customWidth="1"/>
    <col min="234" max="234" width="12.42578125" customWidth="1"/>
    <col min="235" max="235" width="10" customWidth="1"/>
    <col min="236" max="236" width="9.7109375" customWidth="1"/>
    <col min="237" max="237" width="10.7109375" customWidth="1"/>
    <col min="238" max="238" width="9.140625" customWidth="1"/>
    <col min="239" max="239" width="10.140625" customWidth="1"/>
    <col min="240" max="240" width="9.42578125" customWidth="1"/>
    <col min="241" max="242" width="13" customWidth="1"/>
    <col min="243" max="243" width="18.28515625" customWidth="1"/>
  </cols>
  <sheetData>
    <row r="1" spans="1:223" ht="15" customHeight="1" x14ac:dyDescent="0.25"/>
    <row r="2" spans="1:223" ht="15" customHeight="1" x14ac:dyDescent="0.25"/>
    <row r="3" spans="1:223" ht="15" customHeight="1" x14ac:dyDescent="0.25"/>
    <row r="4" spans="1:223" ht="15" customHeight="1" x14ac:dyDescent="0.25"/>
    <row r="5" spans="1:223" ht="15" customHeight="1" x14ac:dyDescent="0.25"/>
    <row r="6" spans="1:223" ht="15" customHeight="1" x14ac:dyDescent="0.25"/>
    <row r="7" spans="1:223" ht="18.75" x14ac:dyDescent="0.3">
      <c r="B7" s="11" t="s">
        <v>135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57" t="str">
        <f>'Caratula Resumen'!E16</f>
        <v>ZACATECAS</v>
      </c>
      <c r="O7" s="357"/>
      <c r="P7" s="357"/>
      <c r="Q7" s="13"/>
    </row>
    <row r="8" spans="1:223" ht="18.75" x14ac:dyDescent="0.3">
      <c r="B8" s="342" t="str">
        <f>'Caratula Resumen'!E17</f>
        <v>Fondo de Aportaciones para la Educación Tecnológica y de Adultos/Colegio Nacional de Educación Profesional Técnica (FAETA/CONALEP)</v>
      </c>
      <c r="C8" s="343"/>
      <c r="D8" s="343"/>
      <c r="E8" s="343"/>
      <c r="F8" s="343"/>
      <c r="G8" s="343"/>
      <c r="H8" s="343"/>
      <c r="I8" s="343"/>
      <c r="J8" s="343"/>
      <c r="K8" s="179"/>
      <c r="L8" s="179"/>
      <c r="M8" s="182"/>
      <c r="N8" s="387" t="str">
        <f>'Caratula Resumen'!E18</f>
        <v>2do. Trimestre 2026</v>
      </c>
      <c r="O8" s="387"/>
      <c r="P8" s="387"/>
      <c r="Q8" s="183"/>
      <c r="R8" s="145"/>
    </row>
    <row r="9" spans="1:223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1"/>
    </row>
    <row r="10" spans="1:223" ht="21" x14ac:dyDescent="0.35">
      <c r="B10" s="96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8"/>
      <c r="P10" s="98"/>
    </row>
    <row r="11" spans="1:223" ht="27.75" customHeight="1" x14ac:dyDescent="0.25">
      <c r="A11" s="381"/>
      <c r="B11" s="351" t="s">
        <v>41</v>
      </c>
      <c r="C11" s="379" t="s">
        <v>42</v>
      </c>
      <c r="D11" s="379" t="s">
        <v>43</v>
      </c>
      <c r="E11" s="379" t="s">
        <v>74</v>
      </c>
      <c r="F11" s="361" t="s">
        <v>114</v>
      </c>
      <c r="G11" s="379" t="s">
        <v>136</v>
      </c>
      <c r="H11" s="382" t="s">
        <v>137</v>
      </c>
      <c r="I11" s="383"/>
      <c r="J11" s="383"/>
      <c r="K11" s="383"/>
      <c r="L11" s="383"/>
      <c r="M11" s="383"/>
      <c r="N11" s="384"/>
      <c r="O11" s="385" t="s">
        <v>138</v>
      </c>
      <c r="P11" s="386"/>
      <c r="Q11" s="379" t="s">
        <v>139</v>
      </c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</row>
    <row r="12" spans="1:223" ht="38.25" x14ac:dyDescent="0.25">
      <c r="A12" s="381"/>
      <c r="B12" s="351"/>
      <c r="C12" s="380"/>
      <c r="D12" s="380"/>
      <c r="E12" s="380"/>
      <c r="F12" s="363"/>
      <c r="G12" s="380"/>
      <c r="H12" s="21" t="s">
        <v>57</v>
      </c>
      <c r="I12" s="21" t="s">
        <v>58</v>
      </c>
      <c r="J12" s="21" t="s">
        <v>59</v>
      </c>
      <c r="K12" s="21" t="s">
        <v>60</v>
      </c>
      <c r="L12" s="21" t="s">
        <v>61</v>
      </c>
      <c r="M12" s="22" t="s">
        <v>62</v>
      </c>
      <c r="N12" s="21" t="s">
        <v>63</v>
      </c>
      <c r="O12" s="22" t="s">
        <v>64</v>
      </c>
      <c r="P12" s="22" t="s">
        <v>65</v>
      </c>
      <c r="Q12" s="380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</row>
    <row r="13" spans="1:223" ht="17.25" customHeight="1" x14ac:dyDescent="0.25">
      <c r="B13" s="211" t="s">
        <v>297</v>
      </c>
      <c r="C13" s="433" t="s">
        <v>742</v>
      </c>
      <c r="D13" s="433" t="s">
        <v>743</v>
      </c>
      <c r="E13" s="314" t="s">
        <v>744</v>
      </c>
      <c r="F13" s="314" t="s">
        <v>311</v>
      </c>
      <c r="G13" s="314" t="s">
        <v>800</v>
      </c>
      <c r="H13" s="315" t="s">
        <v>306</v>
      </c>
      <c r="I13" s="316" t="s">
        <v>307</v>
      </c>
      <c r="J13" s="317" t="s">
        <v>308</v>
      </c>
      <c r="K13" s="314" t="s">
        <v>309</v>
      </c>
      <c r="L13" s="314" t="s">
        <v>780</v>
      </c>
      <c r="M13" s="318" t="s">
        <v>801</v>
      </c>
      <c r="N13" s="314" t="s">
        <v>800</v>
      </c>
      <c r="O13" s="314">
        <v>199205</v>
      </c>
      <c r="P13" s="314">
        <v>202524</v>
      </c>
      <c r="Q13" s="314">
        <v>202524</v>
      </c>
    </row>
    <row r="14" spans="1:223" x14ac:dyDescent="0.25">
      <c r="B14" s="296" t="s">
        <v>68</v>
      </c>
      <c r="C14" s="297">
        <f>COUNTA(C13)</f>
        <v>1</v>
      </c>
      <c r="D14" s="119"/>
      <c r="E14" s="119"/>
      <c r="F14" s="119"/>
      <c r="G14" s="119"/>
      <c r="H14" s="119"/>
      <c r="I14" s="8"/>
      <c r="J14" s="119"/>
      <c r="K14" s="134"/>
      <c r="L14" s="119" t="s">
        <v>69</v>
      </c>
      <c r="M14" s="8"/>
      <c r="N14" s="297">
        <f>COUNTA(N13)</f>
        <v>1</v>
      </c>
      <c r="O14" s="119"/>
      <c r="P14" s="298"/>
      <c r="Q14" s="9"/>
    </row>
    <row r="15" spans="1:223" x14ac:dyDescent="0.25">
      <c r="B15" s="27"/>
      <c r="C15" s="28"/>
      <c r="D15" s="28"/>
      <c r="E15" s="28"/>
      <c r="F15" s="28"/>
      <c r="G15" s="28"/>
      <c r="H15" s="28"/>
      <c r="I15" s="28"/>
      <c r="J15" s="28"/>
      <c r="K15" s="29"/>
      <c r="L15" s="30"/>
      <c r="M15" s="30"/>
      <c r="N15" s="30"/>
      <c r="O15" s="30"/>
      <c r="P15" s="30"/>
      <c r="Q15" s="31"/>
    </row>
    <row r="16" spans="1:223" x14ac:dyDescent="0.25">
      <c r="B16" s="27"/>
      <c r="C16" s="28"/>
      <c r="D16" s="28"/>
      <c r="E16" s="28"/>
      <c r="F16" s="28"/>
      <c r="G16" s="28"/>
      <c r="H16" s="28"/>
      <c r="I16" s="28"/>
      <c r="J16" s="28"/>
      <c r="K16" s="29"/>
      <c r="L16" s="30"/>
      <c r="M16" s="30"/>
      <c r="N16" s="355"/>
      <c r="O16" s="355"/>
      <c r="P16" s="30"/>
      <c r="Q16" s="93"/>
    </row>
    <row r="17" spans="2:17" x14ac:dyDescent="0.25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5"/>
    </row>
    <row r="18" spans="2:17" x14ac:dyDescent="0.25">
      <c r="B18" s="28" t="s">
        <v>134</v>
      </c>
      <c r="C18" s="36"/>
      <c r="D18" s="36"/>
      <c r="E18" s="73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2:17" x14ac:dyDescent="0.25">
      <c r="B19" s="99" t="s">
        <v>141</v>
      </c>
      <c r="C19" s="99"/>
      <c r="D19" s="99"/>
      <c r="E19" s="99"/>
      <c r="F19" s="100"/>
      <c r="G19" s="100"/>
      <c r="H19" s="100"/>
      <c r="I19" s="100"/>
      <c r="J19" s="100"/>
    </row>
    <row r="20" spans="2:17" x14ac:dyDescent="0.25">
      <c r="B20" s="99" t="s">
        <v>262</v>
      </c>
      <c r="C20" s="99"/>
      <c r="D20" s="99"/>
      <c r="E20" s="99"/>
      <c r="F20" s="100"/>
      <c r="G20" s="100"/>
      <c r="H20" s="100"/>
      <c r="I20" s="100"/>
      <c r="J20" s="100"/>
    </row>
    <row r="21" spans="2:17" x14ac:dyDescent="0.25">
      <c r="B21" s="99" t="s">
        <v>263</v>
      </c>
      <c r="C21" s="99"/>
      <c r="D21" s="99"/>
      <c r="E21" s="99"/>
      <c r="F21" s="100"/>
      <c r="G21" s="100"/>
      <c r="H21" s="100"/>
      <c r="I21" s="100"/>
      <c r="J21" s="100"/>
    </row>
    <row r="22" spans="2:17" x14ac:dyDescent="0.25">
      <c r="B22" s="101"/>
      <c r="C22" s="36"/>
      <c r="D22" s="36"/>
    </row>
    <row r="23" spans="2:17" x14ac:dyDescent="0.25">
      <c r="B23" s="170"/>
      <c r="C23" s="171"/>
      <c r="D23" s="172"/>
    </row>
    <row r="24" spans="2:17" x14ac:dyDescent="0.25">
      <c r="B24" s="327" t="s">
        <v>977</v>
      </c>
      <c r="C24" s="328"/>
      <c r="D24" s="329"/>
    </row>
    <row r="25" spans="2:17" x14ac:dyDescent="0.25">
      <c r="B25" s="330" t="s">
        <v>37</v>
      </c>
      <c r="C25" s="331"/>
      <c r="D25" s="332"/>
    </row>
    <row r="26" spans="2:17" x14ac:dyDescent="0.25">
      <c r="B26" s="164"/>
      <c r="C26" s="165"/>
      <c r="D26" s="166"/>
    </row>
    <row r="27" spans="2:17" x14ac:dyDescent="0.25">
      <c r="B27" s="327" t="s">
        <v>978</v>
      </c>
      <c r="C27" s="328"/>
      <c r="D27" s="329"/>
    </row>
    <row r="28" spans="2:17" x14ac:dyDescent="0.25">
      <c r="B28" s="330" t="s">
        <v>38</v>
      </c>
      <c r="C28" s="331"/>
      <c r="D28" s="332"/>
    </row>
    <row r="29" spans="2:17" x14ac:dyDescent="0.25">
      <c r="B29" s="164"/>
      <c r="C29" s="165"/>
      <c r="D29" s="166"/>
    </row>
    <row r="30" spans="2:17" x14ac:dyDescent="0.25">
      <c r="B30" s="327"/>
      <c r="C30" s="328"/>
      <c r="D30" s="329"/>
    </row>
    <row r="31" spans="2:17" x14ac:dyDescent="0.25">
      <c r="B31" s="330" t="s">
        <v>39</v>
      </c>
      <c r="C31" s="331"/>
      <c r="D31" s="332"/>
    </row>
    <row r="32" spans="2:17" x14ac:dyDescent="0.25">
      <c r="B32" s="164"/>
      <c r="C32" s="165"/>
      <c r="D32" s="166"/>
    </row>
    <row r="33" spans="2:4" x14ac:dyDescent="0.25">
      <c r="B33" s="333" t="s">
        <v>979</v>
      </c>
      <c r="C33" s="348"/>
      <c r="D33" s="349"/>
    </row>
    <row r="34" spans="2:4" x14ac:dyDescent="0.25">
      <c r="B34" s="330" t="s">
        <v>268</v>
      </c>
      <c r="C34" s="331"/>
      <c r="D34" s="332"/>
    </row>
    <row r="35" spans="2:4" x14ac:dyDescent="0.25">
      <c r="B35" s="167"/>
      <c r="C35" s="168"/>
      <c r="D35" s="169"/>
    </row>
  </sheetData>
  <sheetProtection insertRows="0" deleteRows="0"/>
  <mergeCells count="22">
    <mergeCell ref="N16:O16"/>
    <mergeCell ref="B31:D31"/>
    <mergeCell ref="B33:D33"/>
    <mergeCell ref="B34:D34"/>
    <mergeCell ref="B24:D24"/>
    <mergeCell ref="B25:D25"/>
    <mergeCell ref="B27:D27"/>
    <mergeCell ref="B28:D28"/>
    <mergeCell ref="B30:D30"/>
    <mergeCell ref="A11:A12"/>
    <mergeCell ref="G11:G12"/>
    <mergeCell ref="H11:N11"/>
    <mergeCell ref="O11:P11"/>
    <mergeCell ref="B8:J8"/>
    <mergeCell ref="N8:P8"/>
    <mergeCell ref="N7:P7"/>
    <mergeCell ref="Q11:Q12"/>
    <mergeCell ref="B11:B12"/>
    <mergeCell ref="C11:C12"/>
    <mergeCell ref="D11:D12"/>
    <mergeCell ref="E11:E12"/>
    <mergeCell ref="F11:F12"/>
  </mergeCells>
  <dataValidations disablePrompts="1" count="1">
    <dataValidation allowBlank="1" showInputMessage="1" showErrorMessage="1" sqref="B8 K8:N8" xr:uid="{00000000-0002-0000-07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62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S44"/>
  <sheetViews>
    <sheetView showGridLines="0" view="pageBreakPreview" zoomScale="60" zoomScaleNormal="64" workbookViewId="0">
      <pane ySplit="13" topLeftCell="A14" activePane="bottomLeft" state="frozen"/>
      <selection activeCell="Q23" sqref="Q23"/>
      <selection pane="bottomLeft" activeCell="B39" sqref="B39:D39"/>
    </sheetView>
  </sheetViews>
  <sheetFormatPr baseColWidth="10" defaultColWidth="11.42578125" defaultRowHeight="15" x14ac:dyDescent="0.25"/>
  <cols>
    <col min="1" max="1" width="3.7109375" customWidth="1"/>
    <col min="2" max="2" width="22" customWidth="1"/>
    <col min="3" max="3" width="15.85546875" customWidth="1"/>
    <col min="4" max="4" width="23" customWidth="1"/>
    <col min="5" max="5" width="48.28515625" customWidth="1"/>
    <col min="6" max="6" width="29.85546875" customWidth="1"/>
    <col min="7" max="13" width="13.5703125" customWidth="1"/>
    <col min="14" max="15" width="14.5703125" customWidth="1"/>
    <col min="16" max="17" width="18.42578125" customWidth="1"/>
    <col min="18" max="18" width="23.140625" customWidth="1"/>
  </cols>
  <sheetData>
    <row r="1" spans="1:253" ht="15" customHeight="1" x14ac:dyDescent="0.25"/>
    <row r="2" spans="1:253" ht="15" customHeight="1" x14ac:dyDescent="0.25"/>
    <row r="3" spans="1:253" ht="15" customHeight="1" x14ac:dyDescent="0.25"/>
    <row r="4" spans="1:253" ht="15" customHeight="1" x14ac:dyDescent="0.25"/>
    <row r="5" spans="1:253" ht="15" customHeight="1" x14ac:dyDescent="0.25"/>
    <row r="6" spans="1:253" ht="15" customHeight="1" x14ac:dyDescent="0.25"/>
    <row r="7" spans="1:253" ht="15" customHeight="1" x14ac:dyDescent="0.25"/>
    <row r="8" spans="1:253" ht="18.75" x14ac:dyDescent="0.3">
      <c r="B8" s="184" t="s">
        <v>142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388" t="str">
        <f>'Caratula Resumen'!E16</f>
        <v>ZACATECAS</v>
      </c>
      <c r="P8" s="388"/>
      <c r="Q8" s="388"/>
      <c r="R8" s="13"/>
    </row>
    <row r="9" spans="1:253" ht="21" x14ac:dyDescent="0.35">
      <c r="B9" s="364" t="str">
        <f>'Caratula Resumen'!E17</f>
        <v>Fondo de Aportaciones para la Educación Tecnológica y de Adultos/Colegio Nacional de Educación Profesional Técnica (FAETA/CONALEP)</v>
      </c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186"/>
      <c r="N9" s="186"/>
      <c r="O9" s="392" t="str">
        <f>'Caratula Resumen'!E18</f>
        <v>2do. Trimestre 2026</v>
      </c>
      <c r="P9" s="392"/>
      <c r="Q9" s="392"/>
      <c r="R9" s="161"/>
    </row>
    <row r="10" spans="1:253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41"/>
    </row>
    <row r="11" spans="1:253" ht="21" x14ac:dyDescent="0.35">
      <c r="B11" s="96"/>
      <c r="C11" s="96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8"/>
      <c r="O11" s="98"/>
      <c r="P11" s="98"/>
    </row>
    <row r="12" spans="1:253" ht="24.75" customHeight="1" x14ac:dyDescent="0.25">
      <c r="A12" s="52"/>
      <c r="B12" s="351" t="s">
        <v>41</v>
      </c>
      <c r="C12" s="390" t="s">
        <v>42</v>
      </c>
      <c r="D12" s="390" t="s">
        <v>43</v>
      </c>
      <c r="E12" s="390" t="s">
        <v>74</v>
      </c>
      <c r="F12" s="351" t="s">
        <v>45</v>
      </c>
      <c r="G12" s="391" t="s">
        <v>46</v>
      </c>
      <c r="H12" s="391"/>
      <c r="I12" s="391"/>
      <c r="J12" s="391"/>
      <c r="K12" s="391"/>
      <c r="L12" s="391"/>
      <c r="M12" s="391"/>
      <c r="N12" s="390" t="s">
        <v>75</v>
      </c>
      <c r="O12" s="390"/>
      <c r="P12" s="390" t="s">
        <v>143</v>
      </c>
      <c r="Q12" s="390" t="s">
        <v>144</v>
      </c>
      <c r="R12" s="351" t="s">
        <v>50</v>
      </c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</row>
    <row r="13" spans="1:253" ht="51" customHeight="1" x14ac:dyDescent="0.25">
      <c r="A13" s="52"/>
      <c r="B13" s="351"/>
      <c r="C13" s="390"/>
      <c r="D13" s="390"/>
      <c r="E13" s="390"/>
      <c r="F13" s="351"/>
      <c r="G13" s="21" t="s">
        <v>57</v>
      </c>
      <c r="H13" s="21" t="s">
        <v>58</v>
      </c>
      <c r="I13" s="21" t="s">
        <v>59</v>
      </c>
      <c r="J13" s="21" t="s">
        <v>60</v>
      </c>
      <c r="K13" s="21" t="s">
        <v>61</v>
      </c>
      <c r="L13" s="22" t="s">
        <v>62</v>
      </c>
      <c r="M13" s="21" t="s">
        <v>63</v>
      </c>
      <c r="N13" s="102" t="s">
        <v>64</v>
      </c>
      <c r="O13" s="22" t="s">
        <v>65</v>
      </c>
      <c r="P13" s="390"/>
      <c r="Q13" s="390"/>
      <c r="R13" s="351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  <c r="IS13" s="52"/>
    </row>
    <row r="14" spans="1:253" s="187" customFormat="1" x14ac:dyDescent="0.25"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</row>
    <row r="15" spans="1:253" s="187" customFormat="1" x14ac:dyDescent="0.25"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</row>
    <row r="16" spans="1:253" s="187" customFormat="1" x14ac:dyDescent="0.25"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</row>
    <row r="17" spans="2:18" s="187" customFormat="1" x14ac:dyDescent="0.25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</row>
    <row r="18" spans="2:18" s="187" customFormat="1" x14ac:dyDescent="0.25"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</row>
    <row r="19" spans="2:18" s="187" customFormat="1" x14ac:dyDescent="0.25"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</row>
    <row r="20" spans="2:18" s="187" customFormat="1" x14ac:dyDescent="0.25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</row>
    <row r="21" spans="2:18" s="187" customFormat="1" x14ac:dyDescent="0.25"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</row>
    <row r="22" spans="2:18" s="187" customFormat="1" x14ac:dyDescent="0.25"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</row>
    <row r="23" spans="2:18" s="187" customFormat="1" x14ac:dyDescent="0.25"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</row>
    <row r="24" spans="2:18" s="187" customFormat="1" x14ac:dyDescent="0.25"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</row>
    <row r="25" spans="2:18" x14ac:dyDescent="0.25">
      <c r="B25" s="71" t="s">
        <v>68</v>
      </c>
      <c r="C25" s="193">
        <v>0</v>
      </c>
      <c r="D25" s="24"/>
      <c r="E25" s="24"/>
      <c r="F25" s="24"/>
      <c r="G25" s="24"/>
      <c r="H25" s="24"/>
      <c r="I25" s="25"/>
      <c r="J25" s="24"/>
      <c r="K25" s="24" t="s">
        <v>69</v>
      </c>
      <c r="L25" s="25"/>
      <c r="M25" s="193">
        <v>0</v>
      </c>
      <c r="N25" s="355" t="s">
        <v>5</v>
      </c>
      <c r="O25" s="355"/>
      <c r="P25" s="200">
        <v>0</v>
      </c>
      <c r="R25" s="39"/>
    </row>
    <row r="26" spans="2:18" x14ac:dyDescent="0.25">
      <c r="B26" s="27"/>
      <c r="C26" s="28"/>
      <c r="D26" s="28"/>
      <c r="E26" s="28"/>
      <c r="F26" s="28"/>
      <c r="G26" s="28"/>
      <c r="H26" s="28"/>
      <c r="I26" s="28"/>
      <c r="J26" s="28"/>
      <c r="K26" s="29"/>
      <c r="L26" s="30"/>
      <c r="M26" s="30"/>
      <c r="N26" s="30"/>
      <c r="O26" s="30"/>
      <c r="P26" s="30"/>
      <c r="Q26" s="30"/>
      <c r="R26" s="39"/>
    </row>
    <row r="27" spans="2:18" x14ac:dyDescent="0.25">
      <c r="B27" s="27"/>
      <c r="C27" s="28"/>
      <c r="D27" s="28"/>
      <c r="E27" s="28"/>
      <c r="F27" s="28"/>
      <c r="G27" s="28"/>
      <c r="H27" s="28"/>
      <c r="I27" s="28"/>
      <c r="J27" s="28"/>
      <c r="K27" s="29"/>
      <c r="L27" s="30"/>
      <c r="M27" s="30"/>
      <c r="N27" s="355" t="s">
        <v>6</v>
      </c>
      <c r="O27" s="355"/>
      <c r="P27" s="355"/>
      <c r="Q27" s="201">
        <v>0</v>
      </c>
      <c r="R27" s="39"/>
    </row>
    <row r="28" spans="2:18" x14ac:dyDescent="0.25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103"/>
    </row>
    <row r="29" spans="2:18" x14ac:dyDescent="0.25">
      <c r="B29" s="28" t="s">
        <v>95</v>
      </c>
      <c r="C29" s="40"/>
      <c r="D29" s="40"/>
      <c r="E29" s="4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8" x14ac:dyDescent="0.25">
      <c r="B30" s="28" t="s">
        <v>134</v>
      </c>
      <c r="C30" s="36"/>
      <c r="D30" s="36"/>
      <c r="E30" s="95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2:18" x14ac:dyDescent="0.25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2:18" x14ac:dyDescent="0.25">
      <c r="B32" s="170"/>
      <c r="C32" s="171"/>
      <c r="D32" s="172"/>
    </row>
    <row r="33" spans="2:4" x14ac:dyDescent="0.25">
      <c r="B33" s="327" t="s">
        <v>977</v>
      </c>
      <c r="C33" s="328"/>
      <c r="D33" s="329"/>
    </row>
    <row r="34" spans="2:4" x14ac:dyDescent="0.25">
      <c r="B34" s="330" t="s">
        <v>37</v>
      </c>
      <c r="C34" s="331"/>
      <c r="D34" s="332"/>
    </row>
    <row r="35" spans="2:4" x14ac:dyDescent="0.25">
      <c r="B35" s="164"/>
      <c r="C35" s="165"/>
      <c r="D35" s="166"/>
    </row>
    <row r="36" spans="2:4" x14ac:dyDescent="0.25">
      <c r="B36" s="327" t="s">
        <v>978</v>
      </c>
      <c r="C36" s="328"/>
      <c r="D36" s="329"/>
    </row>
    <row r="37" spans="2:4" x14ac:dyDescent="0.25">
      <c r="B37" s="330" t="s">
        <v>38</v>
      </c>
      <c r="C37" s="331"/>
      <c r="D37" s="332"/>
    </row>
    <row r="38" spans="2:4" x14ac:dyDescent="0.25">
      <c r="B38" s="164"/>
      <c r="C38" s="165"/>
      <c r="D38" s="166"/>
    </row>
    <row r="39" spans="2:4" x14ac:dyDescent="0.25">
      <c r="B39" s="327"/>
      <c r="C39" s="328"/>
      <c r="D39" s="329"/>
    </row>
    <row r="40" spans="2:4" x14ac:dyDescent="0.25">
      <c r="B40" s="330" t="s">
        <v>39</v>
      </c>
      <c r="C40" s="331"/>
      <c r="D40" s="332"/>
    </row>
    <row r="41" spans="2:4" x14ac:dyDescent="0.25">
      <c r="B41" s="164"/>
      <c r="C41" s="165"/>
      <c r="D41" s="166"/>
    </row>
    <row r="42" spans="2:4" x14ac:dyDescent="0.25">
      <c r="B42" s="333" t="s">
        <v>979</v>
      </c>
      <c r="C42" s="348"/>
      <c r="D42" s="349"/>
    </row>
    <row r="43" spans="2:4" x14ac:dyDescent="0.25">
      <c r="B43" s="330" t="s">
        <v>268</v>
      </c>
      <c r="C43" s="331"/>
      <c r="D43" s="332"/>
    </row>
    <row r="44" spans="2:4" x14ac:dyDescent="0.25">
      <c r="B44" s="167"/>
      <c r="C44" s="168"/>
      <c r="D44" s="169"/>
    </row>
  </sheetData>
  <sheetProtection insertRows="0" deleteRows="0" autoFilter="0"/>
  <mergeCells count="23">
    <mergeCell ref="B42:D42"/>
    <mergeCell ref="B43:D43"/>
    <mergeCell ref="B33:D33"/>
    <mergeCell ref="B34:D34"/>
    <mergeCell ref="B36:D36"/>
    <mergeCell ref="B37:D37"/>
    <mergeCell ref="B39:D39"/>
    <mergeCell ref="N27:P27"/>
    <mergeCell ref="R12:R13"/>
    <mergeCell ref="N25:O25"/>
    <mergeCell ref="O9:Q9"/>
    <mergeCell ref="B40:D40"/>
    <mergeCell ref="O8:Q8"/>
    <mergeCell ref="B9:L9"/>
    <mergeCell ref="B12:B13"/>
    <mergeCell ref="C12:C13"/>
    <mergeCell ref="D12:D13"/>
    <mergeCell ref="E12:E13"/>
    <mergeCell ref="F12:F13"/>
    <mergeCell ref="G12:M12"/>
    <mergeCell ref="N12:O12"/>
    <mergeCell ref="P12:P13"/>
    <mergeCell ref="Q12:Q13"/>
  </mergeCells>
  <dataValidations disablePrompts="1" count="1">
    <dataValidation allowBlank="1" showInputMessage="1" showErrorMessage="1" sqref="B9:L9" xr:uid="{00000000-0002-0000-08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1" orientation="landscape" r:id="rId1"/>
  <headerFooter>
    <oddFooter xml:space="preserve">&amp;L
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df5ad3-e41d-43da-b800-648a47e065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B21E0C1232F5E459F1BA22535E2F298" ma:contentTypeVersion="14" ma:contentTypeDescription="Crear nuevo documento." ma:contentTypeScope="" ma:versionID="db6a6c931362fdeb69a335725df15494">
  <xsd:schema xmlns:xsd="http://www.w3.org/2001/XMLSchema" xmlns:xs="http://www.w3.org/2001/XMLSchema" xmlns:p="http://schemas.microsoft.com/office/2006/metadata/properties" xmlns:ns3="9aa21d81-d616-42c3-a896-bedeee5a2ff8" xmlns:ns4="49df5ad3-e41d-43da-b800-648a47e06567" targetNamespace="http://schemas.microsoft.com/office/2006/metadata/properties" ma:root="true" ma:fieldsID="d97b52c06da4be8e894e850c7d7f4f06" ns3:_="" ns4:_="">
    <xsd:import namespace="9aa21d81-d616-42c3-a896-bedeee5a2ff8"/>
    <xsd:import namespace="49df5ad3-e41d-43da-b800-648a47e0656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21d81-d616-42c3-a896-bedeee5a2f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f5ad3-e41d-43da-b800-648a47e06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C07270-AEC2-4028-867D-F32EA6E855AF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9aa21d81-d616-42c3-a896-bedeee5a2ff8"/>
    <ds:schemaRef ds:uri="49df5ad3-e41d-43da-b800-648a47e0656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159D76-EFE0-4246-8C29-35C4983EC6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7FB05D-CA93-42AA-BEA8-7C2D92676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a21d81-d616-42c3-a896-bedeee5a2ff8"/>
    <ds:schemaRef ds:uri="49df5ad3-e41d-43da-b800-648a47e06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24</vt:i4>
      </vt:variant>
    </vt:vector>
  </HeadingPairs>
  <TitlesOfParts>
    <vt:vector size="43" baseType="lpstr">
      <vt:lpstr>Caratula Resumen</vt:lpstr>
      <vt:lpstr>A Y  II D3</vt:lpstr>
      <vt:lpstr>A Y II D4</vt:lpstr>
      <vt:lpstr>B)</vt:lpstr>
      <vt:lpstr>II B) Y 1</vt:lpstr>
      <vt:lpstr>II C y 1_</vt:lpstr>
      <vt:lpstr>II D) 2</vt:lpstr>
      <vt:lpstr>II D) 4</vt:lpstr>
      <vt:lpstr>II D) 4 A</vt:lpstr>
      <vt:lpstr>II D) 6</vt:lpstr>
      <vt:lpstr>II D) 7 1</vt:lpstr>
      <vt:lpstr>II D) 7 2 </vt:lpstr>
      <vt:lpstr>II D) 7 3</vt:lpstr>
      <vt:lpstr>E)</vt:lpstr>
      <vt:lpstr>F) 1</vt:lpstr>
      <vt:lpstr>F) 2</vt:lpstr>
      <vt:lpstr>G)</vt:lpstr>
      <vt:lpstr>H</vt:lpstr>
      <vt:lpstr>Listas</vt:lpstr>
      <vt:lpstr>'A Y  II D3'!Área_de_impresión</vt:lpstr>
      <vt:lpstr>'A Y II D4'!Área_de_impresión</vt:lpstr>
      <vt:lpstr>'B)'!Área_de_impresión</vt:lpstr>
      <vt:lpstr>'II B) Y 1'!Área_de_impresión</vt:lpstr>
      <vt:lpstr>'II C y 1_'!Área_de_impresión</vt:lpstr>
      <vt:lpstr>'II D) 2'!Área_de_impresión</vt:lpstr>
      <vt:lpstr>Elige_el_Periodo…</vt:lpstr>
      <vt:lpstr>'II C y 1_'!OLE_LINK1</vt:lpstr>
      <vt:lpstr>'A Y  II D3'!Títulos_a_imprimir</vt:lpstr>
      <vt:lpstr>'A Y II D4'!Títulos_a_imprimir</vt:lpstr>
      <vt:lpstr>'B)'!Títulos_a_imprimir</vt:lpstr>
      <vt:lpstr>'E)'!Títulos_a_imprimir</vt:lpstr>
      <vt:lpstr>'F) 1'!Títulos_a_imprimir</vt:lpstr>
      <vt:lpstr>'F) 2'!Títulos_a_imprimir</vt:lpstr>
      <vt:lpstr>'G)'!Títulos_a_imprimir</vt:lpstr>
      <vt:lpstr>H!Títulos_a_imprimir</vt:lpstr>
      <vt:lpstr>'II B) Y 1'!Títulos_a_imprimir</vt:lpstr>
      <vt:lpstr>'II C y 1_'!Títulos_a_imprimir</vt:lpstr>
      <vt:lpstr>'II D) 4'!Títulos_a_imprimir</vt:lpstr>
      <vt:lpstr>'II D) 4 A'!Títulos_a_imprimir</vt:lpstr>
      <vt:lpstr>'II D) 6'!Títulos_a_imprimir</vt:lpstr>
      <vt:lpstr>'II D) 7 1'!Títulos_a_imprimir</vt:lpstr>
      <vt:lpstr>'II D) 7 2 '!Títulos_a_imprimir</vt:lpstr>
      <vt:lpstr>'II D) 7 3'!Títulos_a_imprimir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LEON BAUTISTA</dc:creator>
  <cp:lastModifiedBy>Transparencia</cp:lastModifiedBy>
  <cp:lastPrinted>2026-07-02T20:57:50Z</cp:lastPrinted>
  <dcterms:created xsi:type="dcterms:W3CDTF">2016-05-27T20:23:57Z</dcterms:created>
  <dcterms:modified xsi:type="dcterms:W3CDTF">2026-07-02T20:57:54Z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0x010100BB21E0C1232F5E459F1BA22535E2F298</vt:lpwstr>
  </property>
</Properties>
</file>