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ITDIF Estadistica Fiscal\Actualizacion 2026\memo 0000 estadisticas fiscale\"/>
    </mc:Choice>
  </mc:AlternateContent>
  <xr:revisionPtr revIDLastSave="0" documentId="13_ncr:1_{8BF768D6-A3D5-4B7D-9B9F-792AD358E6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" sheetId="2" r:id="rId1"/>
  </sheets>
  <definedNames>
    <definedName name="_xlnm.Print_Area" localSheetId="0">'Sheet1 '!$A$1:$Q$35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2" l="1"/>
  <c r="P22" i="2"/>
  <c r="P20" i="2"/>
  <c r="P18" i="2"/>
  <c r="P16" i="2"/>
  <c r="P12" i="2"/>
  <c r="P10" i="2"/>
  <c r="O30" i="2"/>
  <c r="O22" i="2"/>
  <c r="O20" i="2"/>
  <c r="O18" i="2"/>
  <c r="O16" i="2"/>
  <c r="O12" i="2"/>
  <c r="O10" i="2"/>
  <c r="Q30" i="2"/>
  <c r="Q22" i="2"/>
  <c r="Q20" i="2"/>
  <c r="Q18" i="2"/>
  <c r="Q16" i="2"/>
  <c r="Q12" i="2"/>
  <c r="Q10" i="2"/>
  <c r="M30" i="2"/>
  <c r="N30" i="2"/>
  <c r="M22" i="2"/>
  <c r="N22" i="2"/>
  <c r="M20" i="2"/>
  <c r="N20" i="2"/>
  <c r="M18" i="2"/>
  <c r="N18" i="2"/>
  <c r="M16" i="2"/>
  <c r="N16" i="2"/>
  <c r="M12" i="2"/>
  <c r="N12" i="2"/>
  <c r="M10" i="2"/>
  <c r="N10" i="2"/>
  <c r="L30" i="2"/>
  <c r="L22" i="2"/>
  <c r="L20" i="2"/>
  <c r="L18" i="2"/>
  <c r="L16" i="2"/>
  <c r="L12" i="2"/>
  <c r="L10" i="2"/>
  <c r="K30" i="2"/>
  <c r="K22" i="2"/>
  <c r="K20" i="2"/>
  <c r="K18" i="2"/>
  <c r="K16" i="2"/>
  <c r="K12" i="2"/>
  <c r="K10" i="2"/>
  <c r="J30" i="2" l="1"/>
  <c r="J22" i="2"/>
  <c r="J20" i="2"/>
  <c r="J18" i="2"/>
  <c r="J16" i="2"/>
  <c r="J12" i="2"/>
  <c r="J10" i="2"/>
  <c r="I30" i="2" l="1"/>
  <c r="I22" i="2"/>
  <c r="I20" i="2"/>
  <c r="I18" i="2"/>
  <c r="I16" i="2"/>
  <c r="I12" i="2"/>
  <c r="I10" i="2"/>
  <c r="D22" i="2" l="1"/>
  <c r="E22" i="2"/>
  <c r="F22" i="2"/>
  <c r="G22" i="2"/>
  <c r="H22" i="2"/>
  <c r="C22" i="2"/>
  <c r="H12" i="2"/>
  <c r="C30" i="2" l="1"/>
  <c r="D30" i="2"/>
  <c r="E30" i="2"/>
  <c r="F30" i="2"/>
  <c r="G30" i="2"/>
  <c r="H30" i="2"/>
  <c r="C20" i="2"/>
  <c r="D20" i="2"/>
  <c r="E20" i="2"/>
  <c r="F20" i="2"/>
  <c r="G20" i="2"/>
  <c r="H20" i="2"/>
  <c r="H18" i="2"/>
  <c r="H16" i="2"/>
  <c r="H10" i="2"/>
  <c r="G18" i="2" l="1"/>
  <c r="G16" i="2"/>
  <c r="G12" i="2"/>
  <c r="G10" i="2"/>
</calcChain>
</file>

<file path=xl/sharedStrings.xml><?xml version="1.0" encoding="utf-8"?>
<sst xmlns="http://schemas.openxmlformats.org/spreadsheetml/2006/main" count="33" uniqueCount="31">
  <si>
    <t>Poder Ejecutivo del Estado de Zacatecas</t>
  </si>
  <si>
    <t>Secretaría de Finanzas</t>
  </si>
  <si>
    <t>Indice de Transparencia y Disponibilidad de la Información Fiscal de las Entidades Federativas (ITDIF) VI. ESTADÍSTICAS FISCALES</t>
  </si>
  <si>
    <t>Concepto</t>
  </si>
  <si>
    <t>2012</t>
  </si>
  <si>
    <t>2013</t>
  </si>
  <si>
    <t>2014</t>
  </si>
  <si>
    <t>2015</t>
  </si>
  <si>
    <t>Impuestos Sobre los Ingresos</t>
  </si>
  <si>
    <t>Sobre Loterías, Rifas, Sorteos, Apuestas, Juegos Permitidos y Concursos</t>
  </si>
  <si>
    <t>Impuestos Sobre Patrimonio</t>
  </si>
  <si>
    <t>Sobre Adquisiciones de Bienes Muebles</t>
  </si>
  <si>
    <t>Para la Universidad Autónoma de Zacatecas</t>
  </si>
  <si>
    <t>Sobre Tenencia Estatal</t>
  </si>
  <si>
    <t>Impuestos Sobre la Producción, el Consumo y las Transacciones</t>
  </si>
  <si>
    <t>Sobre Servicios de Hospedaje</t>
  </si>
  <si>
    <t>Impuestos Sobre Nóminas y Asimilables</t>
  </si>
  <si>
    <t>Sobre Nóminas</t>
  </si>
  <si>
    <t>Accesorios de Impuestos</t>
  </si>
  <si>
    <t>Tenencia Estatal</t>
  </si>
  <si>
    <t>Sobre Nómina</t>
  </si>
  <si>
    <t>TOTALES</t>
  </si>
  <si>
    <t>Impuestos Ecológicos</t>
  </si>
  <si>
    <t>Ecológicos</t>
  </si>
  <si>
    <t>Otros Impuestos</t>
  </si>
  <si>
    <t>Impuesto Adicional para la Infraestructura</t>
  </si>
  <si>
    <t>Impuesto para la Universidada Autonoma de Zacatecas</t>
  </si>
  <si>
    <t>Actualización Imp. s/Adq. de Bienes Muebles</t>
  </si>
  <si>
    <t>Actualización de Impuestos s/Infraestructura</t>
  </si>
  <si>
    <t>Actualización Impuestos sobre rifas y sorteos</t>
  </si>
  <si>
    <t>Estado Sobre el Ejercicio de los Ingresos por Rubro, Tipo y Clase de los Ingresos por Impuestos (Impuesto sobre nóminas).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</si>
</sst>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5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1" applyNumberFormat="1" applyFont="1" applyFill="1" applyBorder="1" applyAlignment="1" applyProtection="1">
      <alignment vertical="top"/>
    </xf>
    <xf numFmtId="0" fontId="5" fillId="0" borderId="0" xfId="1" applyNumberFormat="1" applyFont="1" applyFill="1" applyBorder="1" applyAlignment="1" applyProtection="1">
      <alignment vertical="top"/>
    </xf>
    <xf numFmtId="0" fontId="3" fillId="0" borderId="0" xfId="1" applyNumberFormat="1" applyFont="1" applyFill="1" applyBorder="1" applyAlignment="1" applyProtection="1">
      <alignment horizontal="left" vertical="center"/>
    </xf>
    <xf numFmtId="3" fontId="3" fillId="0" borderId="0" xfId="1" applyNumberFormat="1" applyFont="1" applyFill="1" applyBorder="1" applyAlignment="1" applyProtection="1">
      <alignment horizontal="right" vertical="center"/>
    </xf>
    <xf numFmtId="0" fontId="9" fillId="0" borderId="0" xfId="1" applyNumberFormat="1" applyFont="1" applyFill="1" applyBorder="1" applyAlignment="1" applyProtection="1">
      <alignment horizontal="left" vertical="center"/>
    </xf>
    <xf numFmtId="0" fontId="10" fillId="0" borderId="0" xfId="1" applyNumberFormat="1" applyFont="1" applyFill="1" applyBorder="1" applyAlignment="1" applyProtection="1">
      <alignment horizontal="left" vertical="center"/>
    </xf>
    <xf numFmtId="0" fontId="10" fillId="2" borderId="0" xfId="1" applyNumberFormat="1" applyFont="1" applyFill="1" applyBorder="1" applyAlignment="1" applyProtection="1">
      <alignment horizontal="left" vertical="center"/>
    </xf>
    <xf numFmtId="0" fontId="9" fillId="2" borderId="0" xfId="1" applyNumberFormat="1" applyFont="1" applyFill="1" applyBorder="1" applyAlignment="1" applyProtection="1">
      <alignment horizontal="left" vertical="center"/>
    </xf>
    <xf numFmtId="3" fontId="3" fillId="2" borderId="0" xfId="1" applyNumberFormat="1" applyFont="1" applyFill="1" applyBorder="1" applyAlignment="1" applyProtection="1">
      <alignment horizontal="right" vertical="center"/>
    </xf>
    <xf numFmtId="3" fontId="12" fillId="0" borderId="0" xfId="1" applyNumberFormat="1" applyFont="1" applyFill="1" applyBorder="1" applyAlignment="1" applyProtection="1">
      <alignment horizontal="right" vertical="center"/>
    </xf>
    <xf numFmtId="3" fontId="12" fillId="2" borderId="0" xfId="1" applyNumberFormat="1" applyFont="1" applyFill="1" applyBorder="1" applyAlignment="1" applyProtection="1">
      <alignment horizontal="right" vertical="center"/>
    </xf>
    <xf numFmtId="0" fontId="6" fillId="3" borderId="0" xfId="1" applyNumberFormat="1" applyFont="1" applyFill="1" applyBorder="1" applyAlignment="1" applyProtection="1">
      <alignment horizontal="right" vertical="top"/>
    </xf>
    <xf numFmtId="0" fontId="7" fillId="3" borderId="0" xfId="1" applyNumberFormat="1" applyFont="1" applyFill="1" applyBorder="1" applyAlignment="1" applyProtection="1">
      <alignment vertical="top"/>
    </xf>
    <xf numFmtId="0" fontId="8" fillId="3" borderId="0" xfId="1" applyNumberFormat="1" applyFont="1" applyFill="1" applyBorder="1" applyAlignment="1" applyProtection="1">
      <alignment horizontal="center" vertical="top"/>
    </xf>
    <xf numFmtId="3" fontId="8" fillId="3" borderId="0" xfId="1" applyNumberFormat="1" applyFont="1" applyFill="1" applyBorder="1" applyAlignment="1" applyProtection="1">
      <alignment vertical="top"/>
    </xf>
    <xf numFmtId="0" fontId="8" fillId="3" borderId="0" xfId="1" applyNumberFormat="1" applyFont="1" applyFill="1" applyBorder="1" applyAlignment="1" applyProtection="1">
      <alignment horizontal="center" vertical="top"/>
    </xf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top"/>
    </xf>
    <xf numFmtId="0" fontId="4" fillId="0" borderId="0" xfId="1" applyNumberFormat="1" applyFont="1" applyFill="1" applyBorder="1" applyAlignment="1" applyProtection="1">
      <alignment horizontal="center" vertical="top"/>
    </xf>
    <xf numFmtId="0" fontId="5" fillId="0" borderId="0" xfId="1" applyNumberFormat="1" applyFont="1" applyFill="1" applyBorder="1" applyAlignment="1" applyProtection="1">
      <alignment horizontal="center" vertical="top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left" vertical="center"/>
    </xf>
    <xf numFmtId="3" fontId="3" fillId="4" borderId="0" xfId="1" applyNumberFormat="1" applyFont="1" applyFill="1" applyBorder="1" applyAlignment="1" applyProtection="1">
      <alignment horizontal="right" vertical="center"/>
    </xf>
    <xf numFmtId="0" fontId="6" fillId="3" borderId="0" xfId="1" applyNumberFormat="1" applyFont="1" applyFill="1" applyBorder="1" applyAlignment="1" applyProtection="1">
      <alignment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view="pageBreakPreview" zoomScaleNormal="100" zoomScaleSheetLayoutView="100" workbookViewId="0">
      <selection activeCell="A6" sqref="A6"/>
    </sheetView>
  </sheetViews>
  <sheetFormatPr baseColWidth="10" defaultColWidth="11.44140625" defaultRowHeight="12" x14ac:dyDescent="0.25"/>
  <cols>
    <col min="1" max="1" width="5.109375" style="1" customWidth="1"/>
    <col min="2" max="2" width="25.5546875" style="1" customWidth="1"/>
    <col min="3" max="8" width="9.33203125" style="1" bestFit="1" customWidth="1"/>
    <col min="9" max="13" width="10.5546875" style="1" bestFit="1" customWidth="1"/>
    <col min="14" max="16384" width="11.44140625" style="1"/>
  </cols>
  <sheetData>
    <row r="1" spans="1:17" ht="18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7" ht="15.6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4" spans="1:17" ht="13.8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7" ht="13.8" x14ac:dyDescent="0.25">
      <c r="A5" s="2"/>
    </row>
    <row r="6" spans="1:17" ht="13.8" x14ac:dyDescent="0.25">
      <c r="A6" s="24" t="s">
        <v>30</v>
      </c>
      <c r="B6" s="24"/>
      <c r="C6" s="24"/>
      <c r="D6" s="24"/>
      <c r="E6" s="12"/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</row>
    <row r="8" spans="1:17" ht="12.75" customHeight="1" x14ac:dyDescent="0.25">
      <c r="A8" s="16" t="s">
        <v>3</v>
      </c>
      <c r="B8" s="16"/>
      <c r="C8" s="14" t="s">
        <v>4</v>
      </c>
      <c r="D8" s="14" t="s">
        <v>5</v>
      </c>
      <c r="E8" s="14" t="s">
        <v>6</v>
      </c>
      <c r="F8" s="14" t="s">
        <v>7</v>
      </c>
      <c r="G8" s="14">
        <v>2016</v>
      </c>
      <c r="H8" s="14">
        <v>2017</v>
      </c>
      <c r="I8" s="14">
        <v>2018</v>
      </c>
      <c r="J8" s="14">
        <v>2019</v>
      </c>
      <c r="K8" s="14">
        <v>2020</v>
      </c>
      <c r="L8" s="14">
        <v>2021</v>
      </c>
      <c r="M8" s="14">
        <v>2021</v>
      </c>
      <c r="N8" s="14">
        <v>2022</v>
      </c>
      <c r="O8" s="14">
        <v>2023</v>
      </c>
      <c r="P8" s="14">
        <v>2024</v>
      </c>
      <c r="Q8" s="14">
        <v>2025</v>
      </c>
    </row>
    <row r="9" spans="1:17" s="3" customFormat="1" x14ac:dyDescent="0.25">
      <c r="C9" s="4"/>
      <c r="D9" s="4"/>
      <c r="E9" s="4"/>
      <c r="F9" s="4"/>
      <c r="G9" s="4"/>
      <c r="H9" s="4"/>
      <c r="I9" s="4"/>
    </row>
    <row r="10" spans="1:17" s="3" customFormat="1" ht="26.25" customHeight="1" x14ac:dyDescent="0.25">
      <c r="A10" s="6" t="s">
        <v>8</v>
      </c>
      <c r="B10" s="6"/>
      <c r="C10" s="10">
        <v>0</v>
      </c>
      <c r="D10" s="10">
        <v>56401</v>
      </c>
      <c r="E10" s="10">
        <v>887447</v>
      </c>
      <c r="F10" s="10">
        <v>4345073</v>
      </c>
      <c r="G10" s="10">
        <f>+G11</f>
        <v>1319482</v>
      </c>
      <c r="H10" s="10">
        <f t="shared" ref="H10:Q10" si="0">H11</f>
        <v>766715</v>
      </c>
      <c r="I10" s="10">
        <f t="shared" si="0"/>
        <v>1088746</v>
      </c>
      <c r="J10" s="10">
        <f t="shared" si="0"/>
        <v>2571638.5</v>
      </c>
      <c r="K10" s="10">
        <f t="shared" si="0"/>
        <v>48672937</v>
      </c>
      <c r="L10" s="10">
        <f t="shared" si="0"/>
        <v>79610318</v>
      </c>
      <c r="M10" s="10">
        <f t="shared" si="0"/>
        <v>79610318</v>
      </c>
      <c r="N10" s="10">
        <f t="shared" si="0"/>
        <v>88000921</v>
      </c>
      <c r="O10" s="10">
        <f t="shared" si="0"/>
        <v>64828277</v>
      </c>
      <c r="P10" s="10">
        <f t="shared" si="0"/>
        <v>73314817</v>
      </c>
      <c r="Q10" s="10">
        <f t="shared" si="0"/>
        <v>2751066</v>
      </c>
    </row>
    <row r="11" spans="1:17" s="3" customFormat="1" ht="26.25" customHeight="1" x14ac:dyDescent="0.25">
      <c r="A11" s="5" t="s">
        <v>9</v>
      </c>
      <c r="B11" s="5"/>
      <c r="C11" s="4">
        <v>0</v>
      </c>
      <c r="D11" s="4">
        <v>56401</v>
      </c>
      <c r="E11" s="4">
        <v>887447</v>
      </c>
      <c r="F11" s="4">
        <v>4345073</v>
      </c>
      <c r="G11" s="4">
        <v>1319482</v>
      </c>
      <c r="H11" s="4">
        <v>766715</v>
      </c>
      <c r="I11" s="4">
        <v>1088746</v>
      </c>
      <c r="J11" s="4">
        <v>2571638.5</v>
      </c>
      <c r="K11" s="4">
        <v>48672937</v>
      </c>
      <c r="L11" s="4">
        <v>79610318</v>
      </c>
      <c r="M11" s="4">
        <v>79610318</v>
      </c>
      <c r="N11" s="4">
        <v>88000921</v>
      </c>
      <c r="O11" s="4">
        <v>64828277</v>
      </c>
      <c r="P11" s="4">
        <v>73314817</v>
      </c>
      <c r="Q11" s="4">
        <v>2751066</v>
      </c>
    </row>
    <row r="12" spans="1:17" s="3" customFormat="1" ht="26.25" customHeight="1" x14ac:dyDescent="0.25">
      <c r="A12" s="6" t="s">
        <v>10</v>
      </c>
      <c r="B12" s="6"/>
      <c r="C12" s="10">
        <v>319066503</v>
      </c>
      <c r="D12" s="10">
        <v>315982319</v>
      </c>
      <c r="E12" s="10">
        <v>215274939</v>
      </c>
      <c r="F12" s="10">
        <v>112950220</v>
      </c>
      <c r="G12" s="10">
        <f t="shared" ref="G12:Q12" si="1">SUM(G13:G15)</f>
        <v>135448946</v>
      </c>
      <c r="H12" s="10">
        <f t="shared" si="1"/>
        <v>91487683.969999999</v>
      </c>
      <c r="I12" s="10">
        <f t="shared" si="1"/>
        <v>89588221</v>
      </c>
      <c r="J12" s="10">
        <f t="shared" si="1"/>
        <v>44020847</v>
      </c>
      <c r="K12" s="10">
        <f t="shared" si="1"/>
        <v>26123026</v>
      </c>
      <c r="L12" s="10">
        <f t="shared" si="1"/>
        <v>32626457</v>
      </c>
      <c r="M12" s="10">
        <f t="shared" si="1"/>
        <v>32626457</v>
      </c>
      <c r="N12" s="10">
        <f t="shared" si="1"/>
        <v>40637191</v>
      </c>
      <c r="O12" s="10">
        <f t="shared" ref="O12" si="2">SUM(O13:O15)</f>
        <v>41011701</v>
      </c>
      <c r="P12" s="10">
        <f t="shared" ref="P12" si="3">SUM(P13:P15)</f>
        <v>45499272</v>
      </c>
      <c r="Q12" s="10">
        <f t="shared" si="1"/>
        <v>47026061</v>
      </c>
    </row>
    <row r="13" spans="1:17" s="3" customFormat="1" ht="26.25" customHeight="1" x14ac:dyDescent="0.25">
      <c r="A13" s="5" t="s">
        <v>11</v>
      </c>
      <c r="B13" s="5"/>
      <c r="C13" s="4">
        <v>49799700</v>
      </c>
      <c r="D13" s="4">
        <v>41005084</v>
      </c>
      <c r="E13" s="4">
        <v>41492707</v>
      </c>
      <c r="F13" s="4">
        <v>42946552</v>
      </c>
      <c r="G13" s="4">
        <v>45499429</v>
      </c>
      <c r="H13" s="4">
        <v>33519961</v>
      </c>
      <c r="I13" s="4">
        <v>27380899</v>
      </c>
      <c r="J13" s="4">
        <v>28537665</v>
      </c>
      <c r="K13" s="4">
        <v>22003766</v>
      </c>
      <c r="L13" s="4">
        <v>28804457</v>
      </c>
      <c r="M13" s="4">
        <v>28804457</v>
      </c>
      <c r="N13" s="4">
        <v>39028149</v>
      </c>
      <c r="O13" s="4">
        <v>40628978</v>
      </c>
      <c r="P13" s="4">
        <v>45499272</v>
      </c>
      <c r="Q13" s="4">
        <v>47026061</v>
      </c>
    </row>
    <row r="14" spans="1:17" s="3" customFormat="1" ht="26.25" customHeight="1" x14ac:dyDescent="0.25">
      <c r="A14" s="5" t="s">
        <v>12</v>
      </c>
      <c r="B14" s="5"/>
      <c r="C14" s="4">
        <v>38708605</v>
      </c>
      <c r="D14" s="4">
        <v>45249354</v>
      </c>
      <c r="E14" s="4">
        <v>48737509</v>
      </c>
      <c r="F14" s="4">
        <v>55511502</v>
      </c>
      <c r="G14" s="4">
        <v>62444476</v>
      </c>
      <c r="H14" s="4">
        <v>1097348.97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</row>
    <row r="15" spans="1:17" s="3" customFormat="1" ht="26.25" customHeight="1" x14ac:dyDescent="0.25">
      <c r="A15" s="5" t="s">
        <v>13</v>
      </c>
      <c r="B15" s="5"/>
      <c r="C15" s="4">
        <v>230558198</v>
      </c>
      <c r="D15" s="4">
        <v>229727881</v>
      </c>
      <c r="E15" s="4">
        <v>125044723</v>
      </c>
      <c r="F15" s="4">
        <v>14492166</v>
      </c>
      <c r="G15" s="4">
        <v>27505041</v>
      </c>
      <c r="H15" s="4">
        <v>56870374</v>
      </c>
      <c r="I15" s="4">
        <v>62207322</v>
      </c>
      <c r="J15" s="4">
        <v>15483182</v>
      </c>
      <c r="K15" s="4">
        <v>4119260</v>
      </c>
      <c r="L15" s="4">
        <v>3822000</v>
      </c>
      <c r="M15" s="4">
        <v>3822000</v>
      </c>
      <c r="N15" s="4">
        <v>1609042</v>
      </c>
      <c r="O15" s="4">
        <v>382723</v>
      </c>
      <c r="P15" s="4">
        <v>0</v>
      </c>
      <c r="Q15" s="4">
        <v>0</v>
      </c>
    </row>
    <row r="16" spans="1:17" s="3" customFormat="1" ht="26.25" customHeight="1" x14ac:dyDescent="0.25">
      <c r="A16" s="6" t="s">
        <v>14</v>
      </c>
      <c r="B16" s="6"/>
      <c r="C16" s="10">
        <v>4744493</v>
      </c>
      <c r="D16" s="10">
        <v>4755961</v>
      </c>
      <c r="E16" s="10">
        <v>5127916</v>
      </c>
      <c r="F16" s="10">
        <v>4665237</v>
      </c>
      <c r="G16" s="10">
        <f>+G17</f>
        <v>5419387</v>
      </c>
      <c r="H16" s="10">
        <f t="shared" ref="H16:Q16" si="4">H17</f>
        <v>9695773.9500000011</v>
      </c>
      <c r="I16" s="10">
        <f t="shared" si="4"/>
        <v>12753328.27</v>
      </c>
      <c r="J16" s="10">
        <f t="shared" si="4"/>
        <v>14010178.720000001</v>
      </c>
      <c r="K16" s="10">
        <f t="shared" si="4"/>
        <v>6042581</v>
      </c>
      <c r="L16" s="10">
        <f t="shared" si="4"/>
        <v>9449054</v>
      </c>
      <c r="M16" s="10">
        <f t="shared" si="4"/>
        <v>9449054</v>
      </c>
      <c r="N16" s="10">
        <f t="shared" si="4"/>
        <v>12835532</v>
      </c>
      <c r="O16" s="10">
        <f t="shared" si="4"/>
        <v>9546790</v>
      </c>
      <c r="P16" s="10">
        <f t="shared" si="4"/>
        <v>11196921</v>
      </c>
      <c r="Q16" s="10">
        <f t="shared" si="4"/>
        <v>15605684</v>
      </c>
    </row>
    <row r="17" spans="1:17" s="3" customFormat="1" ht="26.25" customHeight="1" x14ac:dyDescent="0.25">
      <c r="A17" s="5" t="s">
        <v>15</v>
      </c>
      <c r="B17" s="5"/>
      <c r="C17" s="4">
        <v>4744493</v>
      </c>
      <c r="D17" s="4">
        <v>4755961</v>
      </c>
      <c r="E17" s="4">
        <v>5127916</v>
      </c>
      <c r="F17" s="4">
        <v>4665237</v>
      </c>
      <c r="G17" s="4">
        <v>5419387</v>
      </c>
      <c r="H17" s="4">
        <v>9695773.9500000011</v>
      </c>
      <c r="I17" s="4">
        <v>12753328.27</v>
      </c>
      <c r="J17" s="4">
        <v>14010178.720000001</v>
      </c>
      <c r="K17" s="4">
        <v>6042581</v>
      </c>
      <c r="L17" s="4">
        <v>9449054</v>
      </c>
      <c r="M17" s="4">
        <v>9449054</v>
      </c>
      <c r="N17" s="4">
        <v>12835532</v>
      </c>
      <c r="O17" s="4">
        <v>9546790</v>
      </c>
      <c r="P17" s="4">
        <v>11196921</v>
      </c>
      <c r="Q17" s="4">
        <v>15605684</v>
      </c>
    </row>
    <row r="18" spans="1:17" s="3" customFormat="1" ht="26.25" customHeight="1" x14ac:dyDescent="0.25">
      <c r="A18" s="7" t="s">
        <v>16</v>
      </c>
      <c r="B18" s="7"/>
      <c r="C18" s="11">
        <v>149765139</v>
      </c>
      <c r="D18" s="11">
        <v>182415241</v>
      </c>
      <c r="E18" s="11">
        <v>192711537</v>
      </c>
      <c r="F18" s="11">
        <v>202839640</v>
      </c>
      <c r="G18" s="11">
        <f>+G19</f>
        <v>229554348</v>
      </c>
      <c r="H18" s="11">
        <f t="shared" ref="H18:Q18" si="5">H19</f>
        <v>501026486.88</v>
      </c>
      <c r="I18" s="11">
        <f t="shared" si="5"/>
        <v>591381405.72000003</v>
      </c>
      <c r="J18" s="11">
        <f t="shared" si="5"/>
        <v>730720487</v>
      </c>
      <c r="K18" s="11">
        <f t="shared" si="5"/>
        <v>724072299.70000005</v>
      </c>
      <c r="L18" s="11">
        <f t="shared" si="5"/>
        <v>1098405329.01</v>
      </c>
      <c r="M18" s="11">
        <f t="shared" si="5"/>
        <v>1098405329.01</v>
      </c>
      <c r="N18" s="11">
        <f t="shared" si="5"/>
        <v>1202680001</v>
      </c>
      <c r="O18" s="11">
        <f t="shared" si="5"/>
        <v>1283653536</v>
      </c>
      <c r="P18" s="11">
        <f t="shared" si="5"/>
        <v>1387515499</v>
      </c>
      <c r="Q18" s="11">
        <f t="shared" si="5"/>
        <v>1742654083.3900001</v>
      </c>
    </row>
    <row r="19" spans="1:17" s="3" customFormat="1" ht="26.25" customHeight="1" x14ac:dyDescent="0.25">
      <c r="A19" s="8" t="s">
        <v>17</v>
      </c>
      <c r="B19" s="8"/>
      <c r="C19" s="9">
        <v>149765139</v>
      </c>
      <c r="D19" s="9">
        <v>182415241</v>
      </c>
      <c r="E19" s="9">
        <v>192711537</v>
      </c>
      <c r="F19" s="9">
        <v>202839640</v>
      </c>
      <c r="G19" s="9">
        <v>229554348</v>
      </c>
      <c r="H19" s="9">
        <v>501026486.88</v>
      </c>
      <c r="I19" s="9">
        <v>591381405.72000003</v>
      </c>
      <c r="J19" s="9">
        <v>730720487</v>
      </c>
      <c r="K19" s="9">
        <v>724072299.70000005</v>
      </c>
      <c r="L19" s="9">
        <v>1098405329.01</v>
      </c>
      <c r="M19" s="23">
        <v>1098405329.01</v>
      </c>
      <c r="N19" s="23">
        <v>1202680001</v>
      </c>
      <c r="O19" s="23">
        <v>1283653536</v>
      </c>
      <c r="P19" s="23">
        <v>1387515499</v>
      </c>
      <c r="Q19" s="23">
        <v>1742654083.3900001</v>
      </c>
    </row>
    <row r="20" spans="1:17" s="3" customFormat="1" ht="26.25" customHeight="1" x14ac:dyDescent="0.25">
      <c r="A20" s="6" t="s">
        <v>22</v>
      </c>
      <c r="B20" s="6"/>
      <c r="C20" s="10">
        <f t="shared" ref="C20:G20" si="6">C21</f>
        <v>0</v>
      </c>
      <c r="D20" s="10">
        <f t="shared" si="6"/>
        <v>0</v>
      </c>
      <c r="E20" s="10">
        <f t="shared" si="6"/>
        <v>0</v>
      </c>
      <c r="F20" s="10">
        <f t="shared" si="6"/>
        <v>0</v>
      </c>
      <c r="G20" s="10">
        <f t="shared" si="6"/>
        <v>0</v>
      </c>
      <c r="H20" s="10">
        <f t="shared" ref="H20:Q20" si="7">H21</f>
        <v>27217376</v>
      </c>
      <c r="I20" s="10">
        <f t="shared" si="7"/>
        <v>25095681.16</v>
      </c>
      <c r="J20" s="10">
        <f t="shared" si="7"/>
        <v>36961530.979999997</v>
      </c>
      <c r="K20" s="10">
        <f t="shared" si="7"/>
        <v>49120682.219999999</v>
      </c>
      <c r="L20" s="10">
        <f t="shared" si="7"/>
        <v>685249735.23000002</v>
      </c>
      <c r="M20" s="10">
        <f t="shared" si="7"/>
        <v>685249735.23000002</v>
      </c>
      <c r="N20" s="10">
        <f t="shared" si="7"/>
        <v>454867551.66000003</v>
      </c>
      <c r="O20" s="10">
        <f t="shared" si="7"/>
        <v>329824268.88</v>
      </c>
      <c r="P20" s="10">
        <f t="shared" si="7"/>
        <v>146990830.80000001</v>
      </c>
      <c r="Q20" s="10">
        <f t="shared" si="7"/>
        <v>185230071.12</v>
      </c>
    </row>
    <row r="21" spans="1:17" s="3" customFormat="1" ht="26.25" customHeight="1" x14ac:dyDescent="0.25">
      <c r="A21" s="5" t="s">
        <v>22</v>
      </c>
      <c r="B21" s="5"/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27217376</v>
      </c>
      <c r="I21" s="4">
        <v>25095681.16</v>
      </c>
      <c r="J21" s="4">
        <v>36961530.979999997</v>
      </c>
      <c r="K21" s="4">
        <v>49120682.219999999</v>
      </c>
      <c r="L21" s="4">
        <v>685249735.23000002</v>
      </c>
      <c r="M21" s="4">
        <v>685249735.23000002</v>
      </c>
      <c r="N21" s="4">
        <v>454867551.66000003</v>
      </c>
      <c r="O21" s="4">
        <v>329824268.88</v>
      </c>
      <c r="P21" s="4">
        <v>146990830.80000001</v>
      </c>
      <c r="Q21" s="4">
        <v>185230071.12</v>
      </c>
    </row>
    <row r="22" spans="1:17" s="3" customFormat="1" ht="26.25" customHeight="1" x14ac:dyDescent="0.25">
      <c r="A22" s="6" t="s">
        <v>18</v>
      </c>
      <c r="B22" s="6"/>
      <c r="C22" s="10">
        <f>SUM(C23:C28)</f>
        <v>267865</v>
      </c>
      <c r="D22" s="10">
        <f t="shared" ref="D22:H22" si="8">SUM(D23:D28)</f>
        <v>603686</v>
      </c>
      <c r="E22" s="10">
        <f t="shared" si="8"/>
        <v>926144</v>
      </c>
      <c r="F22" s="10">
        <f t="shared" si="8"/>
        <v>782288</v>
      </c>
      <c r="G22" s="10">
        <f t="shared" si="8"/>
        <v>755827</v>
      </c>
      <c r="H22" s="10">
        <f t="shared" si="8"/>
        <v>1534215.87</v>
      </c>
      <c r="I22" s="10">
        <f>SUM(I23:I28)</f>
        <v>2256402.9299999997</v>
      </c>
      <c r="J22" s="10">
        <f>SUM(J23:J29)</f>
        <v>6549566.8700000001</v>
      </c>
      <c r="K22" s="10">
        <f>SUM(K23:K29)</f>
        <v>3988021.8200000003</v>
      </c>
      <c r="L22" s="10">
        <f>SUM(L23:L29)</f>
        <v>5927398.8700000001</v>
      </c>
      <c r="M22" s="10">
        <f t="shared" ref="M22:Q22" si="9">SUM(M23:M29)</f>
        <v>5927398.8700000001</v>
      </c>
      <c r="N22" s="10">
        <f t="shared" si="9"/>
        <v>8283967.9000000004</v>
      </c>
      <c r="O22" s="10">
        <f t="shared" ref="O22:P22" si="10">SUM(O23:O29)</f>
        <v>26252652.280000001</v>
      </c>
      <c r="P22" s="10">
        <f t="shared" si="10"/>
        <v>8064860.2400000002</v>
      </c>
      <c r="Q22" s="10">
        <f t="shared" si="9"/>
        <v>9363085.0600000005</v>
      </c>
    </row>
    <row r="23" spans="1:17" s="3" customFormat="1" ht="26.25" customHeight="1" x14ac:dyDescent="0.25">
      <c r="A23" s="22" t="s">
        <v>29</v>
      </c>
      <c r="B23" s="22"/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72943</v>
      </c>
      <c r="J23" s="4">
        <v>4</v>
      </c>
      <c r="K23" s="4">
        <v>32</v>
      </c>
      <c r="L23" s="4">
        <v>115552</v>
      </c>
      <c r="M23" s="4">
        <v>115552</v>
      </c>
      <c r="N23" s="4">
        <v>417</v>
      </c>
      <c r="O23" s="4">
        <v>0</v>
      </c>
      <c r="P23" s="4">
        <v>0</v>
      </c>
      <c r="Q23" s="4">
        <v>21</v>
      </c>
    </row>
    <row r="24" spans="1:17" s="3" customFormat="1" ht="26.25" customHeight="1" x14ac:dyDescent="0.25">
      <c r="A24" s="22" t="s">
        <v>27</v>
      </c>
      <c r="B24" s="22"/>
      <c r="C24" s="4">
        <v>63485</v>
      </c>
      <c r="D24" s="4">
        <v>275402</v>
      </c>
      <c r="E24" s="4">
        <v>612169</v>
      </c>
      <c r="F24" s="4">
        <v>510814</v>
      </c>
      <c r="G24" s="4">
        <v>491391</v>
      </c>
      <c r="H24" s="4">
        <v>986996</v>
      </c>
      <c r="I24" s="4">
        <v>1043237</v>
      </c>
      <c r="J24" s="4">
        <v>199650</v>
      </c>
      <c r="K24" s="4">
        <v>111298</v>
      </c>
      <c r="L24" s="4">
        <v>90791</v>
      </c>
      <c r="M24" s="4">
        <v>90791</v>
      </c>
      <c r="N24" s="4">
        <v>173507</v>
      </c>
      <c r="O24" s="4">
        <v>267748</v>
      </c>
      <c r="P24" s="4">
        <v>181501</v>
      </c>
      <c r="Q24" s="4">
        <v>174221</v>
      </c>
    </row>
    <row r="25" spans="1:17" s="3" customFormat="1" ht="26.25" customHeight="1" x14ac:dyDescent="0.25">
      <c r="A25" s="22" t="s">
        <v>19</v>
      </c>
      <c r="B25" s="22"/>
      <c r="C25" s="4">
        <v>5657</v>
      </c>
      <c r="D25" s="4">
        <v>5191</v>
      </c>
      <c r="E25" s="4">
        <v>6197</v>
      </c>
      <c r="F25" s="4">
        <v>7128</v>
      </c>
      <c r="G25" s="4">
        <v>8651</v>
      </c>
      <c r="H25" s="4">
        <v>32444</v>
      </c>
      <c r="I25" s="4">
        <v>31456.68</v>
      </c>
      <c r="J25" s="4">
        <v>903480</v>
      </c>
      <c r="K25" s="4">
        <v>204627</v>
      </c>
      <c r="L25" s="4">
        <v>244432</v>
      </c>
      <c r="M25" s="4">
        <v>244432</v>
      </c>
      <c r="N25" s="4">
        <v>95513</v>
      </c>
      <c r="O25" s="4">
        <v>126317</v>
      </c>
      <c r="P25" s="4">
        <v>19274</v>
      </c>
      <c r="Q25" s="4">
        <v>0</v>
      </c>
    </row>
    <row r="26" spans="1:17" s="3" customFormat="1" ht="26.25" customHeight="1" x14ac:dyDescent="0.25">
      <c r="A26" s="22" t="s">
        <v>15</v>
      </c>
      <c r="B26" s="22"/>
      <c r="C26" s="4">
        <v>198723</v>
      </c>
      <c r="D26" s="4">
        <v>323093</v>
      </c>
      <c r="E26" s="4">
        <v>307778</v>
      </c>
      <c r="F26" s="4">
        <v>264346</v>
      </c>
      <c r="G26" s="4">
        <v>255785</v>
      </c>
      <c r="H26" s="4">
        <v>510816.87</v>
      </c>
      <c r="I26" s="4">
        <v>886746</v>
      </c>
      <c r="J26" s="4">
        <v>4876.37</v>
      </c>
      <c r="K26" s="4">
        <v>4233.3999999999996</v>
      </c>
      <c r="L26" s="4">
        <v>73425</v>
      </c>
      <c r="M26" s="4">
        <v>73425</v>
      </c>
      <c r="N26" s="4">
        <v>19356</v>
      </c>
      <c r="O26" s="4">
        <v>17916</v>
      </c>
      <c r="P26" s="4">
        <v>50548</v>
      </c>
      <c r="Q26" s="4">
        <v>35894</v>
      </c>
    </row>
    <row r="27" spans="1:17" s="3" customFormat="1" ht="26.25" customHeight="1" x14ac:dyDescent="0.25">
      <c r="A27" s="22" t="s">
        <v>20</v>
      </c>
      <c r="B27" s="22"/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3959</v>
      </c>
      <c r="I27" s="4">
        <v>17994.25</v>
      </c>
      <c r="J27" s="4">
        <v>4602498</v>
      </c>
      <c r="K27" s="4">
        <v>1159539.6100000001</v>
      </c>
      <c r="L27" s="4">
        <v>4369168</v>
      </c>
      <c r="M27" s="4">
        <v>4369168</v>
      </c>
      <c r="N27" s="4">
        <v>6212631</v>
      </c>
      <c r="O27" s="4">
        <v>5483402</v>
      </c>
      <c r="P27" s="4">
        <v>6003036</v>
      </c>
      <c r="Q27" s="4">
        <v>5915081</v>
      </c>
    </row>
    <row r="28" spans="1:17" s="3" customFormat="1" ht="26.25" customHeight="1" x14ac:dyDescent="0.25">
      <c r="A28" s="22" t="s">
        <v>23</v>
      </c>
      <c r="B28" s="22"/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204026</v>
      </c>
      <c r="J28" s="4">
        <v>84128.5</v>
      </c>
      <c r="K28" s="4">
        <v>2193340.81</v>
      </c>
      <c r="L28" s="4">
        <v>83343.87</v>
      </c>
      <c r="M28" s="4">
        <v>83343.87</v>
      </c>
      <c r="N28" s="4">
        <v>629499.9</v>
      </c>
      <c r="O28" s="4">
        <v>18447437.280000001</v>
      </c>
      <c r="P28" s="4">
        <v>2049.2399999999998</v>
      </c>
      <c r="Q28" s="4">
        <v>839752.06</v>
      </c>
    </row>
    <row r="29" spans="1:17" s="3" customFormat="1" ht="26.25" customHeight="1" x14ac:dyDescent="0.25">
      <c r="A29" s="21" t="s">
        <v>28</v>
      </c>
      <c r="B29" s="21"/>
      <c r="C29" s="4"/>
      <c r="D29" s="4"/>
      <c r="E29" s="4"/>
      <c r="F29" s="4"/>
      <c r="G29" s="4"/>
      <c r="H29" s="4"/>
      <c r="I29" s="4"/>
      <c r="J29" s="4">
        <v>754930</v>
      </c>
      <c r="K29" s="4">
        <v>314951</v>
      </c>
      <c r="L29" s="4">
        <v>950687</v>
      </c>
      <c r="M29" s="4">
        <v>950687</v>
      </c>
      <c r="N29" s="4">
        <v>1153044</v>
      </c>
      <c r="O29" s="4">
        <v>1909832</v>
      </c>
      <c r="P29" s="4">
        <v>1808452</v>
      </c>
      <c r="Q29" s="4">
        <v>2398116</v>
      </c>
    </row>
    <row r="30" spans="1:17" s="3" customFormat="1" ht="26.25" customHeight="1" x14ac:dyDescent="0.25">
      <c r="A30" s="6" t="s">
        <v>24</v>
      </c>
      <c r="B30" s="6"/>
      <c r="C30" s="10">
        <f t="shared" ref="C30:G30" si="11">C31+C32</f>
        <v>0</v>
      </c>
      <c r="D30" s="10">
        <f t="shared" si="11"/>
        <v>0</v>
      </c>
      <c r="E30" s="10">
        <f t="shared" si="11"/>
        <v>0</v>
      </c>
      <c r="F30" s="10">
        <f t="shared" si="11"/>
        <v>0</v>
      </c>
      <c r="G30" s="10">
        <f t="shared" si="11"/>
        <v>0</v>
      </c>
      <c r="H30" s="10">
        <f>H31+H32</f>
        <v>302715919.38999999</v>
      </c>
      <c r="I30" s="10">
        <f>SUM(I31:I32)</f>
        <v>320230518.86000001</v>
      </c>
      <c r="J30" s="10">
        <f>SUM(J31:J32)</f>
        <v>357708624.63</v>
      </c>
      <c r="K30" s="10">
        <f>SUM(K31:K32)</f>
        <v>382191348.95000005</v>
      </c>
      <c r="L30" s="10">
        <f>SUM(L31:L32)</f>
        <v>447820515.30000001</v>
      </c>
      <c r="M30" s="10">
        <f t="shared" ref="M30:Q30" si="12">SUM(M31:M32)</f>
        <v>447820515.30000001</v>
      </c>
      <c r="N30" s="10">
        <f t="shared" si="12"/>
        <v>285528129.06999999</v>
      </c>
      <c r="O30" s="10">
        <f t="shared" ref="O30:P30" si="13">SUM(O31:O32)</f>
        <v>486858124.47000003</v>
      </c>
      <c r="P30" s="10">
        <f t="shared" si="13"/>
        <v>524766831.74000001</v>
      </c>
      <c r="Q30" s="10">
        <f t="shared" si="12"/>
        <v>587392917.95000005</v>
      </c>
    </row>
    <row r="31" spans="1:17" s="3" customFormat="1" ht="26.25" customHeight="1" x14ac:dyDescent="0.25">
      <c r="A31" s="5" t="s">
        <v>25</v>
      </c>
      <c r="B31" s="5"/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162437360.12</v>
      </c>
      <c r="I31" s="4">
        <v>178272106</v>
      </c>
      <c r="J31" s="4">
        <v>188768421.5</v>
      </c>
      <c r="K31" s="4">
        <v>211992898</v>
      </c>
      <c r="L31" s="4">
        <v>220315313</v>
      </c>
      <c r="M31" s="4">
        <v>220315313</v>
      </c>
      <c r="N31" s="4">
        <v>88384270</v>
      </c>
      <c r="O31" s="4">
        <v>228144702</v>
      </c>
      <c r="P31" s="4">
        <v>247028797</v>
      </c>
      <c r="Q31" s="4">
        <v>269231537</v>
      </c>
    </row>
    <row r="32" spans="1:17" s="3" customFormat="1" ht="26.25" customHeight="1" x14ac:dyDescent="0.25">
      <c r="A32" s="5" t="s">
        <v>26</v>
      </c>
      <c r="B32" s="5"/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140278559.27000001</v>
      </c>
      <c r="I32" s="4">
        <v>141958412.85999998</v>
      </c>
      <c r="J32" s="4">
        <v>168940203.13</v>
      </c>
      <c r="K32" s="4">
        <v>170198450.95000002</v>
      </c>
      <c r="L32" s="4">
        <v>227505202.30000001</v>
      </c>
      <c r="M32" s="4">
        <v>227505202.30000001</v>
      </c>
      <c r="N32" s="4">
        <v>197143859.06999999</v>
      </c>
      <c r="O32" s="4">
        <v>258713422.47</v>
      </c>
      <c r="P32" s="4">
        <v>277738034.74000001</v>
      </c>
      <c r="Q32" s="4">
        <v>318161380.94999999</v>
      </c>
    </row>
    <row r="33" spans="1:17" s="3" customFormat="1" ht="31.5" customHeight="1" x14ac:dyDescent="0.25">
      <c r="A33" s="17"/>
      <c r="B33" s="17"/>
      <c r="C33" s="10">
        <v>0</v>
      </c>
      <c r="D33" s="10">
        <v>0</v>
      </c>
      <c r="E33" s="10">
        <v>27789557</v>
      </c>
      <c r="F33" s="10">
        <v>49968963</v>
      </c>
      <c r="G33" s="10">
        <v>51705844</v>
      </c>
      <c r="H33" s="10">
        <v>36357909.659999996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5" spans="1:17" x14ac:dyDescent="0.25">
      <c r="A35" s="16" t="s">
        <v>21</v>
      </c>
      <c r="B35" s="16"/>
      <c r="C35" s="15">
        <v>473844000</v>
      </c>
      <c r="D35" s="15">
        <v>503813608</v>
      </c>
      <c r="E35" s="15">
        <v>442717540</v>
      </c>
      <c r="F35" s="15">
        <v>375551421</v>
      </c>
      <c r="G35" s="15">
        <v>424203834.5</v>
      </c>
      <c r="H35" s="15">
        <v>970802080.71999991</v>
      </c>
      <c r="I35" s="15">
        <v>1042394303.9399999</v>
      </c>
      <c r="J35" s="15">
        <v>1192542873.7</v>
      </c>
      <c r="K35" s="15">
        <v>1240210896.6900001</v>
      </c>
      <c r="L35" s="15">
        <v>2359088807.4099998</v>
      </c>
      <c r="M35" s="15">
        <v>2359088807.4099998</v>
      </c>
      <c r="N35" s="15">
        <v>2092833293.6300001</v>
      </c>
      <c r="O35" s="15">
        <v>2241975349.6300001</v>
      </c>
      <c r="P35" s="15">
        <v>2197349031.7799997</v>
      </c>
      <c r="Q35" s="15">
        <v>2590022968.5200005</v>
      </c>
    </row>
  </sheetData>
  <mergeCells count="13">
    <mergeCell ref="A35:B35"/>
    <mergeCell ref="A33:B33"/>
    <mergeCell ref="A1:M1"/>
    <mergeCell ref="A2:M2"/>
    <mergeCell ref="A4:M4"/>
    <mergeCell ref="A8:B8"/>
    <mergeCell ref="A29:B29"/>
    <mergeCell ref="A28:B28"/>
    <mergeCell ref="A27:B27"/>
    <mergeCell ref="A26:B26"/>
    <mergeCell ref="A25:B25"/>
    <mergeCell ref="A24:B24"/>
    <mergeCell ref="A23:B2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2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 </vt:lpstr>
      <vt:lpstr>'Sheet1 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DPTO. INF. FIN.</dc:creator>
  <cp:keywords/>
  <dc:description/>
  <cp:lastModifiedBy>Gabriela Escobedo Armengol</cp:lastModifiedBy>
  <cp:lastPrinted>2018-11-28T20:58:14Z</cp:lastPrinted>
  <dcterms:created xsi:type="dcterms:W3CDTF">2017-10-05T17:56:31Z</dcterms:created>
  <dcterms:modified xsi:type="dcterms:W3CDTF">2026-03-04T18:03:34Z</dcterms:modified>
  <cp:category/>
</cp:coreProperties>
</file>