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PARTICIPACIONES Y DEUDA 2025\PARTICIPACIONES\PUBLICACION INFORMES\PARTICIPACIONES\"/>
    </mc:Choice>
  </mc:AlternateContent>
  <xr:revisionPtr revIDLastSave="0" documentId="13_ncr:1_{00E40F88-278D-4A92-9F53-EF321A0A816D}" xr6:coauthVersionLast="47" xr6:coauthVersionMax="47" xr10:uidLastSave="{00000000-0000-0000-0000-000000000000}"/>
  <bookViews>
    <workbookView xWindow="-120" yWindow="-120" windowWidth="20730" windowHeight="11040" firstSheet="6" activeTab="6" xr2:uid="{1CB5460C-9EA5-4DFE-BA36-F351A3FB9C46}"/>
  </bookViews>
  <sheets>
    <sheet name="ACUM ENE_MAR" sheetId="1" r:id="rId1"/>
    <sheet name="ABR_JUNIO" sheetId="2" r:id="rId2"/>
    <sheet name="ACUMULADO A JUNIO" sheetId="3" r:id="rId3"/>
    <sheet name="ACUM JUL_SEP" sheetId="4" r:id="rId4"/>
    <sheet name="ACUM ENE_SEP" sheetId="5" r:id="rId5"/>
    <sheet name="ACUM OCT_DIC" sheetId="6" r:id="rId6"/>
    <sheet name="ACUM ENE_DIC" sheetId="7" r:id="rId7"/>
  </sheets>
  <definedNames>
    <definedName name="_xlnm.Print_Area" localSheetId="0">'ACUM ENE_MAR'!$A$1:$S$72</definedName>
    <definedName name="_xlnm.Database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7" i="7" l="1"/>
  <c r="P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O66" i="7" l="1"/>
  <c r="N66" i="7"/>
  <c r="M66" i="7"/>
  <c r="L66" i="7"/>
  <c r="K66" i="7"/>
  <c r="J66" i="7"/>
  <c r="I66" i="7"/>
  <c r="H66" i="7"/>
  <c r="G66" i="7"/>
  <c r="F66" i="7"/>
  <c r="E66" i="7"/>
  <c r="D66" i="7"/>
  <c r="Q66" i="7" s="1"/>
  <c r="O65" i="7"/>
  <c r="N65" i="7"/>
  <c r="M65" i="7"/>
  <c r="L65" i="7"/>
  <c r="K65" i="7"/>
  <c r="J65" i="7"/>
  <c r="I65" i="7"/>
  <c r="H65" i="7"/>
  <c r="G65" i="7"/>
  <c r="F65" i="7"/>
  <c r="E65" i="7"/>
  <c r="D65" i="7"/>
  <c r="O64" i="7"/>
  <c r="N64" i="7"/>
  <c r="M64" i="7"/>
  <c r="L64" i="7"/>
  <c r="K64" i="7"/>
  <c r="J64" i="7"/>
  <c r="I64" i="7"/>
  <c r="H64" i="7"/>
  <c r="G64" i="7"/>
  <c r="F64" i="7"/>
  <c r="E64" i="7"/>
  <c r="D64" i="7"/>
  <c r="O63" i="7"/>
  <c r="N63" i="7"/>
  <c r="M63" i="7"/>
  <c r="L63" i="7"/>
  <c r="K63" i="7"/>
  <c r="J63" i="7"/>
  <c r="I63" i="7"/>
  <c r="H63" i="7"/>
  <c r="G63" i="7"/>
  <c r="F63" i="7"/>
  <c r="E63" i="7"/>
  <c r="D63" i="7"/>
  <c r="O62" i="7"/>
  <c r="N62" i="7"/>
  <c r="M62" i="7"/>
  <c r="L62" i="7"/>
  <c r="K62" i="7"/>
  <c r="J62" i="7"/>
  <c r="I62" i="7"/>
  <c r="H62" i="7"/>
  <c r="G62" i="7"/>
  <c r="F62" i="7"/>
  <c r="E62" i="7"/>
  <c r="D62" i="7"/>
  <c r="Q62" i="7" s="1"/>
  <c r="O61" i="7"/>
  <c r="N61" i="7"/>
  <c r="M61" i="7"/>
  <c r="L61" i="7"/>
  <c r="K61" i="7"/>
  <c r="J61" i="7"/>
  <c r="I61" i="7"/>
  <c r="H61" i="7"/>
  <c r="G61" i="7"/>
  <c r="F61" i="7"/>
  <c r="E61" i="7"/>
  <c r="D61" i="7"/>
  <c r="O60" i="7"/>
  <c r="N60" i="7"/>
  <c r="M60" i="7"/>
  <c r="L60" i="7"/>
  <c r="K60" i="7"/>
  <c r="J60" i="7"/>
  <c r="I60" i="7"/>
  <c r="H60" i="7"/>
  <c r="G60" i="7"/>
  <c r="F60" i="7"/>
  <c r="E60" i="7"/>
  <c r="D60" i="7"/>
  <c r="O59" i="7"/>
  <c r="N59" i="7"/>
  <c r="M59" i="7"/>
  <c r="L59" i="7"/>
  <c r="K59" i="7"/>
  <c r="J59" i="7"/>
  <c r="I59" i="7"/>
  <c r="H59" i="7"/>
  <c r="G59" i="7"/>
  <c r="F59" i="7"/>
  <c r="E59" i="7"/>
  <c r="D59" i="7"/>
  <c r="O58" i="7"/>
  <c r="N58" i="7"/>
  <c r="M58" i="7"/>
  <c r="L58" i="7"/>
  <c r="K58" i="7"/>
  <c r="J58" i="7"/>
  <c r="I58" i="7"/>
  <c r="H58" i="7"/>
  <c r="G58" i="7"/>
  <c r="F58" i="7"/>
  <c r="E58" i="7"/>
  <c r="D58" i="7"/>
  <c r="Q58" i="7" s="1"/>
  <c r="O57" i="7"/>
  <c r="N57" i="7"/>
  <c r="M57" i="7"/>
  <c r="L57" i="7"/>
  <c r="K57" i="7"/>
  <c r="J57" i="7"/>
  <c r="I57" i="7"/>
  <c r="H57" i="7"/>
  <c r="G57" i="7"/>
  <c r="F57" i="7"/>
  <c r="E57" i="7"/>
  <c r="D57" i="7"/>
  <c r="O56" i="7"/>
  <c r="N56" i="7"/>
  <c r="M56" i="7"/>
  <c r="L56" i="7"/>
  <c r="K56" i="7"/>
  <c r="J56" i="7"/>
  <c r="I56" i="7"/>
  <c r="H56" i="7"/>
  <c r="G56" i="7"/>
  <c r="F56" i="7"/>
  <c r="E56" i="7"/>
  <c r="D56" i="7"/>
  <c r="O55" i="7"/>
  <c r="N55" i="7"/>
  <c r="M55" i="7"/>
  <c r="L55" i="7"/>
  <c r="K55" i="7"/>
  <c r="J55" i="7"/>
  <c r="I55" i="7"/>
  <c r="H55" i="7"/>
  <c r="G55" i="7"/>
  <c r="F55" i="7"/>
  <c r="E55" i="7"/>
  <c r="D55" i="7"/>
  <c r="O54" i="7"/>
  <c r="N54" i="7"/>
  <c r="M54" i="7"/>
  <c r="L54" i="7"/>
  <c r="K54" i="7"/>
  <c r="J54" i="7"/>
  <c r="I54" i="7"/>
  <c r="H54" i="7"/>
  <c r="G54" i="7"/>
  <c r="F54" i="7"/>
  <c r="E54" i="7"/>
  <c r="D54" i="7"/>
  <c r="Q54" i="7" s="1"/>
  <c r="O53" i="7"/>
  <c r="N53" i="7"/>
  <c r="M53" i="7"/>
  <c r="L53" i="7"/>
  <c r="K53" i="7"/>
  <c r="J53" i="7"/>
  <c r="I53" i="7"/>
  <c r="H53" i="7"/>
  <c r="G53" i="7"/>
  <c r="F53" i="7"/>
  <c r="E53" i="7"/>
  <c r="D53" i="7"/>
  <c r="O52" i="7"/>
  <c r="N52" i="7"/>
  <c r="M52" i="7"/>
  <c r="L52" i="7"/>
  <c r="K52" i="7"/>
  <c r="J52" i="7"/>
  <c r="I52" i="7"/>
  <c r="H52" i="7"/>
  <c r="G52" i="7"/>
  <c r="F52" i="7"/>
  <c r="E52" i="7"/>
  <c r="D52" i="7"/>
  <c r="O51" i="7"/>
  <c r="N51" i="7"/>
  <c r="M51" i="7"/>
  <c r="L51" i="7"/>
  <c r="K51" i="7"/>
  <c r="J51" i="7"/>
  <c r="I51" i="7"/>
  <c r="H51" i="7"/>
  <c r="G51" i="7"/>
  <c r="F51" i="7"/>
  <c r="E51" i="7"/>
  <c r="D51" i="7"/>
  <c r="O50" i="7"/>
  <c r="N50" i="7"/>
  <c r="M50" i="7"/>
  <c r="L50" i="7"/>
  <c r="K50" i="7"/>
  <c r="J50" i="7"/>
  <c r="I50" i="7"/>
  <c r="H50" i="7"/>
  <c r="G50" i="7"/>
  <c r="F50" i="7"/>
  <c r="E50" i="7"/>
  <c r="D50" i="7"/>
  <c r="Q50" i="7" s="1"/>
  <c r="O49" i="7"/>
  <c r="N49" i="7"/>
  <c r="M49" i="7"/>
  <c r="L49" i="7"/>
  <c r="K49" i="7"/>
  <c r="J49" i="7"/>
  <c r="I49" i="7"/>
  <c r="H49" i="7"/>
  <c r="G49" i="7"/>
  <c r="F49" i="7"/>
  <c r="E49" i="7"/>
  <c r="D49" i="7"/>
  <c r="O48" i="7"/>
  <c r="N48" i="7"/>
  <c r="M48" i="7"/>
  <c r="L48" i="7"/>
  <c r="K48" i="7"/>
  <c r="J48" i="7"/>
  <c r="I48" i="7"/>
  <c r="H48" i="7"/>
  <c r="G48" i="7"/>
  <c r="F48" i="7"/>
  <c r="E48" i="7"/>
  <c r="D48" i="7"/>
  <c r="O47" i="7"/>
  <c r="N47" i="7"/>
  <c r="M47" i="7"/>
  <c r="L47" i="7"/>
  <c r="K47" i="7"/>
  <c r="J47" i="7"/>
  <c r="I47" i="7"/>
  <c r="H47" i="7"/>
  <c r="G47" i="7"/>
  <c r="F47" i="7"/>
  <c r="E47" i="7"/>
  <c r="D47" i="7"/>
  <c r="O46" i="7"/>
  <c r="N46" i="7"/>
  <c r="M46" i="7"/>
  <c r="L46" i="7"/>
  <c r="K46" i="7"/>
  <c r="J46" i="7"/>
  <c r="I46" i="7"/>
  <c r="H46" i="7"/>
  <c r="G46" i="7"/>
  <c r="F46" i="7"/>
  <c r="E46" i="7"/>
  <c r="D46" i="7"/>
  <c r="Q46" i="7" s="1"/>
  <c r="O45" i="7"/>
  <c r="N45" i="7"/>
  <c r="M45" i="7"/>
  <c r="L45" i="7"/>
  <c r="K45" i="7"/>
  <c r="J45" i="7"/>
  <c r="I45" i="7"/>
  <c r="H45" i="7"/>
  <c r="G45" i="7"/>
  <c r="F45" i="7"/>
  <c r="E45" i="7"/>
  <c r="D45" i="7"/>
  <c r="O44" i="7"/>
  <c r="N44" i="7"/>
  <c r="M44" i="7"/>
  <c r="L44" i="7"/>
  <c r="K44" i="7"/>
  <c r="J44" i="7"/>
  <c r="I44" i="7"/>
  <c r="H44" i="7"/>
  <c r="G44" i="7"/>
  <c r="F44" i="7"/>
  <c r="E44" i="7"/>
  <c r="D44" i="7"/>
  <c r="O43" i="7"/>
  <c r="N43" i="7"/>
  <c r="M43" i="7"/>
  <c r="L43" i="7"/>
  <c r="K43" i="7"/>
  <c r="J43" i="7"/>
  <c r="I43" i="7"/>
  <c r="H43" i="7"/>
  <c r="G43" i="7"/>
  <c r="F43" i="7"/>
  <c r="E43" i="7"/>
  <c r="D43" i="7"/>
  <c r="O42" i="7"/>
  <c r="N42" i="7"/>
  <c r="M42" i="7"/>
  <c r="L42" i="7"/>
  <c r="K42" i="7"/>
  <c r="J42" i="7"/>
  <c r="I42" i="7"/>
  <c r="H42" i="7"/>
  <c r="G42" i="7"/>
  <c r="F42" i="7"/>
  <c r="E42" i="7"/>
  <c r="D42" i="7"/>
  <c r="Q42" i="7" s="1"/>
  <c r="O41" i="7"/>
  <c r="N41" i="7"/>
  <c r="M41" i="7"/>
  <c r="L41" i="7"/>
  <c r="K41" i="7"/>
  <c r="J41" i="7"/>
  <c r="I41" i="7"/>
  <c r="H41" i="7"/>
  <c r="G41" i="7"/>
  <c r="F41" i="7"/>
  <c r="E41" i="7"/>
  <c r="D41" i="7"/>
  <c r="O40" i="7"/>
  <c r="N40" i="7"/>
  <c r="M40" i="7"/>
  <c r="L40" i="7"/>
  <c r="K40" i="7"/>
  <c r="J40" i="7"/>
  <c r="I40" i="7"/>
  <c r="H40" i="7"/>
  <c r="G40" i="7"/>
  <c r="F40" i="7"/>
  <c r="E40" i="7"/>
  <c r="D40" i="7"/>
  <c r="O39" i="7"/>
  <c r="N39" i="7"/>
  <c r="M39" i="7"/>
  <c r="L39" i="7"/>
  <c r="K39" i="7"/>
  <c r="J39" i="7"/>
  <c r="I39" i="7"/>
  <c r="H39" i="7"/>
  <c r="G39" i="7"/>
  <c r="F39" i="7"/>
  <c r="E39" i="7"/>
  <c r="D39" i="7"/>
  <c r="O38" i="7"/>
  <c r="N38" i="7"/>
  <c r="M38" i="7"/>
  <c r="L38" i="7"/>
  <c r="K38" i="7"/>
  <c r="J38" i="7"/>
  <c r="I38" i="7"/>
  <c r="H38" i="7"/>
  <c r="G38" i="7"/>
  <c r="F38" i="7"/>
  <c r="E38" i="7"/>
  <c r="D38" i="7"/>
  <c r="Q38" i="7" s="1"/>
  <c r="O37" i="7"/>
  <c r="N37" i="7"/>
  <c r="M37" i="7"/>
  <c r="L37" i="7"/>
  <c r="K37" i="7"/>
  <c r="J37" i="7"/>
  <c r="I37" i="7"/>
  <c r="H37" i="7"/>
  <c r="G37" i="7"/>
  <c r="F37" i="7"/>
  <c r="E37" i="7"/>
  <c r="D37" i="7"/>
  <c r="O36" i="7"/>
  <c r="N36" i="7"/>
  <c r="M36" i="7"/>
  <c r="L36" i="7"/>
  <c r="K36" i="7"/>
  <c r="J36" i="7"/>
  <c r="I36" i="7"/>
  <c r="H36" i="7"/>
  <c r="G36" i="7"/>
  <c r="F36" i="7"/>
  <c r="E36" i="7"/>
  <c r="D36" i="7"/>
  <c r="O35" i="7"/>
  <c r="N35" i="7"/>
  <c r="M35" i="7"/>
  <c r="L35" i="7"/>
  <c r="K35" i="7"/>
  <c r="J35" i="7"/>
  <c r="I35" i="7"/>
  <c r="H35" i="7"/>
  <c r="G35" i="7"/>
  <c r="F35" i="7"/>
  <c r="E35" i="7"/>
  <c r="D35" i="7"/>
  <c r="O34" i="7"/>
  <c r="N34" i="7"/>
  <c r="M34" i="7"/>
  <c r="L34" i="7"/>
  <c r="K34" i="7"/>
  <c r="J34" i="7"/>
  <c r="I34" i="7"/>
  <c r="H34" i="7"/>
  <c r="G34" i="7"/>
  <c r="F34" i="7"/>
  <c r="E34" i="7"/>
  <c r="D34" i="7"/>
  <c r="Q34" i="7" s="1"/>
  <c r="O33" i="7"/>
  <c r="N33" i="7"/>
  <c r="M33" i="7"/>
  <c r="L33" i="7"/>
  <c r="K33" i="7"/>
  <c r="J33" i="7"/>
  <c r="I33" i="7"/>
  <c r="H33" i="7"/>
  <c r="G33" i="7"/>
  <c r="F33" i="7"/>
  <c r="E33" i="7"/>
  <c r="D33" i="7"/>
  <c r="O32" i="7"/>
  <c r="N32" i="7"/>
  <c r="M32" i="7"/>
  <c r="L32" i="7"/>
  <c r="K32" i="7"/>
  <c r="J32" i="7"/>
  <c r="I32" i="7"/>
  <c r="H32" i="7"/>
  <c r="G32" i="7"/>
  <c r="F32" i="7"/>
  <c r="E32" i="7"/>
  <c r="D32" i="7"/>
  <c r="O31" i="7"/>
  <c r="N31" i="7"/>
  <c r="M31" i="7"/>
  <c r="L31" i="7"/>
  <c r="K31" i="7"/>
  <c r="J31" i="7"/>
  <c r="I31" i="7"/>
  <c r="H31" i="7"/>
  <c r="G31" i="7"/>
  <c r="F31" i="7"/>
  <c r="E31" i="7"/>
  <c r="D31" i="7"/>
  <c r="O30" i="7"/>
  <c r="N30" i="7"/>
  <c r="M30" i="7"/>
  <c r="L30" i="7"/>
  <c r="K30" i="7"/>
  <c r="J30" i="7"/>
  <c r="I30" i="7"/>
  <c r="H30" i="7"/>
  <c r="G30" i="7"/>
  <c r="F30" i="7"/>
  <c r="E30" i="7"/>
  <c r="D30" i="7"/>
  <c r="Q30" i="7" s="1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O27" i="7"/>
  <c r="N27" i="7"/>
  <c r="M27" i="7"/>
  <c r="L27" i="7"/>
  <c r="K27" i="7"/>
  <c r="J27" i="7"/>
  <c r="I27" i="7"/>
  <c r="H27" i="7"/>
  <c r="G27" i="7"/>
  <c r="F27" i="7"/>
  <c r="E27" i="7"/>
  <c r="D27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O24" i="7"/>
  <c r="N24" i="7"/>
  <c r="M24" i="7"/>
  <c r="L24" i="7"/>
  <c r="K24" i="7"/>
  <c r="J24" i="7"/>
  <c r="I24" i="7"/>
  <c r="H24" i="7"/>
  <c r="G24" i="7"/>
  <c r="F24" i="7"/>
  <c r="E24" i="7"/>
  <c r="D24" i="7"/>
  <c r="O23" i="7"/>
  <c r="N23" i="7"/>
  <c r="M23" i="7"/>
  <c r="L23" i="7"/>
  <c r="K23" i="7"/>
  <c r="J23" i="7"/>
  <c r="I23" i="7"/>
  <c r="H23" i="7"/>
  <c r="G23" i="7"/>
  <c r="F23" i="7"/>
  <c r="E23" i="7"/>
  <c r="D23" i="7"/>
  <c r="O22" i="7"/>
  <c r="N22" i="7"/>
  <c r="M22" i="7"/>
  <c r="L22" i="7"/>
  <c r="K22" i="7"/>
  <c r="J22" i="7"/>
  <c r="I22" i="7"/>
  <c r="H22" i="7"/>
  <c r="G22" i="7"/>
  <c r="F22" i="7"/>
  <c r="E22" i="7"/>
  <c r="D22" i="7"/>
  <c r="O21" i="7"/>
  <c r="N21" i="7"/>
  <c r="M21" i="7"/>
  <c r="L21" i="7"/>
  <c r="K21" i="7"/>
  <c r="J21" i="7"/>
  <c r="I21" i="7"/>
  <c r="H21" i="7"/>
  <c r="G21" i="7"/>
  <c r="F21" i="7"/>
  <c r="E21" i="7"/>
  <c r="D21" i="7"/>
  <c r="O20" i="7"/>
  <c r="N20" i="7"/>
  <c r="M20" i="7"/>
  <c r="L20" i="7"/>
  <c r="K20" i="7"/>
  <c r="J20" i="7"/>
  <c r="I20" i="7"/>
  <c r="H20" i="7"/>
  <c r="G20" i="7"/>
  <c r="F20" i="7"/>
  <c r="E20" i="7"/>
  <c r="D20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6" i="7"/>
  <c r="N16" i="7"/>
  <c r="M16" i="7"/>
  <c r="L16" i="7"/>
  <c r="K16" i="7"/>
  <c r="J16" i="7"/>
  <c r="I16" i="7"/>
  <c r="H16" i="7"/>
  <c r="G16" i="7"/>
  <c r="F16" i="7"/>
  <c r="E16" i="7"/>
  <c r="D16" i="7"/>
  <c r="O15" i="7"/>
  <c r="N15" i="7"/>
  <c r="M15" i="7"/>
  <c r="L15" i="7"/>
  <c r="K15" i="7"/>
  <c r="J15" i="7"/>
  <c r="I15" i="7"/>
  <c r="H15" i="7"/>
  <c r="G15" i="7"/>
  <c r="F15" i="7"/>
  <c r="E15" i="7"/>
  <c r="D15" i="7"/>
  <c r="O14" i="7"/>
  <c r="N14" i="7"/>
  <c r="M14" i="7"/>
  <c r="L14" i="7"/>
  <c r="K14" i="7"/>
  <c r="J14" i="7"/>
  <c r="I14" i="7"/>
  <c r="H14" i="7"/>
  <c r="G14" i="7"/>
  <c r="F14" i="7"/>
  <c r="E14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O12" i="7"/>
  <c r="N12" i="7"/>
  <c r="M12" i="7"/>
  <c r="L12" i="7"/>
  <c r="K12" i="7"/>
  <c r="J12" i="7"/>
  <c r="I12" i="7"/>
  <c r="H12" i="7"/>
  <c r="G12" i="7"/>
  <c r="F12" i="7"/>
  <c r="E12" i="7"/>
  <c r="D12" i="7"/>
  <c r="O11" i="7"/>
  <c r="N11" i="7"/>
  <c r="M11" i="7"/>
  <c r="L11" i="7"/>
  <c r="K11" i="7"/>
  <c r="J11" i="7"/>
  <c r="I11" i="7"/>
  <c r="H11" i="7"/>
  <c r="G11" i="7"/>
  <c r="F11" i="7"/>
  <c r="E11" i="7"/>
  <c r="D11" i="7"/>
  <c r="O10" i="7"/>
  <c r="N10" i="7"/>
  <c r="M10" i="7"/>
  <c r="L10" i="7"/>
  <c r="K10" i="7"/>
  <c r="J10" i="7"/>
  <c r="I10" i="7"/>
  <c r="H10" i="7"/>
  <c r="G10" i="7"/>
  <c r="F10" i="7"/>
  <c r="E10" i="7"/>
  <c r="D10" i="7"/>
  <c r="O9" i="7"/>
  <c r="N9" i="7"/>
  <c r="M9" i="7"/>
  <c r="L9" i="7"/>
  <c r="K9" i="7"/>
  <c r="J9" i="7"/>
  <c r="I9" i="7"/>
  <c r="H9" i="7"/>
  <c r="G9" i="7"/>
  <c r="F9" i="7"/>
  <c r="E9" i="7"/>
  <c r="D9" i="7"/>
  <c r="O67" i="6"/>
  <c r="N67" i="6"/>
  <c r="M67" i="6"/>
  <c r="L67" i="6"/>
  <c r="K67" i="6"/>
  <c r="J67" i="6"/>
  <c r="I67" i="6"/>
  <c r="H67" i="6"/>
  <c r="G67" i="6"/>
  <c r="F67" i="6"/>
  <c r="E67" i="6"/>
  <c r="D67" i="6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Q32" i="7" l="1"/>
  <c r="Q11" i="7"/>
  <c r="Q19" i="7"/>
  <c r="Q31" i="7"/>
  <c r="Q39" i="7"/>
  <c r="Q47" i="7"/>
  <c r="Q51" i="7"/>
  <c r="Q55" i="7"/>
  <c r="Q59" i="7"/>
  <c r="Q63" i="7"/>
  <c r="Q15" i="7"/>
  <c r="Q27" i="7"/>
  <c r="Q43" i="7"/>
  <c r="Q23" i="7"/>
  <c r="Q35" i="7"/>
  <c r="Q10" i="7"/>
  <c r="Q26" i="7"/>
  <c r="Q18" i="7"/>
  <c r="Q14" i="7"/>
  <c r="Q22" i="7"/>
  <c r="Q9" i="7"/>
  <c r="Q13" i="7"/>
  <c r="Q17" i="7"/>
  <c r="Q21" i="7"/>
  <c r="Q25" i="7"/>
  <c r="Q29" i="7"/>
  <c r="Q33" i="7"/>
  <c r="Q37" i="7"/>
  <c r="Q41" i="7"/>
  <c r="Q45" i="7"/>
  <c r="Q49" i="7"/>
  <c r="Q53" i="7"/>
  <c r="Q57" i="7"/>
  <c r="Q61" i="7"/>
  <c r="Q65" i="7"/>
  <c r="Q20" i="7"/>
  <c r="Q28" i="7"/>
  <c r="Q40" i="7"/>
  <c r="Q44" i="7"/>
  <c r="Q48" i="7"/>
  <c r="Q52" i="7"/>
  <c r="Q56" i="7"/>
  <c r="Q60" i="7"/>
  <c r="Q64" i="7"/>
  <c r="Q12" i="7"/>
  <c r="Q16" i="7"/>
  <c r="Q24" i="7"/>
  <c r="Q36" i="7"/>
  <c r="H67" i="7"/>
  <c r="I67" i="7"/>
  <c r="J67" i="7"/>
  <c r="K67" i="7"/>
  <c r="L67" i="7"/>
  <c r="F67" i="7"/>
  <c r="M67" i="7"/>
  <c r="N67" i="7"/>
  <c r="E67" i="7"/>
  <c r="G67" i="7"/>
  <c r="O67" i="7"/>
  <c r="D67" i="7"/>
  <c r="O67" i="4"/>
  <c r="N67" i="4"/>
  <c r="Q67" i="7" l="1"/>
  <c r="O66" i="5"/>
  <c r="N66" i="5"/>
  <c r="M66" i="5"/>
  <c r="L66" i="5"/>
  <c r="K66" i="5"/>
  <c r="J66" i="5"/>
  <c r="I66" i="5"/>
  <c r="H66" i="5"/>
  <c r="G66" i="5"/>
  <c r="F66" i="5"/>
  <c r="E66" i="5"/>
  <c r="O65" i="5"/>
  <c r="N65" i="5"/>
  <c r="M65" i="5"/>
  <c r="L65" i="5"/>
  <c r="K65" i="5"/>
  <c r="J65" i="5"/>
  <c r="I65" i="5"/>
  <c r="H65" i="5"/>
  <c r="G65" i="5"/>
  <c r="F65" i="5"/>
  <c r="E65" i="5"/>
  <c r="O64" i="5"/>
  <c r="N64" i="5"/>
  <c r="M64" i="5"/>
  <c r="L64" i="5"/>
  <c r="K64" i="5"/>
  <c r="J64" i="5"/>
  <c r="I64" i="5"/>
  <c r="H64" i="5"/>
  <c r="G64" i="5"/>
  <c r="F64" i="5"/>
  <c r="E64" i="5"/>
  <c r="O63" i="5"/>
  <c r="N63" i="5"/>
  <c r="M63" i="5"/>
  <c r="L63" i="5"/>
  <c r="K63" i="5"/>
  <c r="J63" i="5"/>
  <c r="I63" i="5"/>
  <c r="H63" i="5"/>
  <c r="G63" i="5"/>
  <c r="F63" i="5"/>
  <c r="E63" i="5"/>
  <c r="O62" i="5"/>
  <c r="N62" i="5"/>
  <c r="M62" i="5"/>
  <c r="L62" i="5"/>
  <c r="K62" i="5"/>
  <c r="J62" i="5"/>
  <c r="I62" i="5"/>
  <c r="H62" i="5"/>
  <c r="G62" i="5"/>
  <c r="F62" i="5"/>
  <c r="E62" i="5"/>
  <c r="O61" i="5"/>
  <c r="N61" i="5"/>
  <c r="M61" i="5"/>
  <c r="L61" i="5"/>
  <c r="K61" i="5"/>
  <c r="J61" i="5"/>
  <c r="I61" i="5"/>
  <c r="H61" i="5"/>
  <c r="G61" i="5"/>
  <c r="F61" i="5"/>
  <c r="E61" i="5"/>
  <c r="O60" i="5"/>
  <c r="N60" i="5"/>
  <c r="M60" i="5"/>
  <c r="L60" i="5"/>
  <c r="K60" i="5"/>
  <c r="J60" i="5"/>
  <c r="I60" i="5"/>
  <c r="H60" i="5"/>
  <c r="G60" i="5"/>
  <c r="F60" i="5"/>
  <c r="E60" i="5"/>
  <c r="O59" i="5"/>
  <c r="N59" i="5"/>
  <c r="M59" i="5"/>
  <c r="L59" i="5"/>
  <c r="K59" i="5"/>
  <c r="J59" i="5"/>
  <c r="I59" i="5"/>
  <c r="H59" i="5"/>
  <c r="G59" i="5"/>
  <c r="F59" i="5"/>
  <c r="E59" i="5"/>
  <c r="O58" i="5"/>
  <c r="N58" i="5"/>
  <c r="M58" i="5"/>
  <c r="L58" i="5"/>
  <c r="K58" i="5"/>
  <c r="J58" i="5"/>
  <c r="I58" i="5"/>
  <c r="H58" i="5"/>
  <c r="G58" i="5"/>
  <c r="F58" i="5"/>
  <c r="E58" i="5"/>
  <c r="O57" i="5"/>
  <c r="N57" i="5"/>
  <c r="M57" i="5"/>
  <c r="L57" i="5"/>
  <c r="K57" i="5"/>
  <c r="J57" i="5"/>
  <c r="I57" i="5"/>
  <c r="H57" i="5"/>
  <c r="G57" i="5"/>
  <c r="F57" i="5"/>
  <c r="E57" i="5"/>
  <c r="O56" i="5"/>
  <c r="N56" i="5"/>
  <c r="M56" i="5"/>
  <c r="L56" i="5"/>
  <c r="K56" i="5"/>
  <c r="J56" i="5"/>
  <c r="I56" i="5"/>
  <c r="H56" i="5"/>
  <c r="G56" i="5"/>
  <c r="F56" i="5"/>
  <c r="E56" i="5"/>
  <c r="O55" i="5"/>
  <c r="N55" i="5"/>
  <c r="M55" i="5"/>
  <c r="L55" i="5"/>
  <c r="K55" i="5"/>
  <c r="J55" i="5"/>
  <c r="I55" i="5"/>
  <c r="H55" i="5"/>
  <c r="G55" i="5"/>
  <c r="F55" i="5"/>
  <c r="E55" i="5"/>
  <c r="O54" i="5"/>
  <c r="N54" i="5"/>
  <c r="M54" i="5"/>
  <c r="L54" i="5"/>
  <c r="K54" i="5"/>
  <c r="J54" i="5"/>
  <c r="I54" i="5"/>
  <c r="H54" i="5"/>
  <c r="G54" i="5"/>
  <c r="F54" i="5"/>
  <c r="E54" i="5"/>
  <c r="O53" i="5"/>
  <c r="N53" i="5"/>
  <c r="M53" i="5"/>
  <c r="L53" i="5"/>
  <c r="K53" i="5"/>
  <c r="J53" i="5"/>
  <c r="I53" i="5"/>
  <c r="H53" i="5"/>
  <c r="G53" i="5"/>
  <c r="F53" i="5"/>
  <c r="E53" i="5"/>
  <c r="O52" i="5"/>
  <c r="N52" i="5"/>
  <c r="M52" i="5"/>
  <c r="L52" i="5"/>
  <c r="K52" i="5"/>
  <c r="J52" i="5"/>
  <c r="I52" i="5"/>
  <c r="H52" i="5"/>
  <c r="G52" i="5"/>
  <c r="F52" i="5"/>
  <c r="E52" i="5"/>
  <c r="O51" i="5"/>
  <c r="N51" i="5"/>
  <c r="M51" i="5"/>
  <c r="L51" i="5"/>
  <c r="K51" i="5"/>
  <c r="J51" i="5"/>
  <c r="I51" i="5"/>
  <c r="H51" i="5"/>
  <c r="G51" i="5"/>
  <c r="F51" i="5"/>
  <c r="E51" i="5"/>
  <c r="O50" i="5"/>
  <c r="N50" i="5"/>
  <c r="M50" i="5"/>
  <c r="L50" i="5"/>
  <c r="K50" i="5"/>
  <c r="J50" i="5"/>
  <c r="I50" i="5"/>
  <c r="H50" i="5"/>
  <c r="G50" i="5"/>
  <c r="F50" i="5"/>
  <c r="E50" i="5"/>
  <c r="O49" i="5"/>
  <c r="N49" i="5"/>
  <c r="M49" i="5"/>
  <c r="L49" i="5"/>
  <c r="K49" i="5"/>
  <c r="J49" i="5"/>
  <c r="I49" i="5"/>
  <c r="H49" i="5"/>
  <c r="G49" i="5"/>
  <c r="F49" i="5"/>
  <c r="E49" i="5"/>
  <c r="O48" i="5"/>
  <c r="N48" i="5"/>
  <c r="M48" i="5"/>
  <c r="L48" i="5"/>
  <c r="K48" i="5"/>
  <c r="J48" i="5"/>
  <c r="I48" i="5"/>
  <c r="H48" i="5"/>
  <c r="G48" i="5"/>
  <c r="F48" i="5"/>
  <c r="E48" i="5"/>
  <c r="O47" i="5"/>
  <c r="N47" i="5"/>
  <c r="M47" i="5"/>
  <c r="L47" i="5"/>
  <c r="K47" i="5"/>
  <c r="J47" i="5"/>
  <c r="I47" i="5"/>
  <c r="H47" i="5"/>
  <c r="G47" i="5"/>
  <c r="F47" i="5"/>
  <c r="E47" i="5"/>
  <c r="O46" i="5"/>
  <c r="N46" i="5"/>
  <c r="M46" i="5"/>
  <c r="L46" i="5"/>
  <c r="K46" i="5"/>
  <c r="J46" i="5"/>
  <c r="I46" i="5"/>
  <c r="H46" i="5"/>
  <c r="G46" i="5"/>
  <c r="F46" i="5"/>
  <c r="E46" i="5"/>
  <c r="O45" i="5"/>
  <c r="N45" i="5"/>
  <c r="M45" i="5"/>
  <c r="L45" i="5"/>
  <c r="K45" i="5"/>
  <c r="J45" i="5"/>
  <c r="I45" i="5"/>
  <c r="H45" i="5"/>
  <c r="G45" i="5"/>
  <c r="F45" i="5"/>
  <c r="E45" i="5"/>
  <c r="O44" i="5"/>
  <c r="N44" i="5"/>
  <c r="M44" i="5"/>
  <c r="L44" i="5"/>
  <c r="K44" i="5"/>
  <c r="J44" i="5"/>
  <c r="I44" i="5"/>
  <c r="H44" i="5"/>
  <c r="G44" i="5"/>
  <c r="F44" i="5"/>
  <c r="E44" i="5"/>
  <c r="O43" i="5"/>
  <c r="N43" i="5"/>
  <c r="M43" i="5"/>
  <c r="L43" i="5"/>
  <c r="K43" i="5"/>
  <c r="J43" i="5"/>
  <c r="I43" i="5"/>
  <c r="H43" i="5"/>
  <c r="G43" i="5"/>
  <c r="F43" i="5"/>
  <c r="E43" i="5"/>
  <c r="O42" i="5"/>
  <c r="N42" i="5"/>
  <c r="M42" i="5"/>
  <c r="L42" i="5"/>
  <c r="K42" i="5"/>
  <c r="J42" i="5"/>
  <c r="I42" i="5"/>
  <c r="H42" i="5"/>
  <c r="G42" i="5"/>
  <c r="F42" i="5"/>
  <c r="E42" i="5"/>
  <c r="O41" i="5"/>
  <c r="N41" i="5"/>
  <c r="M41" i="5"/>
  <c r="L41" i="5"/>
  <c r="K41" i="5"/>
  <c r="J41" i="5"/>
  <c r="I41" i="5"/>
  <c r="H41" i="5"/>
  <c r="G41" i="5"/>
  <c r="F41" i="5"/>
  <c r="E41" i="5"/>
  <c r="O40" i="5"/>
  <c r="N40" i="5"/>
  <c r="M40" i="5"/>
  <c r="L40" i="5"/>
  <c r="K40" i="5"/>
  <c r="J40" i="5"/>
  <c r="I40" i="5"/>
  <c r="H40" i="5"/>
  <c r="G40" i="5"/>
  <c r="F40" i="5"/>
  <c r="E40" i="5"/>
  <c r="O39" i="5"/>
  <c r="N39" i="5"/>
  <c r="M39" i="5"/>
  <c r="L39" i="5"/>
  <c r="K39" i="5"/>
  <c r="J39" i="5"/>
  <c r="I39" i="5"/>
  <c r="H39" i="5"/>
  <c r="G39" i="5"/>
  <c r="F39" i="5"/>
  <c r="E39" i="5"/>
  <c r="O38" i="5"/>
  <c r="N38" i="5"/>
  <c r="M38" i="5"/>
  <c r="L38" i="5"/>
  <c r="K38" i="5"/>
  <c r="J38" i="5"/>
  <c r="I38" i="5"/>
  <c r="H38" i="5"/>
  <c r="G38" i="5"/>
  <c r="F38" i="5"/>
  <c r="E38" i="5"/>
  <c r="O37" i="5"/>
  <c r="N37" i="5"/>
  <c r="M37" i="5"/>
  <c r="L37" i="5"/>
  <c r="K37" i="5"/>
  <c r="J37" i="5"/>
  <c r="I37" i="5"/>
  <c r="H37" i="5"/>
  <c r="G37" i="5"/>
  <c r="F37" i="5"/>
  <c r="E37" i="5"/>
  <c r="O36" i="5"/>
  <c r="N36" i="5"/>
  <c r="M36" i="5"/>
  <c r="L36" i="5"/>
  <c r="K36" i="5"/>
  <c r="J36" i="5"/>
  <c r="I36" i="5"/>
  <c r="H36" i="5"/>
  <c r="G36" i="5"/>
  <c r="F36" i="5"/>
  <c r="E36" i="5"/>
  <c r="O35" i="5"/>
  <c r="N35" i="5"/>
  <c r="M35" i="5"/>
  <c r="L35" i="5"/>
  <c r="K35" i="5"/>
  <c r="J35" i="5"/>
  <c r="I35" i="5"/>
  <c r="H35" i="5"/>
  <c r="G35" i="5"/>
  <c r="F35" i="5"/>
  <c r="E35" i="5"/>
  <c r="O34" i="5"/>
  <c r="N34" i="5"/>
  <c r="M34" i="5"/>
  <c r="L34" i="5"/>
  <c r="K34" i="5"/>
  <c r="J34" i="5"/>
  <c r="I34" i="5"/>
  <c r="H34" i="5"/>
  <c r="G34" i="5"/>
  <c r="F34" i="5"/>
  <c r="E34" i="5"/>
  <c r="O33" i="5"/>
  <c r="N33" i="5"/>
  <c r="M33" i="5"/>
  <c r="L33" i="5"/>
  <c r="K33" i="5"/>
  <c r="J33" i="5"/>
  <c r="I33" i="5"/>
  <c r="H33" i="5"/>
  <c r="G33" i="5"/>
  <c r="F33" i="5"/>
  <c r="E33" i="5"/>
  <c r="O32" i="5"/>
  <c r="N32" i="5"/>
  <c r="M32" i="5"/>
  <c r="L32" i="5"/>
  <c r="K32" i="5"/>
  <c r="J32" i="5"/>
  <c r="I32" i="5"/>
  <c r="H32" i="5"/>
  <c r="G32" i="5"/>
  <c r="F32" i="5"/>
  <c r="E32" i="5"/>
  <c r="O31" i="5"/>
  <c r="N31" i="5"/>
  <c r="M31" i="5"/>
  <c r="L31" i="5"/>
  <c r="K31" i="5"/>
  <c r="J31" i="5"/>
  <c r="I31" i="5"/>
  <c r="H31" i="5"/>
  <c r="G31" i="5"/>
  <c r="F31" i="5"/>
  <c r="E31" i="5"/>
  <c r="O30" i="5"/>
  <c r="N30" i="5"/>
  <c r="M30" i="5"/>
  <c r="L30" i="5"/>
  <c r="K30" i="5"/>
  <c r="J30" i="5"/>
  <c r="I30" i="5"/>
  <c r="H30" i="5"/>
  <c r="G30" i="5"/>
  <c r="F30" i="5"/>
  <c r="E30" i="5"/>
  <c r="O29" i="5"/>
  <c r="N29" i="5"/>
  <c r="M29" i="5"/>
  <c r="L29" i="5"/>
  <c r="K29" i="5"/>
  <c r="J29" i="5"/>
  <c r="I29" i="5"/>
  <c r="H29" i="5"/>
  <c r="G29" i="5"/>
  <c r="F29" i="5"/>
  <c r="E29" i="5"/>
  <c r="O28" i="5"/>
  <c r="N28" i="5"/>
  <c r="M28" i="5"/>
  <c r="L28" i="5"/>
  <c r="K28" i="5"/>
  <c r="J28" i="5"/>
  <c r="I28" i="5"/>
  <c r="H28" i="5"/>
  <c r="G28" i="5"/>
  <c r="F28" i="5"/>
  <c r="E28" i="5"/>
  <c r="O27" i="5"/>
  <c r="N27" i="5"/>
  <c r="M27" i="5"/>
  <c r="L27" i="5"/>
  <c r="K27" i="5"/>
  <c r="J27" i="5"/>
  <c r="I27" i="5"/>
  <c r="H27" i="5"/>
  <c r="G27" i="5"/>
  <c r="F27" i="5"/>
  <c r="E27" i="5"/>
  <c r="O26" i="5"/>
  <c r="N26" i="5"/>
  <c r="M26" i="5"/>
  <c r="L26" i="5"/>
  <c r="K26" i="5"/>
  <c r="J26" i="5"/>
  <c r="I26" i="5"/>
  <c r="H26" i="5"/>
  <c r="G26" i="5"/>
  <c r="F26" i="5"/>
  <c r="E26" i="5"/>
  <c r="O25" i="5"/>
  <c r="N25" i="5"/>
  <c r="M25" i="5"/>
  <c r="L25" i="5"/>
  <c r="K25" i="5"/>
  <c r="J25" i="5"/>
  <c r="I25" i="5"/>
  <c r="H25" i="5"/>
  <c r="G25" i="5"/>
  <c r="F25" i="5"/>
  <c r="E25" i="5"/>
  <c r="O24" i="5"/>
  <c r="N24" i="5"/>
  <c r="M24" i="5"/>
  <c r="L24" i="5"/>
  <c r="K24" i="5"/>
  <c r="J24" i="5"/>
  <c r="I24" i="5"/>
  <c r="H24" i="5"/>
  <c r="G24" i="5"/>
  <c r="F24" i="5"/>
  <c r="E24" i="5"/>
  <c r="O23" i="5"/>
  <c r="N23" i="5"/>
  <c r="M23" i="5"/>
  <c r="L23" i="5"/>
  <c r="K23" i="5"/>
  <c r="J23" i="5"/>
  <c r="I23" i="5"/>
  <c r="H23" i="5"/>
  <c r="G23" i="5"/>
  <c r="F23" i="5"/>
  <c r="E23" i="5"/>
  <c r="O22" i="5"/>
  <c r="N22" i="5"/>
  <c r="M22" i="5"/>
  <c r="L22" i="5"/>
  <c r="K22" i="5"/>
  <c r="J22" i="5"/>
  <c r="I22" i="5"/>
  <c r="H22" i="5"/>
  <c r="G22" i="5"/>
  <c r="F22" i="5"/>
  <c r="E22" i="5"/>
  <c r="O21" i="5"/>
  <c r="N21" i="5"/>
  <c r="M21" i="5"/>
  <c r="L21" i="5"/>
  <c r="K21" i="5"/>
  <c r="J21" i="5"/>
  <c r="I21" i="5"/>
  <c r="H21" i="5"/>
  <c r="G21" i="5"/>
  <c r="F21" i="5"/>
  <c r="E21" i="5"/>
  <c r="O20" i="5"/>
  <c r="N20" i="5"/>
  <c r="M20" i="5"/>
  <c r="L20" i="5"/>
  <c r="K20" i="5"/>
  <c r="J20" i="5"/>
  <c r="I20" i="5"/>
  <c r="H20" i="5"/>
  <c r="G20" i="5"/>
  <c r="F20" i="5"/>
  <c r="E20" i="5"/>
  <c r="O19" i="5"/>
  <c r="N19" i="5"/>
  <c r="M19" i="5"/>
  <c r="L19" i="5"/>
  <c r="K19" i="5"/>
  <c r="J19" i="5"/>
  <c r="I19" i="5"/>
  <c r="H19" i="5"/>
  <c r="G19" i="5"/>
  <c r="F19" i="5"/>
  <c r="E19" i="5"/>
  <c r="O18" i="5"/>
  <c r="N18" i="5"/>
  <c r="M18" i="5"/>
  <c r="L18" i="5"/>
  <c r="K18" i="5"/>
  <c r="J18" i="5"/>
  <c r="I18" i="5"/>
  <c r="H18" i="5"/>
  <c r="G18" i="5"/>
  <c r="F18" i="5"/>
  <c r="E18" i="5"/>
  <c r="O17" i="5"/>
  <c r="N17" i="5"/>
  <c r="M17" i="5"/>
  <c r="L17" i="5"/>
  <c r="K17" i="5"/>
  <c r="J17" i="5"/>
  <c r="I17" i="5"/>
  <c r="H17" i="5"/>
  <c r="G17" i="5"/>
  <c r="F17" i="5"/>
  <c r="E17" i="5"/>
  <c r="O16" i="5"/>
  <c r="N16" i="5"/>
  <c r="M16" i="5"/>
  <c r="L16" i="5"/>
  <c r="K16" i="5"/>
  <c r="J16" i="5"/>
  <c r="I16" i="5"/>
  <c r="H16" i="5"/>
  <c r="G16" i="5"/>
  <c r="F16" i="5"/>
  <c r="E16" i="5"/>
  <c r="O15" i="5"/>
  <c r="N15" i="5"/>
  <c r="M15" i="5"/>
  <c r="L15" i="5"/>
  <c r="K15" i="5"/>
  <c r="J15" i="5"/>
  <c r="I15" i="5"/>
  <c r="H15" i="5"/>
  <c r="G15" i="5"/>
  <c r="F15" i="5"/>
  <c r="E15" i="5"/>
  <c r="O14" i="5"/>
  <c r="N14" i="5"/>
  <c r="M14" i="5"/>
  <c r="L14" i="5"/>
  <c r="K14" i="5"/>
  <c r="J14" i="5"/>
  <c r="I14" i="5"/>
  <c r="H14" i="5"/>
  <c r="G14" i="5"/>
  <c r="F14" i="5"/>
  <c r="E14" i="5"/>
  <c r="O13" i="5"/>
  <c r="N13" i="5"/>
  <c r="M13" i="5"/>
  <c r="L13" i="5"/>
  <c r="K13" i="5"/>
  <c r="J13" i="5"/>
  <c r="I13" i="5"/>
  <c r="H13" i="5"/>
  <c r="G13" i="5"/>
  <c r="F13" i="5"/>
  <c r="E13" i="5"/>
  <c r="O12" i="5"/>
  <c r="N12" i="5"/>
  <c r="M12" i="5"/>
  <c r="L12" i="5"/>
  <c r="K12" i="5"/>
  <c r="J12" i="5"/>
  <c r="I12" i="5"/>
  <c r="H12" i="5"/>
  <c r="G12" i="5"/>
  <c r="F12" i="5"/>
  <c r="E12" i="5"/>
  <c r="O11" i="5"/>
  <c r="N11" i="5"/>
  <c r="M11" i="5"/>
  <c r="L11" i="5"/>
  <c r="K11" i="5"/>
  <c r="J11" i="5"/>
  <c r="I11" i="5"/>
  <c r="H11" i="5"/>
  <c r="G11" i="5"/>
  <c r="F11" i="5"/>
  <c r="E11" i="5"/>
  <c r="O10" i="5"/>
  <c r="N10" i="5"/>
  <c r="M10" i="5"/>
  <c r="L10" i="5"/>
  <c r="K10" i="5"/>
  <c r="J10" i="5"/>
  <c r="I10" i="5"/>
  <c r="H10" i="5"/>
  <c r="G10" i="5"/>
  <c r="F10" i="5"/>
  <c r="E10" i="5"/>
  <c r="O9" i="5"/>
  <c r="O67" i="5" s="1"/>
  <c r="N9" i="5"/>
  <c r="N67" i="5" s="1"/>
  <c r="M9" i="5"/>
  <c r="L9" i="5"/>
  <c r="K9" i="5"/>
  <c r="J9" i="5"/>
  <c r="I9" i="5"/>
  <c r="H9" i="5"/>
  <c r="G9" i="5"/>
  <c r="F9" i="5"/>
  <c r="E9" i="5"/>
  <c r="D66" i="5"/>
  <c r="P66" i="5" s="1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P65" i="5" l="1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D67" i="5"/>
  <c r="M67" i="5"/>
  <c r="L67" i="5"/>
  <c r="K67" i="5"/>
  <c r="J67" i="5"/>
  <c r="I67" i="5"/>
  <c r="H67" i="5"/>
  <c r="G67" i="5"/>
  <c r="F67" i="5"/>
  <c r="E67" i="5"/>
  <c r="P67" i="5" l="1"/>
  <c r="M67" i="4"/>
  <c r="L67" i="4"/>
  <c r="K67" i="4"/>
  <c r="J67" i="4"/>
  <c r="I67" i="4"/>
  <c r="H67" i="4"/>
  <c r="G67" i="4"/>
  <c r="F67" i="4"/>
  <c r="E67" i="4"/>
  <c r="D67" i="4"/>
  <c r="P67" i="3" l="1"/>
  <c r="O67" i="3"/>
  <c r="N67" i="3"/>
  <c r="M67" i="3"/>
  <c r="L67" i="3"/>
  <c r="K67" i="3"/>
  <c r="J67" i="3"/>
  <c r="I67" i="3"/>
  <c r="H67" i="3"/>
  <c r="G67" i="3"/>
  <c r="F67" i="3"/>
  <c r="E67" i="3"/>
  <c r="D67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P68" i="3" l="1"/>
  <c r="O68" i="3"/>
  <c r="N68" i="3"/>
  <c r="M68" i="3"/>
  <c r="L68" i="3"/>
  <c r="K68" i="3"/>
  <c r="J68" i="3"/>
  <c r="I68" i="3"/>
  <c r="H68" i="3"/>
  <c r="G68" i="3"/>
  <c r="F68" i="3"/>
  <c r="E68" i="3"/>
  <c r="D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74" i="1"/>
  <c r="Q68" i="1"/>
  <c r="Q68" i="3" l="1"/>
  <c r="Q68" i="2"/>
  <c r="O68" i="1"/>
  <c r="Q65" i="1"/>
  <c r="Q67" i="1"/>
  <c r="P68" i="1" l="1"/>
  <c r="N68" i="1"/>
  <c r="Q66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G68" i="1" l="1"/>
  <c r="K68" i="1" l="1"/>
  <c r="M68" i="1"/>
  <c r="L68" i="1"/>
  <c r="H68" i="1"/>
  <c r="J68" i="1"/>
  <c r="I68" i="1"/>
  <c r="E68" i="1"/>
  <c r="F68" i="1"/>
  <c r="D68" i="1"/>
  <c r="Q67" i="6" l="1"/>
</calcChain>
</file>

<file path=xl/sharedStrings.xml><?xml version="1.0" encoding="utf-8"?>
<sst xmlns="http://schemas.openxmlformats.org/spreadsheetml/2006/main" count="655" uniqueCount="97">
  <si>
    <t>GOBIERNO DEL ESTADO DE ZACATECAS</t>
  </si>
  <si>
    <t>SECRETARÍA DE FINANZAS</t>
  </si>
  <si>
    <t>SUBSECRETARÍA DE EGRESOS</t>
  </si>
  <si>
    <t>DIRECCIÓN DE CONTABILIDAD</t>
  </si>
  <si>
    <t>MONTO EN PESOS</t>
  </si>
  <si>
    <t>FONDO</t>
  </si>
  <si>
    <t xml:space="preserve">FOMENTO </t>
  </si>
  <si>
    <t>I.E.P.S.</t>
  </si>
  <si>
    <t>I.S.A.N</t>
  </si>
  <si>
    <t>FONDO DE</t>
  </si>
  <si>
    <t>9/11 DEL IEPS</t>
  </si>
  <si>
    <t>COMPENSACIÓN</t>
  </si>
  <si>
    <t>FOMUN 30%</t>
  </si>
  <si>
    <t>TOTAL</t>
  </si>
  <si>
    <t xml:space="preserve"> </t>
  </si>
  <si>
    <t>MUNICIPIOS</t>
  </si>
  <si>
    <t>GENERAL</t>
  </si>
  <si>
    <t>MUNICIPAL</t>
  </si>
  <si>
    <t>FISCALIZACIÓN</t>
  </si>
  <si>
    <t>COMP. 10 ENT.</t>
  </si>
  <si>
    <t>S/VENTA DIESEL</t>
  </si>
  <si>
    <t>ISAN</t>
  </si>
  <si>
    <t>ISR</t>
  </si>
  <si>
    <t>PREDIAL</t>
  </si>
  <si>
    <t>ACUMULADO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</si>
  <si>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</si>
  <si>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</si>
  <si>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</si>
  <si>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</si>
  <si>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</si>
  <si>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</si>
  <si>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</si>
  <si>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</si>
  <si>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</si>
  <si>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</si>
  <si>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</si>
  <si>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</si>
  <si>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</si>
  <si>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</si>
  <si>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</si>
  <si>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</si>
  <si>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</si>
  <si>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</si>
  <si>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</si>
  <si>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</si>
  <si>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</si>
  <si>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</si>
  <si>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</si>
  <si>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</si>
  <si>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</si>
  <si>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</si>
  <si>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</si>
  <si>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</si>
  <si>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</si>
  <si>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</si>
  <si>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</si>
  <si>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</si>
  <si>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</si>
  <si>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</si>
  <si>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</si>
  <si>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</si>
  <si>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</si>
  <si>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</si>
  <si>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</si>
  <si>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</si>
  <si>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</si>
  <si>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</si>
  <si>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</si>
  <si>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</si>
  <si>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</si>
  <si>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</si>
  <si>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</si>
  <si>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</si>
  <si>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</si>
  <si>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</si>
  <si>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</si>
  <si>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</si>
  <si>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</si>
  <si>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</si>
  <si>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</si>
  <si>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</si>
  <si>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</si>
  <si>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</si>
  <si>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 E S</t>
  </si>
  <si>
    <t xml:space="preserve">FONDO DEL </t>
  </si>
  <si>
    <t>FISR BI</t>
  </si>
  <si>
    <t>IMP. S/NÓMINA</t>
  </si>
  <si>
    <t>FEIEF</t>
  </si>
  <si>
    <t>RECURSOS</t>
  </si>
  <si>
    <t>IMPORTE TRANSFERIDO A LOS MUNICIPIOS DE ENERO A MARZO DEL AÑO 2025</t>
  </si>
  <si>
    <t>IMPORTE TRANSFERIDO A LOS MUNICIPIOS DE ENERO  A JUNIO DEL AÑO 2025</t>
  </si>
  <si>
    <t>IMPORTE TRANSFERIDO A LOS MUNICIPIOS DE ABRIL A JUNIO DEL AÑO 2025</t>
  </si>
  <si>
    <t>IMPORTE TRANSFERIDO A LOS MUNICIPIOS DE JULIO A SEPTIEMBRE DEL AÑO 2025</t>
  </si>
  <si>
    <t>IMPORTE TRANSFERIDO A LOS MUNICIPIOS DE ENERO A SEPTIEMBRE DEL AÑO 2025</t>
  </si>
  <si>
    <t>IMPORTE TRANSFERIDO A LOS MUNICIPIOS DE OCTUBRE  A DICIEMBRE DEL AÑO 2025</t>
  </si>
  <si>
    <t>IMPORTE TRANSFERIDO A LOS MUNICIPIOS DE ENERO A DICIEMBRE DEL AÑO 2025</t>
  </si>
  <si>
    <t>FEF Y REN. FEF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</si>
</sst>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>
    <font>
      <sz val="10"/>
      <name val="Arial"/>
    </font>
    <font>
      <sz val="11"/>
      <color theme="1"/>
      <name val="Aptos Narrow"/>
      <family val="2"/>
      <scheme val="minor"/>
    </font>
    <font>
      <sz val="10"/>
      <name val="CG Omega"/>
      <family val="2"/>
    </font>
    <font>
      <b/>
      <sz val="10"/>
      <name val="CG Omega"/>
      <family val="2"/>
    </font>
    <font>
      <sz val="16"/>
      <name val="CG Omega"/>
      <family val="2"/>
    </font>
    <font>
      <sz val="12"/>
      <name val="CG Omega"/>
      <family val="2"/>
    </font>
    <font>
      <b/>
      <sz val="12"/>
      <color indexed="9"/>
      <name val="CG Omega"/>
      <family val="2"/>
    </font>
    <font>
      <b/>
      <sz val="10"/>
      <name val="CG Omega"/>
    </font>
    <font>
      <sz val="10"/>
      <name val="Arial"/>
      <family val="2"/>
    </font>
    <font>
      <b/>
      <sz val="10"/>
      <color theme="0"/>
      <name val="CG Omega"/>
      <family val="2"/>
    </font>
    <font>
      <b/>
      <sz val="10"/>
      <color theme="0"/>
      <name val="Arial"/>
      <family val="2"/>
    </font>
    <font>
      <b/>
      <sz val="9"/>
      <name val="CG Omega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A0000"/>
        <bgColor indexed="64"/>
      </patternFill>
    </fill>
    <fill>
      <patternFill patternType="solid">
        <fgColor rgb="FF860000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13" xfId="0" applyFont="1" applyBorder="1" applyProtection="1">
      <protection locked="0"/>
    </xf>
    <xf numFmtId="4" fontId="3" fillId="0" borderId="14" xfId="1" applyNumberFormat="1" applyFont="1" applyBorder="1" applyProtection="1">
      <protection locked="0"/>
    </xf>
    <xf numFmtId="164" fontId="3" fillId="0" borderId="14" xfId="0" applyNumberFormat="1" applyFont="1" applyBorder="1"/>
    <xf numFmtId="164" fontId="2" fillId="0" borderId="0" xfId="1" applyFont="1"/>
    <xf numFmtId="43" fontId="2" fillId="0" borderId="0" xfId="0" applyNumberFormat="1" applyFont="1"/>
    <xf numFmtId="0" fontId="3" fillId="0" borderId="8" xfId="0" applyFont="1" applyBorder="1" applyAlignment="1">
      <alignment horizontal="center"/>
    </xf>
    <xf numFmtId="4" fontId="3" fillId="0" borderId="8" xfId="0" applyNumberFormat="1" applyFont="1" applyBorder="1"/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/>
    <xf numFmtId="0" fontId="3" fillId="0" borderId="11" xfId="0" applyFont="1" applyBorder="1"/>
    <xf numFmtId="0" fontId="2" fillId="0" borderId="11" xfId="0" applyFont="1" applyBorder="1"/>
    <xf numFmtId="164" fontId="0" fillId="0" borderId="0" xfId="0" applyNumberFormat="1"/>
    <xf numFmtId="0" fontId="3" fillId="0" borderId="0" xfId="0" applyFont="1"/>
    <xf numFmtId="4" fontId="2" fillId="0" borderId="0" xfId="0" applyNumberFormat="1" applyFont="1"/>
    <xf numFmtId="4" fontId="3" fillId="0" borderId="14" xfId="0" applyNumberFormat="1" applyFont="1" applyBorder="1"/>
    <xf numFmtId="4" fontId="11" fillId="0" borderId="0" xfId="0" applyNumberFormat="1" applyFont="1"/>
    <xf numFmtId="0" fontId="2" fillId="4" borderId="1" xfId="0" applyFont="1" applyFill="1" applyBorder="1"/>
    <xf numFmtId="0" fontId="2" fillId="4" borderId="4" xfId="0" applyFont="1" applyFill="1" applyBorder="1"/>
    <xf numFmtId="0" fontId="0" fillId="4" borderId="15" xfId="0" applyFill="1" applyBorder="1"/>
    <xf numFmtId="0" fontId="0" fillId="4" borderId="0" xfId="0" applyFill="1"/>
    <xf numFmtId="0" fontId="2" fillId="4" borderId="0" xfId="0" applyFont="1" applyFill="1"/>
    <xf numFmtId="0" fontId="2" fillId="4" borderId="2" xfId="0" applyFont="1" applyFill="1" applyBorder="1"/>
    <xf numFmtId="0" fontId="3" fillId="4" borderId="2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0" fontId="0" fillId="4" borderId="17" xfId="0" applyFill="1" applyBorder="1"/>
    <xf numFmtId="0" fontId="0" fillId="4" borderId="16" xfId="0" applyFill="1" applyBorder="1"/>
    <xf numFmtId="164" fontId="2" fillId="4" borderId="0" xfId="1" applyFont="1" applyFill="1"/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 vertical="distributed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 vertical="distributed"/>
    </xf>
    <xf numFmtId="4" fontId="3" fillId="0" borderId="0" xfId="0" applyNumberFormat="1" applyFont="1"/>
    <xf numFmtId="0" fontId="9" fillId="6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4" fontId="7" fillId="0" borderId="14" xfId="1" applyNumberFormat="1" applyFont="1" applyBorder="1" applyProtection="1">
      <protection locked="0"/>
    </xf>
    <xf numFmtId="4" fontId="3" fillId="4" borderId="8" xfId="0" applyNumberFormat="1" applyFont="1" applyFill="1" applyBorder="1"/>
    <xf numFmtId="4" fontId="3" fillId="0" borderId="8" xfId="0" applyNumberFormat="1" applyFont="1" applyBorder="1" applyAlignment="1">
      <alignment horizontal="right"/>
    </xf>
    <xf numFmtId="4" fontId="3" fillId="0" borderId="11" xfId="0" applyNumberFormat="1" applyFont="1" applyBorder="1"/>
    <xf numFmtId="164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64" fontId="3" fillId="0" borderId="0" xfId="1" applyFont="1"/>
    <xf numFmtId="164" fontId="3" fillId="0" borderId="0" xfId="0" applyNumberFormat="1" applyFont="1"/>
    <xf numFmtId="0" fontId="2" fillId="0" borderId="14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10" fillId="6" borderId="8" xfId="0" applyFont="1" applyFill="1" applyBorder="1" applyAlignment="1">
      <alignment horizontal="center" vertical="distributed"/>
    </xf>
    <xf numFmtId="0" fontId="0" fillId="0" borderId="11" xfId="0" applyBorder="1" applyAlignment="1">
      <alignment horizontal="center" vertical="distributed"/>
    </xf>
  </cellXfs>
  <cellStyles count="4">
    <cellStyle name="Millares" xfId="1" builtinId="3"/>
    <cellStyle name="Normal" xfId="0" builtinId="0"/>
    <cellStyle name="Normal 3 2" xfId="2" xr:uid="{563A1868-DF4D-44CD-80C7-23DE708F8644}"/>
    <cellStyle name="Normal 4" xfId="3" xr:uid="{C1355C2A-6C1A-4EF2-885F-C08262BA78F4}"/>
  </cellStyles>
  <dxfs count="0"/>
  <tableStyles count="0" defaultTableStyle="TableStyleMedium2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495A-835D-4EEC-9D5C-B94A9E2454AA}">
  <sheetPr>
    <pageSetUpPr fitToPage="1"/>
  </sheetPr>
  <dimension ref="A1:U74"/>
  <sheetViews>
    <sheetView view="pageBreakPreview" topLeftCell="E1" zoomScaleNormal="100" zoomScaleSheetLayoutView="100" workbookViewId="0">
      <selection activeCell="M76" sqref="M76"/>
    </sheetView>
  </sheetViews>
  <sheetFormatPr baseColWidth="10" defaultColWidth="11.42578125" defaultRowHeight="12.75"/>
  <cols>
    <col min="1" max="1" width="1.28515625" style="23" customWidth="1"/>
    <col min="2" max="2" width="3.7109375" style="1" customWidth="1"/>
    <col min="3" max="3" width="33" style="1" customWidth="1"/>
    <col min="4" max="4" width="18.42578125" style="15" customWidth="1"/>
    <col min="5" max="5" width="19.28515625" style="1" customWidth="1"/>
    <col min="6" max="7" width="19.28515625" style="15" customWidth="1"/>
    <col min="8" max="8" width="19" style="15" customWidth="1"/>
    <col min="9" max="9" width="18.7109375" style="15" customWidth="1"/>
    <col min="10" max="10" width="19" style="15" customWidth="1"/>
    <col min="11" max="16" width="18.7109375" style="15" customWidth="1"/>
    <col min="17" max="17" width="19.28515625" style="15" customWidth="1"/>
    <col min="18" max="18" width="4" style="1" customWidth="1"/>
    <col min="19" max="19" width="1.28515625" style="23" customWidth="1"/>
    <col min="20" max="20" width="17.42578125" style="1" customWidth="1"/>
    <col min="21" max="21" width="19.28515625" style="1" customWidth="1"/>
    <col min="22" max="16384" width="11.42578125" style="1"/>
  </cols>
  <sheetData>
    <row r="1" spans="1:21" s="23" customFormat="1" ht="8.25" customHeight="1" thickTop="1">
      <c r="A1" s="19"/>
      <c r="B1" s="24"/>
      <c r="C1" s="24"/>
      <c r="D1" s="25"/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4"/>
      <c r="S1" s="26"/>
    </row>
    <row r="2" spans="1:21" ht="18" customHeight="1">
      <c r="A2" s="20"/>
      <c r="B2" s="2"/>
      <c r="C2" s="73" t="s">
        <v>0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S2" s="27"/>
    </row>
    <row r="3" spans="1:21" ht="19.5" customHeight="1">
      <c r="A3" s="20"/>
      <c r="C3" s="73" t="s">
        <v>1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S3" s="27"/>
    </row>
    <row r="4" spans="1:21" ht="15">
      <c r="A4" s="20"/>
      <c r="C4" s="74" t="s">
        <v>2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S4" s="27"/>
    </row>
    <row r="5" spans="1:21" ht="15" customHeight="1">
      <c r="A5" s="20"/>
      <c r="C5" s="75" t="s">
        <v>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S5" s="27"/>
    </row>
    <row r="6" spans="1:21" ht="15.75" customHeight="1">
      <c r="A6" s="20"/>
      <c r="C6" s="76" t="s">
        <v>89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S6" s="27"/>
    </row>
    <row r="7" spans="1:21" ht="16.5" customHeight="1" thickBot="1">
      <c r="A7" s="20"/>
      <c r="C7" s="72" t="s">
        <v>4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S7" s="27"/>
    </row>
    <row r="8" spans="1:21">
      <c r="A8" s="20"/>
      <c r="C8" s="31"/>
      <c r="D8" s="32" t="s">
        <v>5</v>
      </c>
      <c r="E8" s="33" t="s">
        <v>6</v>
      </c>
      <c r="F8" s="32" t="s">
        <v>7</v>
      </c>
      <c r="G8" s="32" t="s">
        <v>8</v>
      </c>
      <c r="H8" s="34" t="s">
        <v>5</v>
      </c>
      <c r="I8" s="35" t="s">
        <v>9</v>
      </c>
      <c r="J8" s="35" t="s">
        <v>10</v>
      </c>
      <c r="K8" s="34" t="s">
        <v>11</v>
      </c>
      <c r="L8" s="34" t="s">
        <v>5</v>
      </c>
      <c r="M8" s="34" t="s">
        <v>12</v>
      </c>
      <c r="N8" s="34" t="s">
        <v>84</v>
      </c>
      <c r="O8" s="34" t="s">
        <v>85</v>
      </c>
      <c r="P8" s="36" t="s">
        <v>88</v>
      </c>
      <c r="Q8" s="34" t="s">
        <v>13</v>
      </c>
      <c r="S8" s="27"/>
    </row>
    <row r="9" spans="1:21" ht="13.5" thickBot="1">
      <c r="A9" s="20"/>
      <c r="B9" s="1" t="s">
        <v>14</v>
      </c>
      <c r="C9" s="37" t="s">
        <v>15</v>
      </c>
      <c r="D9" s="38" t="s">
        <v>16</v>
      </c>
      <c r="E9" s="39" t="s">
        <v>17</v>
      </c>
      <c r="F9" s="38" t="s">
        <v>14</v>
      </c>
      <c r="G9" s="38" t="s">
        <v>14</v>
      </c>
      <c r="H9" s="40" t="s">
        <v>18</v>
      </c>
      <c r="I9" s="41" t="s">
        <v>19</v>
      </c>
      <c r="J9" s="41" t="s">
        <v>20</v>
      </c>
      <c r="K9" s="40" t="s">
        <v>21</v>
      </c>
      <c r="L9" s="40" t="s">
        <v>22</v>
      </c>
      <c r="M9" s="40" t="s">
        <v>23</v>
      </c>
      <c r="N9" s="40" t="s">
        <v>86</v>
      </c>
      <c r="O9" s="40"/>
      <c r="P9" s="42" t="s">
        <v>87</v>
      </c>
      <c r="Q9" s="40" t="s">
        <v>24</v>
      </c>
      <c r="S9" s="27"/>
    </row>
    <row r="10" spans="1:21">
      <c r="A10" s="20"/>
      <c r="C10" s="3" t="s">
        <v>25</v>
      </c>
      <c r="D10" s="4">
        <v>3112787</v>
      </c>
      <c r="E10" s="4">
        <v>859392</v>
      </c>
      <c r="F10" s="4">
        <v>37493</v>
      </c>
      <c r="G10" s="4">
        <v>24043</v>
      </c>
      <c r="H10" s="4">
        <v>130715</v>
      </c>
      <c r="I10" s="4">
        <v>92578</v>
      </c>
      <c r="J10" s="4">
        <v>72196</v>
      </c>
      <c r="K10" s="4">
        <v>4029</v>
      </c>
      <c r="L10" s="4">
        <v>0</v>
      </c>
      <c r="M10" s="4">
        <v>0</v>
      </c>
      <c r="N10" s="4">
        <v>0</v>
      </c>
      <c r="O10" s="4">
        <v>6167</v>
      </c>
      <c r="P10" s="4">
        <v>0</v>
      </c>
      <c r="Q10" s="5">
        <f>SUM(D10:P10)</f>
        <v>4339400</v>
      </c>
      <c r="S10" s="27"/>
      <c r="T10" s="6"/>
      <c r="U10" s="7"/>
    </row>
    <row r="11" spans="1:21">
      <c r="A11" s="20"/>
      <c r="C11" s="3" t="s">
        <v>26</v>
      </c>
      <c r="D11" s="4">
        <v>2514998</v>
      </c>
      <c r="E11" s="4">
        <v>694352</v>
      </c>
      <c r="F11" s="4">
        <v>30292</v>
      </c>
      <c r="G11" s="4">
        <v>19427</v>
      </c>
      <c r="H11" s="4">
        <v>105613</v>
      </c>
      <c r="I11" s="4">
        <v>73683</v>
      </c>
      <c r="J11" s="4">
        <v>57464</v>
      </c>
      <c r="K11" s="4">
        <v>3255</v>
      </c>
      <c r="L11" s="4">
        <v>0</v>
      </c>
      <c r="M11" s="4">
        <v>0</v>
      </c>
      <c r="N11" s="4">
        <v>0</v>
      </c>
      <c r="O11" s="4">
        <v>4983</v>
      </c>
      <c r="P11" s="4">
        <v>0</v>
      </c>
      <c r="Q11" s="5">
        <f t="shared" ref="Q11:Q66" si="0">SUM(D11:P11)</f>
        <v>3504067</v>
      </c>
      <c r="S11" s="27"/>
      <c r="T11" s="6"/>
      <c r="U11" s="7"/>
    </row>
    <row r="12" spans="1:21">
      <c r="A12" s="20"/>
      <c r="C12" s="3" t="s">
        <v>27</v>
      </c>
      <c r="D12" s="4">
        <v>2072852</v>
      </c>
      <c r="E12" s="4">
        <v>572282</v>
      </c>
      <c r="F12" s="4">
        <v>24967</v>
      </c>
      <c r="G12" s="4">
        <v>16011</v>
      </c>
      <c r="H12" s="4">
        <v>87047</v>
      </c>
      <c r="I12" s="4">
        <v>43444</v>
      </c>
      <c r="J12" s="4">
        <v>33881</v>
      </c>
      <c r="K12" s="4">
        <v>2682</v>
      </c>
      <c r="L12" s="4">
        <v>283410</v>
      </c>
      <c r="M12" s="4">
        <v>0</v>
      </c>
      <c r="N12" s="4">
        <v>0</v>
      </c>
      <c r="O12" s="4">
        <v>4107</v>
      </c>
      <c r="P12" s="4">
        <v>0</v>
      </c>
      <c r="Q12" s="5">
        <f t="shared" si="0"/>
        <v>3140683</v>
      </c>
      <c r="S12" s="27"/>
      <c r="T12" s="6"/>
      <c r="U12" s="7"/>
    </row>
    <row r="13" spans="1:21">
      <c r="A13" s="20"/>
      <c r="C13" s="3" t="s">
        <v>28</v>
      </c>
      <c r="D13" s="4">
        <v>2364628</v>
      </c>
      <c r="E13" s="4">
        <v>652836</v>
      </c>
      <c r="F13" s="4">
        <v>28482</v>
      </c>
      <c r="G13" s="4">
        <v>18266</v>
      </c>
      <c r="H13" s="4">
        <v>99300</v>
      </c>
      <c r="I13" s="4">
        <v>67801</v>
      </c>
      <c r="J13" s="4">
        <v>52876</v>
      </c>
      <c r="K13" s="4">
        <v>3060</v>
      </c>
      <c r="L13" s="4">
        <v>0</v>
      </c>
      <c r="M13" s="4">
        <v>0</v>
      </c>
      <c r="N13" s="4">
        <v>85190</v>
      </c>
      <c r="O13" s="4">
        <v>4684</v>
      </c>
      <c r="P13" s="4">
        <v>0</v>
      </c>
      <c r="Q13" s="5">
        <f t="shared" si="0"/>
        <v>3377123</v>
      </c>
      <c r="S13" s="27"/>
      <c r="T13" s="6"/>
      <c r="U13" s="7"/>
    </row>
    <row r="14" spans="1:21">
      <c r="A14" s="20"/>
      <c r="C14" s="3" t="s">
        <v>29</v>
      </c>
      <c r="D14" s="4">
        <v>17876260</v>
      </c>
      <c r="E14" s="4">
        <v>4935353</v>
      </c>
      <c r="F14" s="4">
        <v>215313</v>
      </c>
      <c r="G14" s="4">
        <v>138079</v>
      </c>
      <c r="H14" s="4">
        <v>750680</v>
      </c>
      <c r="I14" s="4">
        <v>626047</v>
      </c>
      <c r="J14" s="4">
        <v>488230</v>
      </c>
      <c r="K14" s="4">
        <v>23137</v>
      </c>
      <c r="L14" s="4">
        <v>432293</v>
      </c>
      <c r="M14" s="4">
        <v>1310226</v>
      </c>
      <c r="N14" s="4">
        <v>721187</v>
      </c>
      <c r="O14" s="4">
        <v>35414</v>
      </c>
      <c r="P14" s="4">
        <v>0</v>
      </c>
      <c r="Q14" s="5">
        <f t="shared" si="0"/>
        <v>27552219</v>
      </c>
      <c r="S14" s="27"/>
      <c r="T14" s="6"/>
      <c r="U14" s="7"/>
    </row>
    <row r="15" spans="1:21">
      <c r="A15" s="20"/>
      <c r="C15" s="3" t="s">
        <v>30</v>
      </c>
      <c r="D15" s="4">
        <v>3310262</v>
      </c>
      <c r="E15" s="4">
        <v>913911</v>
      </c>
      <c r="F15" s="4">
        <v>39871</v>
      </c>
      <c r="G15" s="4">
        <v>25569</v>
      </c>
      <c r="H15" s="4">
        <v>139009</v>
      </c>
      <c r="I15" s="4">
        <v>113826</v>
      </c>
      <c r="J15" s="4">
        <v>88768</v>
      </c>
      <c r="K15" s="4">
        <v>4284</v>
      </c>
      <c r="L15" s="4">
        <v>0</v>
      </c>
      <c r="M15" s="4">
        <v>149705</v>
      </c>
      <c r="N15" s="4">
        <v>0</v>
      </c>
      <c r="O15" s="4">
        <v>6557</v>
      </c>
      <c r="P15" s="4">
        <v>0</v>
      </c>
      <c r="Q15" s="5">
        <f t="shared" si="0"/>
        <v>4791762</v>
      </c>
      <c r="S15" s="27"/>
      <c r="T15" s="6"/>
      <c r="U15" s="7"/>
    </row>
    <row r="16" spans="1:21">
      <c r="A16" s="20"/>
      <c r="C16" s="3" t="s">
        <v>31</v>
      </c>
      <c r="D16" s="4">
        <v>6592828</v>
      </c>
      <c r="E16" s="4">
        <v>1820176</v>
      </c>
      <c r="F16" s="4">
        <v>79408</v>
      </c>
      <c r="G16" s="4">
        <v>50924</v>
      </c>
      <c r="H16" s="4">
        <v>276853</v>
      </c>
      <c r="I16" s="4">
        <v>185071</v>
      </c>
      <c r="J16" s="4">
        <v>144331</v>
      </c>
      <c r="K16" s="4">
        <v>8533</v>
      </c>
      <c r="L16" s="4">
        <v>0</v>
      </c>
      <c r="M16" s="4">
        <v>0</v>
      </c>
      <c r="N16" s="4">
        <v>0</v>
      </c>
      <c r="O16" s="4">
        <v>13060</v>
      </c>
      <c r="P16" s="4">
        <v>0</v>
      </c>
      <c r="Q16" s="5">
        <f t="shared" si="0"/>
        <v>9171184</v>
      </c>
      <c r="S16" s="27"/>
      <c r="T16" s="6"/>
      <c r="U16" s="7"/>
    </row>
    <row r="17" spans="1:21">
      <c r="A17" s="20"/>
      <c r="C17" s="3" t="s">
        <v>32</v>
      </c>
      <c r="D17" s="4">
        <v>4280273</v>
      </c>
      <c r="E17" s="4">
        <v>1181716</v>
      </c>
      <c r="F17" s="4">
        <v>51555</v>
      </c>
      <c r="G17" s="4">
        <v>33062</v>
      </c>
      <c r="H17" s="4">
        <v>179741</v>
      </c>
      <c r="I17" s="4">
        <v>174049</v>
      </c>
      <c r="J17" s="4">
        <v>135734</v>
      </c>
      <c r="K17" s="4">
        <v>5541</v>
      </c>
      <c r="L17" s="4">
        <v>0</v>
      </c>
      <c r="M17" s="4">
        <v>0</v>
      </c>
      <c r="N17" s="4">
        <v>306030</v>
      </c>
      <c r="O17" s="4">
        <v>8480</v>
      </c>
      <c r="P17" s="4">
        <v>0</v>
      </c>
      <c r="Q17" s="5">
        <f t="shared" si="0"/>
        <v>6356181</v>
      </c>
      <c r="S17" s="27"/>
      <c r="T17" s="6"/>
      <c r="U17" s="7"/>
    </row>
    <row r="18" spans="1:21">
      <c r="A18" s="20"/>
      <c r="C18" s="3" t="s">
        <v>33</v>
      </c>
      <c r="D18" s="4">
        <v>6930903</v>
      </c>
      <c r="E18" s="4">
        <v>1913513</v>
      </c>
      <c r="F18" s="4">
        <v>83480</v>
      </c>
      <c r="G18" s="4">
        <v>53536</v>
      </c>
      <c r="H18" s="4">
        <v>291050</v>
      </c>
      <c r="I18" s="4">
        <v>169057</v>
      </c>
      <c r="J18" s="4">
        <v>131841</v>
      </c>
      <c r="K18" s="4">
        <v>8971</v>
      </c>
      <c r="L18" s="4">
        <v>0</v>
      </c>
      <c r="M18" s="4">
        <v>0</v>
      </c>
      <c r="N18" s="4">
        <v>251076</v>
      </c>
      <c r="O18" s="4">
        <v>13730</v>
      </c>
      <c r="P18" s="4">
        <v>0</v>
      </c>
      <c r="Q18" s="5">
        <f t="shared" si="0"/>
        <v>9847157</v>
      </c>
      <c r="S18" s="27"/>
      <c r="T18" s="6"/>
      <c r="U18" s="7"/>
    </row>
    <row r="19" spans="1:21">
      <c r="A19" s="20"/>
      <c r="C19" s="3" t="s">
        <v>34</v>
      </c>
      <c r="D19" s="4">
        <v>1593137</v>
      </c>
      <c r="E19" s="4">
        <v>439840</v>
      </c>
      <c r="F19" s="4">
        <v>19189</v>
      </c>
      <c r="G19" s="4">
        <v>12305</v>
      </c>
      <c r="H19" s="4">
        <v>66902</v>
      </c>
      <c r="I19" s="4">
        <v>31745</v>
      </c>
      <c r="J19" s="4">
        <v>24757</v>
      </c>
      <c r="K19" s="4">
        <v>2061</v>
      </c>
      <c r="L19" s="4">
        <v>58085</v>
      </c>
      <c r="M19" s="4">
        <v>0</v>
      </c>
      <c r="N19" s="4">
        <v>20845</v>
      </c>
      <c r="O19" s="4">
        <v>3157</v>
      </c>
      <c r="P19" s="4">
        <v>0</v>
      </c>
      <c r="Q19" s="5">
        <f t="shared" si="0"/>
        <v>2272023</v>
      </c>
      <c r="S19" s="27"/>
      <c r="T19" s="6"/>
      <c r="U19" s="7"/>
    </row>
    <row r="20" spans="1:21">
      <c r="A20" s="20"/>
      <c r="C20" s="3" t="s">
        <v>35</v>
      </c>
      <c r="D20" s="4">
        <v>1778003</v>
      </c>
      <c r="E20" s="4">
        <v>490879</v>
      </c>
      <c r="F20" s="4">
        <v>21416</v>
      </c>
      <c r="G20" s="4">
        <v>13734</v>
      </c>
      <c r="H20" s="4">
        <v>74665</v>
      </c>
      <c r="I20" s="4">
        <v>42614</v>
      </c>
      <c r="J20" s="4">
        <v>33233</v>
      </c>
      <c r="K20" s="4">
        <v>2301</v>
      </c>
      <c r="L20" s="4">
        <v>0</v>
      </c>
      <c r="M20" s="4">
        <v>35936</v>
      </c>
      <c r="N20" s="4">
        <v>0</v>
      </c>
      <c r="O20" s="4">
        <v>3523</v>
      </c>
      <c r="P20" s="4">
        <v>0</v>
      </c>
      <c r="Q20" s="5">
        <f t="shared" si="0"/>
        <v>2496304</v>
      </c>
      <c r="S20" s="27"/>
      <c r="T20" s="6"/>
      <c r="U20" s="7"/>
    </row>
    <row r="21" spans="1:21">
      <c r="A21" s="20"/>
      <c r="C21" s="3" t="s">
        <v>36</v>
      </c>
      <c r="D21" s="4">
        <v>75912303</v>
      </c>
      <c r="E21" s="4">
        <v>20958189</v>
      </c>
      <c r="F21" s="4">
        <v>914334</v>
      </c>
      <c r="G21" s="4">
        <v>586363</v>
      </c>
      <c r="H21" s="4">
        <v>3187800</v>
      </c>
      <c r="I21" s="4">
        <v>3103259</v>
      </c>
      <c r="J21" s="4">
        <v>2420116</v>
      </c>
      <c r="K21" s="4">
        <v>98257</v>
      </c>
      <c r="L21" s="4">
        <v>15332175</v>
      </c>
      <c r="M21" s="4">
        <v>0</v>
      </c>
      <c r="N21" s="4">
        <v>3713549</v>
      </c>
      <c r="O21" s="4">
        <v>150385</v>
      </c>
      <c r="P21" s="4">
        <v>0</v>
      </c>
      <c r="Q21" s="5">
        <f t="shared" si="0"/>
        <v>126376730</v>
      </c>
      <c r="S21" s="27"/>
      <c r="T21" s="6"/>
      <c r="U21" s="7"/>
    </row>
    <row r="22" spans="1:21">
      <c r="A22" s="20"/>
      <c r="C22" s="3" t="s">
        <v>37</v>
      </c>
      <c r="D22" s="4">
        <v>3854529</v>
      </c>
      <c r="E22" s="4">
        <v>1064175</v>
      </c>
      <c r="F22" s="4">
        <v>46426</v>
      </c>
      <c r="G22" s="4">
        <v>29773</v>
      </c>
      <c r="H22" s="4">
        <v>161863</v>
      </c>
      <c r="I22" s="4">
        <v>118644</v>
      </c>
      <c r="J22" s="4">
        <v>92526</v>
      </c>
      <c r="K22" s="4">
        <v>4989</v>
      </c>
      <c r="L22" s="4">
        <v>0</v>
      </c>
      <c r="M22" s="4">
        <v>0</v>
      </c>
      <c r="N22" s="4">
        <v>155184</v>
      </c>
      <c r="O22" s="4">
        <v>7636</v>
      </c>
      <c r="P22" s="4">
        <v>0</v>
      </c>
      <c r="Q22" s="5">
        <f t="shared" si="0"/>
        <v>5535745</v>
      </c>
      <c r="S22" s="27"/>
      <c r="T22" s="6"/>
      <c r="U22" s="7"/>
    </row>
    <row r="23" spans="1:21">
      <c r="A23" s="20"/>
      <c r="C23" s="3" t="s">
        <v>38</v>
      </c>
      <c r="D23" s="4">
        <v>2794730</v>
      </c>
      <c r="E23" s="4">
        <v>771581</v>
      </c>
      <c r="F23" s="4">
        <v>33662</v>
      </c>
      <c r="G23" s="4">
        <v>21587</v>
      </c>
      <c r="H23" s="4">
        <v>117360</v>
      </c>
      <c r="I23" s="4">
        <v>92967</v>
      </c>
      <c r="J23" s="4">
        <v>72503</v>
      </c>
      <c r="K23" s="4">
        <v>3618</v>
      </c>
      <c r="L23" s="4">
        <v>183195</v>
      </c>
      <c r="M23" s="4">
        <v>122850</v>
      </c>
      <c r="N23" s="4">
        <v>137320</v>
      </c>
      <c r="O23" s="4">
        <v>5537</v>
      </c>
      <c r="P23" s="4">
        <v>0</v>
      </c>
      <c r="Q23" s="5">
        <f t="shared" si="0"/>
        <v>4356910</v>
      </c>
      <c r="S23" s="27"/>
      <c r="T23" s="6"/>
      <c r="U23" s="7"/>
    </row>
    <row r="24" spans="1:21">
      <c r="A24" s="20"/>
      <c r="C24" s="3" t="s">
        <v>39</v>
      </c>
      <c r="D24" s="4">
        <v>10810320</v>
      </c>
      <c r="E24" s="4">
        <v>2984559</v>
      </c>
      <c r="F24" s="4">
        <v>130206</v>
      </c>
      <c r="G24" s="4">
        <v>83501</v>
      </c>
      <c r="H24" s="4">
        <v>453960</v>
      </c>
      <c r="I24" s="4">
        <v>306600</v>
      </c>
      <c r="J24" s="4">
        <v>239105</v>
      </c>
      <c r="K24" s="4">
        <v>13993</v>
      </c>
      <c r="L24" s="4">
        <v>0</v>
      </c>
      <c r="M24" s="4">
        <v>0</v>
      </c>
      <c r="N24" s="4">
        <v>373094</v>
      </c>
      <c r="O24" s="4">
        <v>21415</v>
      </c>
      <c r="P24" s="4">
        <v>0</v>
      </c>
      <c r="Q24" s="5">
        <f t="shared" si="0"/>
        <v>15416753</v>
      </c>
      <c r="S24" s="27"/>
      <c r="T24" s="6"/>
      <c r="U24" s="7"/>
    </row>
    <row r="25" spans="1:21">
      <c r="A25" s="20"/>
      <c r="C25" s="3" t="s">
        <v>40</v>
      </c>
      <c r="D25" s="4">
        <v>7000019</v>
      </c>
      <c r="E25" s="4">
        <v>1932595</v>
      </c>
      <c r="F25" s="4">
        <v>84312</v>
      </c>
      <c r="G25" s="4">
        <v>54070</v>
      </c>
      <c r="H25" s="4">
        <v>293952</v>
      </c>
      <c r="I25" s="4">
        <v>299111</v>
      </c>
      <c r="J25" s="4">
        <v>233266</v>
      </c>
      <c r="K25" s="4">
        <v>9060</v>
      </c>
      <c r="L25" s="4">
        <v>0</v>
      </c>
      <c r="M25" s="4">
        <v>219559</v>
      </c>
      <c r="N25" s="4">
        <v>0</v>
      </c>
      <c r="O25" s="4">
        <v>13867</v>
      </c>
      <c r="P25" s="4">
        <v>0</v>
      </c>
      <c r="Q25" s="5">
        <f t="shared" si="0"/>
        <v>10139811</v>
      </c>
      <c r="S25" s="27"/>
      <c r="T25" s="6"/>
      <c r="U25" s="7"/>
    </row>
    <row r="26" spans="1:21">
      <c r="A26" s="20"/>
      <c r="C26" s="3" t="s">
        <v>41</v>
      </c>
      <c r="D26" s="4">
        <v>78934067</v>
      </c>
      <c r="E26" s="4">
        <v>21792450</v>
      </c>
      <c r="F26" s="4">
        <v>950730</v>
      </c>
      <c r="G26" s="4">
        <v>609703</v>
      </c>
      <c r="H26" s="4">
        <v>3314696</v>
      </c>
      <c r="I26" s="4">
        <v>2857578</v>
      </c>
      <c r="J26" s="4">
        <v>2228519</v>
      </c>
      <c r="K26" s="4">
        <v>102167</v>
      </c>
      <c r="L26" s="4">
        <v>8366954</v>
      </c>
      <c r="M26" s="4">
        <v>0</v>
      </c>
      <c r="N26" s="4">
        <v>2677889</v>
      </c>
      <c r="O26" s="4">
        <v>156372</v>
      </c>
      <c r="P26" s="4">
        <v>0</v>
      </c>
      <c r="Q26" s="5">
        <f t="shared" si="0"/>
        <v>121991125</v>
      </c>
      <c r="S26" s="27"/>
      <c r="T26" s="6"/>
      <c r="U26" s="7"/>
    </row>
    <row r="27" spans="1:21">
      <c r="A27" s="20"/>
      <c r="C27" s="3" t="s">
        <v>42</v>
      </c>
      <c r="D27" s="4">
        <v>2818948</v>
      </c>
      <c r="E27" s="4">
        <v>778266</v>
      </c>
      <c r="F27" s="4">
        <v>33953</v>
      </c>
      <c r="G27" s="4">
        <v>21774</v>
      </c>
      <c r="H27" s="4">
        <v>118377</v>
      </c>
      <c r="I27" s="4">
        <v>73040</v>
      </c>
      <c r="J27" s="4">
        <v>56960</v>
      </c>
      <c r="K27" s="4">
        <v>3648</v>
      </c>
      <c r="L27" s="4">
        <v>0</v>
      </c>
      <c r="M27" s="4">
        <v>0</v>
      </c>
      <c r="N27" s="4">
        <v>54224</v>
      </c>
      <c r="O27" s="4">
        <v>5585</v>
      </c>
      <c r="P27" s="4">
        <v>0</v>
      </c>
      <c r="Q27" s="5">
        <f t="shared" si="0"/>
        <v>3964775</v>
      </c>
      <c r="S27" s="27"/>
      <c r="T27" s="6"/>
      <c r="U27" s="7"/>
    </row>
    <row r="28" spans="1:21">
      <c r="A28" s="20"/>
      <c r="C28" s="3" t="s">
        <v>43</v>
      </c>
      <c r="D28" s="4">
        <v>11625181</v>
      </c>
      <c r="E28" s="4">
        <v>3209529</v>
      </c>
      <c r="F28" s="4">
        <v>140022</v>
      </c>
      <c r="G28" s="4">
        <v>89795</v>
      </c>
      <c r="H28" s="4">
        <v>488179</v>
      </c>
      <c r="I28" s="4">
        <v>364190</v>
      </c>
      <c r="J28" s="4">
        <v>284019</v>
      </c>
      <c r="K28" s="4">
        <v>15046</v>
      </c>
      <c r="L28" s="4">
        <v>989864</v>
      </c>
      <c r="M28" s="4">
        <v>0</v>
      </c>
      <c r="N28" s="4">
        <v>78635</v>
      </c>
      <c r="O28" s="4">
        <v>23030</v>
      </c>
      <c r="P28" s="4">
        <v>0</v>
      </c>
      <c r="Q28" s="5">
        <f t="shared" si="0"/>
        <v>17307490</v>
      </c>
      <c r="S28" s="27"/>
      <c r="T28" s="6"/>
      <c r="U28" s="7"/>
    </row>
    <row r="29" spans="1:21">
      <c r="A29" s="20"/>
      <c r="C29" s="3" t="s">
        <v>44</v>
      </c>
      <c r="D29" s="4">
        <v>27182184</v>
      </c>
      <c r="E29" s="4">
        <v>7504572</v>
      </c>
      <c r="F29" s="4">
        <v>327399</v>
      </c>
      <c r="G29" s="4">
        <v>209961</v>
      </c>
      <c r="H29" s="4">
        <v>1141468</v>
      </c>
      <c r="I29" s="4">
        <v>858893</v>
      </c>
      <c r="J29" s="4">
        <v>669820</v>
      </c>
      <c r="K29" s="4">
        <v>35183</v>
      </c>
      <c r="L29" s="4">
        <v>3367683</v>
      </c>
      <c r="M29" s="4">
        <v>1980218</v>
      </c>
      <c r="N29" s="4">
        <v>1415396</v>
      </c>
      <c r="O29" s="4">
        <v>53849</v>
      </c>
      <c r="P29" s="4">
        <v>0</v>
      </c>
      <c r="Q29" s="5">
        <f t="shared" si="0"/>
        <v>44746626</v>
      </c>
      <c r="S29" s="27"/>
      <c r="T29" s="6"/>
      <c r="U29" s="7"/>
    </row>
    <row r="30" spans="1:21">
      <c r="A30" s="20"/>
      <c r="C30" s="3" t="s">
        <v>45</v>
      </c>
      <c r="D30" s="4">
        <v>3031139</v>
      </c>
      <c r="E30" s="4">
        <v>836849</v>
      </c>
      <c r="F30" s="4">
        <v>36509</v>
      </c>
      <c r="G30" s="4">
        <v>23413</v>
      </c>
      <c r="H30" s="4">
        <v>127287</v>
      </c>
      <c r="I30" s="4">
        <v>74456</v>
      </c>
      <c r="J30" s="4">
        <v>58065</v>
      </c>
      <c r="K30" s="4">
        <v>3924</v>
      </c>
      <c r="L30" s="4">
        <v>0</v>
      </c>
      <c r="M30" s="4">
        <v>0</v>
      </c>
      <c r="N30" s="4">
        <v>0</v>
      </c>
      <c r="O30" s="4">
        <v>6005</v>
      </c>
      <c r="P30" s="4">
        <v>0</v>
      </c>
      <c r="Q30" s="5">
        <f t="shared" si="0"/>
        <v>4197647</v>
      </c>
      <c r="S30" s="27"/>
      <c r="T30" s="6"/>
      <c r="U30" s="7"/>
    </row>
    <row r="31" spans="1:21">
      <c r="A31" s="20"/>
      <c r="C31" s="3" t="s">
        <v>46</v>
      </c>
      <c r="D31" s="4">
        <v>7434418</v>
      </c>
      <c r="E31" s="4">
        <v>2052526</v>
      </c>
      <c r="F31" s="4">
        <v>89544</v>
      </c>
      <c r="G31" s="4">
        <v>57425</v>
      </c>
      <c r="H31" s="4">
        <v>312196</v>
      </c>
      <c r="I31" s="4">
        <v>267277</v>
      </c>
      <c r="J31" s="4">
        <v>208439</v>
      </c>
      <c r="K31" s="4">
        <v>9622</v>
      </c>
      <c r="L31" s="4">
        <v>13198</v>
      </c>
      <c r="M31" s="4">
        <v>0</v>
      </c>
      <c r="N31" s="4">
        <v>152284</v>
      </c>
      <c r="O31" s="4">
        <v>14728</v>
      </c>
      <c r="P31" s="4">
        <v>0</v>
      </c>
      <c r="Q31" s="5">
        <f t="shared" si="0"/>
        <v>10611657</v>
      </c>
      <c r="S31" s="27"/>
      <c r="T31" s="6"/>
      <c r="U31" s="7"/>
    </row>
    <row r="32" spans="1:21">
      <c r="A32" s="20"/>
      <c r="C32" s="3" t="s">
        <v>47</v>
      </c>
      <c r="D32" s="4">
        <v>7485373</v>
      </c>
      <c r="E32" s="4">
        <v>2066593</v>
      </c>
      <c r="F32" s="4">
        <v>90159</v>
      </c>
      <c r="G32" s="4">
        <v>57819</v>
      </c>
      <c r="H32" s="4">
        <v>314335</v>
      </c>
      <c r="I32" s="4">
        <v>195651</v>
      </c>
      <c r="J32" s="4">
        <v>152583</v>
      </c>
      <c r="K32" s="4">
        <v>9688</v>
      </c>
      <c r="L32" s="4">
        <v>709270</v>
      </c>
      <c r="M32" s="4">
        <v>0</v>
      </c>
      <c r="N32" s="4">
        <v>160237</v>
      </c>
      <c r="O32" s="4">
        <v>14828</v>
      </c>
      <c r="P32" s="4">
        <v>0</v>
      </c>
      <c r="Q32" s="5">
        <f t="shared" si="0"/>
        <v>11256536</v>
      </c>
      <c r="S32" s="27"/>
      <c r="T32" s="6"/>
      <c r="U32" s="7"/>
    </row>
    <row r="33" spans="1:21">
      <c r="A33" s="20"/>
      <c r="C33" s="3" t="s">
        <v>48</v>
      </c>
      <c r="D33" s="4">
        <v>13611954</v>
      </c>
      <c r="E33" s="4">
        <v>3758045</v>
      </c>
      <c r="F33" s="4">
        <v>163950</v>
      </c>
      <c r="G33" s="4">
        <v>105142</v>
      </c>
      <c r="H33" s="4">
        <v>571611</v>
      </c>
      <c r="I33" s="4">
        <v>658251</v>
      </c>
      <c r="J33" s="4">
        <v>513345</v>
      </c>
      <c r="K33" s="4">
        <v>17619</v>
      </c>
      <c r="L33" s="4">
        <v>0</v>
      </c>
      <c r="M33" s="4">
        <v>0</v>
      </c>
      <c r="N33" s="4">
        <v>221707</v>
      </c>
      <c r="O33" s="4">
        <v>26965</v>
      </c>
      <c r="P33" s="4">
        <v>0</v>
      </c>
      <c r="Q33" s="5">
        <f t="shared" si="0"/>
        <v>19648589</v>
      </c>
      <c r="S33" s="27"/>
      <c r="T33" s="6"/>
      <c r="U33" s="7"/>
    </row>
    <row r="34" spans="1:21">
      <c r="A34" s="20"/>
      <c r="C34" s="3" t="s">
        <v>49</v>
      </c>
      <c r="D34" s="4">
        <v>4511510</v>
      </c>
      <c r="E34" s="4">
        <v>1245557</v>
      </c>
      <c r="F34" s="4">
        <v>54340</v>
      </c>
      <c r="G34" s="4">
        <v>34847</v>
      </c>
      <c r="H34" s="4">
        <v>189453</v>
      </c>
      <c r="I34" s="4">
        <v>173737</v>
      </c>
      <c r="J34" s="4">
        <v>135492</v>
      </c>
      <c r="K34" s="4">
        <v>5839</v>
      </c>
      <c r="L34" s="4">
        <v>0</v>
      </c>
      <c r="M34" s="4">
        <v>0</v>
      </c>
      <c r="N34" s="4">
        <v>628969</v>
      </c>
      <c r="O34" s="4">
        <v>8938</v>
      </c>
      <c r="P34" s="4">
        <v>0</v>
      </c>
      <c r="Q34" s="5">
        <f t="shared" si="0"/>
        <v>6988682</v>
      </c>
      <c r="S34" s="27"/>
      <c r="T34" s="6"/>
      <c r="U34" s="7"/>
    </row>
    <row r="35" spans="1:21">
      <c r="A35" s="20"/>
      <c r="C35" s="3" t="s">
        <v>50</v>
      </c>
      <c r="D35" s="4">
        <v>22363296</v>
      </c>
      <c r="E35" s="4">
        <v>6174153</v>
      </c>
      <c r="F35" s="4">
        <v>269357</v>
      </c>
      <c r="G35" s="4">
        <v>172739</v>
      </c>
      <c r="H35" s="4">
        <v>939107</v>
      </c>
      <c r="I35" s="4">
        <v>403354</v>
      </c>
      <c r="J35" s="4">
        <v>314561</v>
      </c>
      <c r="K35" s="4">
        <v>28945</v>
      </c>
      <c r="L35" s="4">
        <v>1027267</v>
      </c>
      <c r="M35" s="4">
        <v>2860057</v>
      </c>
      <c r="N35" s="4">
        <v>259720</v>
      </c>
      <c r="O35" s="4">
        <v>44302</v>
      </c>
      <c r="P35" s="4">
        <v>0</v>
      </c>
      <c r="Q35" s="5">
        <f t="shared" si="0"/>
        <v>34856858</v>
      </c>
      <c r="S35" s="27"/>
      <c r="T35" s="6"/>
      <c r="U35" s="7"/>
    </row>
    <row r="36" spans="1:21">
      <c r="A36" s="20"/>
      <c r="C36" s="3" t="s">
        <v>51</v>
      </c>
      <c r="D36" s="4">
        <v>2782804</v>
      </c>
      <c r="E36" s="4">
        <v>768288</v>
      </c>
      <c r="F36" s="4">
        <v>33518</v>
      </c>
      <c r="G36" s="4">
        <v>21495</v>
      </c>
      <c r="H36" s="4">
        <v>116860</v>
      </c>
      <c r="I36" s="4">
        <v>55237</v>
      </c>
      <c r="J36" s="4">
        <v>43077</v>
      </c>
      <c r="K36" s="4">
        <v>3603</v>
      </c>
      <c r="L36" s="4">
        <v>0</v>
      </c>
      <c r="M36" s="4">
        <v>0</v>
      </c>
      <c r="N36" s="4">
        <v>0</v>
      </c>
      <c r="O36" s="4">
        <v>5513</v>
      </c>
      <c r="P36" s="4">
        <v>0</v>
      </c>
      <c r="Q36" s="5">
        <f t="shared" si="0"/>
        <v>3830395</v>
      </c>
      <c r="S36" s="27"/>
      <c r="T36" s="6"/>
      <c r="U36" s="7"/>
    </row>
    <row r="37" spans="1:21">
      <c r="A37" s="20"/>
      <c r="C37" s="3" t="s">
        <v>52</v>
      </c>
      <c r="D37" s="4">
        <v>2037135</v>
      </c>
      <c r="E37" s="4">
        <v>562420</v>
      </c>
      <c r="F37" s="4">
        <v>24536</v>
      </c>
      <c r="G37" s="4">
        <v>15735</v>
      </c>
      <c r="H37" s="4">
        <v>85545</v>
      </c>
      <c r="I37" s="4">
        <v>44750</v>
      </c>
      <c r="J37" s="4">
        <v>34897</v>
      </c>
      <c r="K37" s="4">
        <v>2637</v>
      </c>
      <c r="L37" s="4">
        <v>0</v>
      </c>
      <c r="M37" s="4">
        <v>0</v>
      </c>
      <c r="N37" s="4">
        <v>0</v>
      </c>
      <c r="O37" s="4">
        <v>4035</v>
      </c>
      <c r="P37" s="4">
        <v>0</v>
      </c>
      <c r="Q37" s="5">
        <f t="shared" si="0"/>
        <v>2811690</v>
      </c>
      <c r="S37" s="27"/>
      <c r="T37" s="6"/>
      <c r="U37" s="7"/>
    </row>
    <row r="38" spans="1:21">
      <c r="A38" s="20"/>
      <c r="C38" s="3" t="s">
        <v>53</v>
      </c>
      <c r="D38" s="4">
        <v>8190749</v>
      </c>
      <c r="E38" s="4">
        <v>2261336</v>
      </c>
      <c r="F38" s="4">
        <v>98654</v>
      </c>
      <c r="G38" s="4">
        <v>63267</v>
      </c>
      <c r="H38" s="4">
        <v>343955</v>
      </c>
      <c r="I38" s="4">
        <v>313280</v>
      </c>
      <c r="J38" s="4">
        <v>244315</v>
      </c>
      <c r="K38" s="4">
        <v>10602</v>
      </c>
      <c r="L38" s="4">
        <v>0</v>
      </c>
      <c r="M38" s="4">
        <v>419099</v>
      </c>
      <c r="N38" s="4">
        <v>158936</v>
      </c>
      <c r="O38" s="4">
        <v>16226</v>
      </c>
      <c r="P38" s="4">
        <v>0</v>
      </c>
      <c r="Q38" s="5">
        <f t="shared" si="0"/>
        <v>12120419</v>
      </c>
      <c r="S38" s="27"/>
      <c r="T38" s="6"/>
      <c r="U38" s="7"/>
    </row>
    <row r="39" spans="1:21">
      <c r="A39" s="20"/>
      <c r="C39" s="3" t="s">
        <v>54</v>
      </c>
      <c r="D39" s="4">
        <v>1885571</v>
      </c>
      <c r="E39" s="4">
        <v>520576</v>
      </c>
      <c r="F39" s="4">
        <v>22711</v>
      </c>
      <c r="G39" s="4">
        <v>14564</v>
      </c>
      <c r="H39" s="4">
        <v>79181</v>
      </c>
      <c r="I39" s="4">
        <v>43126</v>
      </c>
      <c r="J39" s="4">
        <v>33632</v>
      </c>
      <c r="K39" s="4">
        <v>2440</v>
      </c>
      <c r="L39" s="4">
        <v>148672</v>
      </c>
      <c r="M39" s="4">
        <v>80863</v>
      </c>
      <c r="N39" s="4">
        <v>34479</v>
      </c>
      <c r="O39" s="4">
        <v>3736</v>
      </c>
      <c r="P39" s="4">
        <v>0</v>
      </c>
      <c r="Q39" s="5">
        <f t="shared" si="0"/>
        <v>2869551</v>
      </c>
      <c r="S39" s="27"/>
      <c r="T39" s="6"/>
      <c r="U39" s="7"/>
    </row>
    <row r="40" spans="1:21">
      <c r="A40" s="20"/>
      <c r="C40" s="3" t="s">
        <v>55</v>
      </c>
      <c r="D40" s="4">
        <v>5863103</v>
      </c>
      <c r="E40" s="4">
        <v>1618710</v>
      </c>
      <c r="F40" s="4">
        <v>70619</v>
      </c>
      <c r="G40" s="4">
        <v>45288</v>
      </c>
      <c r="H40" s="4">
        <v>246210</v>
      </c>
      <c r="I40" s="4">
        <v>144464</v>
      </c>
      <c r="J40" s="4">
        <v>112662</v>
      </c>
      <c r="K40" s="4">
        <v>7588</v>
      </c>
      <c r="L40" s="4">
        <v>588558</v>
      </c>
      <c r="M40" s="4">
        <v>339213</v>
      </c>
      <c r="N40" s="4">
        <v>202228</v>
      </c>
      <c r="O40" s="4">
        <v>11614</v>
      </c>
      <c r="P40" s="4">
        <v>0</v>
      </c>
      <c r="Q40" s="5">
        <f t="shared" si="0"/>
        <v>9250257</v>
      </c>
      <c r="S40" s="27"/>
      <c r="T40" s="6"/>
      <c r="U40" s="7"/>
    </row>
    <row r="41" spans="1:21">
      <c r="A41" s="20"/>
      <c r="C41" s="3" t="s">
        <v>56</v>
      </c>
      <c r="D41" s="4">
        <v>6336111</v>
      </c>
      <c r="E41" s="4">
        <v>1749300</v>
      </c>
      <c r="F41" s="4">
        <v>76316</v>
      </c>
      <c r="G41" s="4">
        <v>48941</v>
      </c>
      <c r="H41" s="4">
        <v>266074</v>
      </c>
      <c r="I41" s="4">
        <v>192912</v>
      </c>
      <c r="J41" s="4">
        <v>150446</v>
      </c>
      <c r="K41" s="4">
        <v>8202</v>
      </c>
      <c r="L41" s="4">
        <v>0</v>
      </c>
      <c r="M41" s="4">
        <v>0</v>
      </c>
      <c r="N41" s="4">
        <v>0</v>
      </c>
      <c r="O41" s="4">
        <v>12553</v>
      </c>
      <c r="P41" s="4">
        <v>0</v>
      </c>
      <c r="Q41" s="5">
        <f t="shared" si="0"/>
        <v>8840855</v>
      </c>
      <c r="S41" s="27"/>
      <c r="T41" s="6"/>
      <c r="U41" s="7"/>
    </row>
    <row r="42" spans="1:21">
      <c r="A42" s="20"/>
      <c r="C42" s="3" t="s">
        <v>57</v>
      </c>
      <c r="D42" s="4">
        <v>3109882</v>
      </c>
      <c r="E42" s="4">
        <v>858589</v>
      </c>
      <c r="F42" s="4">
        <v>37457</v>
      </c>
      <c r="G42" s="4">
        <v>24021</v>
      </c>
      <c r="H42" s="4">
        <v>130593</v>
      </c>
      <c r="I42" s="4">
        <v>75899</v>
      </c>
      <c r="J42" s="4">
        <v>59190</v>
      </c>
      <c r="K42" s="4">
        <v>4026</v>
      </c>
      <c r="L42" s="4">
        <v>0</v>
      </c>
      <c r="M42" s="4">
        <v>0</v>
      </c>
      <c r="N42" s="4">
        <v>0</v>
      </c>
      <c r="O42" s="4">
        <v>6160</v>
      </c>
      <c r="P42" s="4">
        <v>0</v>
      </c>
      <c r="Q42" s="5">
        <f t="shared" si="0"/>
        <v>4305817</v>
      </c>
      <c r="S42" s="27"/>
      <c r="T42" s="6"/>
      <c r="U42" s="7"/>
    </row>
    <row r="43" spans="1:21">
      <c r="A43" s="20"/>
      <c r="C43" s="3" t="s">
        <v>58</v>
      </c>
      <c r="D43" s="4">
        <v>14330217</v>
      </c>
      <c r="E43" s="4">
        <v>3956347</v>
      </c>
      <c r="F43" s="4">
        <v>172601</v>
      </c>
      <c r="G43" s="4">
        <v>110689</v>
      </c>
      <c r="H43" s="4">
        <v>601770</v>
      </c>
      <c r="I43" s="4">
        <v>417782</v>
      </c>
      <c r="J43" s="4">
        <v>325812</v>
      </c>
      <c r="K43" s="4">
        <v>18547</v>
      </c>
      <c r="L43" s="4">
        <v>285635</v>
      </c>
      <c r="M43" s="4">
        <v>988727</v>
      </c>
      <c r="N43" s="4">
        <v>488097</v>
      </c>
      <c r="O43" s="4">
        <v>28389</v>
      </c>
      <c r="P43" s="4">
        <v>0</v>
      </c>
      <c r="Q43" s="5">
        <f t="shared" si="0"/>
        <v>21724613</v>
      </c>
      <c r="S43" s="27"/>
      <c r="T43" s="6"/>
      <c r="U43" s="7"/>
    </row>
    <row r="44" spans="1:21">
      <c r="A44" s="20"/>
      <c r="C44" s="3" t="s">
        <v>59</v>
      </c>
      <c r="D44" s="4">
        <v>5229932</v>
      </c>
      <c r="E44" s="4">
        <v>1443901</v>
      </c>
      <c r="F44" s="4">
        <v>62993</v>
      </c>
      <c r="G44" s="4">
        <v>40396</v>
      </c>
      <c r="H44" s="4">
        <v>219622</v>
      </c>
      <c r="I44" s="4">
        <v>211032</v>
      </c>
      <c r="J44" s="4">
        <v>164577</v>
      </c>
      <c r="K44" s="4">
        <v>6769</v>
      </c>
      <c r="L44" s="4">
        <v>0</v>
      </c>
      <c r="M44" s="4">
        <v>0</v>
      </c>
      <c r="N44" s="4">
        <v>13055</v>
      </c>
      <c r="O44" s="4">
        <v>10360</v>
      </c>
      <c r="P44" s="4">
        <v>0</v>
      </c>
      <c r="Q44" s="5">
        <f t="shared" si="0"/>
        <v>7402637</v>
      </c>
      <c r="S44" s="27"/>
      <c r="T44" s="6"/>
      <c r="U44" s="7"/>
    </row>
    <row r="45" spans="1:21">
      <c r="A45" s="20"/>
      <c r="C45" s="3" t="s">
        <v>60</v>
      </c>
      <c r="D45" s="4">
        <v>13549227</v>
      </c>
      <c r="E45" s="4">
        <v>3740727</v>
      </c>
      <c r="F45" s="4">
        <v>163195</v>
      </c>
      <c r="G45" s="4">
        <v>104657</v>
      </c>
      <c r="H45" s="4">
        <v>568975</v>
      </c>
      <c r="I45" s="4">
        <v>565555</v>
      </c>
      <c r="J45" s="4">
        <v>441054</v>
      </c>
      <c r="K45" s="4">
        <v>17536</v>
      </c>
      <c r="L45" s="4">
        <v>0</v>
      </c>
      <c r="M45" s="4">
        <v>0</v>
      </c>
      <c r="N45" s="4">
        <v>0</v>
      </c>
      <c r="O45" s="4">
        <v>26842</v>
      </c>
      <c r="P45" s="4">
        <v>0</v>
      </c>
      <c r="Q45" s="5">
        <f t="shared" si="0"/>
        <v>19177768</v>
      </c>
      <c r="S45" s="27"/>
      <c r="T45" s="6"/>
      <c r="U45" s="7"/>
    </row>
    <row r="46" spans="1:21">
      <c r="A46" s="20"/>
      <c r="C46" s="3" t="s">
        <v>61</v>
      </c>
      <c r="D46" s="4">
        <v>5709592</v>
      </c>
      <c r="E46" s="4">
        <v>1576329</v>
      </c>
      <c r="F46" s="4">
        <v>68769</v>
      </c>
      <c r="G46" s="4">
        <v>44102</v>
      </c>
      <c r="H46" s="4">
        <v>239763</v>
      </c>
      <c r="I46" s="4">
        <v>228458</v>
      </c>
      <c r="J46" s="4">
        <v>178166</v>
      </c>
      <c r="K46" s="4">
        <v>7390</v>
      </c>
      <c r="L46" s="4">
        <v>0</v>
      </c>
      <c r="M46" s="4">
        <v>0</v>
      </c>
      <c r="N46" s="4">
        <v>196790</v>
      </c>
      <c r="O46" s="4">
        <v>11312</v>
      </c>
      <c r="P46" s="4">
        <v>0</v>
      </c>
      <c r="Q46" s="5">
        <f t="shared" si="0"/>
        <v>8260671</v>
      </c>
      <c r="S46" s="27"/>
      <c r="T46" s="6"/>
      <c r="U46" s="7"/>
    </row>
    <row r="47" spans="1:21">
      <c r="A47" s="20"/>
      <c r="C47" s="3" t="s">
        <v>62</v>
      </c>
      <c r="D47" s="4">
        <v>21415613</v>
      </c>
      <c r="E47" s="4">
        <v>5912513</v>
      </c>
      <c r="F47" s="4">
        <v>257942</v>
      </c>
      <c r="G47" s="4">
        <v>165418</v>
      </c>
      <c r="H47" s="4">
        <v>899310</v>
      </c>
      <c r="I47" s="4">
        <v>917651</v>
      </c>
      <c r="J47" s="4">
        <v>715644</v>
      </c>
      <c r="K47" s="4">
        <v>27719</v>
      </c>
      <c r="L47" s="4">
        <v>2458711</v>
      </c>
      <c r="M47" s="4">
        <v>0</v>
      </c>
      <c r="N47" s="4">
        <v>0</v>
      </c>
      <c r="O47" s="4">
        <v>42425</v>
      </c>
      <c r="P47" s="4">
        <v>0</v>
      </c>
      <c r="Q47" s="5">
        <f t="shared" si="0"/>
        <v>32812946</v>
      </c>
      <c r="S47" s="27"/>
      <c r="T47" s="6"/>
      <c r="U47" s="7"/>
    </row>
    <row r="48" spans="1:21">
      <c r="A48" s="20"/>
      <c r="C48" s="3" t="s">
        <v>63</v>
      </c>
      <c r="D48" s="4">
        <v>21337159</v>
      </c>
      <c r="E48" s="4">
        <v>5890853</v>
      </c>
      <c r="F48" s="4">
        <v>256998</v>
      </c>
      <c r="G48" s="4">
        <v>164813</v>
      </c>
      <c r="H48" s="4">
        <v>896017</v>
      </c>
      <c r="I48" s="4">
        <v>842682</v>
      </c>
      <c r="J48" s="4">
        <v>657177</v>
      </c>
      <c r="K48" s="4">
        <v>27617</v>
      </c>
      <c r="L48" s="4">
        <v>420726</v>
      </c>
      <c r="M48" s="4">
        <v>0</v>
      </c>
      <c r="N48" s="4">
        <v>844503</v>
      </c>
      <c r="O48" s="4">
        <v>42270</v>
      </c>
      <c r="P48" s="4">
        <v>0</v>
      </c>
      <c r="Q48" s="5">
        <f t="shared" si="0"/>
        <v>31380815</v>
      </c>
      <c r="S48" s="27"/>
      <c r="T48" s="6"/>
      <c r="U48" s="7"/>
    </row>
    <row r="49" spans="1:21">
      <c r="A49" s="20"/>
      <c r="C49" s="3" t="s">
        <v>64</v>
      </c>
      <c r="D49" s="4">
        <v>7696131</v>
      </c>
      <c r="E49" s="4">
        <v>2124781</v>
      </c>
      <c r="F49" s="4">
        <v>92697</v>
      </c>
      <c r="G49" s="4">
        <v>59447</v>
      </c>
      <c r="H49" s="4">
        <v>323186</v>
      </c>
      <c r="I49" s="4">
        <v>290157</v>
      </c>
      <c r="J49" s="4">
        <v>226283</v>
      </c>
      <c r="K49" s="4">
        <v>9961</v>
      </c>
      <c r="L49" s="4">
        <v>370697</v>
      </c>
      <c r="M49" s="4">
        <v>0</v>
      </c>
      <c r="N49" s="4">
        <v>0</v>
      </c>
      <c r="O49" s="4">
        <v>15246</v>
      </c>
      <c r="P49" s="4">
        <v>0</v>
      </c>
      <c r="Q49" s="5">
        <f t="shared" si="0"/>
        <v>11208586</v>
      </c>
      <c r="S49" s="27"/>
      <c r="T49" s="6"/>
      <c r="U49" s="7"/>
    </row>
    <row r="50" spans="1:21">
      <c r="A50" s="20"/>
      <c r="C50" s="3" t="s">
        <v>65</v>
      </c>
      <c r="D50" s="4">
        <v>1938436</v>
      </c>
      <c r="E50" s="4">
        <v>535172</v>
      </c>
      <c r="F50" s="4">
        <v>23347</v>
      </c>
      <c r="G50" s="4">
        <v>14973</v>
      </c>
      <c r="H50" s="4">
        <v>81403</v>
      </c>
      <c r="I50" s="4">
        <v>46765</v>
      </c>
      <c r="J50" s="4">
        <v>36470</v>
      </c>
      <c r="K50" s="4">
        <v>2508</v>
      </c>
      <c r="L50" s="4">
        <v>42026</v>
      </c>
      <c r="M50" s="4">
        <v>71294</v>
      </c>
      <c r="N50" s="4">
        <v>32140</v>
      </c>
      <c r="O50" s="4">
        <v>3841</v>
      </c>
      <c r="P50" s="4">
        <v>0</v>
      </c>
      <c r="Q50" s="5">
        <f t="shared" si="0"/>
        <v>2828375</v>
      </c>
      <c r="S50" s="27"/>
      <c r="T50" s="6"/>
      <c r="U50" s="7"/>
    </row>
    <row r="51" spans="1:21">
      <c r="A51" s="20"/>
      <c r="C51" s="3" t="s">
        <v>66</v>
      </c>
      <c r="D51" s="4">
        <v>22347671</v>
      </c>
      <c r="E51" s="4">
        <v>6169839</v>
      </c>
      <c r="F51" s="4">
        <v>269169</v>
      </c>
      <c r="G51" s="4">
        <v>172618</v>
      </c>
      <c r="H51" s="4">
        <v>938452</v>
      </c>
      <c r="I51" s="4">
        <v>844807</v>
      </c>
      <c r="J51" s="4">
        <v>658834</v>
      </c>
      <c r="K51" s="4">
        <v>28925</v>
      </c>
      <c r="L51" s="4">
        <v>0</v>
      </c>
      <c r="M51" s="4">
        <v>0</v>
      </c>
      <c r="N51" s="4">
        <v>858047</v>
      </c>
      <c r="O51" s="4">
        <v>44272</v>
      </c>
      <c r="P51" s="4">
        <v>0</v>
      </c>
      <c r="Q51" s="5">
        <f t="shared" si="0"/>
        <v>32332634</v>
      </c>
      <c r="S51" s="27"/>
      <c r="T51" s="6"/>
      <c r="U51" s="7"/>
    </row>
    <row r="52" spans="1:21">
      <c r="A52" s="20"/>
      <c r="C52" s="3" t="s">
        <v>67</v>
      </c>
      <c r="D52" s="4">
        <v>1302742</v>
      </c>
      <c r="E52" s="4">
        <v>359667</v>
      </c>
      <c r="F52" s="4">
        <v>15690</v>
      </c>
      <c r="G52" s="4">
        <v>10062</v>
      </c>
      <c r="H52" s="4">
        <v>54707</v>
      </c>
      <c r="I52" s="4">
        <v>26669</v>
      </c>
      <c r="J52" s="4">
        <v>20798</v>
      </c>
      <c r="K52" s="4">
        <v>1686</v>
      </c>
      <c r="L52" s="4">
        <v>57424</v>
      </c>
      <c r="M52" s="4">
        <v>48778</v>
      </c>
      <c r="N52" s="4">
        <v>24651</v>
      </c>
      <c r="O52" s="4">
        <v>2580</v>
      </c>
      <c r="P52" s="4">
        <v>0</v>
      </c>
      <c r="Q52" s="5">
        <f t="shared" si="0"/>
        <v>1925454</v>
      </c>
      <c r="S52" s="27"/>
      <c r="T52" s="6"/>
      <c r="U52" s="7"/>
    </row>
    <row r="53" spans="1:21">
      <c r="A53" s="20"/>
      <c r="C53" s="3" t="s">
        <v>68</v>
      </c>
      <c r="D53" s="4">
        <v>6105203</v>
      </c>
      <c r="E53" s="4">
        <v>1685550</v>
      </c>
      <c r="F53" s="4">
        <v>73535</v>
      </c>
      <c r="G53" s="4">
        <v>47158</v>
      </c>
      <c r="H53" s="4">
        <v>256376</v>
      </c>
      <c r="I53" s="4">
        <v>223050</v>
      </c>
      <c r="J53" s="4">
        <v>173948</v>
      </c>
      <c r="K53" s="4">
        <v>7902</v>
      </c>
      <c r="L53" s="4">
        <v>699557</v>
      </c>
      <c r="M53" s="4">
        <v>0</v>
      </c>
      <c r="N53" s="4">
        <v>237531</v>
      </c>
      <c r="O53" s="4">
        <v>12095</v>
      </c>
      <c r="P53" s="4">
        <v>0</v>
      </c>
      <c r="Q53" s="5">
        <f t="shared" si="0"/>
        <v>9521905</v>
      </c>
      <c r="S53" s="27"/>
      <c r="T53" s="6"/>
      <c r="U53" s="7"/>
    </row>
    <row r="54" spans="1:21">
      <c r="A54" s="20"/>
      <c r="C54" s="3" t="s">
        <v>69</v>
      </c>
      <c r="D54" s="4">
        <v>4359202</v>
      </c>
      <c r="E54" s="4">
        <v>1203507</v>
      </c>
      <c r="F54" s="4">
        <v>52505</v>
      </c>
      <c r="G54" s="4">
        <v>33671</v>
      </c>
      <c r="H54" s="4">
        <v>183057</v>
      </c>
      <c r="I54" s="4">
        <v>125357</v>
      </c>
      <c r="J54" s="4">
        <v>97762</v>
      </c>
      <c r="K54" s="4">
        <v>5643</v>
      </c>
      <c r="L54" s="4">
        <v>495361</v>
      </c>
      <c r="M54" s="4">
        <v>0</v>
      </c>
      <c r="N54" s="4">
        <v>38096</v>
      </c>
      <c r="O54" s="4">
        <v>8635</v>
      </c>
      <c r="P54" s="4">
        <v>0</v>
      </c>
      <c r="Q54" s="5">
        <f t="shared" si="0"/>
        <v>6602796</v>
      </c>
      <c r="S54" s="27"/>
      <c r="T54" s="6"/>
      <c r="U54" s="7"/>
    </row>
    <row r="55" spans="1:21">
      <c r="A55" s="20"/>
      <c r="C55" s="3" t="s">
        <v>70</v>
      </c>
      <c r="D55" s="4">
        <v>4029366</v>
      </c>
      <c r="E55" s="4">
        <v>1112444</v>
      </c>
      <c r="F55" s="4">
        <v>48532</v>
      </c>
      <c r="G55" s="4">
        <v>31123</v>
      </c>
      <c r="H55" s="4">
        <v>169205</v>
      </c>
      <c r="I55" s="4">
        <v>104313</v>
      </c>
      <c r="J55" s="4">
        <v>81348</v>
      </c>
      <c r="K55" s="4">
        <v>5215</v>
      </c>
      <c r="L55" s="4">
        <v>256494</v>
      </c>
      <c r="M55" s="4">
        <v>0</v>
      </c>
      <c r="N55" s="4">
        <v>88559</v>
      </c>
      <c r="O55" s="4">
        <v>7982</v>
      </c>
      <c r="P55" s="4">
        <v>0</v>
      </c>
      <c r="Q55" s="5">
        <f t="shared" si="0"/>
        <v>5934581</v>
      </c>
      <c r="S55" s="27"/>
      <c r="T55" s="6"/>
      <c r="U55" s="7"/>
    </row>
    <row r="56" spans="1:21">
      <c r="A56" s="20"/>
      <c r="C56" s="3" t="s">
        <v>71</v>
      </c>
      <c r="D56" s="4">
        <v>3310847</v>
      </c>
      <c r="E56" s="4">
        <v>914072</v>
      </c>
      <c r="F56" s="4">
        <v>39877</v>
      </c>
      <c r="G56" s="4">
        <v>25574</v>
      </c>
      <c r="H56" s="4">
        <v>139034</v>
      </c>
      <c r="I56" s="4">
        <v>85935</v>
      </c>
      <c r="J56" s="4">
        <v>67018</v>
      </c>
      <c r="K56" s="4">
        <v>4285</v>
      </c>
      <c r="L56" s="4">
        <v>54534</v>
      </c>
      <c r="M56" s="4">
        <v>0</v>
      </c>
      <c r="N56" s="4">
        <v>157883</v>
      </c>
      <c r="O56" s="4">
        <v>6559</v>
      </c>
      <c r="P56" s="4">
        <v>0</v>
      </c>
      <c r="Q56" s="5">
        <f t="shared" si="0"/>
        <v>4805618</v>
      </c>
      <c r="S56" s="27"/>
      <c r="T56" s="6"/>
      <c r="U56" s="7"/>
    </row>
    <row r="57" spans="1:21">
      <c r="A57" s="20"/>
      <c r="C57" s="3" t="s">
        <v>72</v>
      </c>
      <c r="D57" s="4">
        <v>11472906</v>
      </c>
      <c r="E57" s="4">
        <v>3167488</v>
      </c>
      <c r="F57" s="4">
        <v>138187</v>
      </c>
      <c r="G57" s="4">
        <v>88619</v>
      </c>
      <c r="H57" s="4">
        <v>481784</v>
      </c>
      <c r="I57" s="4">
        <v>381914</v>
      </c>
      <c r="J57" s="4">
        <v>297840</v>
      </c>
      <c r="K57" s="4">
        <v>14850</v>
      </c>
      <c r="L57" s="4">
        <v>193895</v>
      </c>
      <c r="M57" s="4">
        <v>0</v>
      </c>
      <c r="N57" s="4">
        <v>48200</v>
      </c>
      <c r="O57" s="4">
        <v>22729</v>
      </c>
      <c r="P57" s="4">
        <v>0</v>
      </c>
      <c r="Q57" s="5">
        <f t="shared" si="0"/>
        <v>16308412</v>
      </c>
      <c r="S57" s="27"/>
      <c r="T57" s="6"/>
      <c r="U57" s="7"/>
    </row>
    <row r="58" spans="1:21">
      <c r="A58" s="20"/>
      <c r="C58" s="3" t="s">
        <v>73</v>
      </c>
      <c r="D58" s="4">
        <v>5219630</v>
      </c>
      <c r="E58" s="4">
        <v>1441058</v>
      </c>
      <c r="F58" s="4">
        <v>62869</v>
      </c>
      <c r="G58" s="4">
        <v>40318</v>
      </c>
      <c r="H58" s="4">
        <v>219189</v>
      </c>
      <c r="I58" s="4">
        <v>251064</v>
      </c>
      <c r="J58" s="4">
        <v>195794</v>
      </c>
      <c r="K58" s="4">
        <v>6756</v>
      </c>
      <c r="L58" s="4">
        <v>0</v>
      </c>
      <c r="M58" s="4">
        <v>36186</v>
      </c>
      <c r="N58" s="4">
        <v>0</v>
      </c>
      <c r="O58" s="4">
        <v>10340</v>
      </c>
      <c r="P58" s="4">
        <v>0</v>
      </c>
      <c r="Q58" s="5">
        <f t="shared" si="0"/>
        <v>7483204</v>
      </c>
      <c r="S58" s="27"/>
      <c r="T58" s="6"/>
      <c r="U58" s="7"/>
    </row>
    <row r="59" spans="1:21">
      <c r="A59" s="20"/>
      <c r="C59" s="3" t="s">
        <v>74</v>
      </c>
      <c r="D59" s="4">
        <v>2094718</v>
      </c>
      <c r="E59" s="4">
        <v>578319</v>
      </c>
      <c r="F59" s="4">
        <v>25230</v>
      </c>
      <c r="G59" s="4">
        <v>16180</v>
      </c>
      <c r="H59" s="4">
        <v>87963</v>
      </c>
      <c r="I59" s="4">
        <v>54113</v>
      </c>
      <c r="J59" s="4">
        <v>42201</v>
      </c>
      <c r="K59" s="4">
        <v>2712</v>
      </c>
      <c r="L59" s="4">
        <v>0</v>
      </c>
      <c r="M59" s="4">
        <v>108336</v>
      </c>
      <c r="N59" s="4">
        <v>35205</v>
      </c>
      <c r="O59" s="4">
        <v>4150</v>
      </c>
      <c r="P59" s="4">
        <v>0</v>
      </c>
      <c r="Q59" s="5">
        <f t="shared" si="0"/>
        <v>3049127</v>
      </c>
      <c r="S59" s="27"/>
      <c r="T59" s="6"/>
      <c r="U59" s="7"/>
    </row>
    <row r="60" spans="1:21">
      <c r="A60" s="20"/>
      <c r="C60" s="3" t="s">
        <v>75</v>
      </c>
      <c r="D60" s="4">
        <v>18862950</v>
      </c>
      <c r="E60" s="4">
        <v>5207763</v>
      </c>
      <c r="F60" s="4">
        <v>227197</v>
      </c>
      <c r="G60" s="4">
        <v>145701</v>
      </c>
      <c r="H60" s="4">
        <v>792116</v>
      </c>
      <c r="I60" s="4">
        <v>508327</v>
      </c>
      <c r="J60" s="4">
        <v>396426</v>
      </c>
      <c r="K60" s="4">
        <v>24415</v>
      </c>
      <c r="L60" s="4">
        <v>60633</v>
      </c>
      <c r="M60" s="4">
        <v>0</v>
      </c>
      <c r="N60" s="4">
        <v>547528</v>
      </c>
      <c r="O60" s="4">
        <v>37368</v>
      </c>
      <c r="P60" s="4">
        <v>0</v>
      </c>
      <c r="Q60" s="5">
        <f t="shared" si="0"/>
        <v>26810424</v>
      </c>
      <c r="S60" s="27"/>
      <c r="T60" s="6"/>
      <c r="U60" s="7"/>
    </row>
    <row r="61" spans="1:21">
      <c r="A61" s="20"/>
      <c r="C61" s="3" t="s">
        <v>76</v>
      </c>
      <c r="D61" s="4">
        <v>3812120</v>
      </c>
      <c r="E61" s="4">
        <v>1052466</v>
      </c>
      <c r="F61" s="4">
        <v>45916</v>
      </c>
      <c r="G61" s="4">
        <v>29445</v>
      </c>
      <c r="H61" s="4">
        <v>160082</v>
      </c>
      <c r="I61" s="4">
        <v>138489</v>
      </c>
      <c r="J61" s="4">
        <v>108002</v>
      </c>
      <c r="K61" s="4">
        <v>4935</v>
      </c>
      <c r="L61" s="4">
        <v>0</v>
      </c>
      <c r="M61" s="4">
        <v>204035</v>
      </c>
      <c r="N61" s="4">
        <v>0</v>
      </c>
      <c r="O61" s="4">
        <v>7552</v>
      </c>
      <c r="P61" s="4">
        <v>0</v>
      </c>
      <c r="Q61" s="5">
        <f t="shared" si="0"/>
        <v>5563042</v>
      </c>
      <c r="S61" s="27"/>
      <c r="T61" s="6"/>
      <c r="U61" s="7"/>
    </row>
    <row r="62" spans="1:21">
      <c r="A62" s="20"/>
      <c r="C62" s="3" t="s">
        <v>77</v>
      </c>
      <c r="D62" s="4">
        <v>14994716</v>
      </c>
      <c r="E62" s="4">
        <v>4139804</v>
      </c>
      <c r="F62" s="4">
        <v>180605</v>
      </c>
      <c r="G62" s="4">
        <v>115822</v>
      </c>
      <c r="H62" s="4">
        <v>629676</v>
      </c>
      <c r="I62" s="4">
        <v>488949</v>
      </c>
      <c r="J62" s="4">
        <v>381313</v>
      </c>
      <c r="K62" s="4">
        <v>19408</v>
      </c>
      <c r="L62" s="4">
        <v>674290</v>
      </c>
      <c r="M62" s="4">
        <v>471367</v>
      </c>
      <c r="N62" s="4">
        <v>78603</v>
      </c>
      <c r="O62" s="4">
        <v>29705</v>
      </c>
      <c r="P62" s="4">
        <v>0</v>
      </c>
      <c r="Q62" s="5">
        <f t="shared" si="0"/>
        <v>22204258</v>
      </c>
      <c r="S62" s="27"/>
      <c r="T62" s="6"/>
      <c r="U62" s="7"/>
    </row>
    <row r="63" spans="1:21">
      <c r="A63" s="20"/>
      <c r="C63" s="3" t="s">
        <v>78</v>
      </c>
      <c r="D63" s="4">
        <v>6162053</v>
      </c>
      <c r="E63" s="4">
        <v>1701246</v>
      </c>
      <c r="F63" s="4">
        <v>74219</v>
      </c>
      <c r="G63" s="4">
        <v>47598</v>
      </c>
      <c r="H63" s="4">
        <v>258765</v>
      </c>
      <c r="I63" s="4">
        <v>251904</v>
      </c>
      <c r="J63" s="4">
        <v>196449</v>
      </c>
      <c r="K63" s="4">
        <v>7975</v>
      </c>
      <c r="L63" s="4">
        <v>0</v>
      </c>
      <c r="M63" s="4">
        <v>161696</v>
      </c>
      <c r="N63" s="4">
        <v>0</v>
      </c>
      <c r="O63" s="4">
        <v>12207</v>
      </c>
      <c r="P63" s="4">
        <v>0</v>
      </c>
      <c r="Q63" s="5">
        <f t="shared" si="0"/>
        <v>8874112</v>
      </c>
      <c r="S63" s="27"/>
      <c r="T63" s="6"/>
      <c r="U63" s="7"/>
    </row>
    <row r="64" spans="1:21">
      <c r="A64" s="20"/>
      <c r="C64" s="3" t="s">
        <v>79</v>
      </c>
      <c r="D64" s="4">
        <v>4423884</v>
      </c>
      <c r="E64" s="4">
        <v>1221365</v>
      </c>
      <c r="F64" s="4">
        <v>53284</v>
      </c>
      <c r="G64" s="4">
        <v>34171</v>
      </c>
      <c r="H64" s="4">
        <v>185773</v>
      </c>
      <c r="I64" s="4">
        <v>173059</v>
      </c>
      <c r="J64" s="4">
        <v>134961</v>
      </c>
      <c r="K64" s="4">
        <v>5727</v>
      </c>
      <c r="L64" s="4">
        <v>0</v>
      </c>
      <c r="M64" s="4">
        <v>181159</v>
      </c>
      <c r="N64" s="4">
        <v>0</v>
      </c>
      <c r="O64" s="4">
        <v>8764</v>
      </c>
      <c r="P64" s="4">
        <v>0</v>
      </c>
      <c r="Q64" s="5">
        <f t="shared" si="0"/>
        <v>6422147</v>
      </c>
      <c r="S64" s="27"/>
      <c r="T64" s="6"/>
      <c r="U64" s="7"/>
    </row>
    <row r="65" spans="1:21">
      <c r="A65" s="20"/>
      <c r="C65" s="3" t="s">
        <v>80</v>
      </c>
      <c r="D65" s="4">
        <v>5836058</v>
      </c>
      <c r="E65" s="4">
        <v>1611244</v>
      </c>
      <c r="F65" s="4">
        <v>70293</v>
      </c>
      <c r="G65" s="4">
        <v>45079</v>
      </c>
      <c r="H65" s="4">
        <v>245075</v>
      </c>
      <c r="I65" s="4">
        <v>247757</v>
      </c>
      <c r="J65" s="4">
        <v>193216</v>
      </c>
      <c r="K65" s="4">
        <v>7554</v>
      </c>
      <c r="L65" s="4">
        <v>0</v>
      </c>
      <c r="M65" s="4">
        <v>0</v>
      </c>
      <c r="N65" s="4">
        <v>0</v>
      </c>
      <c r="O65" s="4">
        <v>11562</v>
      </c>
      <c r="P65" s="4">
        <v>0</v>
      </c>
      <c r="Q65" s="5">
        <f>SUM(D65:P65)</f>
        <v>8267838</v>
      </c>
      <c r="S65" s="27"/>
      <c r="T65" s="6"/>
      <c r="U65" s="7"/>
    </row>
    <row r="66" spans="1:21">
      <c r="A66" s="20"/>
      <c r="C66" s="3" t="s">
        <v>81</v>
      </c>
      <c r="D66" s="4">
        <v>12028283</v>
      </c>
      <c r="E66" s="4">
        <v>3320820</v>
      </c>
      <c r="F66" s="4">
        <v>144876</v>
      </c>
      <c r="G66" s="4">
        <v>92909</v>
      </c>
      <c r="H66" s="4">
        <v>505106</v>
      </c>
      <c r="I66" s="4">
        <v>428638</v>
      </c>
      <c r="J66" s="4">
        <v>334280</v>
      </c>
      <c r="K66" s="4">
        <v>15568</v>
      </c>
      <c r="L66" s="4">
        <v>0</v>
      </c>
      <c r="M66" s="4">
        <v>0</v>
      </c>
      <c r="N66" s="4">
        <v>17681</v>
      </c>
      <c r="O66" s="4">
        <v>23828</v>
      </c>
      <c r="P66" s="4">
        <v>0</v>
      </c>
      <c r="Q66" s="5">
        <f t="shared" si="0"/>
        <v>16911989</v>
      </c>
      <c r="S66" s="27"/>
      <c r="T66" s="6"/>
      <c r="U66" s="7"/>
    </row>
    <row r="67" spans="1:21" ht="13.5" thickBot="1">
      <c r="A67" s="20"/>
      <c r="C67" s="3" t="s">
        <v>82</v>
      </c>
      <c r="D67" s="4">
        <v>64436013</v>
      </c>
      <c r="E67" s="4">
        <v>17789766</v>
      </c>
      <c r="F67" s="4">
        <v>776106</v>
      </c>
      <c r="G67" s="4">
        <v>497717</v>
      </c>
      <c r="H67" s="4">
        <v>2705874</v>
      </c>
      <c r="I67" s="4">
        <v>2109058</v>
      </c>
      <c r="J67" s="4">
        <v>1644774</v>
      </c>
      <c r="K67" s="4">
        <v>83401</v>
      </c>
      <c r="L67" s="4">
        <v>7198044</v>
      </c>
      <c r="M67" s="4">
        <v>103329</v>
      </c>
      <c r="N67" s="4">
        <v>2285526</v>
      </c>
      <c r="O67" s="4">
        <v>127650</v>
      </c>
      <c r="P67" s="4">
        <v>0</v>
      </c>
      <c r="Q67" s="5">
        <f>SUM(D67:P67)</f>
        <v>99757258</v>
      </c>
      <c r="S67" s="27"/>
      <c r="T67" s="6"/>
      <c r="U67" s="7"/>
    </row>
    <row r="68" spans="1:21" ht="15.75" customHeight="1">
      <c r="A68" s="20"/>
      <c r="C68" s="8" t="s">
        <v>83</v>
      </c>
      <c r="D68" s="9">
        <f>SUM(D10:D67)</f>
        <v>644006926</v>
      </c>
      <c r="E68" s="9">
        <f t="shared" ref="E68:L68" si="1">SUM(E10:E67)</f>
        <v>177800149</v>
      </c>
      <c r="F68" s="9">
        <f t="shared" si="1"/>
        <v>7756812</v>
      </c>
      <c r="G68" s="9">
        <f>SUM(G10:G67)</f>
        <v>4974439</v>
      </c>
      <c r="H68" s="9">
        <f>SUM(H10:H67)</f>
        <v>27043917</v>
      </c>
      <c r="I68" s="9">
        <f t="shared" si="1"/>
        <v>22300076</v>
      </c>
      <c r="J68" s="9">
        <f t="shared" si="1"/>
        <v>17390996</v>
      </c>
      <c r="K68" s="9">
        <f t="shared" si="1"/>
        <v>833554</v>
      </c>
      <c r="L68" s="9">
        <f t="shared" si="1"/>
        <v>44768651</v>
      </c>
      <c r="M68" s="9">
        <f>SUM(M10:M67)</f>
        <v>9892633</v>
      </c>
      <c r="N68" s="9">
        <f t="shared" ref="N68:P68" si="2">SUM(N10:N67)</f>
        <v>17800274</v>
      </c>
      <c r="O68" s="9">
        <f>SUM(O10:O67)</f>
        <v>1275804</v>
      </c>
      <c r="P68" s="9">
        <f t="shared" si="2"/>
        <v>0</v>
      </c>
      <c r="Q68" s="9">
        <f>SUM(Q10:Q67)</f>
        <v>975844231</v>
      </c>
      <c r="S68" s="27"/>
      <c r="T68" s="6"/>
    </row>
    <row r="69" spans="1:21" ht="12" customHeight="1" thickBot="1">
      <c r="A69" s="20"/>
      <c r="C69" s="10"/>
      <c r="D69" s="11"/>
      <c r="E69" s="11"/>
      <c r="F69" s="11"/>
      <c r="G69" s="11"/>
      <c r="H69" s="11"/>
      <c r="I69" s="11"/>
      <c r="J69" s="12"/>
      <c r="K69" s="11"/>
      <c r="L69" s="11"/>
      <c r="M69" s="11"/>
      <c r="N69" s="11"/>
      <c r="O69" s="11"/>
      <c r="P69" s="11"/>
      <c r="Q69" s="17"/>
      <c r="R69" s="1" t="s">
        <v>14</v>
      </c>
      <c r="S69" s="27"/>
      <c r="T69" s="6"/>
    </row>
    <row r="70" spans="1:21" ht="0.75" customHeight="1" thickBot="1">
      <c r="A70" s="20"/>
      <c r="C70" s="13"/>
      <c r="D70" s="12"/>
      <c r="E70" s="13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S70" s="27"/>
      <c r="T70" s="6"/>
    </row>
    <row r="71" spans="1:21" ht="6" customHeight="1">
      <c r="A71" s="20"/>
      <c r="C71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/>
      <c r="S71" s="27"/>
      <c r="T71" s="6"/>
    </row>
    <row r="72" spans="1:21" s="23" customFormat="1" ht="7.5" customHeight="1" thickBot="1">
      <c r="A72" s="21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8"/>
      <c r="T72" s="30"/>
    </row>
    <row r="73" spans="1:21" ht="13.5" thickTop="1">
      <c r="A73" s="22"/>
      <c r="B73"/>
      <c r="T73" s="6"/>
    </row>
    <row r="74" spans="1:21">
      <c r="E74" s="16"/>
      <c r="Q74" s="18">
        <f>644006926+177800149+9892633+7756812+4974439+27043917+1275804+22300076+17390996+833554+17800274+44768651-Q68</f>
        <v>0</v>
      </c>
    </row>
  </sheetData>
  <mergeCells count="6">
    <mergeCell ref="C7:Q7"/>
    <mergeCell ref="C2:Q2"/>
    <mergeCell ref="C3:Q3"/>
    <mergeCell ref="C4:Q4"/>
    <mergeCell ref="C5:Q5"/>
    <mergeCell ref="C6:Q6"/>
  </mergeCells>
  <printOptions horizontalCentered="1" verticalCentered="1"/>
  <pageMargins left="0" right="0" top="0" bottom="0" header="0" footer="0"/>
  <pageSetup scale="45" orientation="landscape" r:id="rId1"/>
  <headerFooter alignWithMargins="0">
    <oddFooter>FEDERACION.xls&amp;RPágina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819B6-765D-4DF1-979D-8CA7820227C1}">
  <dimension ref="A1:U74"/>
  <sheetViews>
    <sheetView topLeftCell="G1" workbookViewId="0">
      <selection activeCell="M12" sqref="M12"/>
    </sheetView>
  </sheetViews>
  <sheetFormatPr baseColWidth="10" defaultColWidth="11.42578125" defaultRowHeight="12.75"/>
  <cols>
    <col min="1" max="1" width="1.28515625" style="23" customWidth="1"/>
    <col min="2" max="2" width="3.7109375" style="1" customWidth="1"/>
    <col min="3" max="3" width="33" style="1" customWidth="1"/>
    <col min="4" max="4" width="18.42578125" style="15" customWidth="1"/>
    <col min="5" max="5" width="19.28515625" style="1" customWidth="1"/>
    <col min="6" max="7" width="19.28515625" style="15" customWidth="1"/>
    <col min="8" max="8" width="19" style="15" customWidth="1"/>
    <col min="9" max="9" width="18.7109375" style="15" customWidth="1"/>
    <col min="10" max="10" width="19" style="15" customWidth="1"/>
    <col min="11" max="16" width="18.7109375" style="15" customWidth="1"/>
    <col min="17" max="17" width="19.28515625" style="15" customWidth="1"/>
    <col min="18" max="18" width="4" style="1" customWidth="1"/>
    <col min="19" max="19" width="1.28515625" style="23" customWidth="1"/>
    <col min="20" max="20" width="17.42578125" style="1" customWidth="1"/>
    <col min="21" max="21" width="19.28515625" style="1" customWidth="1"/>
    <col min="22" max="16384" width="11.42578125" style="1"/>
  </cols>
  <sheetData>
    <row r="1" spans="1:21" s="23" customFormat="1" ht="8.25" customHeight="1" thickTop="1">
      <c r="A1" s="19"/>
      <c r="B1" s="24"/>
      <c r="C1" s="24"/>
      <c r="D1" s="25"/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4"/>
      <c r="S1" s="26"/>
    </row>
    <row r="2" spans="1:21" ht="18" customHeight="1">
      <c r="A2" s="20"/>
      <c r="B2" s="2"/>
      <c r="C2" s="73" t="s">
        <v>0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S2" s="27"/>
    </row>
    <row r="3" spans="1:21" ht="19.5" customHeight="1">
      <c r="A3" s="20"/>
      <c r="C3" s="73" t="s">
        <v>1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S3" s="27"/>
    </row>
    <row r="4" spans="1:21" ht="15">
      <c r="A4" s="20"/>
      <c r="C4" s="74" t="s">
        <v>2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S4" s="27"/>
    </row>
    <row r="5" spans="1:21" ht="15" customHeight="1">
      <c r="A5" s="20"/>
      <c r="C5" s="75" t="s">
        <v>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S5" s="27"/>
    </row>
    <row r="6" spans="1:21" ht="15.75" customHeight="1">
      <c r="A6" s="20"/>
      <c r="C6" s="76" t="s">
        <v>91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S6" s="27"/>
    </row>
    <row r="7" spans="1:21" ht="16.5" customHeight="1" thickBot="1">
      <c r="A7" s="20"/>
      <c r="C7" s="72" t="s">
        <v>4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S7" s="27"/>
    </row>
    <row r="8" spans="1:21">
      <c r="A8" s="20"/>
      <c r="C8" s="31"/>
      <c r="D8" s="32" t="s">
        <v>5</v>
      </c>
      <c r="E8" s="33" t="s">
        <v>6</v>
      </c>
      <c r="F8" s="32" t="s">
        <v>7</v>
      </c>
      <c r="G8" s="32" t="s">
        <v>8</v>
      </c>
      <c r="H8" s="34" t="s">
        <v>5</v>
      </c>
      <c r="I8" s="35" t="s">
        <v>9</v>
      </c>
      <c r="J8" s="35" t="s">
        <v>10</v>
      </c>
      <c r="K8" s="34" t="s">
        <v>11</v>
      </c>
      <c r="L8" s="34" t="s">
        <v>5</v>
      </c>
      <c r="M8" s="34" t="s">
        <v>12</v>
      </c>
      <c r="N8" s="34" t="s">
        <v>84</v>
      </c>
      <c r="O8" s="34" t="s">
        <v>85</v>
      </c>
      <c r="P8" s="36" t="s">
        <v>88</v>
      </c>
      <c r="Q8" s="34" t="s">
        <v>13</v>
      </c>
      <c r="S8" s="27"/>
    </row>
    <row r="9" spans="1:21" ht="13.5" thickBot="1">
      <c r="A9" s="20"/>
      <c r="B9" s="1" t="s">
        <v>14</v>
      </c>
      <c r="C9" s="37" t="s">
        <v>15</v>
      </c>
      <c r="D9" s="38" t="s">
        <v>16</v>
      </c>
      <c r="E9" s="39" t="s">
        <v>17</v>
      </c>
      <c r="F9" s="38" t="s">
        <v>14</v>
      </c>
      <c r="G9" s="38" t="s">
        <v>14</v>
      </c>
      <c r="H9" s="40" t="s">
        <v>18</v>
      </c>
      <c r="I9" s="41" t="s">
        <v>19</v>
      </c>
      <c r="J9" s="41" t="s">
        <v>20</v>
      </c>
      <c r="K9" s="40" t="s">
        <v>21</v>
      </c>
      <c r="L9" s="40" t="s">
        <v>22</v>
      </c>
      <c r="M9" s="40" t="s">
        <v>23</v>
      </c>
      <c r="N9" s="40" t="s">
        <v>86</v>
      </c>
      <c r="O9" s="40"/>
      <c r="P9" s="42" t="s">
        <v>87</v>
      </c>
      <c r="Q9" s="40" t="s">
        <v>24</v>
      </c>
      <c r="S9" s="27"/>
    </row>
    <row r="10" spans="1:21">
      <c r="A10" s="20"/>
      <c r="C10" s="3" t="s">
        <v>25</v>
      </c>
      <c r="D10" s="4">
        <v>3511818</v>
      </c>
      <c r="E10" s="4">
        <v>1344335</v>
      </c>
      <c r="F10" s="4">
        <v>38232</v>
      </c>
      <c r="G10" s="4">
        <v>17988</v>
      </c>
      <c r="H10" s="4">
        <v>162606</v>
      </c>
      <c r="I10" s="4">
        <v>92147</v>
      </c>
      <c r="J10" s="4">
        <v>71643</v>
      </c>
      <c r="K10" s="4">
        <v>4017</v>
      </c>
      <c r="L10" s="4">
        <v>10018</v>
      </c>
      <c r="M10" s="4">
        <v>0</v>
      </c>
      <c r="N10" s="4">
        <v>0</v>
      </c>
      <c r="O10" s="4">
        <v>22137</v>
      </c>
      <c r="P10" s="4">
        <v>0</v>
      </c>
      <c r="Q10" s="5">
        <f>SUM(D10:P10)</f>
        <v>5274941</v>
      </c>
      <c r="S10" s="27"/>
      <c r="T10" s="6"/>
      <c r="U10" s="7"/>
    </row>
    <row r="11" spans="1:21">
      <c r="A11" s="20"/>
      <c r="C11" s="3" t="s">
        <v>26</v>
      </c>
      <c r="D11" s="4">
        <v>2832893</v>
      </c>
      <c r="E11" s="4">
        <v>1084667</v>
      </c>
      <c r="F11" s="4">
        <v>30839</v>
      </c>
      <c r="G11" s="4">
        <v>14503</v>
      </c>
      <c r="H11" s="4">
        <v>131175</v>
      </c>
      <c r="I11" s="4">
        <v>73298</v>
      </c>
      <c r="J11" s="4">
        <v>56986</v>
      </c>
      <c r="K11" s="4">
        <v>3237</v>
      </c>
      <c r="L11" s="4">
        <v>0</v>
      </c>
      <c r="M11" s="4">
        <v>0</v>
      </c>
      <c r="N11" s="4">
        <v>0</v>
      </c>
      <c r="O11" s="4">
        <v>17866</v>
      </c>
      <c r="P11" s="4">
        <v>0</v>
      </c>
      <c r="Q11" s="5">
        <f t="shared" ref="Q11:Q66" si="0">SUM(D11:P11)</f>
        <v>4245464</v>
      </c>
      <c r="S11" s="27"/>
      <c r="T11" s="6"/>
      <c r="U11" s="7"/>
    </row>
    <row r="12" spans="1:21">
      <c r="A12" s="20"/>
      <c r="C12" s="3" t="s">
        <v>27</v>
      </c>
      <c r="D12" s="4">
        <v>2337203</v>
      </c>
      <c r="E12" s="4">
        <v>894758</v>
      </c>
      <c r="F12" s="4">
        <v>25443</v>
      </c>
      <c r="G12" s="4">
        <v>11969</v>
      </c>
      <c r="H12" s="4">
        <v>108218</v>
      </c>
      <c r="I12" s="4">
        <v>43210</v>
      </c>
      <c r="J12" s="4">
        <v>33594</v>
      </c>
      <c r="K12" s="4">
        <v>2676</v>
      </c>
      <c r="L12" s="4">
        <v>124656</v>
      </c>
      <c r="M12" s="4">
        <v>0</v>
      </c>
      <c r="N12" s="4">
        <v>0</v>
      </c>
      <c r="O12" s="4">
        <v>14735</v>
      </c>
      <c r="P12" s="4">
        <v>0</v>
      </c>
      <c r="Q12" s="5">
        <f t="shared" si="0"/>
        <v>3596462</v>
      </c>
      <c r="S12" s="27"/>
      <c r="T12" s="6"/>
      <c r="U12" s="7"/>
    </row>
    <row r="13" spans="1:21">
      <c r="A13" s="20"/>
      <c r="C13" s="3" t="s">
        <v>28</v>
      </c>
      <c r="D13" s="4">
        <v>2666333</v>
      </c>
      <c r="E13" s="4">
        <v>1020753</v>
      </c>
      <c r="F13" s="4">
        <v>29026</v>
      </c>
      <c r="G13" s="4">
        <v>13654</v>
      </c>
      <c r="H13" s="4">
        <v>123458</v>
      </c>
      <c r="I13" s="4">
        <v>67471</v>
      </c>
      <c r="J13" s="4">
        <v>52454</v>
      </c>
      <c r="K13" s="4">
        <v>3048</v>
      </c>
      <c r="L13" s="4">
        <v>0</v>
      </c>
      <c r="M13" s="4">
        <v>0</v>
      </c>
      <c r="N13" s="4">
        <v>76156</v>
      </c>
      <c r="O13" s="4">
        <v>16810</v>
      </c>
      <c r="P13" s="4">
        <v>0</v>
      </c>
      <c r="Q13" s="5">
        <f t="shared" si="0"/>
        <v>4069163</v>
      </c>
      <c r="S13" s="27"/>
      <c r="T13" s="6"/>
      <c r="U13" s="7"/>
    </row>
    <row r="14" spans="1:21">
      <c r="A14" s="20"/>
      <c r="C14" s="3" t="s">
        <v>29</v>
      </c>
      <c r="D14" s="4">
        <v>20313302</v>
      </c>
      <c r="E14" s="4">
        <v>7768706</v>
      </c>
      <c r="F14" s="4">
        <v>221225</v>
      </c>
      <c r="G14" s="4">
        <v>104219</v>
      </c>
      <c r="H14" s="4">
        <v>940255</v>
      </c>
      <c r="I14" s="4">
        <v>624674</v>
      </c>
      <c r="J14" s="4">
        <v>485661</v>
      </c>
      <c r="K14" s="4">
        <v>23238</v>
      </c>
      <c r="L14" s="4">
        <v>11266980</v>
      </c>
      <c r="M14" s="4">
        <v>2303265</v>
      </c>
      <c r="N14" s="4">
        <v>976043</v>
      </c>
      <c r="O14" s="4">
        <v>127752</v>
      </c>
      <c r="P14" s="4">
        <v>0</v>
      </c>
      <c r="Q14" s="5">
        <f t="shared" si="0"/>
        <v>45155320</v>
      </c>
      <c r="S14" s="27"/>
      <c r="T14" s="6"/>
      <c r="U14" s="7"/>
    </row>
    <row r="15" spans="1:21">
      <c r="A15" s="20"/>
      <c r="C15" s="3" t="s">
        <v>30</v>
      </c>
      <c r="D15" s="4">
        <v>3725664</v>
      </c>
      <c r="E15" s="4">
        <v>1426646</v>
      </c>
      <c r="F15" s="4">
        <v>40555</v>
      </c>
      <c r="G15" s="4">
        <v>19071</v>
      </c>
      <c r="H15" s="4">
        <v>172521</v>
      </c>
      <c r="I15" s="4">
        <v>113231</v>
      </c>
      <c r="J15" s="4">
        <v>88032</v>
      </c>
      <c r="K15" s="4">
        <v>4260</v>
      </c>
      <c r="L15" s="4">
        <v>0</v>
      </c>
      <c r="M15" s="4">
        <v>263167</v>
      </c>
      <c r="N15" s="4">
        <v>0</v>
      </c>
      <c r="O15" s="4">
        <v>23504</v>
      </c>
      <c r="P15" s="4">
        <v>0</v>
      </c>
      <c r="Q15" s="5">
        <f t="shared" si="0"/>
        <v>5876651</v>
      </c>
      <c r="S15" s="27"/>
      <c r="T15" s="6"/>
      <c r="U15" s="7"/>
    </row>
    <row r="16" spans="1:21">
      <c r="A16" s="20"/>
      <c r="C16" s="3" t="s">
        <v>31</v>
      </c>
      <c r="D16" s="4">
        <v>7438493</v>
      </c>
      <c r="E16" s="4">
        <v>2847454</v>
      </c>
      <c r="F16" s="4">
        <v>80982</v>
      </c>
      <c r="G16" s="4">
        <v>38099</v>
      </c>
      <c r="H16" s="4">
        <v>344415</v>
      </c>
      <c r="I16" s="4">
        <v>184208</v>
      </c>
      <c r="J16" s="4">
        <v>143212</v>
      </c>
      <c r="K16" s="4">
        <v>8507</v>
      </c>
      <c r="L16" s="4">
        <v>0</v>
      </c>
      <c r="M16" s="4">
        <v>0</v>
      </c>
      <c r="N16" s="4">
        <v>0</v>
      </c>
      <c r="O16" s="4">
        <v>46890</v>
      </c>
      <c r="P16" s="4">
        <v>0</v>
      </c>
      <c r="Q16" s="5">
        <f t="shared" si="0"/>
        <v>11132260</v>
      </c>
      <c r="S16" s="27"/>
      <c r="T16" s="6"/>
      <c r="U16" s="7"/>
    </row>
    <row r="17" spans="1:21">
      <c r="A17" s="20"/>
      <c r="C17" s="3" t="s">
        <v>32</v>
      </c>
      <c r="D17" s="4">
        <v>4824434</v>
      </c>
      <c r="E17" s="4">
        <v>1847037</v>
      </c>
      <c r="F17" s="4">
        <v>52519</v>
      </c>
      <c r="G17" s="4">
        <v>24702</v>
      </c>
      <c r="H17" s="4">
        <v>223394</v>
      </c>
      <c r="I17" s="4">
        <v>173253</v>
      </c>
      <c r="J17" s="4">
        <v>134696</v>
      </c>
      <c r="K17" s="4">
        <v>5517</v>
      </c>
      <c r="L17" s="4">
        <v>0</v>
      </c>
      <c r="M17" s="4">
        <v>0</v>
      </c>
      <c r="N17" s="4">
        <v>105331</v>
      </c>
      <c r="O17" s="4">
        <v>30419</v>
      </c>
      <c r="P17" s="4">
        <v>0</v>
      </c>
      <c r="Q17" s="5">
        <f t="shared" si="0"/>
        <v>7421302</v>
      </c>
      <c r="S17" s="27"/>
      <c r="T17" s="6"/>
      <c r="U17" s="7"/>
    </row>
    <row r="18" spans="1:21">
      <c r="A18" s="20"/>
      <c r="C18" s="3" t="s">
        <v>33</v>
      </c>
      <c r="D18" s="4">
        <v>7841251</v>
      </c>
      <c r="E18" s="4">
        <v>3000561</v>
      </c>
      <c r="F18" s="4">
        <v>85378</v>
      </c>
      <c r="G18" s="4">
        <v>40187</v>
      </c>
      <c r="H18" s="4">
        <v>363024</v>
      </c>
      <c r="I18" s="4">
        <v>168449</v>
      </c>
      <c r="J18" s="4">
        <v>130960</v>
      </c>
      <c r="K18" s="4">
        <v>8969</v>
      </c>
      <c r="L18" s="4">
        <v>167112</v>
      </c>
      <c r="M18" s="4">
        <v>0</v>
      </c>
      <c r="N18" s="4">
        <v>180927</v>
      </c>
      <c r="O18" s="4">
        <v>49383</v>
      </c>
      <c r="P18" s="4">
        <v>0</v>
      </c>
      <c r="Q18" s="5">
        <f t="shared" si="0"/>
        <v>12036201</v>
      </c>
      <c r="S18" s="27"/>
      <c r="T18" s="6"/>
      <c r="U18" s="7"/>
    </row>
    <row r="19" spans="1:21">
      <c r="A19" s="20"/>
      <c r="C19" s="3" t="s">
        <v>34</v>
      </c>
      <c r="D19" s="4">
        <v>1794434</v>
      </c>
      <c r="E19" s="4">
        <v>687062</v>
      </c>
      <c r="F19" s="4">
        <v>19533</v>
      </c>
      <c r="G19" s="4">
        <v>9188</v>
      </c>
      <c r="H19" s="4">
        <v>83092</v>
      </c>
      <c r="I19" s="4">
        <v>31550</v>
      </c>
      <c r="J19" s="4">
        <v>24529</v>
      </c>
      <c r="K19" s="4">
        <v>2055</v>
      </c>
      <c r="L19" s="4">
        <v>86136</v>
      </c>
      <c r="M19" s="4">
        <v>0</v>
      </c>
      <c r="N19" s="4">
        <v>34063</v>
      </c>
      <c r="O19" s="4">
        <v>11316</v>
      </c>
      <c r="P19" s="4">
        <v>0</v>
      </c>
      <c r="Q19" s="5">
        <f t="shared" si="0"/>
        <v>2782958</v>
      </c>
      <c r="S19" s="27"/>
      <c r="T19" s="6"/>
      <c r="U19" s="7"/>
    </row>
    <row r="20" spans="1:21">
      <c r="A20" s="20"/>
      <c r="C20" s="3" t="s">
        <v>35</v>
      </c>
      <c r="D20" s="4">
        <v>2000140</v>
      </c>
      <c r="E20" s="4">
        <v>765949</v>
      </c>
      <c r="F20" s="4">
        <v>21771</v>
      </c>
      <c r="G20" s="4">
        <v>10237</v>
      </c>
      <c r="H20" s="4">
        <v>92621</v>
      </c>
      <c r="I20" s="4">
        <v>42349</v>
      </c>
      <c r="J20" s="4">
        <v>32925</v>
      </c>
      <c r="K20" s="4">
        <v>2289</v>
      </c>
      <c r="L20" s="4">
        <v>0</v>
      </c>
      <c r="M20" s="4">
        <v>63173</v>
      </c>
      <c r="N20" s="4">
        <v>0</v>
      </c>
      <c r="O20" s="4">
        <v>12619</v>
      </c>
      <c r="P20" s="4">
        <v>0</v>
      </c>
      <c r="Q20" s="5">
        <f t="shared" si="0"/>
        <v>3044073</v>
      </c>
      <c r="S20" s="27"/>
      <c r="T20" s="6"/>
      <c r="U20" s="7"/>
    </row>
    <row r="21" spans="1:21">
      <c r="A21" s="20"/>
      <c r="C21" s="3" t="s">
        <v>36</v>
      </c>
      <c r="D21" s="4">
        <v>85953544</v>
      </c>
      <c r="E21" s="4">
        <v>32887759</v>
      </c>
      <c r="F21" s="4">
        <v>935925</v>
      </c>
      <c r="G21" s="4">
        <v>440609</v>
      </c>
      <c r="H21" s="4">
        <v>3979203</v>
      </c>
      <c r="I21" s="4">
        <v>3092900</v>
      </c>
      <c r="J21" s="4">
        <v>2404594</v>
      </c>
      <c r="K21" s="4">
        <v>98302</v>
      </c>
      <c r="L21" s="4">
        <v>9147506</v>
      </c>
      <c r="M21" s="4">
        <v>0</v>
      </c>
      <c r="N21" s="4">
        <v>3254899</v>
      </c>
      <c r="O21" s="4">
        <v>541194</v>
      </c>
      <c r="P21" s="4">
        <v>0</v>
      </c>
      <c r="Q21" s="5">
        <f t="shared" si="0"/>
        <v>142736435</v>
      </c>
      <c r="S21" s="27"/>
      <c r="T21" s="6"/>
      <c r="U21" s="7"/>
    </row>
    <row r="22" spans="1:21">
      <c r="A22" s="20"/>
      <c r="C22" s="3" t="s">
        <v>37</v>
      </c>
      <c r="D22" s="4">
        <v>4339951</v>
      </c>
      <c r="E22" s="4">
        <v>1661784</v>
      </c>
      <c r="F22" s="4">
        <v>47244</v>
      </c>
      <c r="G22" s="4">
        <v>22217</v>
      </c>
      <c r="H22" s="4">
        <v>200965</v>
      </c>
      <c r="I22" s="4">
        <v>118014</v>
      </c>
      <c r="J22" s="4">
        <v>91751</v>
      </c>
      <c r="K22" s="4">
        <v>4960</v>
      </c>
      <c r="L22" s="4">
        <v>329898</v>
      </c>
      <c r="M22" s="4">
        <v>0</v>
      </c>
      <c r="N22" s="4">
        <v>127191</v>
      </c>
      <c r="O22" s="4">
        <v>27375</v>
      </c>
      <c r="P22" s="4">
        <v>0</v>
      </c>
      <c r="Q22" s="5">
        <f t="shared" si="0"/>
        <v>6971350</v>
      </c>
      <c r="S22" s="27"/>
      <c r="T22" s="6"/>
      <c r="U22" s="7"/>
    </row>
    <row r="23" spans="1:21">
      <c r="A23" s="20"/>
      <c r="C23" s="3" t="s">
        <v>38</v>
      </c>
      <c r="D23" s="4">
        <v>3158668</v>
      </c>
      <c r="E23" s="4">
        <v>1208864</v>
      </c>
      <c r="F23" s="4">
        <v>34391</v>
      </c>
      <c r="G23" s="4">
        <v>16185</v>
      </c>
      <c r="H23" s="4">
        <v>146240</v>
      </c>
      <c r="I23" s="4">
        <v>92604</v>
      </c>
      <c r="J23" s="4">
        <v>71995</v>
      </c>
      <c r="K23" s="4">
        <v>3612</v>
      </c>
      <c r="L23" s="4">
        <v>0</v>
      </c>
      <c r="M23" s="4">
        <v>215960</v>
      </c>
      <c r="N23" s="4">
        <v>124323</v>
      </c>
      <c r="O23" s="4">
        <v>19900</v>
      </c>
      <c r="P23" s="4">
        <v>0</v>
      </c>
      <c r="Q23" s="5">
        <f t="shared" si="0"/>
        <v>5092742</v>
      </c>
      <c r="S23" s="27"/>
      <c r="T23" s="6"/>
      <c r="U23" s="7"/>
    </row>
    <row r="24" spans="1:21">
      <c r="A24" s="20"/>
      <c r="C24" s="3" t="s">
        <v>39</v>
      </c>
      <c r="D24" s="4">
        <v>12169132</v>
      </c>
      <c r="E24" s="4">
        <v>4659738</v>
      </c>
      <c r="F24" s="4">
        <v>132468</v>
      </c>
      <c r="G24" s="4">
        <v>62295</v>
      </c>
      <c r="H24" s="4">
        <v>563510</v>
      </c>
      <c r="I24" s="4">
        <v>304904</v>
      </c>
      <c r="J24" s="4">
        <v>237048</v>
      </c>
      <c r="K24" s="4">
        <v>13913</v>
      </c>
      <c r="L24" s="4">
        <v>0</v>
      </c>
      <c r="M24" s="4">
        <v>0</v>
      </c>
      <c r="N24" s="4">
        <v>89641</v>
      </c>
      <c r="O24" s="4">
        <v>76765</v>
      </c>
      <c r="P24" s="4">
        <v>0</v>
      </c>
      <c r="Q24" s="5">
        <f t="shared" si="0"/>
        <v>18309414</v>
      </c>
      <c r="S24" s="27"/>
      <c r="T24" s="6"/>
      <c r="U24" s="7"/>
    </row>
    <row r="25" spans="1:21">
      <c r="A25" s="20"/>
      <c r="C25" s="3" t="s">
        <v>40</v>
      </c>
      <c r="D25" s="4">
        <v>7884685</v>
      </c>
      <c r="E25" s="4">
        <v>3018919</v>
      </c>
      <c r="F25" s="4">
        <v>85832</v>
      </c>
      <c r="G25" s="4">
        <v>40367</v>
      </c>
      <c r="H25" s="4">
        <v>365105</v>
      </c>
      <c r="I25" s="4">
        <v>297711</v>
      </c>
      <c r="J25" s="4">
        <v>231454</v>
      </c>
      <c r="K25" s="4">
        <v>9013</v>
      </c>
      <c r="L25" s="4">
        <v>3617</v>
      </c>
      <c r="M25" s="4">
        <v>385965</v>
      </c>
      <c r="N25" s="4">
        <v>0</v>
      </c>
      <c r="O25" s="4">
        <v>49728</v>
      </c>
      <c r="P25" s="4">
        <v>0</v>
      </c>
      <c r="Q25" s="5">
        <f t="shared" si="0"/>
        <v>12372396</v>
      </c>
      <c r="S25" s="27"/>
      <c r="T25" s="6"/>
      <c r="U25" s="7"/>
    </row>
    <row r="26" spans="1:21">
      <c r="A26" s="20"/>
      <c r="C26" s="3" t="s">
        <v>41</v>
      </c>
      <c r="D26" s="4">
        <v>89875264</v>
      </c>
      <c r="E26" s="4">
        <v>34363304</v>
      </c>
      <c r="F26" s="4">
        <v>978898</v>
      </c>
      <c r="G26" s="4">
        <v>461324</v>
      </c>
      <c r="H26" s="4">
        <v>4159745</v>
      </c>
      <c r="I26" s="4">
        <v>2852958</v>
      </c>
      <c r="J26" s="4">
        <v>2218058</v>
      </c>
      <c r="K26" s="4">
        <v>102822</v>
      </c>
      <c r="L26" s="4">
        <v>8081364</v>
      </c>
      <c r="M26" s="4">
        <v>0</v>
      </c>
      <c r="N26" s="4">
        <v>2873390</v>
      </c>
      <c r="O26" s="4">
        <v>564874</v>
      </c>
      <c r="P26" s="4">
        <v>0</v>
      </c>
      <c r="Q26" s="5">
        <f t="shared" si="0"/>
        <v>146532001</v>
      </c>
      <c r="S26" s="27"/>
      <c r="T26" s="6"/>
      <c r="U26" s="7"/>
    </row>
    <row r="27" spans="1:21">
      <c r="A27" s="20"/>
      <c r="C27" s="3" t="s">
        <v>42</v>
      </c>
      <c r="D27" s="4">
        <v>3179102</v>
      </c>
      <c r="E27" s="4">
        <v>1217033</v>
      </c>
      <c r="F27" s="4">
        <v>34611</v>
      </c>
      <c r="G27" s="4">
        <v>16281</v>
      </c>
      <c r="H27" s="4">
        <v>147201</v>
      </c>
      <c r="I27" s="4">
        <v>72678</v>
      </c>
      <c r="J27" s="4">
        <v>56505</v>
      </c>
      <c r="K27" s="4">
        <v>3636</v>
      </c>
      <c r="L27" s="4">
        <v>81029</v>
      </c>
      <c r="M27" s="4">
        <v>0</v>
      </c>
      <c r="N27" s="4">
        <v>31623</v>
      </c>
      <c r="O27" s="4">
        <v>20041</v>
      </c>
      <c r="P27" s="4">
        <v>0</v>
      </c>
      <c r="Q27" s="5">
        <f t="shared" si="0"/>
        <v>4859740</v>
      </c>
      <c r="S27" s="27"/>
      <c r="T27" s="6"/>
      <c r="U27" s="7"/>
    </row>
    <row r="28" spans="1:21">
      <c r="A28" s="20"/>
      <c r="C28" s="3" t="s">
        <v>43</v>
      </c>
      <c r="D28" s="4">
        <v>13148659</v>
      </c>
      <c r="E28" s="4">
        <v>5031684</v>
      </c>
      <c r="F28" s="4">
        <v>143164</v>
      </c>
      <c r="G28" s="4">
        <v>67385</v>
      </c>
      <c r="H28" s="4">
        <v>608741</v>
      </c>
      <c r="I28" s="4">
        <v>362851</v>
      </c>
      <c r="J28" s="4">
        <v>282102</v>
      </c>
      <c r="K28" s="4">
        <v>15039</v>
      </c>
      <c r="L28" s="4">
        <v>489147</v>
      </c>
      <c r="M28" s="4">
        <v>0</v>
      </c>
      <c r="N28" s="4">
        <v>99515</v>
      </c>
      <c r="O28" s="4">
        <v>82816</v>
      </c>
      <c r="P28" s="4">
        <v>0</v>
      </c>
      <c r="Q28" s="5">
        <f t="shared" si="0"/>
        <v>20331103</v>
      </c>
      <c r="S28" s="27"/>
      <c r="T28" s="6"/>
      <c r="U28" s="7"/>
    </row>
    <row r="29" spans="1:21">
      <c r="A29" s="20"/>
      <c r="C29" s="3" t="s">
        <v>44</v>
      </c>
      <c r="D29" s="4">
        <v>30771604</v>
      </c>
      <c r="E29" s="4">
        <v>11774211</v>
      </c>
      <c r="F29" s="4">
        <v>335060</v>
      </c>
      <c r="G29" s="4">
        <v>157730</v>
      </c>
      <c r="H29" s="4">
        <v>1424574</v>
      </c>
      <c r="I29" s="4">
        <v>856001</v>
      </c>
      <c r="J29" s="4">
        <v>665504</v>
      </c>
      <c r="K29" s="4">
        <v>35193</v>
      </c>
      <c r="L29" s="4">
        <v>5089914</v>
      </c>
      <c r="M29" s="4">
        <v>3481053</v>
      </c>
      <c r="N29" s="4">
        <v>604800</v>
      </c>
      <c r="O29" s="4">
        <v>193762</v>
      </c>
      <c r="P29" s="4">
        <v>0</v>
      </c>
      <c r="Q29" s="5">
        <f t="shared" si="0"/>
        <v>55389406</v>
      </c>
      <c r="S29" s="27"/>
      <c r="T29" s="6"/>
      <c r="U29" s="7"/>
    </row>
    <row r="30" spans="1:21">
      <c r="A30" s="20"/>
      <c r="C30" s="3" t="s">
        <v>45</v>
      </c>
      <c r="D30" s="4">
        <v>3410889</v>
      </c>
      <c r="E30" s="4">
        <v>1306143</v>
      </c>
      <c r="F30" s="4">
        <v>37129</v>
      </c>
      <c r="G30" s="4">
        <v>17460</v>
      </c>
      <c r="H30" s="4">
        <v>157951</v>
      </c>
      <c r="I30" s="4">
        <v>74007</v>
      </c>
      <c r="J30" s="4">
        <v>57536</v>
      </c>
      <c r="K30" s="4">
        <v>3900</v>
      </c>
      <c r="L30" s="4">
        <v>0</v>
      </c>
      <c r="M30" s="4">
        <v>0</v>
      </c>
      <c r="N30" s="4">
        <v>0</v>
      </c>
      <c r="O30" s="4">
        <v>21517</v>
      </c>
      <c r="P30" s="4">
        <v>0</v>
      </c>
      <c r="Q30" s="5">
        <f t="shared" si="0"/>
        <v>5086532</v>
      </c>
      <c r="S30" s="27"/>
      <c r="T30" s="6"/>
      <c r="U30" s="7"/>
    </row>
    <row r="31" spans="1:21">
      <c r="A31" s="20"/>
      <c r="C31" s="3" t="s">
        <v>46</v>
      </c>
      <c r="D31" s="4">
        <v>8386448</v>
      </c>
      <c r="E31" s="4">
        <v>3210410</v>
      </c>
      <c r="F31" s="4">
        <v>91301</v>
      </c>
      <c r="G31" s="4">
        <v>42951</v>
      </c>
      <c r="H31" s="4">
        <v>388312</v>
      </c>
      <c r="I31" s="4">
        <v>266083</v>
      </c>
      <c r="J31" s="4">
        <v>206869</v>
      </c>
      <c r="K31" s="4">
        <v>9590</v>
      </c>
      <c r="L31" s="4">
        <v>308350</v>
      </c>
      <c r="M31" s="4">
        <v>0</v>
      </c>
      <c r="N31" s="4">
        <v>253162</v>
      </c>
      <c r="O31" s="4">
        <v>52867</v>
      </c>
      <c r="P31" s="4">
        <v>0</v>
      </c>
      <c r="Q31" s="5">
        <f t="shared" si="0"/>
        <v>13216343</v>
      </c>
      <c r="S31" s="27"/>
      <c r="T31" s="6"/>
      <c r="U31" s="7"/>
    </row>
    <row r="32" spans="1:21">
      <c r="A32" s="20"/>
      <c r="C32" s="3" t="s">
        <v>47</v>
      </c>
      <c r="D32" s="4">
        <v>8477427</v>
      </c>
      <c r="E32" s="4">
        <v>3243558</v>
      </c>
      <c r="F32" s="4">
        <v>92310</v>
      </c>
      <c r="G32" s="4">
        <v>43458</v>
      </c>
      <c r="H32" s="4">
        <v>392455</v>
      </c>
      <c r="I32" s="4">
        <v>195031</v>
      </c>
      <c r="J32" s="4">
        <v>151630</v>
      </c>
      <c r="K32" s="4">
        <v>9698</v>
      </c>
      <c r="L32" s="4">
        <v>902284</v>
      </c>
      <c r="M32" s="4">
        <v>0</v>
      </c>
      <c r="N32" s="4">
        <v>325053</v>
      </c>
      <c r="O32" s="4">
        <v>53373</v>
      </c>
      <c r="P32" s="4">
        <v>0</v>
      </c>
      <c r="Q32" s="5">
        <f t="shared" si="0"/>
        <v>13886277</v>
      </c>
      <c r="S32" s="27"/>
      <c r="T32" s="6"/>
      <c r="U32" s="7"/>
    </row>
    <row r="33" spans="1:21">
      <c r="A33" s="20"/>
      <c r="C33" s="3" t="s">
        <v>48</v>
      </c>
      <c r="D33" s="4">
        <v>15362379</v>
      </c>
      <c r="E33" s="4">
        <v>5880494</v>
      </c>
      <c r="F33" s="4">
        <v>167250</v>
      </c>
      <c r="G33" s="4">
        <v>78688</v>
      </c>
      <c r="H33" s="4">
        <v>711296</v>
      </c>
      <c r="I33" s="4">
        <v>655555</v>
      </c>
      <c r="J33" s="4">
        <v>509664</v>
      </c>
      <c r="K33" s="4">
        <v>17566</v>
      </c>
      <c r="L33" s="4">
        <v>1982723</v>
      </c>
      <c r="M33" s="4">
        <v>0</v>
      </c>
      <c r="N33" s="4">
        <v>479981</v>
      </c>
      <c r="O33" s="4">
        <v>96829</v>
      </c>
      <c r="P33" s="4">
        <v>0</v>
      </c>
      <c r="Q33" s="5">
        <f t="shared" si="0"/>
        <v>25942425</v>
      </c>
      <c r="S33" s="27"/>
      <c r="T33" s="6"/>
      <c r="U33" s="7"/>
    </row>
    <row r="34" spans="1:21">
      <c r="A34" s="20"/>
      <c r="C34" s="3" t="s">
        <v>49</v>
      </c>
      <c r="D34" s="4">
        <v>5088010</v>
      </c>
      <c r="E34" s="4">
        <v>1947799</v>
      </c>
      <c r="F34" s="4">
        <v>55390</v>
      </c>
      <c r="G34" s="4">
        <v>26059</v>
      </c>
      <c r="H34" s="4">
        <v>235589</v>
      </c>
      <c r="I34" s="4">
        <v>172963</v>
      </c>
      <c r="J34" s="4">
        <v>134469</v>
      </c>
      <c r="K34" s="4">
        <v>5819</v>
      </c>
      <c r="L34" s="4">
        <v>0</v>
      </c>
      <c r="M34" s="4">
        <v>0</v>
      </c>
      <c r="N34" s="4">
        <v>119309</v>
      </c>
      <c r="O34" s="4">
        <v>32077</v>
      </c>
      <c r="P34" s="4">
        <v>0</v>
      </c>
      <c r="Q34" s="5">
        <f t="shared" si="0"/>
        <v>7817484</v>
      </c>
      <c r="S34" s="27"/>
      <c r="T34" s="6"/>
      <c r="U34" s="7"/>
    </row>
    <row r="35" spans="1:21">
      <c r="A35" s="20"/>
      <c r="C35" s="3" t="s">
        <v>50</v>
      </c>
      <c r="D35" s="4">
        <v>25474372</v>
      </c>
      <c r="E35" s="4">
        <v>9739424</v>
      </c>
      <c r="F35" s="4">
        <v>277466</v>
      </c>
      <c r="G35" s="4">
        <v>130772</v>
      </c>
      <c r="H35" s="4">
        <v>1179022</v>
      </c>
      <c r="I35" s="4">
        <v>403562</v>
      </c>
      <c r="J35" s="4">
        <v>313755</v>
      </c>
      <c r="K35" s="4">
        <v>29148</v>
      </c>
      <c r="L35" s="4">
        <v>810938</v>
      </c>
      <c r="M35" s="4">
        <v>5027732</v>
      </c>
      <c r="N35" s="4">
        <v>259686</v>
      </c>
      <c r="O35" s="4">
        <v>160087</v>
      </c>
      <c r="P35" s="4">
        <v>0</v>
      </c>
      <c r="Q35" s="5">
        <f t="shared" si="0"/>
        <v>43805964</v>
      </c>
      <c r="S35" s="27"/>
      <c r="T35" s="6"/>
      <c r="U35" s="7"/>
    </row>
    <row r="36" spans="1:21">
      <c r="A36" s="20"/>
      <c r="C36" s="3" t="s">
        <v>51</v>
      </c>
      <c r="D36" s="4">
        <v>3126602</v>
      </c>
      <c r="E36" s="4">
        <v>1197523</v>
      </c>
      <c r="F36" s="4">
        <v>34032</v>
      </c>
      <c r="G36" s="4">
        <v>15997</v>
      </c>
      <c r="H36" s="4">
        <v>144790</v>
      </c>
      <c r="I36" s="4">
        <v>54824</v>
      </c>
      <c r="J36" s="4">
        <v>42624</v>
      </c>
      <c r="K36" s="4">
        <v>3573</v>
      </c>
      <c r="L36" s="4">
        <v>0</v>
      </c>
      <c r="M36" s="4">
        <v>0</v>
      </c>
      <c r="N36" s="4">
        <v>0</v>
      </c>
      <c r="O36" s="4">
        <v>19735</v>
      </c>
      <c r="P36" s="4">
        <v>0</v>
      </c>
      <c r="Q36" s="5">
        <f t="shared" si="0"/>
        <v>4639700</v>
      </c>
      <c r="S36" s="27"/>
      <c r="T36" s="6"/>
      <c r="U36" s="7"/>
    </row>
    <row r="37" spans="1:21">
      <c r="A37" s="20"/>
      <c r="C37" s="3" t="s">
        <v>52</v>
      </c>
      <c r="D37" s="4">
        <v>2293032</v>
      </c>
      <c r="E37" s="4">
        <v>878044</v>
      </c>
      <c r="F37" s="4">
        <v>24962</v>
      </c>
      <c r="G37" s="4">
        <v>11739</v>
      </c>
      <c r="H37" s="4">
        <v>106182</v>
      </c>
      <c r="I37" s="4">
        <v>44473</v>
      </c>
      <c r="J37" s="4">
        <v>34575</v>
      </c>
      <c r="K37" s="4">
        <v>2619</v>
      </c>
      <c r="L37" s="4">
        <v>0</v>
      </c>
      <c r="M37" s="4">
        <v>0</v>
      </c>
      <c r="N37" s="4">
        <v>0</v>
      </c>
      <c r="O37" s="4">
        <v>14466</v>
      </c>
      <c r="P37" s="4">
        <v>0</v>
      </c>
      <c r="Q37" s="5">
        <f t="shared" si="0"/>
        <v>3410092</v>
      </c>
      <c r="S37" s="27"/>
      <c r="T37" s="6"/>
      <c r="U37" s="7"/>
    </row>
    <row r="38" spans="1:21">
      <c r="A38" s="20"/>
      <c r="C38" s="3" t="s">
        <v>53</v>
      </c>
      <c r="D38" s="4">
        <v>9250148</v>
      </c>
      <c r="E38" s="4">
        <v>3540515</v>
      </c>
      <c r="F38" s="4">
        <v>100710</v>
      </c>
      <c r="G38" s="4">
        <v>47388</v>
      </c>
      <c r="H38" s="4">
        <v>428283</v>
      </c>
      <c r="I38" s="4">
        <v>312004</v>
      </c>
      <c r="J38" s="4">
        <v>242569</v>
      </c>
      <c r="K38" s="4">
        <v>10578</v>
      </c>
      <c r="L38" s="4">
        <v>0</v>
      </c>
      <c r="M38" s="4">
        <v>736740</v>
      </c>
      <c r="N38" s="4">
        <v>0</v>
      </c>
      <c r="O38" s="4">
        <v>58291</v>
      </c>
      <c r="P38" s="4">
        <v>0</v>
      </c>
      <c r="Q38" s="5">
        <f t="shared" si="0"/>
        <v>14727226</v>
      </c>
      <c r="S38" s="27"/>
      <c r="T38" s="6"/>
      <c r="U38" s="7"/>
    </row>
    <row r="39" spans="1:21">
      <c r="A39" s="20"/>
      <c r="C39" s="3" t="s">
        <v>54</v>
      </c>
      <c r="D39" s="4">
        <v>2125999</v>
      </c>
      <c r="E39" s="4">
        <v>813905</v>
      </c>
      <c r="F39" s="4">
        <v>23144</v>
      </c>
      <c r="G39" s="4">
        <v>10888</v>
      </c>
      <c r="H39" s="4">
        <v>98442</v>
      </c>
      <c r="I39" s="4">
        <v>42897</v>
      </c>
      <c r="J39" s="4">
        <v>33352</v>
      </c>
      <c r="K39" s="4">
        <v>2432</v>
      </c>
      <c r="L39" s="4">
        <v>172803</v>
      </c>
      <c r="M39" s="4">
        <v>142151</v>
      </c>
      <c r="N39" s="4">
        <v>55698</v>
      </c>
      <c r="O39" s="4">
        <v>13404</v>
      </c>
      <c r="P39" s="4">
        <v>0</v>
      </c>
      <c r="Q39" s="5">
        <f t="shared" si="0"/>
        <v>3535115</v>
      </c>
      <c r="S39" s="27"/>
      <c r="T39" s="6"/>
      <c r="U39" s="7"/>
    </row>
    <row r="40" spans="1:21">
      <c r="A40" s="20"/>
      <c r="C40" s="3" t="s">
        <v>55</v>
      </c>
      <c r="D40" s="4">
        <v>6620445</v>
      </c>
      <c r="E40" s="4">
        <v>2534040</v>
      </c>
      <c r="F40" s="4">
        <v>72079</v>
      </c>
      <c r="G40" s="4">
        <v>33916</v>
      </c>
      <c r="H40" s="4">
        <v>306530</v>
      </c>
      <c r="I40" s="4">
        <v>143818</v>
      </c>
      <c r="J40" s="4">
        <v>111811</v>
      </c>
      <c r="K40" s="4">
        <v>7569</v>
      </c>
      <c r="L40" s="4">
        <v>694280</v>
      </c>
      <c r="M40" s="4">
        <v>596307</v>
      </c>
      <c r="N40" s="4">
        <v>232237</v>
      </c>
      <c r="O40" s="4">
        <v>41722</v>
      </c>
      <c r="P40" s="4">
        <v>0</v>
      </c>
      <c r="Q40" s="5">
        <f t="shared" si="0"/>
        <v>11394754</v>
      </c>
      <c r="S40" s="27"/>
      <c r="T40" s="6"/>
      <c r="U40" s="7"/>
    </row>
    <row r="41" spans="1:21">
      <c r="A41" s="20"/>
      <c r="C41" s="3" t="s">
        <v>56</v>
      </c>
      <c r="D41" s="4">
        <v>7190440</v>
      </c>
      <c r="E41" s="4">
        <v>2750415</v>
      </c>
      <c r="F41" s="4">
        <v>78304</v>
      </c>
      <c r="G41" s="4">
        <v>36879</v>
      </c>
      <c r="H41" s="4">
        <v>332848</v>
      </c>
      <c r="I41" s="4">
        <v>192436</v>
      </c>
      <c r="J41" s="4">
        <v>149611</v>
      </c>
      <c r="K41" s="4">
        <v>8226</v>
      </c>
      <c r="L41" s="4">
        <v>2101788</v>
      </c>
      <c r="M41" s="4">
        <v>0</v>
      </c>
      <c r="N41" s="4">
        <v>0</v>
      </c>
      <c r="O41" s="4">
        <v>45239</v>
      </c>
      <c r="P41" s="4">
        <v>0</v>
      </c>
      <c r="Q41" s="5">
        <f t="shared" si="0"/>
        <v>12886186</v>
      </c>
      <c r="S41" s="27"/>
      <c r="T41" s="6"/>
      <c r="U41" s="7"/>
    </row>
    <row r="42" spans="1:21">
      <c r="A42" s="20"/>
      <c r="C42" s="3" t="s">
        <v>57</v>
      </c>
      <c r="D42" s="4">
        <v>3505185</v>
      </c>
      <c r="E42" s="4">
        <v>1341965</v>
      </c>
      <c r="F42" s="4">
        <v>38159</v>
      </c>
      <c r="G42" s="4">
        <v>17950</v>
      </c>
      <c r="H42" s="4">
        <v>162306</v>
      </c>
      <c r="I42" s="4">
        <v>75495</v>
      </c>
      <c r="J42" s="4">
        <v>58694</v>
      </c>
      <c r="K42" s="4">
        <v>4008</v>
      </c>
      <c r="L42" s="4">
        <v>0</v>
      </c>
      <c r="M42" s="4">
        <v>0</v>
      </c>
      <c r="N42" s="4">
        <v>0</v>
      </c>
      <c r="O42" s="4">
        <v>22102</v>
      </c>
      <c r="P42" s="4">
        <v>0</v>
      </c>
      <c r="Q42" s="5">
        <f t="shared" si="0"/>
        <v>5225864</v>
      </c>
      <c r="S42" s="27"/>
      <c r="T42" s="6"/>
      <c r="U42" s="7"/>
    </row>
    <row r="43" spans="1:21">
      <c r="A43" s="20"/>
      <c r="C43" s="3" t="s">
        <v>58</v>
      </c>
      <c r="D43" s="4">
        <v>16212766</v>
      </c>
      <c r="E43" s="4">
        <v>6204017</v>
      </c>
      <c r="F43" s="4">
        <v>176531</v>
      </c>
      <c r="G43" s="4">
        <v>83095</v>
      </c>
      <c r="H43" s="4">
        <v>750593</v>
      </c>
      <c r="I43" s="4">
        <v>416285</v>
      </c>
      <c r="J43" s="4">
        <v>323642</v>
      </c>
      <c r="K43" s="4">
        <v>18540</v>
      </c>
      <c r="L43" s="4">
        <v>142612</v>
      </c>
      <c r="M43" s="4">
        <v>1738096</v>
      </c>
      <c r="N43" s="4">
        <v>420145</v>
      </c>
      <c r="O43" s="4">
        <v>102106</v>
      </c>
      <c r="P43" s="4">
        <v>0</v>
      </c>
      <c r="Q43" s="5">
        <f t="shared" si="0"/>
        <v>26588428</v>
      </c>
      <c r="S43" s="27"/>
      <c r="T43" s="6"/>
      <c r="U43" s="7"/>
    </row>
    <row r="44" spans="1:21">
      <c r="A44" s="20"/>
      <c r="C44" s="3" t="s">
        <v>59</v>
      </c>
      <c r="D44" s="4">
        <v>5888466</v>
      </c>
      <c r="E44" s="4">
        <v>2254722</v>
      </c>
      <c r="F44" s="4">
        <v>64098</v>
      </c>
      <c r="G44" s="4">
        <v>30146</v>
      </c>
      <c r="H44" s="4">
        <v>272674</v>
      </c>
      <c r="I44" s="4">
        <v>210005</v>
      </c>
      <c r="J44" s="4">
        <v>163268</v>
      </c>
      <c r="K44" s="4">
        <v>6732</v>
      </c>
      <c r="L44" s="4">
        <v>0</v>
      </c>
      <c r="M44" s="4">
        <v>0</v>
      </c>
      <c r="N44" s="4">
        <v>15230</v>
      </c>
      <c r="O44" s="4">
        <v>37144</v>
      </c>
      <c r="P44" s="4">
        <v>0</v>
      </c>
      <c r="Q44" s="5">
        <f t="shared" si="0"/>
        <v>8942485</v>
      </c>
      <c r="S44" s="27"/>
      <c r="T44" s="6"/>
      <c r="U44" s="7"/>
    </row>
    <row r="45" spans="1:21">
      <c r="A45" s="20"/>
      <c r="C45" s="3" t="s">
        <v>60</v>
      </c>
      <c r="D45" s="4">
        <v>15307695</v>
      </c>
      <c r="E45" s="4">
        <v>5858754</v>
      </c>
      <c r="F45" s="4">
        <v>166664</v>
      </c>
      <c r="G45" s="4">
        <v>78428</v>
      </c>
      <c r="H45" s="4">
        <v>708732</v>
      </c>
      <c r="I45" s="4">
        <v>563335</v>
      </c>
      <c r="J45" s="4">
        <v>437972</v>
      </c>
      <c r="K45" s="4">
        <v>17505</v>
      </c>
      <c r="L45" s="4">
        <v>0</v>
      </c>
      <c r="M45" s="4">
        <v>0</v>
      </c>
      <c r="N45" s="4">
        <v>0</v>
      </c>
      <c r="O45" s="4">
        <v>96450</v>
      </c>
      <c r="P45" s="4">
        <v>0</v>
      </c>
      <c r="Q45" s="5">
        <f t="shared" si="0"/>
        <v>23235535</v>
      </c>
      <c r="S45" s="27"/>
      <c r="T45" s="6"/>
      <c r="U45" s="7"/>
    </row>
    <row r="46" spans="1:21">
      <c r="A46" s="20"/>
      <c r="C46" s="3" t="s">
        <v>61</v>
      </c>
      <c r="D46" s="4">
        <v>6431747</v>
      </c>
      <c r="E46" s="4">
        <v>2462583</v>
      </c>
      <c r="F46" s="4">
        <v>70016</v>
      </c>
      <c r="G46" s="4">
        <v>32930</v>
      </c>
      <c r="H46" s="4">
        <v>297821</v>
      </c>
      <c r="I46" s="4">
        <v>227374</v>
      </c>
      <c r="J46" s="4">
        <v>176771</v>
      </c>
      <c r="K46" s="4">
        <v>7353</v>
      </c>
      <c r="L46" s="4">
        <v>253158</v>
      </c>
      <c r="M46" s="4">
        <v>0</v>
      </c>
      <c r="N46" s="4">
        <v>204135</v>
      </c>
      <c r="O46" s="4">
        <v>40561</v>
      </c>
      <c r="P46" s="4">
        <v>0</v>
      </c>
      <c r="Q46" s="5">
        <f t="shared" si="0"/>
        <v>10204449</v>
      </c>
      <c r="S46" s="27"/>
      <c r="T46" s="6"/>
      <c r="U46" s="7"/>
    </row>
    <row r="47" spans="1:21">
      <c r="A47" s="20"/>
      <c r="C47" s="3" t="s">
        <v>62</v>
      </c>
      <c r="D47" s="4">
        <v>24083784</v>
      </c>
      <c r="E47" s="4">
        <v>9223220</v>
      </c>
      <c r="F47" s="4">
        <v>262154</v>
      </c>
      <c r="G47" s="4">
        <v>123257</v>
      </c>
      <c r="H47" s="4">
        <v>1115285</v>
      </c>
      <c r="I47" s="4">
        <v>912984</v>
      </c>
      <c r="J47" s="4">
        <v>709801</v>
      </c>
      <c r="K47" s="4">
        <v>27531</v>
      </c>
      <c r="L47" s="4">
        <v>1837198</v>
      </c>
      <c r="M47" s="4">
        <v>0</v>
      </c>
      <c r="N47" s="4">
        <v>117485</v>
      </c>
      <c r="O47" s="4">
        <v>151973</v>
      </c>
      <c r="P47" s="4">
        <v>0</v>
      </c>
      <c r="Q47" s="5">
        <f t="shared" si="0"/>
        <v>38564672</v>
      </c>
      <c r="S47" s="27"/>
      <c r="T47" s="6"/>
      <c r="U47" s="7"/>
    </row>
    <row r="48" spans="1:21">
      <c r="A48" s="20"/>
      <c r="C48" s="3" t="s">
        <v>63</v>
      </c>
      <c r="D48" s="4">
        <v>24108772</v>
      </c>
      <c r="E48" s="4">
        <v>9227095</v>
      </c>
      <c r="F48" s="4">
        <v>262486</v>
      </c>
      <c r="G48" s="4">
        <v>123523</v>
      </c>
      <c r="H48" s="4">
        <v>1116207</v>
      </c>
      <c r="I48" s="4">
        <v>839379</v>
      </c>
      <c r="J48" s="4">
        <v>652580</v>
      </c>
      <c r="K48" s="4">
        <v>27572</v>
      </c>
      <c r="L48" s="4">
        <v>2670354</v>
      </c>
      <c r="M48" s="4">
        <v>0</v>
      </c>
      <c r="N48" s="4">
        <v>72998</v>
      </c>
      <c r="O48" s="4">
        <v>151898</v>
      </c>
      <c r="P48" s="4">
        <v>0</v>
      </c>
      <c r="Q48" s="5">
        <f t="shared" si="0"/>
        <v>39252864</v>
      </c>
      <c r="S48" s="27"/>
      <c r="T48" s="6"/>
      <c r="U48" s="7"/>
    </row>
    <row r="49" spans="1:21">
      <c r="A49" s="20"/>
      <c r="C49" s="3" t="s">
        <v>64</v>
      </c>
      <c r="D49" s="4">
        <v>8666152</v>
      </c>
      <c r="E49" s="4">
        <v>3318261</v>
      </c>
      <c r="F49" s="4">
        <v>94338</v>
      </c>
      <c r="G49" s="4">
        <v>44364</v>
      </c>
      <c r="H49" s="4">
        <v>401295</v>
      </c>
      <c r="I49" s="4">
        <v>288723</v>
      </c>
      <c r="J49" s="4">
        <v>224470</v>
      </c>
      <c r="K49" s="4">
        <v>9906</v>
      </c>
      <c r="L49" s="4">
        <v>1075992</v>
      </c>
      <c r="M49" s="4">
        <v>0</v>
      </c>
      <c r="N49" s="4">
        <v>0</v>
      </c>
      <c r="O49" s="4">
        <v>54663</v>
      </c>
      <c r="P49" s="4">
        <v>0</v>
      </c>
      <c r="Q49" s="5">
        <f t="shared" si="0"/>
        <v>14178164</v>
      </c>
      <c r="S49" s="27"/>
      <c r="T49" s="6"/>
      <c r="U49" s="7"/>
    </row>
    <row r="50" spans="1:21">
      <c r="A50" s="20"/>
      <c r="C50" s="3" t="s">
        <v>65</v>
      </c>
      <c r="D50" s="4">
        <v>2184562</v>
      </c>
      <c r="E50" s="4">
        <v>836376</v>
      </c>
      <c r="F50" s="4">
        <v>23783</v>
      </c>
      <c r="G50" s="4">
        <v>11186</v>
      </c>
      <c r="H50" s="4">
        <v>101155</v>
      </c>
      <c r="I50" s="4">
        <v>46512</v>
      </c>
      <c r="J50" s="4">
        <v>36161</v>
      </c>
      <c r="K50" s="4">
        <v>2497</v>
      </c>
      <c r="L50" s="4">
        <v>119976</v>
      </c>
      <c r="M50" s="4">
        <v>125328</v>
      </c>
      <c r="N50" s="4">
        <v>57395</v>
      </c>
      <c r="O50" s="4">
        <v>13775</v>
      </c>
      <c r="P50" s="4">
        <v>0</v>
      </c>
      <c r="Q50" s="5">
        <f t="shared" si="0"/>
        <v>3558706</v>
      </c>
      <c r="S50" s="27"/>
      <c r="T50" s="6"/>
      <c r="U50" s="7"/>
    </row>
    <row r="51" spans="1:21">
      <c r="A51" s="20"/>
      <c r="C51" s="3" t="s">
        <v>66</v>
      </c>
      <c r="D51" s="4">
        <v>25227057</v>
      </c>
      <c r="E51" s="4">
        <v>9656269</v>
      </c>
      <c r="F51" s="4">
        <v>274649</v>
      </c>
      <c r="G51" s="4">
        <v>129225</v>
      </c>
      <c r="H51" s="4">
        <v>1168031</v>
      </c>
      <c r="I51" s="4">
        <v>841251</v>
      </c>
      <c r="J51" s="4">
        <v>654034</v>
      </c>
      <c r="K51" s="4">
        <v>28845</v>
      </c>
      <c r="L51" s="4">
        <v>958242</v>
      </c>
      <c r="M51" s="4">
        <v>0</v>
      </c>
      <c r="N51" s="4">
        <v>1040952</v>
      </c>
      <c r="O51" s="4">
        <v>158993</v>
      </c>
      <c r="P51" s="4">
        <v>0</v>
      </c>
      <c r="Q51" s="5">
        <f t="shared" si="0"/>
        <v>40137548</v>
      </c>
      <c r="S51" s="27"/>
      <c r="T51" s="6"/>
      <c r="U51" s="7"/>
    </row>
    <row r="52" spans="1:21">
      <c r="A52" s="20"/>
      <c r="C52" s="3" t="s">
        <v>67</v>
      </c>
      <c r="D52" s="4">
        <v>1469233</v>
      </c>
      <c r="E52" s="4">
        <v>562452</v>
      </c>
      <c r="F52" s="4">
        <v>15996</v>
      </c>
      <c r="G52" s="4">
        <v>7525</v>
      </c>
      <c r="H52" s="4">
        <v>68028</v>
      </c>
      <c r="I52" s="4">
        <v>26526</v>
      </c>
      <c r="J52" s="4">
        <v>20623</v>
      </c>
      <c r="K52" s="4">
        <v>1680</v>
      </c>
      <c r="L52" s="4">
        <v>99579</v>
      </c>
      <c r="M52" s="4">
        <v>85748</v>
      </c>
      <c r="N52" s="4">
        <v>35791</v>
      </c>
      <c r="O52" s="4">
        <v>9263</v>
      </c>
      <c r="P52" s="4">
        <v>0</v>
      </c>
      <c r="Q52" s="5">
        <f t="shared" si="0"/>
        <v>2402444</v>
      </c>
      <c r="S52" s="27"/>
      <c r="T52" s="6"/>
      <c r="U52" s="7"/>
    </row>
    <row r="53" spans="1:21">
      <c r="A53" s="20"/>
      <c r="C53" s="3" t="s">
        <v>68</v>
      </c>
      <c r="D53" s="4">
        <v>6888205</v>
      </c>
      <c r="E53" s="4">
        <v>2636810</v>
      </c>
      <c r="F53" s="4">
        <v>74990</v>
      </c>
      <c r="G53" s="4">
        <v>35280</v>
      </c>
      <c r="H53" s="4">
        <v>318939</v>
      </c>
      <c r="I53" s="4">
        <v>222070</v>
      </c>
      <c r="J53" s="4">
        <v>172649</v>
      </c>
      <c r="K53" s="4">
        <v>7878</v>
      </c>
      <c r="L53" s="4">
        <v>797345</v>
      </c>
      <c r="M53" s="4">
        <v>0</v>
      </c>
      <c r="N53" s="4">
        <v>285108</v>
      </c>
      <c r="O53" s="4">
        <v>43419</v>
      </c>
      <c r="P53" s="4">
        <v>0</v>
      </c>
      <c r="Q53" s="5">
        <f t="shared" si="0"/>
        <v>11482693</v>
      </c>
      <c r="S53" s="27"/>
      <c r="T53" s="6"/>
      <c r="U53" s="7"/>
    </row>
    <row r="54" spans="1:21">
      <c r="A54" s="20"/>
      <c r="C54" s="3" t="s">
        <v>69</v>
      </c>
      <c r="D54" s="4">
        <v>4919444</v>
      </c>
      <c r="E54" s="4">
        <v>1883108</v>
      </c>
      <c r="F54" s="4">
        <v>53558</v>
      </c>
      <c r="G54" s="4">
        <v>25198</v>
      </c>
      <c r="H54" s="4">
        <v>227774</v>
      </c>
      <c r="I54" s="4">
        <v>124787</v>
      </c>
      <c r="J54" s="4">
        <v>97016</v>
      </c>
      <c r="K54" s="4">
        <v>5625</v>
      </c>
      <c r="L54" s="4">
        <v>716625</v>
      </c>
      <c r="M54" s="4">
        <v>0</v>
      </c>
      <c r="N54" s="4">
        <v>218810</v>
      </c>
      <c r="O54" s="4">
        <v>31008</v>
      </c>
      <c r="P54" s="4">
        <v>0</v>
      </c>
      <c r="Q54" s="5">
        <f t="shared" si="0"/>
        <v>8302953</v>
      </c>
      <c r="S54" s="27"/>
      <c r="T54" s="6"/>
      <c r="U54" s="7"/>
    </row>
    <row r="55" spans="1:21">
      <c r="A55" s="20"/>
      <c r="C55" s="3" t="s">
        <v>70</v>
      </c>
      <c r="D55" s="4">
        <v>4538994</v>
      </c>
      <c r="E55" s="4">
        <v>1737887</v>
      </c>
      <c r="F55" s="4">
        <v>49411</v>
      </c>
      <c r="G55" s="4">
        <v>23239</v>
      </c>
      <c r="H55" s="4">
        <v>210179</v>
      </c>
      <c r="I55" s="4">
        <v>103744</v>
      </c>
      <c r="J55" s="4">
        <v>80657</v>
      </c>
      <c r="K55" s="4">
        <v>5189</v>
      </c>
      <c r="L55" s="4">
        <v>358189</v>
      </c>
      <c r="M55" s="4">
        <v>0</v>
      </c>
      <c r="N55" s="4">
        <v>73812</v>
      </c>
      <c r="O55" s="4">
        <v>28627</v>
      </c>
      <c r="P55" s="4">
        <v>0</v>
      </c>
      <c r="Q55" s="5">
        <f t="shared" si="0"/>
        <v>7209928</v>
      </c>
      <c r="S55" s="27"/>
      <c r="T55" s="6"/>
      <c r="U55" s="7"/>
    </row>
    <row r="56" spans="1:21">
      <c r="A56" s="20"/>
      <c r="C56" s="3" t="s">
        <v>71</v>
      </c>
      <c r="D56" s="4">
        <v>3737744</v>
      </c>
      <c r="E56" s="4">
        <v>1430696</v>
      </c>
      <c r="F56" s="4">
        <v>40694</v>
      </c>
      <c r="G56" s="4">
        <v>19147</v>
      </c>
      <c r="H56" s="4">
        <v>173060</v>
      </c>
      <c r="I56" s="4">
        <v>85548</v>
      </c>
      <c r="J56" s="4">
        <v>66508</v>
      </c>
      <c r="K56" s="4">
        <v>4277</v>
      </c>
      <c r="L56" s="4">
        <v>0</v>
      </c>
      <c r="M56" s="4">
        <v>0</v>
      </c>
      <c r="N56" s="4">
        <v>0</v>
      </c>
      <c r="O56" s="4">
        <v>23557</v>
      </c>
      <c r="P56" s="4">
        <v>0</v>
      </c>
      <c r="Q56" s="5">
        <f t="shared" si="0"/>
        <v>5581231</v>
      </c>
      <c r="S56" s="27"/>
      <c r="T56" s="6"/>
      <c r="U56" s="7"/>
    </row>
    <row r="57" spans="1:21">
      <c r="A57" s="20"/>
      <c r="C57" s="3" t="s">
        <v>72</v>
      </c>
      <c r="D57" s="4">
        <v>12972436</v>
      </c>
      <c r="E57" s="4">
        <v>4964447</v>
      </c>
      <c r="F57" s="4">
        <v>141244</v>
      </c>
      <c r="G57" s="4">
        <v>66477</v>
      </c>
      <c r="H57" s="4">
        <v>600596</v>
      </c>
      <c r="I57" s="4">
        <v>380475</v>
      </c>
      <c r="J57" s="4">
        <v>295800</v>
      </c>
      <c r="K57" s="4">
        <v>14833</v>
      </c>
      <c r="L57" s="4">
        <v>433759</v>
      </c>
      <c r="M57" s="4">
        <v>0</v>
      </c>
      <c r="N57" s="4">
        <v>26798</v>
      </c>
      <c r="O57" s="4">
        <v>81714</v>
      </c>
      <c r="P57" s="4">
        <v>0</v>
      </c>
      <c r="Q57" s="5">
        <f t="shared" si="0"/>
        <v>19978579</v>
      </c>
      <c r="S57" s="27"/>
      <c r="T57" s="6"/>
      <c r="U57" s="7"/>
    </row>
    <row r="58" spans="1:21">
      <c r="A58" s="20"/>
      <c r="C58" s="3" t="s">
        <v>73</v>
      </c>
      <c r="D58" s="4">
        <v>5877133</v>
      </c>
      <c r="E58" s="4">
        <v>2250368</v>
      </c>
      <c r="F58" s="4">
        <v>63976</v>
      </c>
      <c r="G58" s="4">
        <v>30086</v>
      </c>
      <c r="H58" s="4">
        <v>272148</v>
      </c>
      <c r="I58" s="4">
        <v>249901</v>
      </c>
      <c r="J58" s="4">
        <v>194286</v>
      </c>
      <c r="K58" s="4">
        <v>6720</v>
      </c>
      <c r="L58" s="4">
        <v>0</v>
      </c>
      <c r="M58" s="4">
        <v>63610</v>
      </c>
      <c r="N58" s="4">
        <v>0</v>
      </c>
      <c r="O58" s="4">
        <v>37072</v>
      </c>
      <c r="P58" s="4">
        <v>0</v>
      </c>
      <c r="Q58" s="5">
        <f t="shared" si="0"/>
        <v>9045300</v>
      </c>
      <c r="S58" s="27"/>
      <c r="T58" s="6"/>
      <c r="U58" s="7"/>
    </row>
    <row r="59" spans="1:21">
      <c r="A59" s="20"/>
      <c r="C59" s="3" t="s">
        <v>74</v>
      </c>
      <c r="D59" s="4">
        <v>2365389</v>
      </c>
      <c r="E59" s="4">
        <v>905370</v>
      </c>
      <c r="F59" s="4">
        <v>25754</v>
      </c>
      <c r="G59" s="4">
        <v>12117</v>
      </c>
      <c r="H59" s="4">
        <v>109516</v>
      </c>
      <c r="I59" s="4">
        <v>53876</v>
      </c>
      <c r="J59" s="4">
        <v>41884</v>
      </c>
      <c r="K59" s="4">
        <v>2706</v>
      </c>
      <c r="L59" s="4">
        <v>0</v>
      </c>
      <c r="M59" s="4">
        <v>190444</v>
      </c>
      <c r="N59" s="4">
        <v>42273</v>
      </c>
      <c r="O59" s="4">
        <v>14906</v>
      </c>
      <c r="P59" s="4">
        <v>0</v>
      </c>
      <c r="Q59" s="5">
        <f t="shared" si="0"/>
        <v>3764235</v>
      </c>
      <c r="S59" s="27"/>
      <c r="T59" s="6"/>
      <c r="U59" s="7"/>
    </row>
    <row r="60" spans="1:21">
      <c r="A60" s="20"/>
      <c r="C60" s="3" t="s">
        <v>75</v>
      </c>
      <c r="D60" s="4">
        <v>21294079</v>
      </c>
      <c r="E60" s="4">
        <v>8150790</v>
      </c>
      <c r="F60" s="4">
        <v>231831</v>
      </c>
      <c r="G60" s="4">
        <v>109080</v>
      </c>
      <c r="H60" s="4">
        <v>985931</v>
      </c>
      <c r="I60" s="4">
        <v>506042</v>
      </c>
      <c r="J60" s="4">
        <v>393426</v>
      </c>
      <c r="K60" s="4">
        <v>24348</v>
      </c>
      <c r="L60" s="4">
        <v>4809335</v>
      </c>
      <c r="M60" s="4">
        <v>0</v>
      </c>
      <c r="N60" s="4">
        <v>550010</v>
      </c>
      <c r="O60" s="4">
        <v>134204</v>
      </c>
      <c r="P60" s="4">
        <v>0</v>
      </c>
      <c r="Q60" s="5">
        <f t="shared" si="0"/>
        <v>37189076</v>
      </c>
      <c r="S60" s="27"/>
      <c r="T60" s="6"/>
      <c r="U60" s="7"/>
    </row>
    <row r="61" spans="1:21">
      <c r="A61" s="20"/>
      <c r="C61" s="3" t="s">
        <v>76</v>
      </c>
      <c r="D61" s="4">
        <v>4303237</v>
      </c>
      <c r="E61" s="4">
        <v>1647171</v>
      </c>
      <c r="F61" s="4">
        <v>46850</v>
      </c>
      <c r="G61" s="4">
        <v>22044</v>
      </c>
      <c r="H61" s="4">
        <v>199246</v>
      </c>
      <c r="I61" s="4">
        <v>137901</v>
      </c>
      <c r="J61" s="4">
        <v>107210</v>
      </c>
      <c r="K61" s="4">
        <v>4918</v>
      </c>
      <c r="L61" s="4">
        <v>462586</v>
      </c>
      <c r="M61" s="4">
        <v>358677</v>
      </c>
      <c r="N61" s="4">
        <v>0</v>
      </c>
      <c r="O61" s="4">
        <v>27122</v>
      </c>
      <c r="P61" s="4">
        <v>0</v>
      </c>
      <c r="Q61" s="5">
        <f t="shared" si="0"/>
        <v>7316962</v>
      </c>
      <c r="S61" s="27"/>
      <c r="T61" s="6"/>
      <c r="U61" s="7"/>
    </row>
    <row r="62" spans="1:21">
      <c r="A62" s="20"/>
      <c r="C62" s="3" t="s">
        <v>77</v>
      </c>
      <c r="D62" s="4">
        <v>16885111</v>
      </c>
      <c r="E62" s="4">
        <v>6465271</v>
      </c>
      <c r="F62" s="4">
        <v>183808</v>
      </c>
      <c r="G62" s="4">
        <v>86443</v>
      </c>
      <c r="H62" s="4">
        <v>781878</v>
      </c>
      <c r="I62" s="4">
        <v>486428</v>
      </c>
      <c r="J62" s="4">
        <v>378176</v>
      </c>
      <c r="K62" s="4">
        <v>19305</v>
      </c>
      <c r="L62" s="4">
        <v>3876477</v>
      </c>
      <c r="M62" s="4">
        <v>828622</v>
      </c>
      <c r="N62" s="4">
        <v>598013</v>
      </c>
      <c r="O62" s="4">
        <v>106503</v>
      </c>
      <c r="P62" s="4">
        <v>0</v>
      </c>
      <c r="Q62" s="5">
        <f t="shared" si="0"/>
        <v>30696035</v>
      </c>
      <c r="S62" s="27"/>
      <c r="T62" s="6"/>
      <c r="U62" s="7"/>
    </row>
    <row r="63" spans="1:21">
      <c r="A63" s="20"/>
      <c r="C63" s="3" t="s">
        <v>78</v>
      </c>
      <c r="D63" s="4">
        <v>6939205</v>
      </c>
      <c r="E63" s="4">
        <v>2656990</v>
      </c>
      <c r="F63" s="4">
        <v>75540</v>
      </c>
      <c r="G63" s="4">
        <v>35524</v>
      </c>
      <c r="H63" s="4">
        <v>321325</v>
      </c>
      <c r="I63" s="4">
        <v>250694</v>
      </c>
      <c r="J63" s="4">
        <v>194906</v>
      </c>
      <c r="K63" s="4">
        <v>7932</v>
      </c>
      <c r="L63" s="4">
        <v>0</v>
      </c>
      <c r="M63" s="4">
        <v>284248</v>
      </c>
      <c r="N63" s="4">
        <v>0</v>
      </c>
      <c r="O63" s="4">
        <v>43768</v>
      </c>
      <c r="P63" s="4">
        <v>0</v>
      </c>
      <c r="Q63" s="5">
        <f t="shared" si="0"/>
        <v>10810132</v>
      </c>
      <c r="S63" s="27"/>
      <c r="T63" s="6"/>
      <c r="U63" s="7"/>
    </row>
    <row r="64" spans="1:21">
      <c r="A64" s="20"/>
      <c r="C64" s="3" t="s">
        <v>79</v>
      </c>
      <c r="D64" s="4">
        <v>4981438</v>
      </c>
      <c r="E64" s="4">
        <v>1907390</v>
      </c>
      <c r="F64" s="4">
        <v>54226</v>
      </c>
      <c r="G64" s="4">
        <v>25502</v>
      </c>
      <c r="H64" s="4">
        <v>230673</v>
      </c>
      <c r="I64" s="4">
        <v>172211</v>
      </c>
      <c r="J64" s="4">
        <v>133888</v>
      </c>
      <c r="K64" s="4">
        <v>5692</v>
      </c>
      <c r="L64" s="4">
        <v>0</v>
      </c>
      <c r="M64" s="4">
        <v>318463</v>
      </c>
      <c r="N64" s="4">
        <v>0</v>
      </c>
      <c r="O64" s="4">
        <v>31421</v>
      </c>
      <c r="P64" s="4">
        <v>0</v>
      </c>
      <c r="Q64" s="5">
        <f t="shared" si="0"/>
        <v>7860904</v>
      </c>
      <c r="S64" s="27"/>
      <c r="T64" s="6"/>
      <c r="U64" s="7"/>
    </row>
    <row r="65" spans="1:21">
      <c r="A65" s="20"/>
      <c r="C65" s="3" t="s">
        <v>80</v>
      </c>
      <c r="D65" s="4">
        <v>6563332</v>
      </c>
      <c r="E65" s="4">
        <v>2513511</v>
      </c>
      <c r="F65" s="4">
        <v>71442</v>
      </c>
      <c r="G65" s="4">
        <v>33590</v>
      </c>
      <c r="H65" s="4">
        <v>303937</v>
      </c>
      <c r="I65" s="4">
        <v>246493</v>
      </c>
      <c r="J65" s="4">
        <v>191637</v>
      </c>
      <c r="K65" s="4">
        <v>7501</v>
      </c>
      <c r="L65" s="4">
        <v>0</v>
      </c>
      <c r="M65" s="4">
        <v>0</v>
      </c>
      <c r="N65" s="4">
        <v>0</v>
      </c>
      <c r="O65" s="4">
        <v>41415</v>
      </c>
      <c r="P65" s="4">
        <v>0</v>
      </c>
      <c r="Q65" s="5">
        <f>SUM(D65:P65)</f>
        <v>9972858</v>
      </c>
      <c r="S65" s="27"/>
      <c r="T65" s="6"/>
      <c r="U65" s="7"/>
    </row>
    <row r="66" spans="1:21">
      <c r="A66" s="20"/>
      <c r="C66" s="3" t="s">
        <v>81</v>
      </c>
      <c r="D66" s="4">
        <v>13570467</v>
      </c>
      <c r="E66" s="4">
        <v>5194805</v>
      </c>
      <c r="F66" s="4">
        <v>147740</v>
      </c>
      <c r="G66" s="4">
        <v>69504</v>
      </c>
      <c r="H66" s="4">
        <v>628339</v>
      </c>
      <c r="I66" s="4">
        <v>426740</v>
      </c>
      <c r="J66" s="4">
        <v>331769</v>
      </c>
      <c r="K66" s="4">
        <v>15519</v>
      </c>
      <c r="L66" s="4">
        <v>0</v>
      </c>
      <c r="M66" s="4">
        <v>0</v>
      </c>
      <c r="N66" s="4">
        <v>26293</v>
      </c>
      <c r="O66" s="4">
        <v>85543</v>
      </c>
      <c r="P66" s="4">
        <v>0</v>
      </c>
      <c r="Q66" s="5">
        <f t="shared" si="0"/>
        <v>20496719</v>
      </c>
      <c r="S66" s="27"/>
      <c r="T66" s="6"/>
      <c r="U66" s="7"/>
    </row>
    <row r="67" spans="1:21" ht="13.5" thickBot="1">
      <c r="A67" s="20"/>
      <c r="C67" s="3" t="s">
        <v>82</v>
      </c>
      <c r="D67" s="4">
        <v>73340248</v>
      </c>
      <c r="E67" s="4">
        <v>28042595</v>
      </c>
      <c r="F67" s="4">
        <v>798788</v>
      </c>
      <c r="G67" s="4">
        <v>376417</v>
      </c>
      <c r="H67" s="4">
        <v>3394503</v>
      </c>
      <c r="I67" s="4">
        <v>2105794</v>
      </c>
      <c r="J67" s="4">
        <v>1637171</v>
      </c>
      <c r="K67" s="4">
        <v>83907</v>
      </c>
      <c r="L67" s="4">
        <v>9123332</v>
      </c>
      <c r="M67" s="4">
        <v>-1311</v>
      </c>
      <c r="N67" s="4">
        <v>3001122</v>
      </c>
      <c r="O67" s="4">
        <v>461004</v>
      </c>
      <c r="P67" s="4">
        <v>0</v>
      </c>
      <c r="Q67" s="5">
        <f>SUM(D67:P67)</f>
        <v>122363570</v>
      </c>
      <c r="S67" s="27"/>
      <c r="T67" s="6"/>
      <c r="U67" s="7"/>
    </row>
    <row r="68" spans="1:21" ht="15.75" customHeight="1">
      <c r="A68" s="20"/>
      <c r="C68" s="8" t="s">
        <v>83</v>
      </c>
      <c r="D68" s="9">
        <f>SUM(D10:D67)</f>
        <v>728834646</v>
      </c>
      <c r="E68" s="9">
        <f t="shared" ref="E68:L68" si="1">SUM(E10:E67)</f>
        <v>278886417</v>
      </c>
      <c r="F68" s="9">
        <f t="shared" si="1"/>
        <v>7935899</v>
      </c>
      <c r="G68" s="9">
        <f>SUM(G10:G67)</f>
        <v>3735682</v>
      </c>
      <c r="H68" s="9">
        <f>SUM(H10:H67)</f>
        <v>33741934</v>
      </c>
      <c r="I68" s="9">
        <f t="shared" si="1"/>
        <v>22222687</v>
      </c>
      <c r="J68" s="9">
        <f t="shared" si="1"/>
        <v>17277167</v>
      </c>
      <c r="K68" s="9">
        <f t="shared" si="1"/>
        <v>833540</v>
      </c>
      <c r="L68" s="9">
        <f t="shared" si="1"/>
        <v>69585302</v>
      </c>
      <c r="M68" s="9">
        <f>SUM(M10:M67)</f>
        <v>17207438</v>
      </c>
      <c r="N68" s="9">
        <f t="shared" ref="N68:P68" si="2">SUM(N10:N67)</f>
        <v>17089398</v>
      </c>
      <c r="O68" s="9">
        <f>SUM(O10:O67)</f>
        <v>4589704</v>
      </c>
      <c r="P68" s="9">
        <f t="shared" si="2"/>
        <v>0</v>
      </c>
      <c r="Q68" s="9">
        <f>SUM(Q10:Q67)</f>
        <v>1201939814</v>
      </c>
      <c r="S68" s="27"/>
      <c r="T68" s="6"/>
    </row>
    <row r="69" spans="1:21" ht="12" customHeight="1" thickBot="1">
      <c r="A69" s="20"/>
      <c r="C69" s="10"/>
      <c r="D69" s="11"/>
      <c r="E69" s="11"/>
      <c r="F69" s="11"/>
      <c r="G69" s="11"/>
      <c r="H69" s="11"/>
      <c r="I69" s="11"/>
      <c r="J69" s="12"/>
      <c r="K69" s="11"/>
      <c r="L69" s="11"/>
      <c r="M69" s="11"/>
      <c r="N69" s="11"/>
      <c r="O69" s="11"/>
      <c r="P69" s="11"/>
      <c r="Q69" s="17"/>
      <c r="R69" s="1" t="s">
        <v>14</v>
      </c>
      <c r="S69" s="27"/>
      <c r="T69" s="6"/>
    </row>
    <row r="70" spans="1:21" ht="0.75" customHeight="1" thickBot="1">
      <c r="A70" s="20"/>
      <c r="C70" s="13"/>
      <c r="D70" s="12"/>
      <c r="E70" s="13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S70" s="27"/>
      <c r="T70" s="6"/>
    </row>
    <row r="71" spans="1:21" ht="6" customHeight="1">
      <c r="A71" s="20"/>
      <c r="C71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/>
      <c r="S71" s="27"/>
      <c r="T71" s="6"/>
    </row>
    <row r="72" spans="1:21" s="23" customFormat="1" ht="7.5" customHeight="1" thickBot="1">
      <c r="A72" s="21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8"/>
      <c r="T72" s="30"/>
    </row>
    <row r="73" spans="1:21" ht="13.5" thickTop="1">
      <c r="A73" s="22"/>
      <c r="B73"/>
      <c r="Q73" s="43"/>
      <c r="T73" s="6"/>
    </row>
    <row r="74" spans="1:21">
      <c r="E74" s="16"/>
      <c r="Q74" s="18"/>
    </row>
  </sheetData>
  <mergeCells count="6">
    <mergeCell ref="C7:Q7"/>
    <mergeCell ref="C2:Q2"/>
    <mergeCell ref="C3:Q3"/>
    <mergeCell ref="C4:Q4"/>
    <mergeCell ref="C5:Q5"/>
    <mergeCell ref="C6:Q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DFB6C-5189-4128-BD19-AAB7E2D8ECAC}">
  <dimension ref="A1:V74"/>
  <sheetViews>
    <sheetView workbookViewId="0">
      <selection activeCell="M8" sqref="M8:O9"/>
    </sheetView>
  </sheetViews>
  <sheetFormatPr baseColWidth="10" defaultColWidth="11.42578125" defaultRowHeight="12.75"/>
  <cols>
    <col min="1" max="1" width="1.28515625" style="23" customWidth="1"/>
    <col min="2" max="2" width="3.7109375" style="1" customWidth="1"/>
    <col min="3" max="3" width="33" style="1" customWidth="1"/>
    <col min="4" max="4" width="18.42578125" style="15" customWidth="1"/>
    <col min="5" max="5" width="19.28515625" style="1" customWidth="1"/>
    <col min="6" max="7" width="19.28515625" style="15" customWidth="1"/>
    <col min="8" max="8" width="19" style="15" customWidth="1"/>
    <col min="9" max="9" width="18.7109375" style="15" customWidth="1"/>
    <col min="10" max="10" width="19" style="15" customWidth="1"/>
    <col min="11" max="16" width="18.7109375" style="15" customWidth="1"/>
    <col min="17" max="17" width="19.28515625" style="15" customWidth="1"/>
    <col min="18" max="18" width="4" style="1" customWidth="1"/>
    <col min="19" max="19" width="1.28515625" style="23" customWidth="1"/>
    <col min="20" max="20" width="17.42578125" style="1" customWidth="1"/>
    <col min="21" max="21" width="19.28515625" style="1" customWidth="1"/>
    <col min="22" max="22" width="11.7109375" style="1" bestFit="1" customWidth="1"/>
    <col min="23" max="16384" width="11.42578125" style="1"/>
  </cols>
  <sheetData>
    <row r="1" spans="1:22" s="23" customFormat="1" ht="8.25" customHeight="1" thickTop="1">
      <c r="A1" s="19"/>
      <c r="B1" s="24"/>
      <c r="C1" s="24"/>
      <c r="D1" s="25"/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4"/>
      <c r="S1" s="26"/>
    </row>
    <row r="2" spans="1:22" ht="18" customHeight="1">
      <c r="A2" s="20"/>
      <c r="B2" s="2"/>
      <c r="C2" s="73" t="s">
        <v>0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S2" s="27"/>
    </row>
    <row r="3" spans="1:22" ht="19.5" customHeight="1">
      <c r="A3" s="20"/>
      <c r="C3" s="73" t="s">
        <v>1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S3" s="27"/>
    </row>
    <row r="4" spans="1:22" ht="15">
      <c r="A4" s="20"/>
      <c r="C4" s="74" t="s">
        <v>2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S4" s="27"/>
    </row>
    <row r="5" spans="1:22" ht="15" customHeight="1">
      <c r="A5" s="20"/>
      <c r="C5" s="75" t="s">
        <v>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S5" s="27"/>
    </row>
    <row r="6" spans="1:22" ht="15.75" customHeight="1">
      <c r="A6" s="20"/>
      <c r="C6" s="76" t="s">
        <v>90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S6" s="27"/>
    </row>
    <row r="7" spans="1:22" ht="16.5" customHeight="1" thickBot="1">
      <c r="A7" s="20"/>
      <c r="C7" s="72" t="s">
        <v>4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S7" s="27"/>
    </row>
    <row r="8" spans="1:22">
      <c r="A8" s="20"/>
      <c r="C8" s="31"/>
      <c r="D8" s="32" t="s">
        <v>5</v>
      </c>
      <c r="E8" s="33" t="s">
        <v>6</v>
      </c>
      <c r="F8" s="32" t="s">
        <v>7</v>
      </c>
      <c r="G8" s="32" t="s">
        <v>8</v>
      </c>
      <c r="H8" s="34" t="s">
        <v>5</v>
      </c>
      <c r="I8" s="35" t="s">
        <v>9</v>
      </c>
      <c r="J8" s="35" t="s">
        <v>10</v>
      </c>
      <c r="K8" s="34" t="s">
        <v>11</v>
      </c>
      <c r="L8" s="34" t="s">
        <v>5</v>
      </c>
      <c r="M8" s="34" t="s">
        <v>12</v>
      </c>
      <c r="N8" s="34" t="s">
        <v>84</v>
      </c>
      <c r="O8" s="34" t="s">
        <v>85</v>
      </c>
      <c r="P8" s="36" t="s">
        <v>88</v>
      </c>
      <c r="Q8" s="34" t="s">
        <v>13</v>
      </c>
      <c r="S8" s="27"/>
    </row>
    <row r="9" spans="1:22" ht="13.5" thickBot="1">
      <c r="A9" s="20"/>
      <c r="B9" s="1" t="s">
        <v>14</v>
      </c>
      <c r="C9" s="37" t="s">
        <v>15</v>
      </c>
      <c r="D9" s="38" t="s">
        <v>16</v>
      </c>
      <c r="E9" s="39" t="s">
        <v>17</v>
      </c>
      <c r="F9" s="38" t="s">
        <v>14</v>
      </c>
      <c r="G9" s="38" t="s">
        <v>14</v>
      </c>
      <c r="H9" s="40" t="s">
        <v>18</v>
      </c>
      <c r="I9" s="41" t="s">
        <v>19</v>
      </c>
      <c r="J9" s="41" t="s">
        <v>20</v>
      </c>
      <c r="K9" s="40" t="s">
        <v>21</v>
      </c>
      <c r="L9" s="40" t="s">
        <v>22</v>
      </c>
      <c r="M9" s="40" t="s">
        <v>23</v>
      </c>
      <c r="N9" s="40" t="s">
        <v>86</v>
      </c>
      <c r="O9" s="40"/>
      <c r="P9" s="42" t="s">
        <v>87</v>
      </c>
      <c r="Q9" s="40" t="s">
        <v>24</v>
      </c>
      <c r="S9" s="27"/>
    </row>
    <row r="10" spans="1:22">
      <c r="A10" s="20"/>
      <c r="C10" s="3" t="s">
        <v>25</v>
      </c>
      <c r="D10" s="4">
        <f>+'ACUM ENE_MAR'!D10+ABR_JUNIO!D10</f>
        <v>6624605</v>
      </c>
      <c r="E10" s="4">
        <f>+'ACUM ENE_MAR'!E10+ABR_JUNIO!E10</f>
        <v>2203727</v>
      </c>
      <c r="F10" s="4">
        <f>+'ACUM ENE_MAR'!F10+ABR_JUNIO!F10</f>
        <v>75725</v>
      </c>
      <c r="G10" s="4">
        <f>+'ACUM ENE_MAR'!G10+ABR_JUNIO!G10</f>
        <v>42031</v>
      </c>
      <c r="H10" s="4">
        <f>+'ACUM ENE_MAR'!H10+ABR_JUNIO!H10</f>
        <v>293321</v>
      </c>
      <c r="I10" s="4">
        <f>+'ACUM ENE_MAR'!I10+ABR_JUNIO!I10</f>
        <v>184725</v>
      </c>
      <c r="J10" s="4">
        <f>+'ACUM ENE_MAR'!J10+ABR_JUNIO!J10</f>
        <v>143839</v>
      </c>
      <c r="K10" s="4">
        <f>+'ACUM ENE_MAR'!K10+ABR_JUNIO!K10</f>
        <v>8046</v>
      </c>
      <c r="L10" s="4">
        <f>+'ACUM ENE_MAR'!L10+ABR_JUNIO!L10</f>
        <v>10018</v>
      </c>
      <c r="M10" s="4">
        <f>+'ACUM ENE_MAR'!M10+ABR_JUNIO!M10</f>
        <v>0</v>
      </c>
      <c r="N10" s="4">
        <f>+'ACUM ENE_MAR'!N10+ABR_JUNIO!N10</f>
        <v>0</v>
      </c>
      <c r="O10" s="4">
        <f>+'ACUM ENE_MAR'!O10+ABR_JUNIO!O10</f>
        <v>28304</v>
      </c>
      <c r="P10" s="4">
        <f>+'ACUM ENE_MAR'!P10+ABR_JUNIO!P10</f>
        <v>0</v>
      </c>
      <c r="Q10" s="5">
        <f>SUM(D10:P10)</f>
        <v>9614341</v>
      </c>
      <c r="S10" s="27"/>
      <c r="T10" s="6"/>
      <c r="U10" s="7"/>
      <c r="V10" s="16"/>
    </row>
    <row r="11" spans="1:22">
      <c r="A11" s="20"/>
      <c r="C11" s="3" t="s">
        <v>26</v>
      </c>
      <c r="D11" s="4">
        <f>+'ACUM ENE_MAR'!D11+ABR_JUNIO!D11</f>
        <v>5347891</v>
      </c>
      <c r="E11" s="4">
        <f>+'ACUM ENE_MAR'!E11+ABR_JUNIO!E11</f>
        <v>1779019</v>
      </c>
      <c r="F11" s="4">
        <f>+'ACUM ENE_MAR'!F11+ABR_JUNIO!F11</f>
        <v>61131</v>
      </c>
      <c r="G11" s="4">
        <f>+'ACUM ENE_MAR'!G11+ABR_JUNIO!G11</f>
        <v>33930</v>
      </c>
      <c r="H11" s="4">
        <f>+'ACUM ENE_MAR'!H11+ABR_JUNIO!H11</f>
        <v>236788</v>
      </c>
      <c r="I11" s="4">
        <f>+'ACUM ENE_MAR'!I11+ABR_JUNIO!I11</f>
        <v>146981</v>
      </c>
      <c r="J11" s="4">
        <f>+'ACUM ENE_MAR'!J11+ABR_JUNIO!J11</f>
        <v>114450</v>
      </c>
      <c r="K11" s="4">
        <f>+'ACUM ENE_MAR'!K11+ABR_JUNIO!K11</f>
        <v>6492</v>
      </c>
      <c r="L11" s="4">
        <f>+'ACUM ENE_MAR'!L11+ABR_JUNIO!L11</f>
        <v>0</v>
      </c>
      <c r="M11" s="4">
        <f>+'ACUM ENE_MAR'!M11+ABR_JUNIO!M11</f>
        <v>0</v>
      </c>
      <c r="N11" s="4">
        <f>+'ACUM ENE_MAR'!N11+ABR_JUNIO!N11</f>
        <v>0</v>
      </c>
      <c r="O11" s="4">
        <f>+'ACUM ENE_MAR'!O11+ABR_JUNIO!O11</f>
        <v>22849</v>
      </c>
      <c r="P11" s="4">
        <f>+'ACUM ENE_MAR'!P11+ABR_JUNIO!P11</f>
        <v>0</v>
      </c>
      <c r="Q11" s="5">
        <f t="shared" ref="Q11:Q66" si="0">SUM(D11:P11)</f>
        <v>7749531</v>
      </c>
      <c r="S11" s="27"/>
      <c r="T11" s="6"/>
      <c r="U11" s="7"/>
      <c r="V11" s="16"/>
    </row>
    <row r="12" spans="1:22">
      <c r="A12" s="20"/>
      <c r="C12" s="3" t="s">
        <v>27</v>
      </c>
      <c r="D12" s="4">
        <f>+'ACUM ENE_MAR'!D12+ABR_JUNIO!D12</f>
        <v>4410055</v>
      </c>
      <c r="E12" s="4">
        <f>+'ACUM ENE_MAR'!E12+ABR_JUNIO!E12</f>
        <v>1467040</v>
      </c>
      <c r="F12" s="4">
        <f>+'ACUM ENE_MAR'!F12+ABR_JUNIO!F12</f>
        <v>50410</v>
      </c>
      <c r="G12" s="4">
        <f>+'ACUM ENE_MAR'!G12+ABR_JUNIO!G12</f>
        <v>27980</v>
      </c>
      <c r="H12" s="4">
        <f>+'ACUM ENE_MAR'!H12+ABR_JUNIO!H12</f>
        <v>195265</v>
      </c>
      <c r="I12" s="4">
        <f>+'ACUM ENE_MAR'!I12+ABR_JUNIO!I12</f>
        <v>86654</v>
      </c>
      <c r="J12" s="4">
        <f>+'ACUM ENE_MAR'!J12+ABR_JUNIO!J12</f>
        <v>67475</v>
      </c>
      <c r="K12" s="4">
        <f>+'ACUM ENE_MAR'!K12+ABR_JUNIO!K12</f>
        <v>5358</v>
      </c>
      <c r="L12" s="4">
        <f>+'ACUM ENE_MAR'!L12+ABR_JUNIO!L12</f>
        <v>408066</v>
      </c>
      <c r="M12" s="4">
        <f>+'ACUM ENE_MAR'!M12+ABR_JUNIO!M12</f>
        <v>0</v>
      </c>
      <c r="N12" s="4">
        <f>+'ACUM ENE_MAR'!N12+ABR_JUNIO!N12</f>
        <v>0</v>
      </c>
      <c r="O12" s="4">
        <f>+'ACUM ENE_MAR'!O12+ABR_JUNIO!O12</f>
        <v>18842</v>
      </c>
      <c r="P12" s="4">
        <f>+'ACUM ENE_MAR'!P12+ABR_JUNIO!P12</f>
        <v>0</v>
      </c>
      <c r="Q12" s="5">
        <f t="shared" si="0"/>
        <v>6737145</v>
      </c>
      <c r="S12" s="27"/>
      <c r="T12" s="6"/>
      <c r="U12" s="7"/>
      <c r="V12" s="16"/>
    </row>
    <row r="13" spans="1:22">
      <c r="A13" s="20"/>
      <c r="C13" s="3" t="s">
        <v>28</v>
      </c>
      <c r="D13" s="4">
        <f>+'ACUM ENE_MAR'!D13+ABR_JUNIO!D13</f>
        <v>5030961</v>
      </c>
      <c r="E13" s="4">
        <f>+'ACUM ENE_MAR'!E13+ABR_JUNIO!E13</f>
        <v>1673589</v>
      </c>
      <c r="F13" s="4">
        <f>+'ACUM ENE_MAR'!F13+ABR_JUNIO!F13</f>
        <v>57508</v>
      </c>
      <c r="G13" s="4">
        <f>+'ACUM ENE_MAR'!G13+ABR_JUNIO!G13</f>
        <v>31920</v>
      </c>
      <c r="H13" s="4">
        <f>+'ACUM ENE_MAR'!H13+ABR_JUNIO!H13</f>
        <v>222758</v>
      </c>
      <c r="I13" s="4">
        <f>+'ACUM ENE_MAR'!I13+ABR_JUNIO!I13</f>
        <v>135272</v>
      </c>
      <c r="J13" s="4">
        <f>+'ACUM ENE_MAR'!J13+ABR_JUNIO!J13</f>
        <v>105330</v>
      </c>
      <c r="K13" s="4">
        <f>+'ACUM ENE_MAR'!K13+ABR_JUNIO!K13</f>
        <v>6108</v>
      </c>
      <c r="L13" s="4">
        <f>+'ACUM ENE_MAR'!L13+ABR_JUNIO!L13</f>
        <v>0</v>
      </c>
      <c r="M13" s="4">
        <f>+'ACUM ENE_MAR'!M13+ABR_JUNIO!M13</f>
        <v>0</v>
      </c>
      <c r="N13" s="4">
        <f>+'ACUM ENE_MAR'!N13+ABR_JUNIO!N13</f>
        <v>161346</v>
      </c>
      <c r="O13" s="4">
        <f>+'ACUM ENE_MAR'!O13+ABR_JUNIO!O13</f>
        <v>21494</v>
      </c>
      <c r="P13" s="4">
        <f>+'ACUM ENE_MAR'!P13+ABR_JUNIO!P13</f>
        <v>0</v>
      </c>
      <c r="Q13" s="5">
        <f t="shared" si="0"/>
        <v>7446286</v>
      </c>
      <c r="S13" s="27"/>
      <c r="T13" s="6"/>
      <c r="U13" s="7"/>
      <c r="V13" s="16"/>
    </row>
    <row r="14" spans="1:22">
      <c r="A14" s="20"/>
      <c r="C14" s="3" t="s">
        <v>29</v>
      </c>
      <c r="D14" s="4">
        <f>+'ACUM ENE_MAR'!D14+ABR_JUNIO!D14</f>
        <v>38189562</v>
      </c>
      <c r="E14" s="4">
        <f>+'ACUM ENE_MAR'!E14+ABR_JUNIO!E14</f>
        <v>12704059</v>
      </c>
      <c r="F14" s="4">
        <f>+'ACUM ENE_MAR'!F14+ABR_JUNIO!F14</f>
        <v>436538</v>
      </c>
      <c r="G14" s="4">
        <f>+'ACUM ENE_MAR'!G14+ABR_JUNIO!G14</f>
        <v>242298</v>
      </c>
      <c r="H14" s="4">
        <f>+'ACUM ENE_MAR'!H14+ABR_JUNIO!H14</f>
        <v>1690935</v>
      </c>
      <c r="I14" s="4">
        <f>+'ACUM ENE_MAR'!I14+ABR_JUNIO!I14</f>
        <v>1250721</v>
      </c>
      <c r="J14" s="4">
        <f>+'ACUM ENE_MAR'!J14+ABR_JUNIO!J14</f>
        <v>973891</v>
      </c>
      <c r="K14" s="4">
        <f>+'ACUM ENE_MAR'!K14+ABR_JUNIO!K14</f>
        <v>46375</v>
      </c>
      <c r="L14" s="4">
        <f>+'ACUM ENE_MAR'!L14+ABR_JUNIO!L14</f>
        <v>11699273</v>
      </c>
      <c r="M14" s="4">
        <f>+'ACUM ENE_MAR'!M14+ABR_JUNIO!M14</f>
        <v>3613491</v>
      </c>
      <c r="N14" s="4">
        <f>+'ACUM ENE_MAR'!N14+ABR_JUNIO!N14</f>
        <v>1697230</v>
      </c>
      <c r="O14" s="4">
        <f>+'ACUM ENE_MAR'!O14+ABR_JUNIO!O14</f>
        <v>163166</v>
      </c>
      <c r="P14" s="4">
        <f>+'ACUM ENE_MAR'!P14+ABR_JUNIO!P14</f>
        <v>0</v>
      </c>
      <c r="Q14" s="5">
        <f t="shared" si="0"/>
        <v>72707539</v>
      </c>
      <c r="S14" s="27"/>
      <c r="T14" s="6"/>
      <c r="U14" s="7"/>
      <c r="V14" s="16"/>
    </row>
    <row r="15" spans="1:22">
      <c r="A15" s="20"/>
      <c r="C15" s="3" t="s">
        <v>30</v>
      </c>
      <c r="D15" s="4">
        <f>+'ACUM ENE_MAR'!D15+ABR_JUNIO!D15</f>
        <v>7035926</v>
      </c>
      <c r="E15" s="4">
        <f>+'ACUM ENE_MAR'!E15+ABR_JUNIO!E15</f>
        <v>2340557</v>
      </c>
      <c r="F15" s="4">
        <f>+'ACUM ENE_MAR'!F15+ABR_JUNIO!F15</f>
        <v>80426</v>
      </c>
      <c r="G15" s="4">
        <f>+'ACUM ENE_MAR'!G15+ABR_JUNIO!G15</f>
        <v>44640</v>
      </c>
      <c r="H15" s="4">
        <f>+'ACUM ENE_MAR'!H15+ABR_JUNIO!H15</f>
        <v>311530</v>
      </c>
      <c r="I15" s="4">
        <f>+'ACUM ENE_MAR'!I15+ABR_JUNIO!I15</f>
        <v>227057</v>
      </c>
      <c r="J15" s="4">
        <f>+'ACUM ENE_MAR'!J15+ABR_JUNIO!J15</f>
        <v>176800</v>
      </c>
      <c r="K15" s="4">
        <f>+'ACUM ENE_MAR'!K15+ABR_JUNIO!K15</f>
        <v>8544</v>
      </c>
      <c r="L15" s="4">
        <f>+'ACUM ENE_MAR'!L15+ABR_JUNIO!L15</f>
        <v>0</v>
      </c>
      <c r="M15" s="4">
        <f>+'ACUM ENE_MAR'!M15+ABR_JUNIO!M15</f>
        <v>412872</v>
      </c>
      <c r="N15" s="4">
        <f>+'ACUM ENE_MAR'!N15+ABR_JUNIO!N15</f>
        <v>0</v>
      </c>
      <c r="O15" s="4">
        <f>+'ACUM ENE_MAR'!O15+ABR_JUNIO!O15</f>
        <v>30061</v>
      </c>
      <c r="P15" s="4">
        <f>+'ACUM ENE_MAR'!P15+ABR_JUNIO!P15</f>
        <v>0</v>
      </c>
      <c r="Q15" s="5">
        <f t="shared" si="0"/>
        <v>10668413</v>
      </c>
      <c r="S15" s="27"/>
      <c r="T15" s="6"/>
      <c r="U15" s="7"/>
      <c r="V15" s="16"/>
    </row>
    <row r="16" spans="1:22">
      <c r="A16" s="20"/>
      <c r="C16" s="3" t="s">
        <v>31</v>
      </c>
      <c r="D16" s="4">
        <f>+'ACUM ENE_MAR'!D16+ABR_JUNIO!D16</f>
        <v>14031321</v>
      </c>
      <c r="E16" s="4">
        <f>+'ACUM ENE_MAR'!E16+ABR_JUNIO!E16</f>
        <v>4667630</v>
      </c>
      <c r="F16" s="4">
        <f>+'ACUM ENE_MAR'!F16+ABR_JUNIO!F16</f>
        <v>160390</v>
      </c>
      <c r="G16" s="4">
        <f>+'ACUM ENE_MAR'!G16+ABR_JUNIO!G16</f>
        <v>89023</v>
      </c>
      <c r="H16" s="4">
        <f>+'ACUM ENE_MAR'!H16+ABR_JUNIO!H16</f>
        <v>621268</v>
      </c>
      <c r="I16" s="4">
        <f>+'ACUM ENE_MAR'!I16+ABR_JUNIO!I16</f>
        <v>369279</v>
      </c>
      <c r="J16" s="4">
        <f>+'ACUM ENE_MAR'!J16+ABR_JUNIO!J16</f>
        <v>287543</v>
      </c>
      <c r="K16" s="4">
        <f>+'ACUM ENE_MAR'!K16+ABR_JUNIO!K16</f>
        <v>17040</v>
      </c>
      <c r="L16" s="4">
        <f>+'ACUM ENE_MAR'!L16+ABR_JUNIO!L16</f>
        <v>0</v>
      </c>
      <c r="M16" s="4">
        <f>+'ACUM ENE_MAR'!M16+ABR_JUNIO!M16</f>
        <v>0</v>
      </c>
      <c r="N16" s="4">
        <f>+'ACUM ENE_MAR'!N16+ABR_JUNIO!N16</f>
        <v>0</v>
      </c>
      <c r="O16" s="4">
        <f>+'ACUM ENE_MAR'!O16+ABR_JUNIO!O16</f>
        <v>59950</v>
      </c>
      <c r="P16" s="4">
        <f>+'ACUM ENE_MAR'!P16+ABR_JUNIO!P16</f>
        <v>0</v>
      </c>
      <c r="Q16" s="5">
        <f t="shared" si="0"/>
        <v>20303444</v>
      </c>
      <c r="S16" s="27"/>
      <c r="T16" s="6"/>
      <c r="U16" s="7"/>
      <c r="V16" s="16"/>
    </row>
    <row r="17" spans="1:22">
      <c r="A17" s="20"/>
      <c r="C17" s="3" t="s">
        <v>32</v>
      </c>
      <c r="D17" s="4">
        <f>+'ACUM ENE_MAR'!D17+ABR_JUNIO!D17</f>
        <v>9104707</v>
      </c>
      <c r="E17" s="4">
        <f>+'ACUM ENE_MAR'!E17+ABR_JUNIO!E17</f>
        <v>3028753</v>
      </c>
      <c r="F17" s="4">
        <f>+'ACUM ENE_MAR'!F17+ABR_JUNIO!F17</f>
        <v>104074</v>
      </c>
      <c r="G17" s="4">
        <f>+'ACUM ENE_MAR'!G17+ABR_JUNIO!G17</f>
        <v>57764</v>
      </c>
      <c r="H17" s="4">
        <f>+'ACUM ENE_MAR'!H17+ABR_JUNIO!H17</f>
        <v>403135</v>
      </c>
      <c r="I17" s="4">
        <f>+'ACUM ENE_MAR'!I17+ABR_JUNIO!I17</f>
        <v>347302</v>
      </c>
      <c r="J17" s="4">
        <f>+'ACUM ENE_MAR'!J17+ABR_JUNIO!J17</f>
        <v>270430</v>
      </c>
      <c r="K17" s="4">
        <f>+'ACUM ENE_MAR'!K17+ABR_JUNIO!K17</f>
        <v>11058</v>
      </c>
      <c r="L17" s="4">
        <f>+'ACUM ENE_MAR'!L17+ABR_JUNIO!L17</f>
        <v>0</v>
      </c>
      <c r="M17" s="4">
        <f>+'ACUM ENE_MAR'!M17+ABR_JUNIO!M17</f>
        <v>0</v>
      </c>
      <c r="N17" s="4">
        <f>+'ACUM ENE_MAR'!N17+ABR_JUNIO!N17</f>
        <v>411361</v>
      </c>
      <c r="O17" s="4">
        <f>+'ACUM ENE_MAR'!O17+ABR_JUNIO!O17</f>
        <v>38899</v>
      </c>
      <c r="P17" s="4">
        <f>+'ACUM ENE_MAR'!P17+ABR_JUNIO!P17</f>
        <v>0</v>
      </c>
      <c r="Q17" s="5">
        <f t="shared" si="0"/>
        <v>13777483</v>
      </c>
      <c r="S17" s="27"/>
      <c r="T17" s="6"/>
      <c r="U17" s="7"/>
      <c r="V17" s="16"/>
    </row>
    <row r="18" spans="1:22">
      <c r="A18" s="20"/>
      <c r="C18" s="3" t="s">
        <v>33</v>
      </c>
      <c r="D18" s="4">
        <f>+'ACUM ENE_MAR'!D18+ABR_JUNIO!D18</f>
        <v>14772154</v>
      </c>
      <c r="E18" s="4">
        <f>+'ACUM ENE_MAR'!E18+ABR_JUNIO!E18</f>
        <v>4914074</v>
      </c>
      <c r="F18" s="4">
        <f>+'ACUM ENE_MAR'!F18+ABR_JUNIO!F18</f>
        <v>168858</v>
      </c>
      <c r="G18" s="4">
        <f>+'ACUM ENE_MAR'!G18+ABR_JUNIO!G18</f>
        <v>93723</v>
      </c>
      <c r="H18" s="4">
        <f>+'ACUM ENE_MAR'!H18+ABR_JUNIO!H18</f>
        <v>654074</v>
      </c>
      <c r="I18" s="4">
        <f>+'ACUM ENE_MAR'!I18+ABR_JUNIO!I18</f>
        <v>337506</v>
      </c>
      <c r="J18" s="4">
        <f>+'ACUM ENE_MAR'!J18+ABR_JUNIO!J18</f>
        <v>262801</v>
      </c>
      <c r="K18" s="4">
        <f>+'ACUM ENE_MAR'!K18+ABR_JUNIO!K18</f>
        <v>17940</v>
      </c>
      <c r="L18" s="4">
        <f>+'ACUM ENE_MAR'!L18+ABR_JUNIO!L18</f>
        <v>167112</v>
      </c>
      <c r="M18" s="4">
        <f>+'ACUM ENE_MAR'!M18+ABR_JUNIO!M18</f>
        <v>0</v>
      </c>
      <c r="N18" s="4">
        <f>+'ACUM ENE_MAR'!N18+ABR_JUNIO!N18</f>
        <v>432003</v>
      </c>
      <c r="O18" s="4">
        <f>+'ACUM ENE_MAR'!O18+ABR_JUNIO!O18</f>
        <v>63113</v>
      </c>
      <c r="P18" s="4">
        <f>+'ACUM ENE_MAR'!P18+ABR_JUNIO!P18</f>
        <v>0</v>
      </c>
      <c r="Q18" s="5">
        <f t="shared" si="0"/>
        <v>21883358</v>
      </c>
      <c r="S18" s="27"/>
      <c r="T18" s="6"/>
      <c r="U18" s="7"/>
      <c r="V18" s="16"/>
    </row>
    <row r="19" spans="1:22">
      <c r="A19" s="20"/>
      <c r="C19" s="3" t="s">
        <v>34</v>
      </c>
      <c r="D19" s="4">
        <f>+'ACUM ENE_MAR'!D19+ABR_JUNIO!D19</f>
        <v>3387571</v>
      </c>
      <c r="E19" s="4">
        <f>+'ACUM ENE_MAR'!E19+ABR_JUNIO!E19</f>
        <v>1126902</v>
      </c>
      <c r="F19" s="4">
        <f>+'ACUM ENE_MAR'!F19+ABR_JUNIO!F19</f>
        <v>38722</v>
      </c>
      <c r="G19" s="4">
        <f>+'ACUM ENE_MAR'!G19+ABR_JUNIO!G19</f>
        <v>21493</v>
      </c>
      <c r="H19" s="4">
        <f>+'ACUM ENE_MAR'!H19+ABR_JUNIO!H19</f>
        <v>149994</v>
      </c>
      <c r="I19" s="4">
        <f>+'ACUM ENE_MAR'!I19+ABR_JUNIO!I19</f>
        <v>63295</v>
      </c>
      <c r="J19" s="4">
        <f>+'ACUM ENE_MAR'!J19+ABR_JUNIO!J19</f>
        <v>49286</v>
      </c>
      <c r="K19" s="4">
        <f>+'ACUM ENE_MAR'!K19+ABR_JUNIO!K19</f>
        <v>4116</v>
      </c>
      <c r="L19" s="4">
        <f>+'ACUM ENE_MAR'!L19+ABR_JUNIO!L19</f>
        <v>144221</v>
      </c>
      <c r="M19" s="4">
        <f>+'ACUM ENE_MAR'!M19+ABR_JUNIO!M19</f>
        <v>0</v>
      </c>
      <c r="N19" s="4">
        <f>+'ACUM ENE_MAR'!N19+ABR_JUNIO!N19</f>
        <v>54908</v>
      </c>
      <c r="O19" s="4">
        <f>+'ACUM ENE_MAR'!O19+ABR_JUNIO!O19</f>
        <v>14473</v>
      </c>
      <c r="P19" s="4">
        <f>+'ACUM ENE_MAR'!P19+ABR_JUNIO!P19</f>
        <v>0</v>
      </c>
      <c r="Q19" s="5">
        <f t="shared" si="0"/>
        <v>5054981</v>
      </c>
      <c r="S19" s="27"/>
      <c r="T19" s="6"/>
      <c r="U19" s="7"/>
      <c r="V19" s="16"/>
    </row>
    <row r="20" spans="1:22">
      <c r="A20" s="20"/>
      <c r="C20" s="3" t="s">
        <v>35</v>
      </c>
      <c r="D20" s="4">
        <f>+'ACUM ENE_MAR'!D20+ABR_JUNIO!D20</f>
        <v>3778143</v>
      </c>
      <c r="E20" s="4">
        <f>+'ACUM ENE_MAR'!E20+ABR_JUNIO!E20</f>
        <v>1256828</v>
      </c>
      <c r="F20" s="4">
        <f>+'ACUM ENE_MAR'!F20+ABR_JUNIO!F20</f>
        <v>43187</v>
      </c>
      <c r="G20" s="4">
        <f>+'ACUM ENE_MAR'!G20+ABR_JUNIO!G20</f>
        <v>23971</v>
      </c>
      <c r="H20" s="4">
        <f>+'ACUM ENE_MAR'!H20+ABR_JUNIO!H20</f>
        <v>167286</v>
      </c>
      <c r="I20" s="4">
        <f>+'ACUM ENE_MAR'!I20+ABR_JUNIO!I20</f>
        <v>84963</v>
      </c>
      <c r="J20" s="4">
        <f>+'ACUM ENE_MAR'!J20+ABR_JUNIO!J20</f>
        <v>66158</v>
      </c>
      <c r="K20" s="4">
        <f>+'ACUM ENE_MAR'!K20+ABR_JUNIO!K20</f>
        <v>4590</v>
      </c>
      <c r="L20" s="4">
        <f>+'ACUM ENE_MAR'!L20+ABR_JUNIO!L20</f>
        <v>0</v>
      </c>
      <c r="M20" s="4">
        <f>+'ACUM ENE_MAR'!M20+ABR_JUNIO!M20</f>
        <v>99109</v>
      </c>
      <c r="N20" s="4">
        <f>+'ACUM ENE_MAR'!N20+ABR_JUNIO!N20</f>
        <v>0</v>
      </c>
      <c r="O20" s="4">
        <f>+'ACUM ENE_MAR'!O20+ABR_JUNIO!O20</f>
        <v>16142</v>
      </c>
      <c r="P20" s="4">
        <f>+'ACUM ENE_MAR'!P20+ABR_JUNIO!P20</f>
        <v>0</v>
      </c>
      <c r="Q20" s="5">
        <f t="shared" si="0"/>
        <v>5540377</v>
      </c>
      <c r="S20" s="27"/>
      <c r="T20" s="6"/>
      <c r="U20" s="7"/>
      <c r="V20" s="16"/>
    </row>
    <row r="21" spans="1:22">
      <c r="A21" s="20"/>
      <c r="C21" s="3" t="s">
        <v>36</v>
      </c>
      <c r="D21" s="4">
        <f>+'ACUM ENE_MAR'!D21+ABR_JUNIO!D21</f>
        <v>161865847</v>
      </c>
      <c r="E21" s="4">
        <f>+'ACUM ENE_MAR'!E21+ABR_JUNIO!E21</f>
        <v>53845948</v>
      </c>
      <c r="F21" s="4">
        <f>+'ACUM ENE_MAR'!F21+ABR_JUNIO!F21</f>
        <v>1850259</v>
      </c>
      <c r="G21" s="4">
        <f>+'ACUM ENE_MAR'!G21+ABR_JUNIO!G21</f>
        <v>1026972</v>
      </c>
      <c r="H21" s="4">
        <f>+'ACUM ENE_MAR'!H21+ABR_JUNIO!H21</f>
        <v>7167003</v>
      </c>
      <c r="I21" s="4">
        <f>+'ACUM ENE_MAR'!I21+ABR_JUNIO!I21</f>
        <v>6196159</v>
      </c>
      <c r="J21" s="4">
        <f>+'ACUM ENE_MAR'!J21+ABR_JUNIO!J21</f>
        <v>4824710</v>
      </c>
      <c r="K21" s="4">
        <f>+'ACUM ENE_MAR'!K21+ABR_JUNIO!K21</f>
        <v>196559</v>
      </c>
      <c r="L21" s="4">
        <f>+'ACUM ENE_MAR'!L21+ABR_JUNIO!L21</f>
        <v>24479681</v>
      </c>
      <c r="M21" s="4">
        <f>+'ACUM ENE_MAR'!M21+ABR_JUNIO!M21</f>
        <v>0</v>
      </c>
      <c r="N21" s="4">
        <f>+'ACUM ENE_MAR'!N21+ABR_JUNIO!N21</f>
        <v>6968448</v>
      </c>
      <c r="O21" s="4">
        <f>+'ACUM ENE_MAR'!O21+ABR_JUNIO!O21</f>
        <v>691579</v>
      </c>
      <c r="P21" s="4">
        <f>+'ACUM ENE_MAR'!P21+ABR_JUNIO!P21</f>
        <v>0</v>
      </c>
      <c r="Q21" s="5">
        <f t="shared" si="0"/>
        <v>269113165</v>
      </c>
      <c r="S21" s="27"/>
      <c r="T21" s="6"/>
      <c r="U21" s="7"/>
      <c r="V21" s="16"/>
    </row>
    <row r="22" spans="1:22">
      <c r="A22" s="20"/>
      <c r="C22" s="3" t="s">
        <v>37</v>
      </c>
      <c r="D22" s="4">
        <f>+'ACUM ENE_MAR'!D22+ABR_JUNIO!D22</f>
        <v>8194480</v>
      </c>
      <c r="E22" s="4">
        <f>+'ACUM ENE_MAR'!E22+ABR_JUNIO!E22</f>
        <v>2725959</v>
      </c>
      <c r="F22" s="4">
        <f>+'ACUM ENE_MAR'!F22+ABR_JUNIO!F22</f>
        <v>93670</v>
      </c>
      <c r="G22" s="4">
        <f>+'ACUM ENE_MAR'!G22+ABR_JUNIO!G22</f>
        <v>51990</v>
      </c>
      <c r="H22" s="4">
        <f>+'ACUM ENE_MAR'!H22+ABR_JUNIO!H22</f>
        <v>362828</v>
      </c>
      <c r="I22" s="4">
        <f>+'ACUM ENE_MAR'!I22+ABR_JUNIO!I22</f>
        <v>236658</v>
      </c>
      <c r="J22" s="4">
        <f>+'ACUM ENE_MAR'!J22+ABR_JUNIO!J22</f>
        <v>184277</v>
      </c>
      <c r="K22" s="4">
        <f>+'ACUM ENE_MAR'!K22+ABR_JUNIO!K22</f>
        <v>9949</v>
      </c>
      <c r="L22" s="4">
        <f>+'ACUM ENE_MAR'!L22+ABR_JUNIO!L22</f>
        <v>329898</v>
      </c>
      <c r="M22" s="4">
        <f>+'ACUM ENE_MAR'!M22+ABR_JUNIO!M22</f>
        <v>0</v>
      </c>
      <c r="N22" s="4">
        <f>+'ACUM ENE_MAR'!N22+ABR_JUNIO!N22</f>
        <v>282375</v>
      </c>
      <c r="O22" s="4">
        <f>+'ACUM ENE_MAR'!O22+ABR_JUNIO!O22</f>
        <v>35011</v>
      </c>
      <c r="P22" s="4">
        <f>+'ACUM ENE_MAR'!P22+ABR_JUNIO!P22</f>
        <v>0</v>
      </c>
      <c r="Q22" s="5">
        <f t="shared" si="0"/>
        <v>12507095</v>
      </c>
      <c r="S22" s="27"/>
      <c r="T22" s="6"/>
      <c r="U22" s="7"/>
      <c r="V22" s="16"/>
    </row>
    <row r="23" spans="1:22">
      <c r="A23" s="20"/>
      <c r="C23" s="3" t="s">
        <v>38</v>
      </c>
      <c r="D23" s="4">
        <f>+'ACUM ENE_MAR'!D23+ABR_JUNIO!D23</f>
        <v>5953398</v>
      </c>
      <c r="E23" s="4">
        <f>+'ACUM ENE_MAR'!E23+ABR_JUNIO!E23</f>
        <v>1980445</v>
      </c>
      <c r="F23" s="4">
        <f>+'ACUM ENE_MAR'!F23+ABR_JUNIO!F23</f>
        <v>68053</v>
      </c>
      <c r="G23" s="4">
        <f>+'ACUM ENE_MAR'!G23+ABR_JUNIO!G23</f>
        <v>37772</v>
      </c>
      <c r="H23" s="4">
        <f>+'ACUM ENE_MAR'!H23+ABR_JUNIO!H23</f>
        <v>263600</v>
      </c>
      <c r="I23" s="4">
        <f>+'ACUM ENE_MAR'!I23+ABR_JUNIO!I23</f>
        <v>185571</v>
      </c>
      <c r="J23" s="4">
        <f>+'ACUM ENE_MAR'!J23+ABR_JUNIO!J23</f>
        <v>144498</v>
      </c>
      <c r="K23" s="4">
        <f>+'ACUM ENE_MAR'!K23+ABR_JUNIO!K23</f>
        <v>7230</v>
      </c>
      <c r="L23" s="4">
        <f>+'ACUM ENE_MAR'!L23+ABR_JUNIO!L23</f>
        <v>183195</v>
      </c>
      <c r="M23" s="4">
        <f>+'ACUM ENE_MAR'!M23+ABR_JUNIO!M23</f>
        <v>338810</v>
      </c>
      <c r="N23" s="4">
        <f>+'ACUM ENE_MAR'!N23+ABR_JUNIO!N23</f>
        <v>261643</v>
      </c>
      <c r="O23" s="4">
        <f>+'ACUM ENE_MAR'!O23+ABR_JUNIO!O23</f>
        <v>25437</v>
      </c>
      <c r="P23" s="4">
        <f>+'ACUM ENE_MAR'!P23+ABR_JUNIO!P23</f>
        <v>0</v>
      </c>
      <c r="Q23" s="5">
        <f t="shared" si="0"/>
        <v>9449652</v>
      </c>
      <c r="S23" s="27"/>
      <c r="T23" s="6"/>
      <c r="U23" s="7"/>
      <c r="V23" s="16"/>
    </row>
    <row r="24" spans="1:22">
      <c r="A24" s="20"/>
      <c r="C24" s="3" t="s">
        <v>39</v>
      </c>
      <c r="D24" s="4">
        <f>+'ACUM ENE_MAR'!D24+ABR_JUNIO!D24</f>
        <v>22979452</v>
      </c>
      <c r="E24" s="4">
        <f>+'ACUM ENE_MAR'!E24+ABR_JUNIO!E24</f>
        <v>7644297</v>
      </c>
      <c r="F24" s="4">
        <f>+'ACUM ENE_MAR'!F24+ABR_JUNIO!F24</f>
        <v>262674</v>
      </c>
      <c r="G24" s="4">
        <f>+'ACUM ENE_MAR'!G24+ABR_JUNIO!G24</f>
        <v>145796</v>
      </c>
      <c r="H24" s="4">
        <f>+'ACUM ENE_MAR'!H24+ABR_JUNIO!H24</f>
        <v>1017470</v>
      </c>
      <c r="I24" s="4">
        <f>+'ACUM ENE_MAR'!I24+ABR_JUNIO!I24</f>
        <v>611504</v>
      </c>
      <c r="J24" s="4">
        <f>+'ACUM ENE_MAR'!J24+ABR_JUNIO!J24</f>
        <v>476153</v>
      </c>
      <c r="K24" s="4">
        <f>+'ACUM ENE_MAR'!K24+ABR_JUNIO!K24</f>
        <v>27906</v>
      </c>
      <c r="L24" s="4">
        <f>+'ACUM ENE_MAR'!L24+ABR_JUNIO!L24</f>
        <v>0</v>
      </c>
      <c r="M24" s="4">
        <f>+'ACUM ENE_MAR'!M24+ABR_JUNIO!M24</f>
        <v>0</v>
      </c>
      <c r="N24" s="4">
        <f>+'ACUM ENE_MAR'!N24+ABR_JUNIO!N24</f>
        <v>462735</v>
      </c>
      <c r="O24" s="4">
        <f>+'ACUM ENE_MAR'!O24+ABR_JUNIO!O24</f>
        <v>98180</v>
      </c>
      <c r="P24" s="4">
        <f>+'ACUM ENE_MAR'!P24+ABR_JUNIO!P24</f>
        <v>0</v>
      </c>
      <c r="Q24" s="5">
        <f t="shared" si="0"/>
        <v>33726167</v>
      </c>
      <c r="S24" s="27"/>
      <c r="T24" s="6"/>
      <c r="U24" s="7"/>
      <c r="V24" s="16"/>
    </row>
    <row r="25" spans="1:22">
      <c r="A25" s="20"/>
      <c r="C25" s="3" t="s">
        <v>40</v>
      </c>
      <c r="D25" s="4">
        <f>+'ACUM ENE_MAR'!D25+ABR_JUNIO!D25</f>
        <v>14884704</v>
      </c>
      <c r="E25" s="4">
        <f>+'ACUM ENE_MAR'!E25+ABR_JUNIO!E25</f>
        <v>4951514</v>
      </c>
      <c r="F25" s="4">
        <f>+'ACUM ENE_MAR'!F25+ABR_JUNIO!F25</f>
        <v>170144</v>
      </c>
      <c r="G25" s="4">
        <f>+'ACUM ENE_MAR'!G25+ABR_JUNIO!G25</f>
        <v>94437</v>
      </c>
      <c r="H25" s="4">
        <f>+'ACUM ENE_MAR'!H25+ABR_JUNIO!H25</f>
        <v>659057</v>
      </c>
      <c r="I25" s="4">
        <f>+'ACUM ENE_MAR'!I25+ABR_JUNIO!I25</f>
        <v>596822</v>
      </c>
      <c r="J25" s="4">
        <f>+'ACUM ENE_MAR'!J25+ABR_JUNIO!J25</f>
        <v>464720</v>
      </c>
      <c r="K25" s="4">
        <f>+'ACUM ENE_MAR'!K25+ABR_JUNIO!K25</f>
        <v>18073</v>
      </c>
      <c r="L25" s="4">
        <f>+'ACUM ENE_MAR'!L25+ABR_JUNIO!L25</f>
        <v>3617</v>
      </c>
      <c r="M25" s="4">
        <f>+'ACUM ENE_MAR'!M25+ABR_JUNIO!M25</f>
        <v>605524</v>
      </c>
      <c r="N25" s="4">
        <f>+'ACUM ENE_MAR'!N25+ABR_JUNIO!N25</f>
        <v>0</v>
      </c>
      <c r="O25" s="4">
        <f>+'ACUM ENE_MAR'!O25+ABR_JUNIO!O25</f>
        <v>63595</v>
      </c>
      <c r="P25" s="4">
        <f>+'ACUM ENE_MAR'!P25+ABR_JUNIO!P25</f>
        <v>0</v>
      </c>
      <c r="Q25" s="5">
        <f t="shared" si="0"/>
        <v>22512207</v>
      </c>
      <c r="S25" s="27"/>
      <c r="T25" s="6"/>
      <c r="U25" s="7"/>
      <c r="V25" s="16"/>
    </row>
    <row r="26" spans="1:22">
      <c r="A26" s="20"/>
      <c r="C26" s="3" t="s">
        <v>41</v>
      </c>
      <c r="D26" s="4">
        <f>+'ACUM ENE_MAR'!D26+ABR_JUNIO!D26</f>
        <v>168809331</v>
      </c>
      <c r="E26" s="4">
        <f>+'ACUM ENE_MAR'!E26+ABR_JUNIO!E26</f>
        <v>56155754</v>
      </c>
      <c r="F26" s="4">
        <f>+'ACUM ENE_MAR'!F26+ABR_JUNIO!F26</f>
        <v>1929628</v>
      </c>
      <c r="G26" s="4">
        <f>+'ACUM ENE_MAR'!G26+ABR_JUNIO!G26</f>
        <v>1071027</v>
      </c>
      <c r="H26" s="4">
        <f>+'ACUM ENE_MAR'!H26+ABR_JUNIO!H26</f>
        <v>7474441</v>
      </c>
      <c r="I26" s="4">
        <f>+'ACUM ENE_MAR'!I26+ABR_JUNIO!I26</f>
        <v>5710536</v>
      </c>
      <c r="J26" s="4">
        <f>+'ACUM ENE_MAR'!J26+ABR_JUNIO!J26</f>
        <v>4446577</v>
      </c>
      <c r="K26" s="4">
        <f>+'ACUM ENE_MAR'!K26+ABR_JUNIO!K26</f>
        <v>204989</v>
      </c>
      <c r="L26" s="4">
        <f>+'ACUM ENE_MAR'!L26+ABR_JUNIO!L26</f>
        <v>16448318</v>
      </c>
      <c r="M26" s="4">
        <f>+'ACUM ENE_MAR'!M26+ABR_JUNIO!M26</f>
        <v>0</v>
      </c>
      <c r="N26" s="4">
        <f>+'ACUM ENE_MAR'!N26+ABR_JUNIO!N26</f>
        <v>5551279</v>
      </c>
      <c r="O26" s="4">
        <f>+'ACUM ENE_MAR'!O26+ABR_JUNIO!O26</f>
        <v>721246</v>
      </c>
      <c r="P26" s="4">
        <f>+'ACUM ENE_MAR'!P26+ABR_JUNIO!P26</f>
        <v>0</v>
      </c>
      <c r="Q26" s="5">
        <f t="shared" si="0"/>
        <v>268523126</v>
      </c>
      <c r="S26" s="27"/>
      <c r="T26" s="6"/>
      <c r="U26" s="7"/>
      <c r="V26" s="16"/>
    </row>
    <row r="27" spans="1:22">
      <c r="A27" s="20"/>
      <c r="C27" s="3" t="s">
        <v>42</v>
      </c>
      <c r="D27" s="4">
        <f>+'ACUM ENE_MAR'!D27+ABR_JUNIO!D27</f>
        <v>5998050</v>
      </c>
      <c r="E27" s="4">
        <f>+'ACUM ENE_MAR'!E27+ABR_JUNIO!E27</f>
        <v>1995299</v>
      </c>
      <c r="F27" s="4">
        <f>+'ACUM ENE_MAR'!F27+ABR_JUNIO!F27</f>
        <v>68564</v>
      </c>
      <c r="G27" s="4">
        <f>+'ACUM ENE_MAR'!G27+ABR_JUNIO!G27</f>
        <v>38055</v>
      </c>
      <c r="H27" s="4">
        <f>+'ACUM ENE_MAR'!H27+ABR_JUNIO!H27</f>
        <v>265578</v>
      </c>
      <c r="I27" s="4">
        <f>+'ACUM ENE_MAR'!I27+ABR_JUNIO!I27</f>
        <v>145718</v>
      </c>
      <c r="J27" s="4">
        <f>+'ACUM ENE_MAR'!J27+ABR_JUNIO!J27</f>
        <v>113465</v>
      </c>
      <c r="K27" s="4">
        <f>+'ACUM ENE_MAR'!K27+ABR_JUNIO!K27</f>
        <v>7284</v>
      </c>
      <c r="L27" s="4">
        <f>+'ACUM ENE_MAR'!L27+ABR_JUNIO!L27</f>
        <v>81029</v>
      </c>
      <c r="M27" s="4">
        <f>+'ACUM ENE_MAR'!M27+ABR_JUNIO!M27</f>
        <v>0</v>
      </c>
      <c r="N27" s="4">
        <f>+'ACUM ENE_MAR'!N27+ABR_JUNIO!N27</f>
        <v>85847</v>
      </c>
      <c r="O27" s="4">
        <f>+'ACUM ENE_MAR'!O27+ABR_JUNIO!O27</f>
        <v>25626</v>
      </c>
      <c r="P27" s="4">
        <f>+'ACUM ENE_MAR'!P27+ABR_JUNIO!P27</f>
        <v>0</v>
      </c>
      <c r="Q27" s="5">
        <f t="shared" si="0"/>
        <v>8824515</v>
      </c>
      <c r="S27" s="27"/>
      <c r="T27" s="6"/>
      <c r="U27" s="7"/>
      <c r="V27" s="16"/>
    </row>
    <row r="28" spans="1:22">
      <c r="A28" s="20"/>
      <c r="C28" s="3" t="s">
        <v>43</v>
      </c>
      <c r="D28" s="4">
        <f>+'ACUM ENE_MAR'!D28+ABR_JUNIO!D28</f>
        <v>24773840</v>
      </c>
      <c r="E28" s="4">
        <f>+'ACUM ENE_MAR'!E28+ABR_JUNIO!E28</f>
        <v>8241213</v>
      </c>
      <c r="F28" s="4">
        <f>+'ACUM ENE_MAR'!F28+ABR_JUNIO!F28</f>
        <v>283186</v>
      </c>
      <c r="G28" s="4">
        <f>+'ACUM ENE_MAR'!G28+ABR_JUNIO!G28</f>
        <v>157180</v>
      </c>
      <c r="H28" s="4">
        <f>+'ACUM ENE_MAR'!H28+ABR_JUNIO!H28</f>
        <v>1096920</v>
      </c>
      <c r="I28" s="4">
        <f>+'ACUM ENE_MAR'!I28+ABR_JUNIO!I28</f>
        <v>727041</v>
      </c>
      <c r="J28" s="4">
        <f>+'ACUM ENE_MAR'!J28+ABR_JUNIO!J28</f>
        <v>566121</v>
      </c>
      <c r="K28" s="4">
        <f>+'ACUM ENE_MAR'!K28+ABR_JUNIO!K28</f>
        <v>30085</v>
      </c>
      <c r="L28" s="4">
        <f>+'ACUM ENE_MAR'!L28+ABR_JUNIO!L28</f>
        <v>1479011</v>
      </c>
      <c r="M28" s="4">
        <f>+'ACUM ENE_MAR'!M28+ABR_JUNIO!M28</f>
        <v>0</v>
      </c>
      <c r="N28" s="4">
        <f>+'ACUM ENE_MAR'!N28+ABR_JUNIO!N28</f>
        <v>178150</v>
      </c>
      <c r="O28" s="4">
        <f>+'ACUM ENE_MAR'!O28+ABR_JUNIO!O28</f>
        <v>105846</v>
      </c>
      <c r="P28" s="4">
        <f>+'ACUM ENE_MAR'!P28+ABR_JUNIO!P28</f>
        <v>0</v>
      </c>
      <c r="Q28" s="5">
        <f t="shared" si="0"/>
        <v>37638593</v>
      </c>
      <c r="S28" s="27"/>
      <c r="T28" s="6"/>
      <c r="U28" s="7"/>
      <c r="V28" s="16"/>
    </row>
    <row r="29" spans="1:22">
      <c r="A29" s="20"/>
      <c r="C29" s="3" t="s">
        <v>44</v>
      </c>
      <c r="D29" s="4">
        <f>+'ACUM ENE_MAR'!D29+ABR_JUNIO!D29</f>
        <v>57953788</v>
      </c>
      <c r="E29" s="4">
        <f>+'ACUM ENE_MAR'!E29+ABR_JUNIO!E29</f>
        <v>19278783</v>
      </c>
      <c r="F29" s="4">
        <f>+'ACUM ENE_MAR'!F29+ABR_JUNIO!F29</f>
        <v>662459</v>
      </c>
      <c r="G29" s="4">
        <f>+'ACUM ENE_MAR'!G29+ABR_JUNIO!G29</f>
        <v>367691</v>
      </c>
      <c r="H29" s="4">
        <f>+'ACUM ENE_MAR'!H29+ABR_JUNIO!H29</f>
        <v>2566042</v>
      </c>
      <c r="I29" s="4">
        <f>+'ACUM ENE_MAR'!I29+ABR_JUNIO!I29</f>
        <v>1714894</v>
      </c>
      <c r="J29" s="4">
        <f>+'ACUM ENE_MAR'!J29+ABR_JUNIO!J29</f>
        <v>1335324</v>
      </c>
      <c r="K29" s="4">
        <f>+'ACUM ENE_MAR'!K29+ABR_JUNIO!K29</f>
        <v>70376</v>
      </c>
      <c r="L29" s="4">
        <f>+'ACUM ENE_MAR'!L29+ABR_JUNIO!L29</f>
        <v>8457597</v>
      </c>
      <c r="M29" s="4">
        <f>+'ACUM ENE_MAR'!M29+ABR_JUNIO!M29</f>
        <v>5461271</v>
      </c>
      <c r="N29" s="4">
        <f>+'ACUM ENE_MAR'!N29+ABR_JUNIO!N29</f>
        <v>2020196</v>
      </c>
      <c r="O29" s="4">
        <f>+'ACUM ENE_MAR'!O29+ABR_JUNIO!O29</f>
        <v>247611</v>
      </c>
      <c r="P29" s="4">
        <f>+'ACUM ENE_MAR'!P29+ABR_JUNIO!P29</f>
        <v>0</v>
      </c>
      <c r="Q29" s="5">
        <f t="shared" si="0"/>
        <v>100136032</v>
      </c>
      <c r="S29" s="27"/>
      <c r="T29" s="6"/>
      <c r="U29" s="7"/>
      <c r="V29" s="16"/>
    </row>
    <row r="30" spans="1:22">
      <c r="A30" s="20"/>
      <c r="C30" s="3" t="s">
        <v>45</v>
      </c>
      <c r="D30" s="4">
        <f>+'ACUM ENE_MAR'!D30+ABR_JUNIO!D30</f>
        <v>6442028</v>
      </c>
      <c r="E30" s="4">
        <f>+'ACUM ENE_MAR'!E30+ABR_JUNIO!E30</f>
        <v>2142992</v>
      </c>
      <c r="F30" s="4">
        <f>+'ACUM ENE_MAR'!F30+ABR_JUNIO!F30</f>
        <v>73638</v>
      </c>
      <c r="G30" s="4">
        <f>+'ACUM ENE_MAR'!G30+ABR_JUNIO!G30</f>
        <v>40873</v>
      </c>
      <c r="H30" s="4">
        <f>+'ACUM ENE_MAR'!H30+ABR_JUNIO!H30</f>
        <v>285238</v>
      </c>
      <c r="I30" s="4">
        <f>+'ACUM ENE_MAR'!I30+ABR_JUNIO!I30</f>
        <v>148463</v>
      </c>
      <c r="J30" s="4">
        <f>+'ACUM ENE_MAR'!J30+ABR_JUNIO!J30</f>
        <v>115601</v>
      </c>
      <c r="K30" s="4">
        <f>+'ACUM ENE_MAR'!K30+ABR_JUNIO!K30</f>
        <v>7824</v>
      </c>
      <c r="L30" s="4">
        <f>+'ACUM ENE_MAR'!L30+ABR_JUNIO!L30</f>
        <v>0</v>
      </c>
      <c r="M30" s="4">
        <f>+'ACUM ENE_MAR'!M30+ABR_JUNIO!M30</f>
        <v>0</v>
      </c>
      <c r="N30" s="4">
        <f>+'ACUM ENE_MAR'!N30+ABR_JUNIO!N30</f>
        <v>0</v>
      </c>
      <c r="O30" s="4">
        <f>+'ACUM ENE_MAR'!O30+ABR_JUNIO!O30</f>
        <v>27522</v>
      </c>
      <c r="P30" s="4">
        <f>+'ACUM ENE_MAR'!P30+ABR_JUNIO!P30</f>
        <v>0</v>
      </c>
      <c r="Q30" s="5">
        <f t="shared" si="0"/>
        <v>9284179</v>
      </c>
      <c r="S30" s="27"/>
      <c r="T30" s="6"/>
      <c r="U30" s="7"/>
      <c r="V30" s="16"/>
    </row>
    <row r="31" spans="1:22">
      <c r="A31" s="20"/>
      <c r="C31" s="3" t="s">
        <v>46</v>
      </c>
      <c r="D31" s="4">
        <f>+'ACUM ENE_MAR'!D31+ABR_JUNIO!D31</f>
        <v>15820866</v>
      </c>
      <c r="E31" s="4">
        <f>+'ACUM ENE_MAR'!E31+ABR_JUNIO!E31</f>
        <v>5262936</v>
      </c>
      <c r="F31" s="4">
        <f>+'ACUM ENE_MAR'!F31+ABR_JUNIO!F31</f>
        <v>180845</v>
      </c>
      <c r="G31" s="4">
        <f>+'ACUM ENE_MAR'!G31+ABR_JUNIO!G31</f>
        <v>100376</v>
      </c>
      <c r="H31" s="4">
        <f>+'ACUM ENE_MAR'!H31+ABR_JUNIO!H31</f>
        <v>700508</v>
      </c>
      <c r="I31" s="4">
        <f>+'ACUM ENE_MAR'!I31+ABR_JUNIO!I31</f>
        <v>533360</v>
      </c>
      <c r="J31" s="4">
        <f>+'ACUM ENE_MAR'!J31+ABR_JUNIO!J31</f>
        <v>415308</v>
      </c>
      <c r="K31" s="4">
        <f>+'ACUM ENE_MAR'!K31+ABR_JUNIO!K31</f>
        <v>19212</v>
      </c>
      <c r="L31" s="4">
        <f>+'ACUM ENE_MAR'!L31+ABR_JUNIO!L31</f>
        <v>321548</v>
      </c>
      <c r="M31" s="4">
        <f>+'ACUM ENE_MAR'!M31+ABR_JUNIO!M31</f>
        <v>0</v>
      </c>
      <c r="N31" s="4">
        <f>+'ACUM ENE_MAR'!N31+ABR_JUNIO!N31</f>
        <v>405446</v>
      </c>
      <c r="O31" s="4">
        <f>+'ACUM ENE_MAR'!O31+ABR_JUNIO!O31</f>
        <v>67595</v>
      </c>
      <c r="P31" s="4">
        <f>+'ACUM ENE_MAR'!P31+ABR_JUNIO!P31</f>
        <v>0</v>
      </c>
      <c r="Q31" s="5">
        <f t="shared" si="0"/>
        <v>23828000</v>
      </c>
      <c r="S31" s="27"/>
      <c r="T31" s="6"/>
      <c r="U31" s="7"/>
      <c r="V31" s="16"/>
    </row>
    <row r="32" spans="1:22">
      <c r="A32" s="20"/>
      <c r="C32" s="3" t="s">
        <v>47</v>
      </c>
      <c r="D32" s="4">
        <f>+'ACUM ENE_MAR'!D32+ABR_JUNIO!D32</f>
        <v>15962800</v>
      </c>
      <c r="E32" s="4">
        <f>+'ACUM ENE_MAR'!E32+ABR_JUNIO!E32</f>
        <v>5310151</v>
      </c>
      <c r="F32" s="4">
        <f>+'ACUM ENE_MAR'!F32+ABR_JUNIO!F32</f>
        <v>182469</v>
      </c>
      <c r="G32" s="4">
        <f>+'ACUM ENE_MAR'!G32+ABR_JUNIO!G32</f>
        <v>101277</v>
      </c>
      <c r="H32" s="4">
        <f>+'ACUM ENE_MAR'!H32+ABR_JUNIO!H32</f>
        <v>706790</v>
      </c>
      <c r="I32" s="4">
        <f>+'ACUM ENE_MAR'!I32+ABR_JUNIO!I32</f>
        <v>390682</v>
      </c>
      <c r="J32" s="4">
        <f>+'ACUM ENE_MAR'!J32+ABR_JUNIO!J32</f>
        <v>304213</v>
      </c>
      <c r="K32" s="4">
        <f>+'ACUM ENE_MAR'!K32+ABR_JUNIO!K32</f>
        <v>19386</v>
      </c>
      <c r="L32" s="4">
        <f>+'ACUM ENE_MAR'!L32+ABR_JUNIO!L32</f>
        <v>1611554</v>
      </c>
      <c r="M32" s="4">
        <f>+'ACUM ENE_MAR'!M32+ABR_JUNIO!M32</f>
        <v>0</v>
      </c>
      <c r="N32" s="4">
        <f>+'ACUM ENE_MAR'!N32+ABR_JUNIO!N32</f>
        <v>485290</v>
      </c>
      <c r="O32" s="4">
        <f>+'ACUM ENE_MAR'!O32+ABR_JUNIO!O32</f>
        <v>68201</v>
      </c>
      <c r="P32" s="4">
        <f>+'ACUM ENE_MAR'!P32+ABR_JUNIO!P32</f>
        <v>0</v>
      </c>
      <c r="Q32" s="5">
        <f t="shared" si="0"/>
        <v>25142813</v>
      </c>
      <c r="S32" s="27"/>
      <c r="T32" s="6"/>
      <c r="U32" s="7"/>
      <c r="V32" s="16"/>
    </row>
    <row r="33" spans="1:22">
      <c r="A33" s="20"/>
      <c r="C33" s="3" t="s">
        <v>48</v>
      </c>
      <c r="D33" s="4">
        <f>+'ACUM ENE_MAR'!D33+ABR_JUNIO!D33</f>
        <v>28974333</v>
      </c>
      <c r="E33" s="4">
        <f>+'ACUM ENE_MAR'!E33+ABR_JUNIO!E33</f>
        <v>9638539</v>
      </c>
      <c r="F33" s="4">
        <f>+'ACUM ENE_MAR'!F33+ABR_JUNIO!F33</f>
        <v>331200</v>
      </c>
      <c r="G33" s="4">
        <f>+'ACUM ENE_MAR'!G33+ABR_JUNIO!G33</f>
        <v>183830</v>
      </c>
      <c r="H33" s="4">
        <f>+'ACUM ENE_MAR'!H33+ABR_JUNIO!H33</f>
        <v>1282907</v>
      </c>
      <c r="I33" s="4">
        <f>+'ACUM ENE_MAR'!I33+ABR_JUNIO!I33</f>
        <v>1313806</v>
      </c>
      <c r="J33" s="4">
        <f>+'ACUM ENE_MAR'!J33+ABR_JUNIO!J33</f>
        <v>1023009</v>
      </c>
      <c r="K33" s="4">
        <f>+'ACUM ENE_MAR'!K33+ABR_JUNIO!K33</f>
        <v>35185</v>
      </c>
      <c r="L33" s="4">
        <f>+'ACUM ENE_MAR'!L33+ABR_JUNIO!L33</f>
        <v>1982723</v>
      </c>
      <c r="M33" s="4">
        <f>+'ACUM ENE_MAR'!M33+ABR_JUNIO!M33</f>
        <v>0</v>
      </c>
      <c r="N33" s="4">
        <f>+'ACUM ENE_MAR'!N33+ABR_JUNIO!N33</f>
        <v>701688</v>
      </c>
      <c r="O33" s="4">
        <f>+'ACUM ENE_MAR'!O33+ABR_JUNIO!O33</f>
        <v>123794</v>
      </c>
      <c r="P33" s="4">
        <f>+'ACUM ENE_MAR'!P33+ABR_JUNIO!P33</f>
        <v>0</v>
      </c>
      <c r="Q33" s="5">
        <f t="shared" si="0"/>
        <v>45591014</v>
      </c>
      <c r="S33" s="27"/>
      <c r="T33" s="6"/>
      <c r="U33" s="7"/>
      <c r="V33" s="16"/>
    </row>
    <row r="34" spans="1:22">
      <c r="A34" s="20"/>
      <c r="C34" s="3" t="s">
        <v>49</v>
      </c>
      <c r="D34" s="4">
        <f>+'ACUM ENE_MAR'!D34+ABR_JUNIO!D34</f>
        <v>9599520</v>
      </c>
      <c r="E34" s="4">
        <f>+'ACUM ENE_MAR'!E34+ABR_JUNIO!E34</f>
        <v>3193356</v>
      </c>
      <c r="F34" s="4">
        <f>+'ACUM ENE_MAR'!F34+ABR_JUNIO!F34</f>
        <v>109730</v>
      </c>
      <c r="G34" s="4">
        <f>+'ACUM ENE_MAR'!G34+ABR_JUNIO!G34</f>
        <v>60906</v>
      </c>
      <c r="H34" s="4">
        <f>+'ACUM ENE_MAR'!H34+ABR_JUNIO!H34</f>
        <v>425042</v>
      </c>
      <c r="I34" s="4">
        <f>+'ACUM ENE_MAR'!I34+ABR_JUNIO!I34</f>
        <v>346700</v>
      </c>
      <c r="J34" s="4">
        <f>+'ACUM ENE_MAR'!J34+ABR_JUNIO!J34</f>
        <v>269961</v>
      </c>
      <c r="K34" s="4">
        <f>+'ACUM ENE_MAR'!K34+ABR_JUNIO!K34</f>
        <v>11658</v>
      </c>
      <c r="L34" s="4">
        <f>+'ACUM ENE_MAR'!L34+ABR_JUNIO!L34</f>
        <v>0</v>
      </c>
      <c r="M34" s="4">
        <f>+'ACUM ENE_MAR'!M34+ABR_JUNIO!M34</f>
        <v>0</v>
      </c>
      <c r="N34" s="4">
        <f>+'ACUM ENE_MAR'!N34+ABR_JUNIO!N34</f>
        <v>748278</v>
      </c>
      <c r="O34" s="4">
        <f>+'ACUM ENE_MAR'!O34+ABR_JUNIO!O34</f>
        <v>41015</v>
      </c>
      <c r="P34" s="4">
        <f>+'ACUM ENE_MAR'!P34+ABR_JUNIO!P34</f>
        <v>0</v>
      </c>
      <c r="Q34" s="5">
        <f t="shared" si="0"/>
        <v>14806166</v>
      </c>
      <c r="S34" s="27"/>
      <c r="T34" s="6"/>
      <c r="U34" s="7"/>
      <c r="V34" s="16"/>
    </row>
    <row r="35" spans="1:22">
      <c r="A35" s="20"/>
      <c r="C35" s="3" t="s">
        <v>50</v>
      </c>
      <c r="D35" s="4">
        <f>+'ACUM ENE_MAR'!D35+ABR_JUNIO!D35</f>
        <v>47837668</v>
      </c>
      <c r="E35" s="4">
        <f>+'ACUM ENE_MAR'!E35+ABR_JUNIO!E35</f>
        <v>15913577</v>
      </c>
      <c r="F35" s="4">
        <f>+'ACUM ENE_MAR'!F35+ABR_JUNIO!F35</f>
        <v>546823</v>
      </c>
      <c r="G35" s="4">
        <f>+'ACUM ENE_MAR'!G35+ABR_JUNIO!G35</f>
        <v>303511</v>
      </c>
      <c r="H35" s="4">
        <f>+'ACUM ENE_MAR'!H35+ABR_JUNIO!H35</f>
        <v>2118129</v>
      </c>
      <c r="I35" s="4">
        <f>+'ACUM ENE_MAR'!I35+ABR_JUNIO!I35</f>
        <v>806916</v>
      </c>
      <c r="J35" s="4">
        <f>+'ACUM ENE_MAR'!J35+ABR_JUNIO!J35</f>
        <v>628316</v>
      </c>
      <c r="K35" s="4">
        <f>+'ACUM ENE_MAR'!K35+ABR_JUNIO!K35</f>
        <v>58093</v>
      </c>
      <c r="L35" s="4">
        <f>+'ACUM ENE_MAR'!L35+ABR_JUNIO!L35</f>
        <v>1838205</v>
      </c>
      <c r="M35" s="4">
        <f>+'ACUM ENE_MAR'!M35+ABR_JUNIO!M35</f>
        <v>7887789</v>
      </c>
      <c r="N35" s="4">
        <f>+'ACUM ENE_MAR'!N35+ABR_JUNIO!N35</f>
        <v>519406</v>
      </c>
      <c r="O35" s="4">
        <f>+'ACUM ENE_MAR'!O35+ABR_JUNIO!O35</f>
        <v>204389</v>
      </c>
      <c r="P35" s="4">
        <f>+'ACUM ENE_MAR'!P35+ABR_JUNIO!P35</f>
        <v>0</v>
      </c>
      <c r="Q35" s="5">
        <f t="shared" si="0"/>
        <v>78662822</v>
      </c>
      <c r="S35" s="27"/>
      <c r="T35" s="6"/>
      <c r="U35" s="7"/>
      <c r="V35" s="16"/>
    </row>
    <row r="36" spans="1:22">
      <c r="A36" s="20"/>
      <c r="C36" s="3" t="s">
        <v>51</v>
      </c>
      <c r="D36" s="4">
        <f>+'ACUM ENE_MAR'!D36+ABR_JUNIO!D36</f>
        <v>5909406</v>
      </c>
      <c r="E36" s="4">
        <f>+'ACUM ENE_MAR'!E36+ABR_JUNIO!E36</f>
        <v>1965811</v>
      </c>
      <c r="F36" s="4">
        <f>+'ACUM ENE_MAR'!F36+ABR_JUNIO!F36</f>
        <v>67550</v>
      </c>
      <c r="G36" s="4">
        <f>+'ACUM ENE_MAR'!G36+ABR_JUNIO!G36</f>
        <v>37492</v>
      </c>
      <c r="H36" s="4">
        <f>+'ACUM ENE_MAR'!H36+ABR_JUNIO!H36</f>
        <v>261650</v>
      </c>
      <c r="I36" s="4">
        <f>+'ACUM ENE_MAR'!I36+ABR_JUNIO!I36</f>
        <v>110061</v>
      </c>
      <c r="J36" s="4">
        <f>+'ACUM ENE_MAR'!J36+ABR_JUNIO!J36</f>
        <v>85701</v>
      </c>
      <c r="K36" s="4">
        <f>+'ACUM ENE_MAR'!K36+ABR_JUNIO!K36</f>
        <v>7176</v>
      </c>
      <c r="L36" s="4">
        <f>+'ACUM ENE_MAR'!L36+ABR_JUNIO!L36</f>
        <v>0</v>
      </c>
      <c r="M36" s="4">
        <f>+'ACUM ENE_MAR'!M36+ABR_JUNIO!M36</f>
        <v>0</v>
      </c>
      <c r="N36" s="4">
        <f>+'ACUM ENE_MAR'!N36+ABR_JUNIO!N36</f>
        <v>0</v>
      </c>
      <c r="O36" s="4">
        <f>+'ACUM ENE_MAR'!O36+ABR_JUNIO!O36</f>
        <v>25248</v>
      </c>
      <c r="P36" s="4">
        <f>+'ACUM ENE_MAR'!P36+ABR_JUNIO!P36</f>
        <v>0</v>
      </c>
      <c r="Q36" s="5">
        <f t="shared" si="0"/>
        <v>8470095</v>
      </c>
      <c r="S36" s="27"/>
      <c r="T36" s="6"/>
      <c r="U36" s="7"/>
      <c r="V36" s="16"/>
    </row>
    <row r="37" spans="1:22">
      <c r="A37" s="20"/>
      <c r="C37" s="3" t="s">
        <v>52</v>
      </c>
      <c r="D37" s="4">
        <f>+'ACUM ENE_MAR'!D37+ABR_JUNIO!D37</f>
        <v>4330167</v>
      </c>
      <c r="E37" s="4">
        <f>+'ACUM ENE_MAR'!E37+ABR_JUNIO!E37</f>
        <v>1440464</v>
      </c>
      <c r="F37" s="4">
        <f>+'ACUM ENE_MAR'!F37+ABR_JUNIO!F37</f>
        <v>49498</v>
      </c>
      <c r="G37" s="4">
        <f>+'ACUM ENE_MAR'!G37+ABR_JUNIO!G37</f>
        <v>27474</v>
      </c>
      <c r="H37" s="4">
        <f>+'ACUM ENE_MAR'!H37+ABR_JUNIO!H37</f>
        <v>191727</v>
      </c>
      <c r="I37" s="4">
        <f>+'ACUM ENE_MAR'!I37+ABR_JUNIO!I37</f>
        <v>89223</v>
      </c>
      <c r="J37" s="4">
        <f>+'ACUM ENE_MAR'!J37+ABR_JUNIO!J37</f>
        <v>69472</v>
      </c>
      <c r="K37" s="4">
        <f>+'ACUM ENE_MAR'!K37+ABR_JUNIO!K37</f>
        <v>5256</v>
      </c>
      <c r="L37" s="4">
        <f>+'ACUM ENE_MAR'!L37+ABR_JUNIO!L37</f>
        <v>0</v>
      </c>
      <c r="M37" s="4">
        <f>+'ACUM ENE_MAR'!M37+ABR_JUNIO!M37</f>
        <v>0</v>
      </c>
      <c r="N37" s="4">
        <f>+'ACUM ENE_MAR'!N37+ABR_JUNIO!N37</f>
        <v>0</v>
      </c>
      <c r="O37" s="4">
        <f>+'ACUM ENE_MAR'!O37+ABR_JUNIO!O37</f>
        <v>18501</v>
      </c>
      <c r="P37" s="4">
        <f>+'ACUM ENE_MAR'!P37+ABR_JUNIO!P37</f>
        <v>0</v>
      </c>
      <c r="Q37" s="5">
        <f t="shared" si="0"/>
        <v>6221782</v>
      </c>
      <c r="S37" s="27"/>
      <c r="T37" s="6"/>
      <c r="U37" s="7"/>
      <c r="V37" s="16"/>
    </row>
    <row r="38" spans="1:22">
      <c r="A38" s="20"/>
      <c r="C38" s="3" t="s">
        <v>53</v>
      </c>
      <c r="D38" s="4">
        <f>+'ACUM ENE_MAR'!D38+ABR_JUNIO!D38</f>
        <v>17440897</v>
      </c>
      <c r="E38" s="4">
        <f>+'ACUM ENE_MAR'!E38+ABR_JUNIO!E38</f>
        <v>5801851</v>
      </c>
      <c r="F38" s="4">
        <f>+'ACUM ENE_MAR'!F38+ABR_JUNIO!F38</f>
        <v>199364</v>
      </c>
      <c r="G38" s="4">
        <f>+'ACUM ENE_MAR'!G38+ABR_JUNIO!G38</f>
        <v>110655</v>
      </c>
      <c r="H38" s="4">
        <f>+'ACUM ENE_MAR'!H38+ABR_JUNIO!H38</f>
        <v>772238</v>
      </c>
      <c r="I38" s="4">
        <f>+'ACUM ENE_MAR'!I38+ABR_JUNIO!I38</f>
        <v>625284</v>
      </c>
      <c r="J38" s="4">
        <f>+'ACUM ENE_MAR'!J38+ABR_JUNIO!J38</f>
        <v>486884</v>
      </c>
      <c r="K38" s="4">
        <f>+'ACUM ENE_MAR'!K38+ABR_JUNIO!K38</f>
        <v>21180</v>
      </c>
      <c r="L38" s="4">
        <f>+'ACUM ENE_MAR'!L38+ABR_JUNIO!L38</f>
        <v>0</v>
      </c>
      <c r="M38" s="4">
        <f>+'ACUM ENE_MAR'!M38+ABR_JUNIO!M38</f>
        <v>1155839</v>
      </c>
      <c r="N38" s="4">
        <f>+'ACUM ENE_MAR'!N38+ABR_JUNIO!N38</f>
        <v>158936</v>
      </c>
      <c r="O38" s="4">
        <f>+'ACUM ENE_MAR'!O38+ABR_JUNIO!O38</f>
        <v>74517</v>
      </c>
      <c r="P38" s="4">
        <f>+'ACUM ENE_MAR'!P38+ABR_JUNIO!P38</f>
        <v>0</v>
      </c>
      <c r="Q38" s="5">
        <f t="shared" si="0"/>
        <v>26847645</v>
      </c>
      <c r="S38" s="27"/>
      <c r="T38" s="6"/>
      <c r="U38" s="7"/>
      <c r="V38" s="16"/>
    </row>
    <row r="39" spans="1:22">
      <c r="A39" s="20"/>
      <c r="C39" s="3" t="s">
        <v>54</v>
      </c>
      <c r="D39" s="4">
        <f>+'ACUM ENE_MAR'!D39+ABR_JUNIO!D39</f>
        <v>4011570</v>
      </c>
      <c r="E39" s="4">
        <f>+'ACUM ENE_MAR'!E39+ABR_JUNIO!E39</f>
        <v>1334481</v>
      </c>
      <c r="F39" s="4">
        <f>+'ACUM ENE_MAR'!F39+ABR_JUNIO!F39</f>
        <v>45855</v>
      </c>
      <c r="G39" s="4">
        <f>+'ACUM ENE_MAR'!G39+ABR_JUNIO!G39</f>
        <v>25452</v>
      </c>
      <c r="H39" s="4">
        <f>+'ACUM ENE_MAR'!H39+ABR_JUNIO!H39</f>
        <v>177623</v>
      </c>
      <c r="I39" s="4">
        <f>+'ACUM ENE_MAR'!I39+ABR_JUNIO!I39</f>
        <v>86023</v>
      </c>
      <c r="J39" s="4">
        <f>+'ACUM ENE_MAR'!J39+ABR_JUNIO!J39</f>
        <v>66984</v>
      </c>
      <c r="K39" s="4">
        <f>+'ACUM ENE_MAR'!K39+ABR_JUNIO!K39</f>
        <v>4872</v>
      </c>
      <c r="L39" s="4">
        <f>+'ACUM ENE_MAR'!L39+ABR_JUNIO!L39</f>
        <v>321475</v>
      </c>
      <c r="M39" s="4">
        <f>+'ACUM ENE_MAR'!M39+ABR_JUNIO!M39</f>
        <v>223014</v>
      </c>
      <c r="N39" s="4">
        <f>+'ACUM ENE_MAR'!N39+ABR_JUNIO!N39</f>
        <v>90177</v>
      </c>
      <c r="O39" s="4">
        <f>+'ACUM ENE_MAR'!O39+ABR_JUNIO!O39</f>
        <v>17140</v>
      </c>
      <c r="P39" s="4">
        <f>+'ACUM ENE_MAR'!P39+ABR_JUNIO!P39</f>
        <v>0</v>
      </c>
      <c r="Q39" s="5">
        <f t="shared" si="0"/>
        <v>6404666</v>
      </c>
      <c r="S39" s="27"/>
      <c r="T39" s="6"/>
      <c r="U39" s="7"/>
      <c r="V39" s="16"/>
    </row>
    <row r="40" spans="1:22">
      <c r="A40" s="20"/>
      <c r="C40" s="3" t="s">
        <v>55</v>
      </c>
      <c r="D40" s="4">
        <f>+'ACUM ENE_MAR'!D40+ABR_JUNIO!D40</f>
        <v>12483548</v>
      </c>
      <c r="E40" s="4">
        <f>+'ACUM ENE_MAR'!E40+ABR_JUNIO!E40</f>
        <v>4152750</v>
      </c>
      <c r="F40" s="4">
        <f>+'ACUM ENE_MAR'!F40+ABR_JUNIO!F40</f>
        <v>142698</v>
      </c>
      <c r="G40" s="4">
        <f>+'ACUM ENE_MAR'!G40+ABR_JUNIO!G40</f>
        <v>79204</v>
      </c>
      <c r="H40" s="4">
        <f>+'ACUM ENE_MAR'!H40+ABR_JUNIO!H40</f>
        <v>552740</v>
      </c>
      <c r="I40" s="4">
        <f>+'ACUM ENE_MAR'!I40+ABR_JUNIO!I40</f>
        <v>288282</v>
      </c>
      <c r="J40" s="4">
        <f>+'ACUM ENE_MAR'!J40+ABR_JUNIO!J40</f>
        <v>224473</v>
      </c>
      <c r="K40" s="4">
        <f>+'ACUM ENE_MAR'!K40+ABR_JUNIO!K40</f>
        <v>15157</v>
      </c>
      <c r="L40" s="4">
        <f>+'ACUM ENE_MAR'!L40+ABR_JUNIO!L40</f>
        <v>1282838</v>
      </c>
      <c r="M40" s="4">
        <f>+'ACUM ENE_MAR'!M40+ABR_JUNIO!M40</f>
        <v>935520</v>
      </c>
      <c r="N40" s="4">
        <f>+'ACUM ENE_MAR'!N40+ABR_JUNIO!N40</f>
        <v>434465</v>
      </c>
      <c r="O40" s="4">
        <f>+'ACUM ENE_MAR'!O40+ABR_JUNIO!O40</f>
        <v>53336</v>
      </c>
      <c r="P40" s="4">
        <f>+'ACUM ENE_MAR'!P40+ABR_JUNIO!P40</f>
        <v>0</v>
      </c>
      <c r="Q40" s="5">
        <f t="shared" si="0"/>
        <v>20645011</v>
      </c>
      <c r="S40" s="27"/>
      <c r="T40" s="6"/>
      <c r="U40" s="7"/>
      <c r="V40" s="16"/>
    </row>
    <row r="41" spans="1:22">
      <c r="A41" s="20"/>
      <c r="C41" s="3" t="s">
        <v>56</v>
      </c>
      <c r="D41" s="4">
        <f>+'ACUM ENE_MAR'!D41+ABR_JUNIO!D41</f>
        <v>13526551</v>
      </c>
      <c r="E41" s="4">
        <f>+'ACUM ENE_MAR'!E41+ABR_JUNIO!E41</f>
        <v>4499715</v>
      </c>
      <c r="F41" s="4">
        <f>+'ACUM ENE_MAR'!F41+ABR_JUNIO!F41</f>
        <v>154620</v>
      </c>
      <c r="G41" s="4">
        <f>+'ACUM ENE_MAR'!G41+ABR_JUNIO!G41</f>
        <v>85820</v>
      </c>
      <c r="H41" s="4">
        <f>+'ACUM ENE_MAR'!H41+ABR_JUNIO!H41</f>
        <v>598922</v>
      </c>
      <c r="I41" s="4">
        <f>+'ACUM ENE_MAR'!I41+ABR_JUNIO!I41</f>
        <v>385348</v>
      </c>
      <c r="J41" s="4">
        <f>+'ACUM ENE_MAR'!J41+ABR_JUNIO!J41</f>
        <v>300057</v>
      </c>
      <c r="K41" s="4">
        <f>+'ACUM ENE_MAR'!K41+ABR_JUNIO!K41</f>
        <v>16428</v>
      </c>
      <c r="L41" s="4">
        <f>+'ACUM ENE_MAR'!L41+ABR_JUNIO!L41</f>
        <v>2101788</v>
      </c>
      <c r="M41" s="4">
        <f>+'ACUM ENE_MAR'!M41+ABR_JUNIO!M41</f>
        <v>0</v>
      </c>
      <c r="N41" s="4">
        <f>+'ACUM ENE_MAR'!N41+ABR_JUNIO!N41</f>
        <v>0</v>
      </c>
      <c r="O41" s="4">
        <f>+'ACUM ENE_MAR'!O41+ABR_JUNIO!O41</f>
        <v>57792</v>
      </c>
      <c r="P41" s="4">
        <f>+'ACUM ENE_MAR'!P41+ABR_JUNIO!P41</f>
        <v>0</v>
      </c>
      <c r="Q41" s="5">
        <f t="shared" si="0"/>
        <v>21727041</v>
      </c>
      <c r="S41" s="27"/>
      <c r="T41" s="6"/>
      <c r="U41" s="7"/>
      <c r="V41" s="16"/>
    </row>
    <row r="42" spans="1:22">
      <c r="A42" s="20"/>
      <c r="C42" s="3" t="s">
        <v>57</v>
      </c>
      <c r="D42" s="4">
        <f>+'ACUM ENE_MAR'!D42+ABR_JUNIO!D42</f>
        <v>6615067</v>
      </c>
      <c r="E42" s="4">
        <f>+'ACUM ENE_MAR'!E42+ABR_JUNIO!E42</f>
        <v>2200554</v>
      </c>
      <c r="F42" s="4">
        <f>+'ACUM ENE_MAR'!F42+ABR_JUNIO!F42</f>
        <v>75616</v>
      </c>
      <c r="G42" s="4">
        <f>+'ACUM ENE_MAR'!G42+ABR_JUNIO!G42</f>
        <v>41971</v>
      </c>
      <c r="H42" s="4">
        <f>+'ACUM ENE_MAR'!H42+ABR_JUNIO!H42</f>
        <v>292899</v>
      </c>
      <c r="I42" s="4">
        <f>+'ACUM ENE_MAR'!I42+ABR_JUNIO!I42</f>
        <v>151394</v>
      </c>
      <c r="J42" s="4">
        <f>+'ACUM ENE_MAR'!J42+ABR_JUNIO!J42</f>
        <v>117884</v>
      </c>
      <c r="K42" s="4">
        <f>+'ACUM ENE_MAR'!K42+ABR_JUNIO!K42</f>
        <v>8034</v>
      </c>
      <c r="L42" s="4">
        <f>+'ACUM ENE_MAR'!L42+ABR_JUNIO!L42</f>
        <v>0</v>
      </c>
      <c r="M42" s="4">
        <f>+'ACUM ENE_MAR'!M42+ABR_JUNIO!M42</f>
        <v>0</v>
      </c>
      <c r="N42" s="4">
        <f>+'ACUM ENE_MAR'!N42+ABR_JUNIO!N42</f>
        <v>0</v>
      </c>
      <c r="O42" s="4">
        <f>+'ACUM ENE_MAR'!O42+ABR_JUNIO!O42</f>
        <v>28262</v>
      </c>
      <c r="P42" s="4">
        <f>+'ACUM ENE_MAR'!P42+ABR_JUNIO!P42</f>
        <v>0</v>
      </c>
      <c r="Q42" s="5">
        <f t="shared" si="0"/>
        <v>9531681</v>
      </c>
      <c r="S42" s="27"/>
      <c r="T42" s="6"/>
      <c r="U42" s="7"/>
      <c r="V42" s="16"/>
    </row>
    <row r="43" spans="1:22">
      <c r="A43" s="20"/>
      <c r="C43" s="3" t="s">
        <v>58</v>
      </c>
      <c r="D43" s="4">
        <f>+'ACUM ENE_MAR'!D43+ABR_JUNIO!D43</f>
        <v>30542983</v>
      </c>
      <c r="E43" s="4">
        <f>+'ACUM ENE_MAR'!E43+ABR_JUNIO!E43</f>
        <v>10160364</v>
      </c>
      <c r="F43" s="4">
        <f>+'ACUM ENE_MAR'!F43+ABR_JUNIO!F43</f>
        <v>349132</v>
      </c>
      <c r="G43" s="4">
        <f>+'ACUM ENE_MAR'!G43+ABR_JUNIO!G43</f>
        <v>193784</v>
      </c>
      <c r="H43" s="4">
        <f>+'ACUM ENE_MAR'!H43+ABR_JUNIO!H43</f>
        <v>1352363</v>
      </c>
      <c r="I43" s="4">
        <f>+'ACUM ENE_MAR'!I43+ABR_JUNIO!I43</f>
        <v>834067</v>
      </c>
      <c r="J43" s="4">
        <f>+'ACUM ENE_MAR'!J43+ABR_JUNIO!J43</f>
        <v>649454</v>
      </c>
      <c r="K43" s="4">
        <f>+'ACUM ENE_MAR'!K43+ABR_JUNIO!K43</f>
        <v>37087</v>
      </c>
      <c r="L43" s="4">
        <f>+'ACUM ENE_MAR'!L43+ABR_JUNIO!L43</f>
        <v>428247</v>
      </c>
      <c r="M43" s="4">
        <f>+'ACUM ENE_MAR'!M43+ABR_JUNIO!M43</f>
        <v>2726823</v>
      </c>
      <c r="N43" s="4">
        <f>+'ACUM ENE_MAR'!N43+ABR_JUNIO!N43</f>
        <v>908242</v>
      </c>
      <c r="O43" s="4">
        <f>+'ACUM ENE_MAR'!O43+ABR_JUNIO!O43</f>
        <v>130495</v>
      </c>
      <c r="P43" s="4">
        <f>+'ACUM ENE_MAR'!P43+ABR_JUNIO!P43</f>
        <v>0</v>
      </c>
      <c r="Q43" s="5">
        <f t="shared" si="0"/>
        <v>48313041</v>
      </c>
      <c r="S43" s="27"/>
      <c r="T43" s="6"/>
      <c r="U43" s="7"/>
      <c r="V43" s="16"/>
    </row>
    <row r="44" spans="1:22">
      <c r="A44" s="20"/>
      <c r="C44" s="3" t="s">
        <v>59</v>
      </c>
      <c r="D44" s="4">
        <f>+'ACUM ENE_MAR'!D44+ABR_JUNIO!D44</f>
        <v>11118398</v>
      </c>
      <c r="E44" s="4">
        <f>+'ACUM ENE_MAR'!E44+ABR_JUNIO!E44</f>
        <v>3698623</v>
      </c>
      <c r="F44" s="4">
        <f>+'ACUM ENE_MAR'!F44+ABR_JUNIO!F44</f>
        <v>127091</v>
      </c>
      <c r="G44" s="4">
        <f>+'ACUM ENE_MAR'!G44+ABR_JUNIO!G44</f>
        <v>70542</v>
      </c>
      <c r="H44" s="4">
        <f>+'ACUM ENE_MAR'!H44+ABR_JUNIO!H44</f>
        <v>492296</v>
      </c>
      <c r="I44" s="4">
        <f>+'ACUM ENE_MAR'!I44+ABR_JUNIO!I44</f>
        <v>421037</v>
      </c>
      <c r="J44" s="4">
        <f>+'ACUM ENE_MAR'!J44+ABR_JUNIO!J44</f>
        <v>327845</v>
      </c>
      <c r="K44" s="4">
        <f>+'ACUM ENE_MAR'!K44+ABR_JUNIO!K44</f>
        <v>13501</v>
      </c>
      <c r="L44" s="4">
        <f>+'ACUM ENE_MAR'!L44+ABR_JUNIO!L44</f>
        <v>0</v>
      </c>
      <c r="M44" s="4">
        <f>+'ACUM ENE_MAR'!M44+ABR_JUNIO!M44</f>
        <v>0</v>
      </c>
      <c r="N44" s="4">
        <f>+'ACUM ENE_MAR'!N44+ABR_JUNIO!N44</f>
        <v>28285</v>
      </c>
      <c r="O44" s="4">
        <f>+'ACUM ENE_MAR'!O44+ABR_JUNIO!O44</f>
        <v>47504</v>
      </c>
      <c r="P44" s="4">
        <f>+'ACUM ENE_MAR'!P44+ABR_JUNIO!P44</f>
        <v>0</v>
      </c>
      <c r="Q44" s="5">
        <f t="shared" si="0"/>
        <v>16345122</v>
      </c>
      <c r="S44" s="27"/>
      <c r="T44" s="6"/>
      <c r="U44" s="7"/>
      <c r="V44" s="16"/>
    </row>
    <row r="45" spans="1:22">
      <c r="A45" s="20"/>
      <c r="C45" s="3" t="s">
        <v>60</v>
      </c>
      <c r="D45" s="4">
        <f>+'ACUM ENE_MAR'!D45+ABR_JUNIO!D45</f>
        <v>28856922</v>
      </c>
      <c r="E45" s="4">
        <f>+'ACUM ENE_MAR'!E45+ABR_JUNIO!E45</f>
        <v>9599481</v>
      </c>
      <c r="F45" s="4">
        <f>+'ACUM ENE_MAR'!F45+ABR_JUNIO!F45</f>
        <v>329859</v>
      </c>
      <c r="G45" s="4">
        <f>+'ACUM ENE_MAR'!G45+ABR_JUNIO!G45</f>
        <v>183085</v>
      </c>
      <c r="H45" s="4">
        <f>+'ACUM ENE_MAR'!H45+ABR_JUNIO!H45</f>
        <v>1277707</v>
      </c>
      <c r="I45" s="4">
        <f>+'ACUM ENE_MAR'!I45+ABR_JUNIO!I45</f>
        <v>1128890</v>
      </c>
      <c r="J45" s="4">
        <f>+'ACUM ENE_MAR'!J45+ABR_JUNIO!J45</f>
        <v>879026</v>
      </c>
      <c r="K45" s="4">
        <f>+'ACUM ENE_MAR'!K45+ABR_JUNIO!K45</f>
        <v>35041</v>
      </c>
      <c r="L45" s="4">
        <f>+'ACUM ENE_MAR'!L45+ABR_JUNIO!L45</f>
        <v>0</v>
      </c>
      <c r="M45" s="4">
        <f>+'ACUM ENE_MAR'!M45+ABR_JUNIO!M45</f>
        <v>0</v>
      </c>
      <c r="N45" s="4">
        <f>+'ACUM ENE_MAR'!N45+ABR_JUNIO!N45</f>
        <v>0</v>
      </c>
      <c r="O45" s="4">
        <f>+'ACUM ENE_MAR'!O45+ABR_JUNIO!O45</f>
        <v>123292</v>
      </c>
      <c r="P45" s="4">
        <f>+'ACUM ENE_MAR'!P45+ABR_JUNIO!P45</f>
        <v>0</v>
      </c>
      <c r="Q45" s="5">
        <f t="shared" si="0"/>
        <v>42413303</v>
      </c>
      <c r="S45" s="27"/>
      <c r="T45" s="6"/>
      <c r="U45" s="7"/>
      <c r="V45" s="16"/>
    </row>
    <row r="46" spans="1:22">
      <c r="A46" s="20"/>
      <c r="C46" s="3" t="s">
        <v>61</v>
      </c>
      <c r="D46" s="4">
        <f>+'ACUM ENE_MAR'!D46+ABR_JUNIO!D46</f>
        <v>12141339</v>
      </c>
      <c r="E46" s="4">
        <f>+'ACUM ENE_MAR'!E46+ABR_JUNIO!E46</f>
        <v>4038912</v>
      </c>
      <c r="F46" s="4">
        <f>+'ACUM ENE_MAR'!F46+ABR_JUNIO!F46</f>
        <v>138785</v>
      </c>
      <c r="G46" s="4">
        <f>+'ACUM ENE_MAR'!G46+ABR_JUNIO!G46</f>
        <v>77032</v>
      </c>
      <c r="H46" s="4">
        <f>+'ACUM ENE_MAR'!H46+ABR_JUNIO!H46</f>
        <v>537584</v>
      </c>
      <c r="I46" s="4">
        <f>+'ACUM ENE_MAR'!I46+ABR_JUNIO!I46</f>
        <v>455832</v>
      </c>
      <c r="J46" s="4">
        <f>+'ACUM ENE_MAR'!J46+ABR_JUNIO!J46</f>
        <v>354937</v>
      </c>
      <c r="K46" s="4">
        <f>+'ACUM ENE_MAR'!K46+ABR_JUNIO!K46</f>
        <v>14743</v>
      </c>
      <c r="L46" s="4">
        <f>+'ACUM ENE_MAR'!L46+ABR_JUNIO!L46</f>
        <v>253158</v>
      </c>
      <c r="M46" s="4">
        <f>+'ACUM ENE_MAR'!M46+ABR_JUNIO!M46</f>
        <v>0</v>
      </c>
      <c r="N46" s="4">
        <f>+'ACUM ENE_MAR'!N46+ABR_JUNIO!N46</f>
        <v>400925</v>
      </c>
      <c r="O46" s="4">
        <f>+'ACUM ENE_MAR'!O46+ABR_JUNIO!O46</f>
        <v>51873</v>
      </c>
      <c r="P46" s="4">
        <f>+'ACUM ENE_MAR'!P46+ABR_JUNIO!P46</f>
        <v>0</v>
      </c>
      <c r="Q46" s="5">
        <f t="shared" si="0"/>
        <v>18465120</v>
      </c>
      <c r="S46" s="27"/>
      <c r="T46" s="6"/>
      <c r="U46" s="7"/>
      <c r="V46" s="16"/>
    </row>
    <row r="47" spans="1:22">
      <c r="A47" s="20"/>
      <c r="C47" s="3" t="s">
        <v>62</v>
      </c>
      <c r="D47" s="4">
        <f>+'ACUM ENE_MAR'!D47+ABR_JUNIO!D47</f>
        <v>45499397</v>
      </c>
      <c r="E47" s="4">
        <f>+'ACUM ENE_MAR'!E47+ABR_JUNIO!E47</f>
        <v>15135733</v>
      </c>
      <c r="F47" s="4">
        <f>+'ACUM ENE_MAR'!F47+ABR_JUNIO!F47</f>
        <v>520096</v>
      </c>
      <c r="G47" s="4">
        <f>+'ACUM ENE_MAR'!G47+ABR_JUNIO!G47</f>
        <v>288675</v>
      </c>
      <c r="H47" s="4">
        <f>+'ACUM ENE_MAR'!H47+ABR_JUNIO!H47</f>
        <v>2014595</v>
      </c>
      <c r="I47" s="4">
        <f>+'ACUM ENE_MAR'!I47+ABR_JUNIO!I47</f>
        <v>1830635</v>
      </c>
      <c r="J47" s="4">
        <f>+'ACUM ENE_MAR'!J47+ABR_JUNIO!J47</f>
        <v>1425445</v>
      </c>
      <c r="K47" s="4">
        <f>+'ACUM ENE_MAR'!K47+ABR_JUNIO!K47</f>
        <v>55250</v>
      </c>
      <c r="L47" s="4">
        <f>+'ACUM ENE_MAR'!L47+ABR_JUNIO!L47</f>
        <v>4295909</v>
      </c>
      <c r="M47" s="4">
        <f>+'ACUM ENE_MAR'!M47+ABR_JUNIO!M47</f>
        <v>0</v>
      </c>
      <c r="N47" s="4">
        <f>+'ACUM ENE_MAR'!N47+ABR_JUNIO!N47</f>
        <v>117485</v>
      </c>
      <c r="O47" s="4">
        <f>+'ACUM ENE_MAR'!O47+ABR_JUNIO!O47</f>
        <v>194398</v>
      </c>
      <c r="P47" s="4">
        <f>+'ACUM ENE_MAR'!P47+ABR_JUNIO!P47</f>
        <v>0</v>
      </c>
      <c r="Q47" s="5">
        <f t="shared" si="0"/>
        <v>71377618</v>
      </c>
      <c r="S47" s="27"/>
      <c r="T47" s="6"/>
      <c r="U47" s="7"/>
      <c r="V47" s="16"/>
    </row>
    <row r="48" spans="1:22">
      <c r="A48" s="20"/>
      <c r="C48" s="3" t="s">
        <v>63</v>
      </c>
      <c r="D48" s="4">
        <f>+'ACUM ENE_MAR'!D48+ABR_JUNIO!D48</f>
        <v>45445931</v>
      </c>
      <c r="E48" s="4">
        <f>+'ACUM ENE_MAR'!E48+ABR_JUNIO!E48</f>
        <v>15117948</v>
      </c>
      <c r="F48" s="4">
        <f>+'ACUM ENE_MAR'!F48+ABR_JUNIO!F48</f>
        <v>519484</v>
      </c>
      <c r="G48" s="4">
        <f>+'ACUM ENE_MAR'!G48+ABR_JUNIO!G48</f>
        <v>288336</v>
      </c>
      <c r="H48" s="4">
        <f>+'ACUM ENE_MAR'!H48+ABR_JUNIO!H48</f>
        <v>2012224</v>
      </c>
      <c r="I48" s="4">
        <f>+'ACUM ENE_MAR'!I48+ABR_JUNIO!I48</f>
        <v>1682061</v>
      </c>
      <c r="J48" s="4">
        <f>+'ACUM ENE_MAR'!J48+ABR_JUNIO!J48</f>
        <v>1309757</v>
      </c>
      <c r="K48" s="4">
        <f>+'ACUM ENE_MAR'!K48+ABR_JUNIO!K48</f>
        <v>55189</v>
      </c>
      <c r="L48" s="4">
        <f>+'ACUM ENE_MAR'!L48+ABR_JUNIO!L48</f>
        <v>3091080</v>
      </c>
      <c r="M48" s="4">
        <f>+'ACUM ENE_MAR'!M48+ABR_JUNIO!M48</f>
        <v>0</v>
      </c>
      <c r="N48" s="4">
        <f>+'ACUM ENE_MAR'!N48+ABR_JUNIO!N48</f>
        <v>917501</v>
      </c>
      <c r="O48" s="4">
        <f>+'ACUM ENE_MAR'!O48+ABR_JUNIO!O48</f>
        <v>194168</v>
      </c>
      <c r="P48" s="4">
        <f>+'ACUM ENE_MAR'!P48+ABR_JUNIO!P48</f>
        <v>0</v>
      </c>
      <c r="Q48" s="5">
        <f t="shared" si="0"/>
        <v>70633679</v>
      </c>
      <c r="S48" s="27"/>
      <c r="T48" s="6"/>
      <c r="U48" s="7"/>
      <c r="V48" s="16"/>
    </row>
    <row r="49" spans="1:22">
      <c r="A49" s="20"/>
      <c r="C49" s="3" t="s">
        <v>64</v>
      </c>
      <c r="D49" s="4">
        <f>+'ACUM ENE_MAR'!D49+ABR_JUNIO!D49</f>
        <v>16362283</v>
      </c>
      <c r="E49" s="4">
        <f>+'ACUM ENE_MAR'!E49+ABR_JUNIO!E49</f>
        <v>5443042</v>
      </c>
      <c r="F49" s="4">
        <f>+'ACUM ENE_MAR'!F49+ABR_JUNIO!F49</f>
        <v>187035</v>
      </c>
      <c r="G49" s="4">
        <f>+'ACUM ENE_MAR'!G49+ABR_JUNIO!G49</f>
        <v>103811</v>
      </c>
      <c r="H49" s="4">
        <f>+'ACUM ENE_MAR'!H49+ABR_JUNIO!H49</f>
        <v>724481</v>
      </c>
      <c r="I49" s="4">
        <f>+'ACUM ENE_MAR'!I49+ABR_JUNIO!I49</f>
        <v>578880</v>
      </c>
      <c r="J49" s="4">
        <f>+'ACUM ENE_MAR'!J49+ABR_JUNIO!J49</f>
        <v>450753</v>
      </c>
      <c r="K49" s="4">
        <f>+'ACUM ENE_MAR'!K49+ABR_JUNIO!K49</f>
        <v>19867</v>
      </c>
      <c r="L49" s="4">
        <f>+'ACUM ENE_MAR'!L49+ABR_JUNIO!L49</f>
        <v>1446689</v>
      </c>
      <c r="M49" s="4">
        <f>+'ACUM ENE_MAR'!M49+ABR_JUNIO!M49</f>
        <v>0</v>
      </c>
      <c r="N49" s="4">
        <f>+'ACUM ENE_MAR'!N49+ABR_JUNIO!N49</f>
        <v>0</v>
      </c>
      <c r="O49" s="4">
        <f>+'ACUM ENE_MAR'!O49+ABR_JUNIO!O49</f>
        <v>69909</v>
      </c>
      <c r="P49" s="4">
        <f>+'ACUM ENE_MAR'!P49+ABR_JUNIO!P49</f>
        <v>0</v>
      </c>
      <c r="Q49" s="5">
        <f t="shared" si="0"/>
        <v>25386750</v>
      </c>
      <c r="S49" s="27"/>
      <c r="T49" s="6"/>
      <c r="U49" s="7"/>
      <c r="V49" s="16"/>
    </row>
    <row r="50" spans="1:22">
      <c r="A50" s="20"/>
      <c r="C50" s="3" t="s">
        <v>65</v>
      </c>
      <c r="D50" s="4">
        <f>+'ACUM ENE_MAR'!D50+ABR_JUNIO!D50</f>
        <v>4122998</v>
      </c>
      <c r="E50" s="4">
        <f>+'ACUM ENE_MAR'!E50+ABR_JUNIO!E50</f>
        <v>1371548</v>
      </c>
      <c r="F50" s="4">
        <f>+'ACUM ENE_MAR'!F50+ABR_JUNIO!F50</f>
        <v>47130</v>
      </c>
      <c r="G50" s="4">
        <f>+'ACUM ENE_MAR'!G50+ABR_JUNIO!G50</f>
        <v>26159</v>
      </c>
      <c r="H50" s="4">
        <f>+'ACUM ENE_MAR'!H50+ABR_JUNIO!H50</f>
        <v>182558</v>
      </c>
      <c r="I50" s="4">
        <f>+'ACUM ENE_MAR'!I50+ABR_JUNIO!I50</f>
        <v>93277</v>
      </c>
      <c r="J50" s="4">
        <f>+'ACUM ENE_MAR'!J50+ABR_JUNIO!J50</f>
        <v>72631</v>
      </c>
      <c r="K50" s="4">
        <f>+'ACUM ENE_MAR'!K50+ABR_JUNIO!K50</f>
        <v>5005</v>
      </c>
      <c r="L50" s="4">
        <f>+'ACUM ENE_MAR'!L50+ABR_JUNIO!L50</f>
        <v>162002</v>
      </c>
      <c r="M50" s="4">
        <f>+'ACUM ENE_MAR'!M50+ABR_JUNIO!M50</f>
        <v>196622</v>
      </c>
      <c r="N50" s="4">
        <f>+'ACUM ENE_MAR'!N50+ABR_JUNIO!N50</f>
        <v>89535</v>
      </c>
      <c r="O50" s="4">
        <f>+'ACUM ENE_MAR'!O50+ABR_JUNIO!O50</f>
        <v>17616</v>
      </c>
      <c r="P50" s="4">
        <f>+'ACUM ENE_MAR'!P50+ABR_JUNIO!P50</f>
        <v>0</v>
      </c>
      <c r="Q50" s="5">
        <f t="shared" si="0"/>
        <v>6387081</v>
      </c>
      <c r="S50" s="27"/>
      <c r="T50" s="6"/>
      <c r="U50" s="7"/>
      <c r="V50" s="16"/>
    </row>
    <row r="51" spans="1:22">
      <c r="A51" s="20"/>
      <c r="C51" s="3" t="s">
        <v>66</v>
      </c>
      <c r="D51" s="4">
        <f>+'ACUM ENE_MAR'!D51+ABR_JUNIO!D51</f>
        <v>47574728</v>
      </c>
      <c r="E51" s="4">
        <f>+'ACUM ENE_MAR'!E51+ABR_JUNIO!E51</f>
        <v>15826108</v>
      </c>
      <c r="F51" s="4">
        <f>+'ACUM ENE_MAR'!F51+ABR_JUNIO!F51</f>
        <v>543818</v>
      </c>
      <c r="G51" s="4">
        <f>+'ACUM ENE_MAR'!G51+ABR_JUNIO!G51</f>
        <v>301843</v>
      </c>
      <c r="H51" s="4">
        <f>+'ACUM ENE_MAR'!H51+ABR_JUNIO!H51</f>
        <v>2106483</v>
      </c>
      <c r="I51" s="4">
        <f>+'ACUM ENE_MAR'!I51+ABR_JUNIO!I51</f>
        <v>1686058</v>
      </c>
      <c r="J51" s="4">
        <f>+'ACUM ENE_MAR'!J51+ABR_JUNIO!J51</f>
        <v>1312868</v>
      </c>
      <c r="K51" s="4">
        <f>+'ACUM ENE_MAR'!K51+ABR_JUNIO!K51</f>
        <v>57770</v>
      </c>
      <c r="L51" s="4">
        <f>+'ACUM ENE_MAR'!L51+ABR_JUNIO!L51</f>
        <v>958242</v>
      </c>
      <c r="M51" s="4">
        <f>+'ACUM ENE_MAR'!M51+ABR_JUNIO!M51</f>
        <v>0</v>
      </c>
      <c r="N51" s="4">
        <f>+'ACUM ENE_MAR'!N51+ABR_JUNIO!N51</f>
        <v>1898999</v>
      </c>
      <c r="O51" s="4">
        <f>+'ACUM ENE_MAR'!O51+ABR_JUNIO!O51</f>
        <v>203265</v>
      </c>
      <c r="P51" s="4">
        <f>+'ACUM ENE_MAR'!P51+ABR_JUNIO!P51</f>
        <v>0</v>
      </c>
      <c r="Q51" s="5">
        <f t="shared" si="0"/>
        <v>72470182</v>
      </c>
      <c r="S51" s="27"/>
      <c r="T51" s="6"/>
      <c r="U51" s="7"/>
      <c r="V51" s="16"/>
    </row>
    <row r="52" spans="1:22">
      <c r="A52" s="20"/>
      <c r="C52" s="3" t="s">
        <v>67</v>
      </c>
      <c r="D52" s="4">
        <f>+'ACUM ENE_MAR'!D52+ABR_JUNIO!D52</f>
        <v>2771975</v>
      </c>
      <c r="E52" s="4">
        <f>+'ACUM ENE_MAR'!E52+ABR_JUNIO!E52</f>
        <v>922119</v>
      </c>
      <c r="F52" s="4">
        <f>+'ACUM ENE_MAR'!F52+ABR_JUNIO!F52</f>
        <v>31686</v>
      </c>
      <c r="G52" s="4">
        <f>+'ACUM ENE_MAR'!G52+ABR_JUNIO!G52</f>
        <v>17587</v>
      </c>
      <c r="H52" s="4">
        <f>+'ACUM ENE_MAR'!H52+ABR_JUNIO!H52</f>
        <v>122735</v>
      </c>
      <c r="I52" s="4">
        <f>+'ACUM ENE_MAR'!I52+ABR_JUNIO!I52</f>
        <v>53195</v>
      </c>
      <c r="J52" s="4">
        <f>+'ACUM ENE_MAR'!J52+ABR_JUNIO!J52</f>
        <v>41421</v>
      </c>
      <c r="K52" s="4">
        <f>+'ACUM ENE_MAR'!K52+ABR_JUNIO!K52</f>
        <v>3366</v>
      </c>
      <c r="L52" s="4">
        <f>+'ACUM ENE_MAR'!L52+ABR_JUNIO!L52</f>
        <v>157003</v>
      </c>
      <c r="M52" s="4">
        <f>+'ACUM ENE_MAR'!M52+ABR_JUNIO!M52</f>
        <v>134526</v>
      </c>
      <c r="N52" s="4">
        <f>+'ACUM ENE_MAR'!N52+ABR_JUNIO!N52</f>
        <v>60442</v>
      </c>
      <c r="O52" s="4">
        <f>+'ACUM ENE_MAR'!O52+ABR_JUNIO!O52</f>
        <v>11843</v>
      </c>
      <c r="P52" s="4">
        <f>+'ACUM ENE_MAR'!P52+ABR_JUNIO!P52</f>
        <v>0</v>
      </c>
      <c r="Q52" s="5">
        <f t="shared" si="0"/>
        <v>4327898</v>
      </c>
      <c r="S52" s="27"/>
      <c r="T52" s="6"/>
      <c r="U52" s="7"/>
      <c r="V52" s="16"/>
    </row>
    <row r="53" spans="1:22">
      <c r="A53" s="20"/>
      <c r="C53" s="3" t="s">
        <v>68</v>
      </c>
      <c r="D53" s="4">
        <f>+'ACUM ENE_MAR'!D53+ABR_JUNIO!D53</f>
        <v>12993408</v>
      </c>
      <c r="E53" s="4">
        <f>+'ACUM ENE_MAR'!E53+ABR_JUNIO!E53</f>
        <v>4322360</v>
      </c>
      <c r="F53" s="4">
        <f>+'ACUM ENE_MAR'!F53+ABR_JUNIO!F53</f>
        <v>148525</v>
      </c>
      <c r="G53" s="4">
        <f>+'ACUM ENE_MAR'!G53+ABR_JUNIO!G53</f>
        <v>82438</v>
      </c>
      <c r="H53" s="4">
        <f>+'ACUM ENE_MAR'!H53+ABR_JUNIO!H53</f>
        <v>575315</v>
      </c>
      <c r="I53" s="4">
        <f>+'ACUM ENE_MAR'!I53+ABR_JUNIO!I53</f>
        <v>445120</v>
      </c>
      <c r="J53" s="4">
        <f>+'ACUM ENE_MAR'!J53+ABR_JUNIO!J53</f>
        <v>346597</v>
      </c>
      <c r="K53" s="4">
        <f>+'ACUM ENE_MAR'!K53+ABR_JUNIO!K53</f>
        <v>15780</v>
      </c>
      <c r="L53" s="4">
        <f>+'ACUM ENE_MAR'!L53+ABR_JUNIO!L53</f>
        <v>1496902</v>
      </c>
      <c r="M53" s="4">
        <f>+'ACUM ENE_MAR'!M53+ABR_JUNIO!M53</f>
        <v>0</v>
      </c>
      <c r="N53" s="4">
        <f>+'ACUM ENE_MAR'!N53+ABR_JUNIO!N53</f>
        <v>522639</v>
      </c>
      <c r="O53" s="4">
        <f>+'ACUM ENE_MAR'!O53+ABR_JUNIO!O53</f>
        <v>55514</v>
      </c>
      <c r="P53" s="4">
        <f>+'ACUM ENE_MAR'!P53+ABR_JUNIO!P53</f>
        <v>0</v>
      </c>
      <c r="Q53" s="5">
        <f t="shared" si="0"/>
        <v>21004598</v>
      </c>
      <c r="S53" s="27"/>
      <c r="T53" s="6"/>
      <c r="U53" s="7"/>
      <c r="V53" s="16"/>
    </row>
    <row r="54" spans="1:22">
      <c r="A54" s="20"/>
      <c r="C54" s="3" t="s">
        <v>69</v>
      </c>
      <c r="D54" s="4">
        <f>+'ACUM ENE_MAR'!D54+ABR_JUNIO!D54</f>
        <v>9278646</v>
      </c>
      <c r="E54" s="4">
        <f>+'ACUM ENE_MAR'!E54+ABR_JUNIO!E54</f>
        <v>3086615</v>
      </c>
      <c r="F54" s="4">
        <f>+'ACUM ENE_MAR'!F54+ABR_JUNIO!F54</f>
        <v>106063</v>
      </c>
      <c r="G54" s="4">
        <f>+'ACUM ENE_MAR'!G54+ABR_JUNIO!G54</f>
        <v>58869</v>
      </c>
      <c r="H54" s="4">
        <f>+'ACUM ENE_MAR'!H54+ABR_JUNIO!H54</f>
        <v>410831</v>
      </c>
      <c r="I54" s="4">
        <f>+'ACUM ENE_MAR'!I54+ABR_JUNIO!I54</f>
        <v>250144</v>
      </c>
      <c r="J54" s="4">
        <f>+'ACUM ENE_MAR'!J54+ABR_JUNIO!J54</f>
        <v>194778</v>
      </c>
      <c r="K54" s="4">
        <f>+'ACUM ENE_MAR'!K54+ABR_JUNIO!K54</f>
        <v>11268</v>
      </c>
      <c r="L54" s="4">
        <f>+'ACUM ENE_MAR'!L54+ABR_JUNIO!L54</f>
        <v>1211986</v>
      </c>
      <c r="M54" s="4">
        <f>+'ACUM ENE_MAR'!M54+ABR_JUNIO!M54</f>
        <v>0</v>
      </c>
      <c r="N54" s="4">
        <f>+'ACUM ENE_MAR'!N54+ABR_JUNIO!N54</f>
        <v>256906</v>
      </c>
      <c r="O54" s="4">
        <f>+'ACUM ENE_MAR'!O54+ABR_JUNIO!O54</f>
        <v>39643</v>
      </c>
      <c r="P54" s="4">
        <f>+'ACUM ENE_MAR'!P54+ABR_JUNIO!P54</f>
        <v>0</v>
      </c>
      <c r="Q54" s="5">
        <f t="shared" si="0"/>
        <v>14905749</v>
      </c>
      <c r="S54" s="27"/>
      <c r="T54" s="6"/>
      <c r="U54" s="7"/>
      <c r="V54" s="16"/>
    </row>
    <row r="55" spans="1:22">
      <c r="A55" s="20"/>
      <c r="C55" s="3" t="s">
        <v>70</v>
      </c>
      <c r="D55" s="4">
        <f>+'ACUM ENE_MAR'!D55+ABR_JUNIO!D55</f>
        <v>8568360</v>
      </c>
      <c r="E55" s="4">
        <f>+'ACUM ENE_MAR'!E55+ABR_JUNIO!E55</f>
        <v>2850331</v>
      </c>
      <c r="F55" s="4">
        <f>+'ACUM ENE_MAR'!F55+ABR_JUNIO!F55</f>
        <v>97943</v>
      </c>
      <c r="G55" s="4">
        <f>+'ACUM ENE_MAR'!G55+ABR_JUNIO!G55</f>
        <v>54362</v>
      </c>
      <c r="H55" s="4">
        <f>+'ACUM ENE_MAR'!H55+ABR_JUNIO!H55</f>
        <v>379384</v>
      </c>
      <c r="I55" s="4">
        <f>+'ACUM ENE_MAR'!I55+ABR_JUNIO!I55</f>
        <v>208057</v>
      </c>
      <c r="J55" s="4">
        <f>+'ACUM ENE_MAR'!J55+ABR_JUNIO!J55</f>
        <v>162005</v>
      </c>
      <c r="K55" s="4">
        <f>+'ACUM ENE_MAR'!K55+ABR_JUNIO!K55</f>
        <v>10404</v>
      </c>
      <c r="L55" s="4">
        <f>+'ACUM ENE_MAR'!L55+ABR_JUNIO!L55</f>
        <v>614683</v>
      </c>
      <c r="M55" s="4">
        <f>+'ACUM ENE_MAR'!M55+ABR_JUNIO!M55</f>
        <v>0</v>
      </c>
      <c r="N55" s="4">
        <f>+'ACUM ENE_MAR'!N55+ABR_JUNIO!N55</f>
        <v>162371</v>
      </c>
      <c r="O55" s="4">
        <f>+'ACUM ENE_MAR'!O55+ABR_JUNIO!O55</f>
        <v>36609</v>
      </c>
      <c r="P55" s="4">
        <f>+'ACUM ENE_MAR'!P55+ABR_JUNIO!P55</f>
        <v>0</v>
      </c>
      <c r="Q55" s="5">
        <f t="shared" si="0"/>
        <v>13144509</v>
      </c>
      <c r="S55" s="27"/>
      <c r="T55" s="6"/>
      <c r="U55" s="7"/>
      <c r="V55" s="16"/>
    </row>
    <row r="56" spans="1:22">
      <c r="A56" s="20"/>
      <c r="C56" s="3" t="s">
        <v>71</v>
      </c>
      <c r="D56" s="4">
        <f>+'ACUM ENE_MAR'!D56+ABR_JUNIO!D56</f>
        <v>7048591</v>
      </c>
      <c r="E56" s="4">
        <f>+'ACUM ENE_MAR'!E56+ABR_JUNIO!E56</f>
        <v>2344768</v>
      </c>
      <c r="F56" s="4">
        <f>+'ACUM ENE_MAR'!F56+ABR_JUNIO!F56</f>
        <v>80571</v>
      </c>
      <c r="G56" s="4">
        <f>+'ACUM ENE_MAR'!G56+ABR_JUNIO!G56</f>
        <v>44721</v>
      </c>
      <c r="H56" s="4">
        <f>+'ACUM ENE_MAR'!H56+ABR_JUNIO!H56</f>
        <v>312094</v>
      </c>
      <c r="I56" s="4">
        <f>+'ACUM ENE_MAR'!I56+ABR_JUNIO!I56</f>
        <v>171483</v>
      </c>
      <c r="J56" s="4">
        <f>+'ACUM ENE_MAR'!J56+ABR_JUNIO!J56</f>
        <v>133526</v>
      </c>
      <c r="K56" s="4">
        <f>+'ACUM ENE_MAR'!K56+ABR_JUNIO!K56</f>
        <v>8562</v>
      </c>
      <c r="L56" s="4">
        <f>+'ACUM ENE_MAR'!L56+ABR_JUNIO!L56</f>
        <v>54534</v>
      </c>
      <c r="M56" s="4">
        <f>+'ACUM ENE_MAR'!M56+ABR_JUNIO!M56</f>
        <v>0</v>
      </c>
      <c r="N56" s="4">
        <f>+'ACUM ENE_MAR'!N56+ABR_JUNIO!N56</f>
        <v>157883</v>
      </c>
      <c r="O56" s="4">
        <f>+'ACUM ENE_MAR'!O56+ABR_JUNIO!O56</f>
        <v>30116</v>
      </c>
      <c r="P56" s="4">
        <f>+'ACUM ENE_MAR'!P56+ABR_JUNIO!P56</f>
        <v>0</v>
      </c>
      <c r="Q56" s="5">
        <f t="shared" si="0"/>
        <v>10386849</v>
      </c>
      <c r="S56" s="27"/>
      <c r="T56" s="6"/>
      <c r="U56" s="7"/>
      <c r="V56" s="16"/>
    </row>
    <row r="57" spans="1:22">
      <c r="A57" s="20"/>
      <c r="C57" s="3" t="s">
        <v>72</v>
      </c>
      <c r="D57" s="4">
        <f>+'ACUM ENE_MAR'!D57+ABR_JUNIO!D57</f>
        <v>24445342</v>
      </c>
      <c r="E57" s="4">
        <f>+'ACUM ENE_MAR'!E57+ABR_JUNIO!E57</f>
        <v>8131935</v>
      </c>
      <c r="F57" s="4">
        <f>+'ACUM ENE_MAR'!F57+ABR_JUNIO!F57</f>
        <v>279431</v>
      </c>
      <c r="G57" s="4">
        <f>+'ACUM ENE_MAR'!G57+ABR_JUNIO!G57</f>
        <v>155096</v>
      </c>
      <c r="H57" s="4">
        <f>+'ACUM ENE_MAR'!H57+ABR_JUNIO!H57</f>
        <v>1082380</v>
      </c>
      <c r="I57" s="4">
        <f>+'ACUM ENE_MAR'!I57+ABR_JUNIO!I57</f>
        <v>762389</v>
      </c>
      <c r="J57" s="4">
        <f>+'ACUM ENE_MAR'!J57+ABR_JUNIO!J57</f>
        <v>593640</v>
      </c>
      <c r="K57" s="4">
        <f>+'ACUM ENE_MAR'!K57+ABR_JUNIO!K57</f>
        <v>29683</v>
      </c>
      <c r="L57" s="4">
        <f>+'ACUM ENE_MAR'!L57+ABR_JUNIO!L57</f>
        <v>627654</v>
      </c>
      <c r="M57" s="4">
        <f>+'ACUM ENE_MAR'!M57+ABR_JUNIO!M57</f>
        <v>0</v>
      </c>
      <c r="N57" s="4">
        <f>+'ACUM ENE_MAR'!N57+ABR_JUNIO!N57</f>
        <v>74998</v>
      </c>
      <c r="O57" s="4">
        <f>+'ACUM ENE_MAR'!O57+ABR_JUNIO!O57</f>
        <v>104443</v>
      </c>
      <c r="P57" s="4">
        <f>+'ACUM ENE_MAR'!P57+ABR_JUNIO!P57</f>
        <v>0</v>
      </c>
      <c r="Q57" s="5">
        <f t="shared" si="0"/>
        <v>36286991</v>
      </c>
      <c r="S57" s="27"/>
      <c r="T57" s="6"/>
      <c r="U57" s="7"/>
      <c r="V57" s="16"/>
    </row>
    <row r="58" spans="1:22">
      <c r="A58" s="20"/>
      <c r="C58" s="3" t="s">
        <v>73</v>
      </c>
      <c r="D58" s="4">
        <f>+'ACUM ENE_MAR'!D58+ABR_JUNIO!D58</f>
        <v>11096763</v>
      </c>
      <c r="E58" s="4">
        <f>+'ACUM ENE_MAR'!E58+ABR_JUNIO!E58</f>
        <v>3691426</v>
      </c>
      <c r="F58" s="4">
        <f>+'ACUM ENE_MAR'!F58+ABR_JUNIO!F58</f>
        <v>126845</v>
      </c>
      <c r="G58" s="4">
        <f>+'ACUM ENE_MAR'!G58+ABR_JUNIO!G58</f>
        <v>70404</v>
      </c>
      <c r="H58" s="4">
        <f>+'ACUM ENE_MAR'!H58+ABR_JUNIO!H58</f>
        <v>491337</v>
      </c>
      <c r="I58" s="4">
        <f>+'ACUM ENE_MAR'!I58+ABR_JUNIO!I58</f>
        <v>500965</v>
      </c>
      <c r="J58" s="4">
        <f>+'ACUM ENE_MAR'!J58+ABR_JUNIO!J58</f>
        <v>390080</v>
      </c>
      <c r="K58" s="4">
        <f>+'ACUM ENE_MAR'!K58+ABR_JUNIO!K58</f>
        <v>13476</v>
      </c>
      <c r="L58" s="4">
        <f>+'ACUM ENE_MAR'!L58+ABR_JUNIO!L58</f>
        <v>0</v>
      </c>
      <c r="M58" s="4">
        <f>+'ACUM ENE_MAR'!M58+ABR_JUNIO!M58</f>
        <v>99796</v>
      </c>
      <c r="N58" s="4">
        <f>+'ACUM ENE_MAR'!N58+ABR_JUNIO!N58</f>
        <v>0</v>
      </c>
      <c r="O58" s="4">
        <f>+'ACUM ENE_MAR'!O58+ABR_JUNIO!O58</f>
        <v>47412</v>
      </c>
      <c r="P58" s="4">
        <f>+'ACUM ENE_MAR'!P58+ABR_JUNIO!P58</f>
        <v>0</v>
      </c>
      <c r="Q58" s="5">
        <f t="shared" si="0"/>
        <v>16528504</v>
      </c>
      <c r="S58" s="27"/>
      <c r="T58" s="6"/>
      <c r="U58" s="7"/>
      <c r="V58" s="16"/>
    </row>
    <row r="59" spans="1:22">
      <c r="A59" s="20"/>
      <c r="C59" s="3" t="s">
        <v>74</v>
      </c>
      <c r="D59" s="4">
        <f>+'ACUM ENE_MAR'!D59+ABR_JUNIO!D59</f>
        <v>4460107</v>
      </c>
      <c r="E59" s="4">
        <f>+'ACUM ENE_MAR'!E59+ABR_JUNIO!E59</f>
        <v>1483689</v>
      </c>
      <c r="F59" s="4">
        <f>+'ACUM ENE_MAR'!F59+ABR_JUNIO!F59</f>
        <v>50984</v>
      </c>
      <c r="G59" s="4">
        <f>+'ACUM ENE_MAR'!G59+ABR_JUNIO!G59</f>
        <v>28297</v>
      </c>
      <c r="H59" s="4">
        <f>+'ACUM ENE_MAR'!H59+ABR_JUNIO!H59</f>
        <v>197479</v>
      </c>
      <c r="I59" s="4">
        <f>+'ACUM ENE_MAR'!I59+ABR_JUNIO!I59</f>
        <v>107989</v>
      </c>
      <c r="J59" s="4">
        <f>+'ACUM ENE_MAR'!J59+ABR_JUNIO!J59</f>
        <v>84085</v>
      </c>
      <c r="K59" s="4">
        <f>+'ACUM ENE_MAR'!K59+ABR_JUNIO!K59</f>
        <v>5418</v>
      </c>
      <c r="L59" s="4">
        <f>+'ACUM ENE_MAR'!L59+ABR_JUNIO!L59</f>
        <v>0</v>
      </c>
      <c r="M59" s="4">
        <f>+'ACUM ENE_MAR'!M59+ABR_JUNIO!M59</f>
        <v>298780</v>
      </c>
      <c r="N59" s="4">
        <f>+'ACUM ENE_MAR'!N59+ABR_JUNIO!N59</f>
        <v>77478</v>
      </c>
      <c r="O59" s="4">
        <f>+'ACUM ENE_MAR'!O59+ABR_JUNIO!O59</f>
        <v>19056</v>
      </c>
      <c r="P59" s="4">
        <f>+'ACUM ENE_MAR'!P59+ABR_JUNIO!P59</f>
        <v>0</v>
      </c>
      <c r="Q59" s="5">
        <f t="shared" si="0"/>
        <v>6813362</v>
      </c>
      <c r="S59" s="27"/>
      <c r="T59" s="6"/>
      <c r="U59" s="7"/>
      <c r="V59" s="16"/>
    </row>
    <row r="60" spans="1:22">
      <c r="A60" s="20"/>
      <c r="C60" s="3" t="s">
        <v>75</v>
      </c>
      <c r="D60" s="4">
        <f>+'ACUM ENE_MAR'!D60+ABR_JUNIO!D60</f>
        <v>40157029</v>
      </c>
      <c r="E60" s="4">
        <f>+'ACUM ENE_MAR'!E60+ABR_JUNIO!E60</f>
        <v>13358553</v>
      </c>
      <c r="F60" s="4">
        <f>+'ACUM ENE_MAR'!F60+ABR_JUNIO!F60</f>
        <v>459028</v>
      </c>
      <c r="G60" s="4">
        <f>+'ACUM ENE_MAR'!G60+ABR_JUNIO!G60</f>
        <v>254781</v>
      </c>
      <c r="H60" s="4">
        <f>+'ACUM ENE_MAR'!H60+ABR_JUNIO!H60</f>
        <v>1778047</v>
      </c>
      <c r="I60" s="4">
        <f>+'ACUM ENE_MAR'!I60+ABR_JUNIO!I60</f>
        <v>1014369</v>
      </c>
      <c r="J60" s="4">
        <f>+'ACUM ENE_MAR'!J60+ABR_JUNIO!J60</f>
        <v>789852</v>
      </c>
      <c r="K60" s="4">
        <f>+'ACUM ENE_MAR'!K60+ABR_JUNIO!K60</f>
        <v>48763</v>
      </c>
      <c r="L60" s="4">
        <f>+'ACUM ENE_MAR'!L60+ABR_JUNIO!L60</f>
        <v>4869968</v>
      </c>
      <c r="M60" s="4">
        <f>+'ACUM ENE_MAR'!M60+ABR_JUNIO!M60</f>
        <v>0</v>
      </c>
      <c r="N60" s="4">
        <f>+'ACUM ENE_MAR'!N60+ABR_JUNIO!N60</f>
        <v>1097538</v>
      </c>
      <c r="O60" s="4">
        <f>+'ACUM ENE_MAR'!O60+ABR_JUNIO!O60</f>
        <v>171572</v>
      </c>
      <c r="P60" s="4">
        <f>+'ACUM ENE_MAR'!P60+ABR_JUNIO!P60</f>
        <v>0</v>
      </c>
      <c r="Q60" s="5">
        <f t="shared" si="0"/>
        <v>63999500</v>
      </c>
      <c r="S60" s="27"/>
      <c r="T60" s="6"/>
      <c r="U60" s="7"/>
      <c r="V60" s="16"/>
    </row>
    <row r="61" spans="1:22">
      <c r="A61" s="20"/>
      <c r="C61" s="3" t="s">
        <v>76</v>
      </c>
      <c r="D61" s="4">
        <f>+'ACUM ENE_MAR'!D61+ABR_JUNIO!D61</f>
        <v>8115357</v>
      </c>
      <c r="E61" s="4">
        <f>+'ACUM ENE_MAR'!E61+ABR_JUNIO!E61</f>
        <v>2699637</v>
      </c>
      <c r="F61" s="4">
        <f>+'ACUM ENE_MAR'!F61+ABR_JUNIO!F61</f>
        <v>92766</v>
      </c>
      <c r="G61" s="4">
        <f>+'ACUM ENE_MAR'!G61+ABR_JUNIO!G61</f>
        <v>51489</v>
      </c>
      <c r="H61" s="4">
        <f>+'ACUM ENE_MAR'!H61+ABR_JUNIO!H61</f>
        <v>359328</v>
      </c>
      <c r="I61" s="4">
        <f>+'ACUM ENE_MAR'!I61+ABR_JUNIO!I61</f>
        <v>276390</v>
      </c>
      <c r="J61" s="4">
        <f>+'ACUM ENE_MAR'!J61+ABR_JUNIO!J61</f>
        <v>215212</v>
      </c>
      <c r="K61" s="4">
        <f>+'ACUM ENE_MAR'!K61+ABR_JUNIO!K61</f>
        <v>9853</v>
      </c>
      <c r="L61" s="4">
        <f>+'ACUM ENE_MAR'!L61+ABR_JUNIO!L61</f>
        <v>462586</v>
      </c>
      <c r="M61" s="4">
        <f>+'ACUM ENE_MAR'!M61+ABR_JUNIO!M61</f>
        <v>562712</v>
      </c>
      <c r="N61" s="4">
        <f>+'ACUM ENE_MAR'!N61+ABR_JUNIO!N61</f>
        <v>0</v>
      </c>
      <c r="O61" s="4">
        <f>+'ACUM ENE_MAR'!O61+ABR_JUNIO!O61</f>
        <v>34674</v>
      </c>
      <c r="P61" s="4">
        <f>+'ACUM ENE_MAR'!P61+ABR_JUNIO!P61</f>
        <v>0</v>
      </c>
      <c r="Q61" s="5">
        <f t="shared" si="0"/>
        <v>12880004</v>
      </c>
      <c r="S61" s="27"/>
      <c r="T61" s="6"/>
      <c r="U61" s="7"/>
      <c r="V61" s="16"/>
    </row>
    <row r="62" spans="1:22">
      <c r="A62" s="20"/>
      <c r="C62" s="3" t="s">
        <v>77</v>
      </c>
      <c r="D62" s="4">
        <f>+'ACUM ENE_MAR'!D62+ABR_JUNIO!D62</f>
        <v>31879827</v>
      </c>
      <c r="E62" s="4">
        <f>+'ACUM ENE_MAR'!E62+ABR_JUNIO!E62</f>
        <v>10605075</v>
      </c>
      <c r="F62" s="4">
        <f>+'ACUM ENE_MAR'!F62+ABR_JUNIO!F62</f>
        <v>364413</v>
      </c>
      <c r="G62" s="4">
        <f>+'ACUM ENE_MAR'!G62+ABR_JUNIO!G62</f>
        <v>202265</v>
      </c>
      <c r="H62" s="4">
        <f>+'ACUM ENE_MAR'!H62+ABR_JUNIO!H62</f>
        <v>1411554</v>
      </c>
      <c r="I62" s="4">
        <f>+'ACUM ENE_MAR'!I62+ABR_JUNIO!I62</f>
        <v>975377</v>
      </c>
      <c r="J62" s="4">
        <f>+'ACUM ENE_MAR'!J62+ABR_JUNIO!J62</f>
        <v>759489</v>
      </c>
      <c r="K62" s="4">
        <f>+'ACUM ENE_MAR'!K62+ABR_JUNIO!K62</f>
        <v>38713</v>
      </c>
      <c r="L62" s="4">
        <f>+'ACUM ENE_MAR'!L62+ABR_JUNIO!L62</f>
        <v>4550767</v>
      </c>
      <c r="M62" s="4">
        <f>+'ACUM ENE_MAR'!M62+ABR_JUNIO!M62</f>
        <v>1299989</v>
      </c>
      <c r="N62" s="4">
        <f>+'ACUM ENE_MAR'!N62+ABR_JUNIO!N62</f>
        <v>676616</v>
      </c>
      <c r="O62" s="4">
        <f>+'ACUM ENE_MAR'!O62+ABR_JUNIO!O62</f>
        <v>136208</v>
      </c>
      <c r="P62" s="4">
        <f>+'ACUM ENE_MAR'!P62+ABR_JUNIO!P62</f>
        <v>0</v>
      </c>
      <c r="Q62" s="5">
        <f t="shared" si="0"/>
        <v>52900293</v>
      </c>
      <c r="S62" s="27"/>
      <c r="T62" s="6"/>
      <c r="U62" s="7"/>
      <c r="V62" s="16"/>
    </row>
    <row r="63" spans="1:22">
      <c r="A63" s="20"/>
      <c r="C63" s="3" t="s">
        <v>78</v>
      </c>
      <c r="D63" s="4">
        <f>+'ACUM ENE_MAR'!D63+ABR_JUNIO!D63</f>
        <v>13101258</v>
      </c>
      <c r="E63" s="4">
        <f>+'ACUM ENE_MAR'!E63+ABR_JUNIO!E63</f>
        <v>4358236</v>
      </c>
      <c r="F63" s="4">
        <f>+'ACUM ENE_MAR'!F63+ABR_JUNIO!F63</f>
        <v>149759</v>
      </c>
      <c r="G63" s="4">
        <f>+'ACUM ENE_MAR'!G63+ABR_JUNIO!G63</f>
        <v>83122</v>
      </c>
      <c r="H63" s="4">
        <f>+'ACUM ENE_MAR'!H63+ABR_JUNIO!H63</f>
        <v>580090</v>
      </c>
      <c r="I63" s="4">
        <f>+'ACUM ENE_MAR'!I63+ABR_JUNIO!I63</f>
        <v>502598</v>
      </c>
      <c r="J63" s="4">
        <f>+'ACUM ENE_MAR'!J63+ABR_JUNIO!J63</f>
        <v>391355</v>
      </c>
      <c r="K63" s="4">
        <f>+'ACUM ENE_MAR'!K63+ABR_JUNIO!K63</f>
        <v>15907</v>
      </c>
      <c r="L63" s="4">
        <f>+'ACUM ENE_MAR'!L63+ABR_JUNIO!L63</f>
        <v>0</v>
      </c>
      <c r="M63" s="4">
        <f>+'ACUM ENE_MAR'!M63+ABR_JUNIO!M63</f>
        <v>445944</v>
      </c>
      <c r="N63" s="4">
        <f>+'ACUM ENE_MAR'!N63+ABR_JUNIO!N63</f>
        <v>0</v>
      </c>
      <c r="O63" s="4">
        <f>+'ACUM ENE_MAR'!O63+ABR_JUNIO!O63</f>
        <v>55975</v>
      </c>
      <c r="P63" s="4">
        <f>+'ACUM ENE_MAR'!P63+ABR_JUNIO!P63</f>
        <v>0</v>
      </c>
      <c r="Q63" s="5">
        <f t="shared" si="0"/>
        <v>19684244</v>
      </c>
      <c r="S63" s="27"/>
      <c r="T63" s="6"/>
      <c r="U63" s="7"/>
      <c r="V63" s="16"/>
    </row>
    <row r="64" spans="1:22">
      <c r="A64" s="20"/>
      <c r="C64" s="3" t="s">
        <v>79</v>
      </c>
      <c r="D64" s="4">
        <f>+'ACUM ENE_MAR'!D64+ABR_JUNIO!D64</f>
        <v>9405322</v>
      </c>
      <c r="E64" s="4">
        <f>+'ACUM ENE_MAR'!E64+ABR_JUNIO!E64</f>
        <v>3128755</v>
      </c>
      <c r="F64" s="4">
        <f>+'ACUM ENE_MAR'!F64+ABR_JUNIO!F64</f>
        <v>107510</v>
      </c>
      <c r="G64" s="4">
        <f>+'ACUM ENE_MAR'!G64+ABR_JUNIO!G64</f>
        <v>59673</v>
      </c>
      <c r="H64" s="4">
        <f>+'ACUM ENE_MAR'!H64+ABR_JUNIO!H64</f>
        <v>416446</v>
      </c>
      <c r="I64" s="4">
        <f>+'ACUM ENE_MAR'!I64+ABR_JUNIO!I64</f>
        <v>345270</v>
      </c>
      <c r="J64" s="4">
        <f>+'ACUM ENE_MAR'!J64+ABR_JUNIO!J64</f>
        <v>268849</v>
      </c>
      <c r="K64" s="4">
        <f>+'ACUM ENE_MAR'!K64+ABR_JUNIO!K64</f>
        <v>11419</v>
      </c>
      <c r="L64" s="4">
        <f>+'ACUM ENE_MAR'!L64+ABR_JUNIO!L64</f>
        <v>0</v>
      </c>
      <c r="M64" s="4">
        <f>+'ACUM ENE_MAR'!M64+ABR_JUNIO!M64</f>
        <v>499622</v>
      </c>
      <c r="N64" s="4">
        <f>+'ACUM ENE_MAR'!N64+ABR_JUNIO!N64</f>
        <v>0</v>
      </c>
      <c r="O64" s="4">
        <f>+'ACUM ENE_MAR'!O64+ABR_JUNIO!O64</f>
        <v>40185</v>
      </c>
      <c r="P64" s="4">
        <f>+'ACUM ENE_MAR'!P64+ABR_JUNIO!P64</f>
        <v>0</v>
      </c>
      <c r="Q64" s="5">
        <f t="shared" si="0"/>
        <v>14283051</v>
      </c>
      <c r="S64" s="27"/>
      <c r="T64" s="6"/>
      <c r="U64" s="7"/>
      <c r="V64" s="16"/>
    </row>
    <row r="65" spans="1:22">
      <c r="A65" s="20"/>
      <c r="C65" s="3" t="s">
        <v>80</v>
      </c>
      <c r="D65" s="4">
        <f>+'ACUM ENE_MAR'!D65+ABR_JUNIO!D65</f>
        <v>12399390</v>
      </c>
      <c r="E65" s="4">
        <f>+'ACUM ENE_MAR'!E65+ABR_JUNIO!E65</f>
        <v>4124755</v>
      </c>
      <c r="F65" s="4">
        <f>+'ACUM ENE_MAR'!F65+ABR_JUNIO!F65</f>
        <v>141735</v>
      </c>
      <c r="G65" s="4">
        <f>+'ACUM ENE_MAR'!G65+ABR_JUNIO!G65</f>
        <v>78669</v>
      </c>
      <c r="H65" s="4">
        <f>+'ACUM ENE_MAR'!H65+ABR_JUNIO!H65</f>
        <v>549012</v>
      </c>
      <c r="I65" s="4">
        <f>+'ACUM ENE_MAR'!I65+ABR_JUNIO!I65</f>
        <v>494250</v>
      </c>
      <c r="J65" s="4">
        <f>+'ACUM ENE_MAR'!J65+ABR_JUNIO!J65</f>
        <v>384853</v>
      </c>
      <c r="K65" s="4">
        <f>+'ACUM ENE_MAR'!K65+ABR_JUNIO!K65</f>
        <v>15055</v>
      </c>
      <c r="L65" s="4">
        <f>+'ACUM ENE_MAR'!L65+ABR_JUNIO!L65</f>
        <v>0</v>
      </c>
      <c r="M65" s="4">
        <f>+'ACUM ENE_MAR'!M65+ABR_JUNIO!M65</f>
        <v>0</v>
      </c>
      <c r="N65" s="4">
        <f>+'ACUM ENE_MAR'!N65+ABR_JUNIO!N65</f>
        <v>0</v>
      </c>
      <c r="O65" s="4">
        <f>+'ACUM ENE_MAR'!O65+ABR_JUNIO!O65</f>
        <v>52977</v>
      </c>
      <c r="P65" s="4">
        <f>+'ACUM ENE_MAR'!P65+ABR_JUNIO!P65</f>
        <v>0</v>
      </c>
      <c r="Q65" s="5">
        <f>SUM(D65:P65)</f>
        <v>18240696</v>
      </c>
      <c r="S65" s="27"/>
      <c r="T65" s="6"/>
      <c r="U65" s="7"/>
      <c r="V65" s="16"/>
    </row>
    <row r="66" spans="1:22">
      <c r="A66" s="20"/>
      <c r="C66" s="3" t="s">
        <v>81</v>
      </c>
      <c r="D66" s="4">
        <f>+'ACUM ENE_MAR'!D66+ABR_JUNIO!D66</f>
        <v>25598750</v>
      </c>
      <c r="E66" s="4">
        <f>+'ACUM ENE_MAR'!E66+ABR_JUNIO!E66</f>
        <v>8515625</v>
      </c>
      <c r="F66" s="4">
        <f>+'ACUM ENE_MAR'!F66+ABR_JUNIO!F66</f>
        <v>292616</v>
      </c>
      <c r="G66" s="4">
        <f>+'ACUM ENE_MAR'!G66+ABR_JUNIO!G66</f>
        <v>162413</v>
      </c>
      <c r="H66" s="4">
        <f>+'ACUM ENE_MAR'!H66+ABR_JUNIO!H66</f>
        <v>1133445</v>
      </c>
      <c r="I66" s="4">
        <f>+'ACUM ENE_MAR'!I66+ABR_JUNIO!I66</f>
        <v>855378</v>
      </c>
      <c r="J66" s="4">
        <f>+'ACUM ENE_MAR'!J66+ABR_JUNIO!J66</f>
        <v>666049</v>
      </c>
      <c r="K66" s="4">
        <f>+'ACUM ENE_MAR'!K66+ABR_JUNIO!K66</f>
        <v>31087</v>
      </c>
      <c r="L66" s="4">
        <f>+'ACUM ENE_MAR'!L66+ABR_JUNIO!L66</f>
        <v>0</v>
      </c>
      <c r="M66" s="4">
        <f>+'ACUM ENE_MAR'!M66+ABR_JUNIO!M66</f>
        <v>0</v>
      </c>
      <c r="N66" s="4">
        <f>+'ACUM ENE_MAR'!N66+ABR_JUNIO!N66</f>
        <v>43974</v>
      </c>
      <c r="O66" s="4">
        <f>+'ACUM ENE_MAR'!O66+ABR_JUNIO!O66</f>
        <v>109371</v>
      </c>
      <c r="P66" s="4">
        <f>+'ACUM ENE_MAR'!P66+ABR_JUNIO!P66</f>
        <v>0</v>
      </c>
      <c r="Q66" s="5">
        <f t="shared" si="0"/>
        <v>37408708</v>
      </c>
      <c r="S66" s="27"/>
      <c r="T66" s="6"/>
      <c r="U66" s="7"/>
      <c r="V66" s="16"/>
    </row>
    <row r="67" spans="1:22" ht="13.5" thickBot="1">
      <c r="A67" s="20"/>
      <c r="C67" s="3" t="s">
        <v>82</v>
      </c>
      <c r="D67" s="4">
        <f>+'ACUM ENE_MAR'!D67+ABR_JUNIO!D67</f>
        <v>137776261</v>
      </c>
      <c r="E67" s="4">
        <f>+'ACUM ENE_MAR'!E67+ABR_JUNIO!E67</f>
        <v>45832361</v>
      </c>
      <c r="F67" s="4">
        <f>+'ACUM ENE_MAR'!F67+ABR_JUNIO!F67</f>
        <v>1574894</v>
      </c>
      <c r="G67" s="4">
        <f>+'ACUM ENE_MAR'!G67+ABR_JUNIO!G67</f>
        <v>874134</v>
      </c>
      <c r="H67" s="4">
        <f>+'ACUM ENE_MAR'!H67+ABR_JUNIO!H67</f>
        <v>6100377</v>
      </c>
      <c r="I67" s="4">
        <f>+'ACUM ENE_MAR'!I67+ABR_JUNIO!I67</f>
        <v>4214852</v>
      </c>
      <c r="J67" s="4">
        <f>+'ACUM ENE_MAR'!J67+ABR_JUNIO!J67</f>
        <v>3281945</v>
      </c>
      <c r="K67" s="4">
        <f>+'ACUM ENE_MAR'!K67+ABR_JUNIO!K67</f>
        <v>167308</v>
      </c>
      <c r="L67" s="4">
        <f>+'ACUM ENE_MAR'!L67+ABR_JUNIO!L67</f>
        <v>16321376</v>
      </c>
      <c r="M67" s="4">
        <f>+'ACUM ENE_MAR'!M67+ABR_JUNIO!M67</f>
        <v>102018</v>
      </c>
      <c r="N67" s="4">
        <f>+'ACUM ENE_MAR'!N67+ABR_JUNIO!N67</f>
        <v>5286648</v>
      </c>
      <c r="O67" s="4">
        <f>+'ACUM ENE_MAR'!O67+ABR_JUNIO!O67</f>
        <v>588654</v>
      </c>
      <c r="P67" s="4">
        <f>+'ACUM ENE_MAR'!P67+ABR_JUNIO!P67</f>
        <v>0</v>
      </c>
      <c r="Q67" s="5">
        <f>SUM(D67:P67)</f>
        <v>222120828</v>
      </c>
      <c r="S67" s="27"/>
      <c r="T67" s="6"/>
      <c r="U67" s="7"/>
      <c r="V67" s="16"/>
    </row>
    <row r="68" spans="1:22" ht="15.75" customHeight="1">
      <c r="A68" s="20"/>
      <c r="C68" s="8" t="s">
        <v>83</v>
      </c>
      <c r="D68" s="9">
        <f>SUM(D10:D67)</f>
        <v>1372841572</v>
      </c>
      <c r="E68" s="9">
        <f t="shared" ref="E68:L68" si="1">SUM(E10:E67)</f>
        <v>456686566</v>
      </c>
      <c r="F68" s="9">
        <f t="shared" si="1"/>
        <v>15692711</v>
      </c>
      <c r="G68" s="9">
        <f>SUM(G10:G67)</f>
        <v>8710121</v>
      </c>
      <c r="H68" s="9">
        <f>SUM(H10:H67)</f>
        <v>60785851</v>
      </c>
      <c r="I68" s="9">
        <f t="shared" si="1"/>
        <v>44522763</v>
      </c>
      <c r="J68" s="9">
        <f t="shared" si="1"/>
        <v>34668163</v>
      </c>
      <c r="K68" s="9">
        <f t="shared" si="1"/>
        <v>1667094</v>
      </c>
      <c r="L68" s="9">
        <f t="shared" si="1"/>
        <v>114353953</v>
      </c>
      <c r="M68" s="9">
        <f>SUM(M10:M67)</f>
        <v>27100071</v>
      </c>
      <c r="N68" s="9">
        <f t="shared" ref="N68:P68" si="2">SUM(N10:N67)</f>
        <v>34889672</v>
      </c>
      <c r="O68" s="9">
        <f>SUM(O10:O67)</f>
        <v>5865508</v>
      </c>
      <c r="P68" s="9">
        <f t="shared" si="2"/>
        <v>0</v>
      </c>
      <c r="Q68" s="9">
        <f>SUM(Q10:Q67)</f>
        <v>2177784045</v>
      </c>
      <c r="S68" s="27"/>
      <c r="T68" s="6"/>
    </row>
    <row r="69" spans="1:22" ht="12" customHeight="1" thickBot="1">
      <c r="A69" s="20"/>
      <c r="C69" s="10"/>
      <c r="D69" s="11"/>
      <c r="E69" s="11"/>
      <c r="F69" s="11"/>
      <c r="G69" s="11"/>
      <c r="H69" s="11"/>
      <c r="I69" s="11"/>
      <c r="J69" s="12"/>
      <c r="K69" s="11"/>
      <c r="L69" s="11"/>
      <c r="M69" s="11"/>
      <c r="N69" s="11"/>
      <c r="O69" s="11"/>
      <c r="P69" s="11"/>
      <c r="Q69" s="17"/>
      <c r="R69" s="1" t="s">
        <v>14</v>
      </c>
      <c r="S69" s="27"/>
      <c r="T69" s="6"/>
    </row>
    <row r="70" spans="1:22" ht="0.75" customHeight="1" thickBot="1">
      <c r="A70" s="20"/>
      <c r="C70" s="13"/>
      <c r="D70" s="12"/>
      <c r="E70" s="13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S70" s="27"/>
      <c r="T70" s="6"/>
    </row>
    <row r="71" spans="1:22" ht="6" customHeight="1">
      <c r="A71" s="20"/>
      <c r="C71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/>
      <c r="S71" s="27"/>
      <c r="T71" s="6"/>
    </row>
    <row r="72" spans="1:22" s="23" customFormat="1" ht="7.5" customHeight="1" thickBot="1">
      <c r="A72" s="21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8"/>
      <c r="T72" s="30"/>
    </row>
    <row r="73" spans="1:22" ht="13.5" thickTop="1">
      <c r="A73" s="22"/>
      <c r="B73"/>
      <c r="T73" s="6"/>
    </row>
    <row r="74" spans="1:22">
      <c r="E74" s="16"/>
      <c r="Q74" s="18"/>
    </row>
  </sheetData>
  <mergeCells count="6">
    <mergeCell ref="C7:Q7"/>
    <mergeCell ref="C2:Q2"/>
    <mergeCell ref="C3:Q3"/>
    <mergeCell ref="C4:Q4"/>
    <mergeCell ref="C5:Q5"/>
    <mergeCell ref="C6:Q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711C7-EAE1-441F-876B-FD5475739073}">
  <sheetPr>
    <pageSetUpPr fitToPage="1"/>
  </sheetPr>
  <dimension ref="A1:Q74"/>
  <sheetViews>
    <sheetView topLeftCell="A5" workbookViewId="0">
      <pane xSplit="3" ySplit="4" topLeftCell="D45" activePane="bottomRight" state="frozen"/>
      <selection activeCell="A5" sqref="A5"/>
      <selection pane="topRight" activeCell="D5" sqref="D5"/>
      <selection pane="bottomLeft" activeCell="A9" sqref="A9"/>
      <selection pane="bottomRight" activeCell="A5" sqref="A1:XFD1048576"/>
    </sheetView>
  </sheetViews>
  <sheetFormatPr baseColWidth="10" defaultColWidth="11.42578125" defaultRowHeight="12.75"/>
  <cols>
    <col min="1" max="2" width="2" style="1" customWidth="1"/>
    <col min="3" max="3" width="34" style="1" customWidth="1"/>
    <col min="4" max="4" width="17" style="15" customWidth="1"/>
    <col min="5" max="5" width="17" style="1" customWidth="1"/>
    <col min="6" max="6" width="15.28515625" style="15" customWidth="1"/>
    <col min="7" max="7" width="16.42578125" style="15" customWidth="1"/>
    <col min="8" max="8" width="16.7109375" style="15" customWidth="1"/>
    <col min="9" max="10" width="17.85546875" style="15" customWidth="1"/>
    <col min="11" max="11" width="17.28515625" style="15" customWidth="1"/>
    <col min="12" max="12" width="15.140625" style="15" customWidth="1"/>
    <col min="13" max="15" width="15.140625" style="66" customWidth="1"/>
    <col min="16" max="16" width="18.85546875" style="15" customWidth="1"/>
    <col min="17" max="17" width="2.5703125" style="1" customWidth="1"/>
    <col min="18" max="18" width="3.7109375" style="1" customWidth="1"/>
    <col min="19" max="16384" width="11.42578125" style="1"/>
  </cols>
  <sheetData>
    <row r="1" spans="1:16" ht="18" customHeight="1">
      <c r="A1" s="2"/>
      <c r="B1" s="2"/>
      <c r="C1" s="73" t="s">
        <v>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19.5" customHeight="1">
      <c r="C2" s="73" t="s">
        <v>1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5">
      <c r="C3" s="74" t="s">
        <v>2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15" customHeight="1">
      <c r="C4" s="75" t="s">
        <v>3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ht="15.75" customHeight="1">
      <c r="C5" s="76" t="s">
        <v>92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ht="18" customHeight="1" thickBot="1">
      <c r="C6" s="72" t="s">
        <v>4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>
      <c r="C7" s="44"/>
      <c r="D7" s="45" t="s">
        <v>5</v>
      </c>
      <c r="E7" s="46" t="s">
        <v>6</v>
      </c>
      <c r="F7" s="45" t="s">
        <v>7</v>
      </c>
      <c r="G7" s="45" t="s">
        <v>8</v>
      </c>
      <c r="H7" s="47" t="s">
        <v>5</v>
      </c>
      <c r="I7" s="48" t="s">
        <v>9</v>
      </c>
      <c r="J7" s="48" t="s">
        <v>10</v>
      </c>
      <c r="K7" s="47" t="s">
        <v>11</v>
      </c>
      <c r="L7" s="47" t="s">
        <v>5</v>
      </c>
      <c r="M7" s="47" t="s">
        <v>12</v>
      </c>
      <c r="N7" s="47" t="s">
        <v>84</v>
      </c>
      <c r="O7" s="47" t="s">
        <v>85</v>
      </c>
      <c r="P7" s="47" t="s">
        <v>13</v>
      </c>
    </row>
    <row r="8" spans="1:16" ht="13.5" thickBot="1">
      <c r="A8" s="1" t="s">
        <v>14</v>
      </c>
      <c r="C8" s="49" t="s">
        <v>15</v>
      </c>
      <c r="D8" s="50" t="s">
        <v>16</v>
      </c>
      <c r="E8" s="51" t="s">
        <v>17</v>
      </c>
      <c r="F8" s="50" t="s">
        <v>14</v>
      </c>
      <c r="G8" s="50" t="s">
        <v>14</v>
      </c>
      <c r="H8" s="52" t="s">
        <v>18</v>
      </c>
      <c r="I8" s="53" t="s">
        <v>19</v>
      </c>
      <c r="J8" s="53" t="s">
        <v>20</v>
      </c>
      <c r="K8" s="52" t="s">
        <v>21</v>
      </c>
      <c r="L8" s="52" t="s">
        <v>22</v>
      </c>
      <c r="M8" s="52" t="s">
        <v>23</v>
      </c>
      <c r="N8" s="52" t="s">
        <v>86</v>
      </c>
      <c r="O8" s="52"/>
      <c r="P8" s="52" t="s">
        <v>24</v>
      </c>
    </row>
    <row r="9" spans="1:16" ht="14.25" customHeight="1">
      <c r="C9" s="3" t="s">
        <v>25</v>
      </c>
      <c r="D9" s="54">
        <v>2793458</v>
      </c>
      <c r="E9" s="54">
        <v>1259152</v>
      </c>
      <c r="F9" s="54">
        <v>43952</v>
      </c>
      <c r="G9" s="54">
        <v>15835</v>
      </c>
      <c r="H9" s="4">
        <v>131284</v>
      </c>
      <c r="I9" s="4">
        <v>100010</v>
      </c>
      <c r="J9" s="43">
        <v>79477</v>
      </c>
      <c r="K9" s="4">
        <v>4023</v>
      </c>
      <c r="L9" s="4">
        <v>0</v>
      </c>
      <c r="M9" s="4">
        <v>245355</v>
      </c>
      <c r="N9" s="4">
        <v>6628</v>
      </c>
      <c r="O9" s="4">
        <v>6852</v>
      </c>
      <c r="P9" s="5">
        <f>SUM(D9:O9)</f>
        <v>4686026</v>
      </c>
    </row>
    <row r="10" spans="1:16" ht="14.25" customHeight="1">
      <c r="C10" s="3" t="s">
        <v>26</v>
      </c>
      <c r="D10" s="54">
        <v>2255096</v>
      </c>
      <c r="E10" s="54">
        <v>1016485</v>
      </c>
      <c r="F10" s="54">
        <v>35481</v>
      </c>
      <c r="G10" s="54">
        <v>12783</v>
      </c>
      <c r="H10" s="4">
        <v>105981</v>
      </c>
      <c r="I10" s="4">
        <v>79575</v>
      </c>
      <c r="J10" s="43">
        <v>63238</v>
      </c>
      <c r="K10" s="4">
        <v>3246</v>
      </c>
      <c r="L10" s="4">
        <v>0</v>
      </c>
      <c r="M10" s="4">
        <v>0</v>
      </c>
      <c r="N10" s="4">
        <v>0</v>
      </c>
      <c r="O10" s="4">
        <v>5530</v>
      </c>
      <c r="P10" s="5">
        <f t="shared" ref="P10:P66" si="0">SUM(D10:O10)</f>
        <v>3577415</v>
      </c>
    </row>
    <row r="11" spans="1:16" ht="14.25" customHeight="1">
      <c r="C11" s="3" t="s">
        <v>27</v>
      </c>
      <c r="D11" s="54">
        <v>1859629</v>
      </c>
      <c r="E11" s="54">
        <v>838228</v>
      </c>
      <c r="F11" s="54">
        <v>29260</v>
      </c>
      <c r="G11" s="54">
        <v>10541</v>
      </c>
      <c r="H11" s="4">
        <v>87396</v>
      </c>
      <c r="I11" s="4">
        <v>46915</v>
      </c>
      <c r="J11" s="43">
        <v>37282</v>
      </c>
      <c r="K11" s="4">
        <v>2679</v>
      </c>
      <c r="L11" s="4">
        <v>41552</v>
      </c>
      <c r="M11" s="4">
        <v>0</v>
      </c>
      <c r="N11" s="4">
        <v>0</v>
      </c>
      <c r="O11" s="4">
        <v>4562</v>
      </c>
      <c r="P11" s="5">
        <f t="shared" si="0"/>
        <v>2958044</v>
      </c>
    </row>
    <row r="12" spans="1:16" ht="14.25" customHeight="1">
      <c r="C12" s="3" t="s">
        <v>28</v>
      </c>
      <c r="D12" s="54">
        <v>2121452</v>
      </c>
      <c r="E12" s="54">
        <v>956245</v>
      </c>
      <c r="F12" s="54">
        <v>33378</v>
      </c>
      <c r="G12" s="54">
        <v>12025</v>
      </c>
      <c r="H12" s="4">
        <v>99702</v>
      </c>
      <c r="I12" s="4">
        <v>73235</v>
      </c>
      <c r="J12" s="43">
        <v>58200</v>
      </c>
      <c r="K12" s="4">
        <v>3054</v>
      </c>
      <c r="L12" s="4">
        <v>0</v>
      </c>
      <c r="M12" s="4">
        <v>0</v>
      </c>
      <c r="N12" s="4">
        <v>24354</v>
      </c>
      <c r="O12" s="4">
        <v>5203</v>
      </c>
      <c r="P12" s="5">
        <f t="shared" si="0"/>
        <v>3386848</v>
      </c>
    </row>
    <row r="13" spans="1:16" ht="14.25" customHeight="1">
      <c r="C13" s="3" t="s">
        <v>29</v>
      </c>
      <c r="D13" s="54">
        <v>16103746</v>
      </c>
      <c r="E13" s="54">
        <v>7258769</v>
      </c>
      <c r="F13" s="54">
        <v>253372</v>
      </c>
      <c r="G13" s="54">
        <v>91281</v>
      </c>
      <c r="H13" s="4">
        <v>756826</v>
      </c>
      <c r="I13" s="4">
        <v>677135</v>
      </c>
      <c r="J13" s="43">
        <v>538113</v>
      </c>
      <c r="K13" s="4">
        <v>23187</v>
      </c>
      <c r="L13" s="4">
        <v>3398172</v>
      </c>
      <c r="M13" s="4">
        <v>3100514</v>
      </c>
      <c r="N13" s="4">
        <v>1086418</v>
      </c>
      <c r="O13" s="4">
        <v>39497</v>
      </c>
      <c r="P13" s="5">
        <f t="shared" si="0"/>
        <v>33327030</v>
      </c>
    </row>
    <row r="14" spans="1:16" ht="14.25" customHeight="1">
      <c r="C14" s="3" t="s">
        <v>30</v>
      </c>
      <c r="D14" s="54">
        <v>2966904</v>
      </c>
      <c r="E14" s="54">
        <v>1337333</v>
      </c>
      <c r="F14" s="54">
        <v>46680</v>
      </c>
      <c r="G14" s="54">
        <v>16817</v>
      </c>
      <c r="H14" s="4">
        <v>139434</v>
      </c>
      <c r="I14" s="4">
        <v>122926</v>
      </c>
      <c r="J14" s="43">
        <v>97691</v>
      </c>
      <c r="K14" s="4">
        <v>4272</v>
      </c>
      <c r="L14" s="4">
        <v>0</v>
      </c>
      <c r="M14" s="4">
        <v>186953</v>
      </c>
      <c r="N14" s="4">
        <v>0</v>
      </c>
      <c r="O14" s="4">
        <v>7277</v>
      </c>
      <c r="P14" s="5">
        <f t="shared" si="0"/>
        <v>4926287</v>
      </c>
    </row>
    <row r="15" spans="1:16" ht="14.25" customHeight="1">
      <c r="C15" s="3" t="s">
        <v>31</v>
      </c>
      <c r="D15" s="54">
        <v>5916717</v>
      </c>
      <c r="E15" s="54">
        <v>2666963</v>
      </c>
      <c r="F15" s="54">
        <v>93091</v>
      </c>
      <c r="G15" s="54">
        <v>33538</v>
      </c>
      <c r="H15" s="4">
        <v>278066</v>
      </c>
      <c r="I15" s="4">
        <v>199926</v>
      </c>
      <c r="J15" s="43">
        <v>158880</v>
      </c>
      <c r="K15" s="4">
        <v>8520</v>
      </c>
      <c r="L15" s="4">
        <v>0</v>
      </c>
      <c r="M15" s="4">
        <v>0</v>
      </c>
      <c r="N15" s="4">
        <v>0</v>
      </c>
      <c r="O15" s="4">
        <v>14512</v>
      </c>
      <c r="P15" s="5">
        <f t="shared" si="0"/>
        <v>9370213</v>
      </c>
    </row>
    <row r="16" spans="1:16" ht="14.25" customHeight="1">
      <c r="C16" s="3" t="s">
        <v>32</v>
      </c>
      <c r="D16" s="54">
        <v>3839267</v>
      </c>
      <c r="E16" s="54">
        <v>1730552</v>
      </c>
      <c r="F16" s="54">
        <v>60407</v>
      </c>
      <c r="G16" s="54">
        <v>21762</v>
      </c>
      <c r="H16" s="4">
        <v>180434</v>
      </c>
      <c r="I16" s="4">
        <v>188028</v>
      </c>
      <c r="J16" s="43">
        <v>149424</v>
      </c>
      <c r="K16" s="4">
        <v>5529</v>
      </c>
      <c r="L16" s="4">
        <v>0</v>
      </c>
      <c r="M16" s="4">
        <v>218221</v>
      </c>
      <c r="N16" s="4">
        <v>74135</v>
      </c>
      <c r="O16" s="4">
        <v>9416</v>
      </c>
      <c r="P16" s="5">
        <f t="shared" si="0"/>
        <v>6477175</v>
      </c>
    </row>
    <row r="17" spans="3:16" ht="14.25" customHeight="1">
      <c r="C17" s="3" t="s">
        <v>33</v>
      </c>
      <c r="D17" s="54">
        <v>6229112</v>
      </c>
      <c r="E17" s="54">
        <v>2807774</v>
      </c>
      <c r="F17" s="54">
        <v>98006</v>
      </c>
      <c r="G17" s="54">
        <v>35309</v>
      </c>
      <c r="H17" s="4">
        <v>292750</v>
      </c>
      <c r="I17" s="4">
        <v>182723</v>
      </c>
      <c r="J17" s="43">
        <v>145209</v>
      </c>
      <c r="K17" s="4">
        <v>8970</v>
      </c>
      <c r="L17" s="4">
        <v>555289</v>
      </c>
      <c r="M17" s="4">
        <v>0</v>
      </c>
      <c r="N17" s="4">
        <v>99358</v>
      </c>
      <c r="O17" s="4">
        <v>15278</v>
      </c>
      <c r="P17" s="5">
        <f t="shared" si="0"/>
        <v>10469778</v>
      </c>
    </row>
    <row r="18" spans="3:16" ht="14.25" customHeight="1">
      <c r="C18" s="3" t="s">
        <v>34</v>
      </c>
      <c r="D18" s="54">
        <v>1428468</v>
      </c>
      <c r="E18" s="54">
        <v>643883</v>
      </c>
      <c r="F18" s="54">
        <v>22474</v>
      </c>
      <c r="G18" s="54">
        <v>8097</v>
      </c>
      <c r="H18" s="4">
        <v>67134</v>
      </c>
      <c r="I18" s="4">
        <v>34268</v>
      </c>
      <c r="J18" s="43">
        <v>27233</v>
      </c>
      <c r="K18" s="4">
        <v>2058</v>
      </c>
      <c r="L18" s="4">
        <v>86394</v>
      </c>
      <c r="M18" s="4">
        <v>0</v>
      </c>
      <c r="N18" s="4">
        <v>35867</v>
      </c>
      <c r="O18" s="4">
        <v>3503</v>
      </c>
      <c r="P18" s="5">
        <f t="shared" si="0"/>
        <v>2359379</v>
      </c>
    </row>
    <row r="19" spans="3:16" ht="14.25" customHeight="1">
      <c r="C19" s="3" t="s">
        <v>35</v>
      </c>
      <c r="D19" s="54">
        <v>1593164</v>
      </c>
      <c r="E19" s="54">
        <v>718119</v>
      </c>
      <c r="F19" s="54">
        <v>25067</v>
      </c>
      <c r="G19" s="54">
        <v>9030</v>
      </c>
      <c r="H19" s="4">
        <v>74873</v>
      </c>
      <c r="I19" s="4">
        <v>45999</v>
      </c>
      <c r="J19" s="43">
        <v>36554</v>
      </c>
      <c r="K19" s="4">
        <v>2295</v>
      </c>
      <c r="L19" s="4">
        <v>0</v>
      </c>
      <c r="M19" s="4">
        <v>62251</v>
      </c>
      <c r="N19" s="4">
        <v>0</v>
      </c>
      <c r="O19" s="4">
        <v>3907</v>
      </c>
      <c r="P19" s="5">
        <f t="shared" si="0"/>
        <v>2571259</v>
      </c>
    </row>
    <row r="20" spans="3:16" ht="14.25" customHeight="1">
      <c r="C20" s="3" t="s">
        <v>36</v>
      </c>
      <c r="D20" s="54">
        <v>68255471</v>
      </c>
      <c r="E20" s="54">
        <v>30766176</v>
      </c>
      <c r="F20" s="54">
        <v>1073910</v>
      </c>
      <c r="G20" s="54">
        <v>386894</v>
      </c>
      <c r="H20" s="4">
        <v>3207794</v>
      </c>
      <c r="I20" s="4">
        <v>3354574</v>
      </c>
      <c r="J20" s="43">
        <v>2665846</v>
      </c>
      <c r="K20" s="4">
        <v>98277</v>
      </c>
      <c r="L20" s="4">
        <v>8698202</v>
      </c>
      <c r="M20" s="4">
        <v>0</v>
      </c>
      <c r="N20" s="4">
        <v>2783050</v>
      </c>
      <c r="O20" s="4">
        <v>167406</v>
      </c>
      <c r="P20" s="5">
        <f t="shared" si="0"/>
        <v>121457600</v>
      </c>
    </row>
    <row r="21" spans="3:16" ht="14.25" customHeight="1">
      <c r="C21" s="3" t="s">
        <v>37</v>
      </c>
      <c r="D21" s="54">
        <v>3455442</v>
      </c>
      <c r="E21" s="54">
        <v>1557542</v>
      </c>
      <c r="F21" s="54">
        <v>54366</v>
      </c>
      <c r="G21" s="54">
        <v>19587</v>
      </c>
      <c r="H21" s="4">
        <v>162394</v>
      </c>
      <c r="I21" s="4">
        <v>128126</v>
      </c>
      <c r="J21" s="43">
        <v>101820</v>
      </c>
      <c r="K21" s="4">
        <v>4974</v>
      </c>
      <c r="L21" s="4">
        <v>220346</v>
      </c>
      <c r="M21" s="4">
        <v>251619</v>
      </c>
      <c r="N21" s="4">
        <v>133668</v>
      </c>
      <c r="O21" s="4">
        <v>8475</v>
      </c>
      <c r="P21" s="5">
        <f t="shared" si="0"/>
        <v>6098359</v>
      </c>
    </row>
    <row r="22" spans="3:16" ht="14.25" customHeight="1">
      <c r="C22" s="3" t="s">
        <v>38</v>
      </c>
      <c r="D22" s="54">
        <v>2510424</v>
      </c>
      <c r="E22" s="54">
        <v>1131574</v>
      </c>
      <c r="F22" s="54">
        <v>39498</v>
      </c>
      <c r="G22" s="54">
        <v>14230</v>
      </c>
      <c r="H22" s="4">
        <v>117981</v>
      </c>
      <c r="I22" s="4">
        <v>100468</v>
      </c>
      <c r="J22" s="43">
        <v>79842</v>
      </c>
      <c r="K22" s="4">
        <v>3615</v>
      </c>
      <c r="L22" s="4">
        <v>1358263</v>
      </c>
      <c r="M22" s="4">
        <v>354607</v>
      </c>
      <c r="N22" s="4">
        <v>127639</v>
      </c>
      <c r="O22" s="4">
        <v>6156</v>
      </c>
      <c r="P22" s="5">
        <f t="shared" si="0"/>
        <v>5844297</v>
      </c>
    </row>
    <row r="23" spans="3:16" ht="14.25" customHeight="1">
      <c r="C23" s="3" t="s">
        <v>39</v>
      </c>
      <c r="D23" s="54">
        <v>9689957</v>
      </c>
      <c r="E23" s="54">
        <v>4367752</v>
      </c>
      <c r="F23" s="54">
        <v>152458</v>
      </c>
      <c r="G23" s="54">
        <v>54926</v>
      </c>
      <c r="H23" s="4">
        <v>455398</v>
      </c>
      <c r="I23" s="4">
        <v>331064</v>
      </c>
      <c r="J23" s="43">
        <v>263094</v>
      </c>
      <c r="K23" s="4">
        <v>13953</v>
      </c>
      <c r="L23" s="4">
        <v>0</v>
      </c>
      <c r="M23" s="4">
        <v>715200</v>
      </c>
      <c r="N23" s="4">
        <v>102002</v>
      </c>
      <c r="O23" s="4">
        <v>23767</v>
      </c>
      <c r="P23" s="5">
        <f t="shared" si="0"/>
        <v>16169571</v>
      </c>
    </row>
    <row r="24" spans="3:16" ht="14.25" customHeight="1">
      <c r="C24" s="3" t="s">
        <v>40</v>
      </c>
      <c r="D24" s="54">
        <v>6276572</v>
      </c>
      <c r="E24" s="54">
        <v>2829167</v>
      </c>
      <c r="F24" s="54">
        <v>98754</v>
      </c>
      <c r="G24" s="54">
        <v>35577</v>
      </c>
      <c r="H24" s="4">
        <v>294980</v>
      </c>
      <c r="I24" s="4">
        <v>323116</v>
      </c>
      <c r="J24" s="43">
        <v>256778</v>
      </c>
      <c r="K24" s="4">
        <v>9036</v>
      </c>
      <c r="L24" s="4">
        <v>3756</v>
      </c>
      <c r="M24" s="4">
        <v>428672</v>
      </c>
      <c r="N24" s="4">
        <v>0</v>
      </c>
      <c r="O24" s="4">
        <v>15394</v>
      </c>
      <c r="P24" s="5">
        <f t="shared" si="0"/>
        <v>10571802</v>
      </c>
    </row>
    <row r="25" spans="3:16" ht="14.25" customHeight="1">
      <c r="C25" s="3" t="s">
        <v>41</v>
      </c>
      <c r="D25" s="54">
        <v>71183394</v>
      </c>
      <c r="E25" s="54">
        <v>32085938</v>
      </c>
      <c r="F25" s="54">
        <v>1119978</v>
      </c>
      <c r="G25" s="54">
        <v>403491</v>
      </c>
      <c r="H25" s="4">
        <v>3345397</v>
      </c>
      <c r="I25" s="4">
        <v>3091659</v>
      </c>
      <c r="J25" s="43">
        <v>2456913</v>
      </c>
      <c r="K25" s="4">
        <v>102492</v>
      </c>
      <c r="L25" s="4">
        <v>6954732</v>
      </c>
      <c r="M25" s="4">
        <v>14210050</v>
      </c>
      <c r="N25" s="4">
        <v>2820319</v>
      </c>
      <c r="O25" s="4">
        <v>174587</v>
      </c>
      <c r="P25" s="5">
        <f t="shared" si="0"/>
        <v>137948950</v>
      </c>
    </row>
    <row r="26" spans="3:16" ht="14.25" customHeight="1">
      <c r="C26" s="3" t="s">
        <v>42</v>
      </c>
      <c r="D26" s="54">
        <v>2529253</v>
      </c>
      <c r="E26" s="54">
        <v>1140061</v>
      </c>
      <c r="F26" s="54">
        <v>39795</v>
      </c>
      <c r="G26" s="54">
        <v>14337</v>
      </c>
      <c r="H26" s="4">
        <v>118867</v>
      </c>
      <c r="I26" s="4">
        <v>78890</v>
      </c>
      <c r="J26" s="43">
        <v>62693</v>
      </c>
      <c r="K26" s="4">
        <v>3642</v>
      </c>
      <c r="L26" s="4">
        <v>45313</v>
      </c>
      <c r="M26" s="4">
        <v>0</v>
      </c>
      <c r="N26" s="4">
        <v>6636</v>
      </c>
      <c r="O26" s="4">
        <v>6203</v>
      </c>
      <c r="P26" s="5">
        <f t="shared" si="0"/>
        <v>4045690</v>
      </c>
    </row>
    <row r="27" spans="3:16" ht="14.25" customHeight="1">
      <c r="C27" s="3" t="s">
        <v>43</v>
      </c>
      <c r="D27" s="54">
        <v>10446615</v>
      </c>
      <c r="E27" s="54">
        <v>4708815</v>
      </c>
      <c r="F27" s="54">
        <v>164364</v>
      </c>
      <c r="G27" s="54">
        <v>59215</v>
      </c>
      <c r="H27" s="4">
        <v>490958</v>
      </c>
      <c r="I27" s="4">
        <v>393618</v>
      </c>
      <c r="J27" s="43">
        <v>312804</v>
      </c>
      <c r="K27" s="4">
        <v>15042</v>
      </c>
      <c r="L27" s="4">
        <v>879247</v>
      </c>
      <c r="M27" s="4">
        <v>1287819</v>
      </c>
      <c r="N27" s="4">
        <v>144410</v>
      </c>
      <c r="O27" s="4">
        <v>25621</v>
      </c>
      <c r="P27" s="5">
        <f t="shared" si="0"/>
        <v>18928528</v>
      </c>
    </row>
    <row r="28" spans="3:16" ht="14.25" customHeight="1">
      <c r="C28" s="3" t="s">
        <v>44</v>
      </c>
      <c r="D28" s="54">
        <v>24437911</v>
      </c>
      <c r="E28" s="54">
        <v>11015397</v>
      </c>
      <c r="F28" s="54">
        <v>384499</v>
      </c>
      <c r="G28" s="54">
        <v>138523</v>
      </c>
      <c r="H28" s="4">
        <v>1148504</v>
      </c>
      <c r="I28" s="4">
        <v>928437</v>
      </c>
      <c r="J28" s="43">
        <v>737819</v>
      </c>
      <c r="K28" s="4">
        <v>35187</v>
      </c>
      <c r="L28" s="4">
        <v>4203391</v>
      </c>
      <c r="M28" s="4">
        <v>4153809</v>
      </c>
      <c r="N28" s="4">
        <v>2040142</v>
      </c>
      <c r="O28" s="4">
        <v>59938</v>
      </c>
      <c r="P28" s="5">
        <f t="shared" si="0"/>
        <v>49283557</v>
      </c>
    </row>
    <row r="29" spans="3:16" ht="14.25" customHeight="1">
      <c r="C29" s="3" t="s">
        <v>45</v>
      </c>
      <c r="D29" s="54">
        <v>2716469</v>
      </c>
      <c r="E29" s="54">
        <v>1224450</v>
      </c>
      <c r="F29" s="54">
        <v>42739</v>
      </c>
      <c r="G29" s="54">
        <v>15398</v>
      </c>
      <c r="H29" s="4">
        <v>127666</v>
      </c>
      <c r="I29" s="4">
        <v>80376</v>
      </c>
      <c r="J29" s="43">
        <v>63874</v>
      </c>
      <c r="K29" s="4">
        <v>3912</v>
      </c>
      <c r="L29" s="4">
        <v>0</v>
      </c>
      <c r="M29" s="4">
        <v>141726</v>
      </c>
      <c r="N29" s="4">
        <v>0</v>
      </c>
      <c r="O29" s="4">
        <v>6662</v>
      </c>
      <c r="P29" s="5">
        <f t="shared" si="0"/>
        <v>4423272</v>
      </c>
    </row>
    <row r="30" spans="3:16" ht="14.25" customHeight="1">
      <c r="C30" s="3" t="s">
        <v>46</v>
      </c>
      <c r="D30" s="54">
        <v>6671331</v>
      </c>
      <c r="E30" s="54">
        <v>3007105</v>
      </c>
      <c r="F30" s="54">
        <v>104965</v>
      </c>
      <c r="G30" s="54">
        <v>37815</v>
      </c>
      <c r="H30" s="4">
        <v>313532</v>
      </c>
      <c r="I30" s="4">
        <v>288759</v>
      </c>
      <c r="J30" s="43">
        <v>229475</v>
      </c>
      <c r="K30" s="4">
        <v>9606</v>
      </c>
      <c r="L30" s="4">
        <v>628987</v>
      </c>
      <c r="M30" s="4">
        <v>0</v>
      </c>
      <c r="N30" s="4">
        <v>269002</v>
      </c>
      <c r="O30" s="4">
        <v>16363</v>
      </c>
      <c r="P30" s="5">
        <f t="shared" si="0"/>
        <v>11576940</v>
      </c>
    </row>
    <row r="31" spans="3:16" ht="14.25" customHeight="1">
      <c r="C31" s="3" t="s">
        <v>47</v>
      </c>
      <c r="D31" s="54">
        <v>6731182</v>
      </c>
      <c r="E31" s="54">
        <v>3034082</v>
      </c>
      <c r="F31" s="54">
        <v>105906</v>
      </c>
      <c r="G31" s="54">
        <v>38154</v>
      </c>
      <c r="H31" s="4">
        <v>316343</v>
      </c>
      <c r="I31" s="4">
        <v>211514</v>
      </c>
      <c r="J31" s="43">
        <v>168089</v>
      </c>
      <c r="K31" s="4">
        <v>9693</v>
      </c>
      <c r="L31" s="4">
        <v>639349</v>
      </c>
      <c r="M31" s="4">
        <v>0</v>
      </c>
      <c r="N31" s="4">
        <v>328457</v>
      </c>
      <c r="O31" s="4">
        <v>16510</v>
      </c>
      <c r="P31" s="5">
        <f t="shared" si="0"/>
        <v>11599279</v>
      </c>
    </row>
    <row r="32" spans="3:16" ht="14.25" customHeight="1">
      <c r="C32" s="3" t="s">
        <v>48</v>
      </c>
      <c r="D32" s="54">
        <v>12217874</v>
      </c>
      <c r="E32" s="54">
        <v>5507210</v>
      </c>
      <c r="F32" s="54">
        <v>192232</v>
      </c>
      <c r="G32" s="54">
        <v>69255</v>
      </c>
      <c r="H32" s="4">
        <v>574201</v>
      </c>
      <c r="I32" s="4">
        <v>711289</v>
      </c>
      <c r="J32" s="43">
        <v>565254</v>
      </c>
      <c r="K32" s="4">
        <v>17592</v>
      </c>
      <c r="L32" s="4">
        <v>2124802</v>
      </c>
      <c r="M32" s="4">
        <v>992938</v>
      </c>
      <c r="N32" s="4">
        <v>256329</v>
      </c>
      <c r="O32" s="4">
        <v>29966</v>
      </c>
      <c r="P32" s="5">
        <f t="shared" si="0"/>
        <v>23258942</v>
      </c>
    </row>
    <row r="33" spans="3:16" ht="14.25" customHeight="1">
      <c r="C33" s="3" t="s">
        <v>49</v>
      </c>
      <c r="D33" s="54">
        <v>4047919</v>
      </c>
      <c r="E33" s="54">
        <v>1824601</v>
      </c>
      <c r="F33" s="54">
        <v>63689</v>
      </c>
      <c r="G33" s="54">
        <v>22945</v>
      </c>
      <c r="H33" s="4">
        <v>190240</v>
      </c>
      <c r="I33" s="4">
        <v>187701</v>
      </c>
      <c r="J33" s="43">
        <v>149164</v>
      </c>
      <c r="K33" s="4">
        <v>5829</v>
      </c>
      <c r="L33" s="4">
        <v>0</v>
      </c>
      <c r="M33" s="4">
        <v>420069</v>
      </c>
      <c r="N33" s="4">
        <v>0</v>
      </c>
      <c r="O33" s="4">
        <v>9928</v>
      </c>
      <c r="P33" s="5">
        <f t="shared" si="0"/>
        <v>6922085</v>
      </c>
    </row>
    <row r="34" spans="3:16" ht="14.25" customHeight="1">
      <c r="C34" s="3" t="s">
        <v>50</v>
      </c>
      <c r="D34" s="54">
        <v>20172152</v>
      </c>
      <c r="E34" s="54">
        <v>9092605</v>
      </c>
      <c r="F34" s="54">
        <v>317382</v>
      </c>
      <c r="G34" s="54">
        <v>114342</v>
      </c>
      <c r="H34" s="4">
        <v>948029</v>
      </c>
      <c r="I34" s="4">
        <v>436862</v>
      </c>
      <c r="J34" s="43">
        <v>347170</v>
      </c>
      <c r="K34" s="4">
        <v>29046</v>
      </c>
      <c r="L34" s="4">
        <v>812739</v>
      </c>
      <c r="M34" s="4">
        <v>10794318</v>
      </c>
      <c r="N34" s="4">
        <v>267048</v>
      </c>
      <c r="O34" s="4">
        <v>49474</v>
      </c>
      <c r="P34" s="5">
        <f t="shared" si="0"/>
        <v>43381167</v>
      </c>
    </row>
    <row r="35" spans="3:16" ht="14.25" customHeight="1">
      <c r="C35" s="3" t="s">
        <v>51</v>
      </c>
      <c r="D35" s="54">
        <v>2491874</v>
      </c>
      <c r="E35" s="54">
        <v>1123213</v>
      </c>
      <c r="F35" s="54">
        <v>39206</v>
      </c>
      <c r="G35" s="54">
        <v>14124</v>
      </c>
      <c r="H35" s="4">
        <v>117109</v>
      </c>
      <c r="I35" s="4">
        <v>59588</v>
      </c>
      <c r="J35" s="43">
        <v>47352</v>
      </c>
      <c r="K35" s="4">
        <v>3588</v>
      </c>
      <c r="L35" s="4">
        <v>0</v>
      </c>
      <c r="M35" s="4">
        <v>0</v>
      </c>
      <c r="N35" s="4">
        <v>0</v>
      </c>
      <c r="O35" s="4">
        <v>6112</v>
      </c>
      <c r="P35" s="5">
        <f t="shared" si="0"/>
        <v>3902166</v>
      </c>
    </row>
    <row r="36" spans="3:16" ht="14.25" customHeight="1">
      <c r="C36" s="3" t="s">
        <v>52</v>
      </c>
      <c r="D36" s="54">
        <v>1825942</v>
      </c>
      <c r="E36" s="54">
        <v>823044</v>
      </c>
      <c r="F36" s="54">
        <v>28728</v>
      </c>
      <c r="G36" s="54">
        <v>10349</v>
      </c>
      <c r="H36" s="4">
        <v>85812</v>
      </c>
      <c r="I36" s="4">
        <v>48304</v>
      </c>
      <c r="J36" s="43">
        <v>38387</v>
      </c>
      <c r="K36" s="4">
        <v>2628</v>
      </c>
      <c r="L36" s="4">
        <v>0</v>
      </c>
      <c r="M36" s="4">
        <v>0</v>
      </c>
      <c r="N36" s="4">
        <v>0</v>
      </c>
      <c r="O36" s="4">
        <v>4479</v>
      </c>
      <c r="P36" s="5">
        <f t="shared" si="0"/>
        <v>2867673</v>
      </c>
    </row>
    <row r="37" spans="3:16" ht="14.25" customHeight="1">
      <c r="C37" s="3" t="s">
        <v>53</v>
      </c>
      <c r="D37" s="54">
        <v>7354464</v>
      </c>
      <c r="E37" s="54">
        <v>3315029</v>
      </c>
      <c r="F37" s="54">
        <v>115713</v>
      </c>
      <c r="G37" s="54">
        <v>41687</v>
      </c>
      <c r="H37" s="4">
        <v>345637</v>
      </c>
      <c r="I37" s="4">
        <v>338527</v>
      </c>
      <c r="J37" s="43">
        <v>269023</v>
      </c>
      <c r="K37" s="4">
        <v>10590</v>
      </c>
      <c r="L37" s="4">
        <v>0</v>
      </c>
      <c r="M37" s="4">
        <v>866526</v>
      </c>
      <c r="N37" s="4">
        <v>0</v>
      </c>
      <c r="O37" s="4">
        <v>18038</v>
      </c>
      <c r="P37" s="5">
        <f t="shared" si="0"/>
        <v>12675234</v>
      </c>
    </row>
    <row r="38" spans="3:16" ht="14.25" customHeight="1">
      <c r="C38" s="3" t="s">
        <v>54</v>
      </c>
      <c r="D38" s="54">
        <v>1691596</v>
      </c>
      <c r="E38" s="54">
        <v>762487</v>
      </c>
      <c r="F38" s="54">
        <v>26615</v>
      </c>
      <c r="G38" s="54">
        <v>9589</v>
      </c>
      <c r="H38" s="4">
        <v>79500</v>
      </c>
      <c r="I38" s="4">
        <v>46574</v>
      </c>
      <c r="J38" s="43">
        <v>37011</v>
      </c>
      <c r="K38" s="4">
        <v>2436</v>
      </c>
      <c r="L38" s="4">
        <v>86548</v>
      </c>
      <c r="M38" s="4">
        <v>169759</v>
      </c>
      <c r="N38" s="4">
        <v>55698</v>
      </c>
      <c r="O38" s="4">
        <v>4149</v>
      </c>
      <c r="P38" s="5">
        <f t="shared" si="0"/>
        <v>2971962</v>
      </c>
    </row>
    <row r="39" spans="3:16" ht="14.25" customHeight="1">
      <c r="C39" s="3" t="s">
        <v>55</v>
      </c>
      <c r="D39" s="54">
        <v>5264053</v>
      </c>
      <c r="E39" s="54">
        <v>2372775</v>
      </c>
      <c r="F39" s="54">
        <v>82823</v>
      </c>
      <c r="G39" s="54">
        <v>29838</v>
      </c>
      <c r="H39" s="4">
        <v>247394</v>
      </c>
      <c r="I39" s="4">
        <v>156074</v>
      </c>
      <c r="J39" s="43">
        <v>124031</v>
      </c>
      <c r="K39" s="4">
        <v>7578</v>
      </c>
      <c r="L39" s="4">
        <v>362083</v>
      </c>
      <c r="M39" s="4">
        <v>657607</v>
      </c>
      <c r="N39" s="4">
        <v>250749</v>
      </c>
      <c r="O39" s="4">
        <v>12911</v>
      </c>
      <c r="P39" s="5">
        <f t="shared" si="0"/>
        <v>9567916</v>
      </c>
    </row>
    <row r="40" spans="3:16" ht="14.25" customHeight="1">
      <c r="C40" s="3" t="s">
        <v>56</v>
      </c>
      <c r="D40" s="54">
        <v>5703867</v>
      </c>
      <c r="E40" s="54">
        <v>2571020</v>
      </c>
      <c r="F40" s="54">
        <v>89742</v>
      </c>
      <c r="G40" s="54">
        <v>32332</v>
      </c>
      <c r="H40" s="4">
        <v>268065</v>
      </c>
      <c r="I40" s="4">
        <v>208626</v>
      </c>
      <c r="J40" s="43">
        <v>165792</v>
      </c>
      <c r="K40" s="4">
        <v>8214</v>
      </c>
      <c r="L40" s="4">
        <v>0</v>
      </c>
      <c r="M40" s="4">
        <v>781594</v>
      </c>
      <c r="N40" s="4">
        <v>0</v>
      </c>
      <c r="O40" s="4">
        <v>13990</v>
      </c>
      <c r="P40" s="5">
        <f t="shared" si="0"/>
        <v>9843242</v>
      </c>
    </row>
    <row r="41" spans="3:16" ht="14.25" customHeight="1">
      <c r="C41" s="3" t="s">
        <v>57</v>
      </c>
      <c r="D41" s="54">
        <v>2789437</v>
      </c>
      <c r="E41" s="54">
        <v>1257339</v>
      </c>
      <c r="F41" s="54">
        <v>43888</v>
      </c>
      <c r="G41" s="54">
        <v>15812</v>
      </c>
      <c r="H41" s="4">
        <v>131095</v>
      </c>
      <c r="I41" s="4">
        <v>81964</v>
      </c>
      <c r="J41" s="43">
        <v>65135</v>
      </c>
      <c r="K41" s="4">
        <v>4017</v>
      </c>
      <c r="L41" s="4">
        <v>0</v>
      </c>
      <c r="M41" s="4">
        <v>0</v>
      </c>
      <c r="N41" s="4">
        <v>0</v>
      </c>
      <c r="O41" s="4">
        <v>6841</v>
      </c>
      <c r="P41" s="5">
        <f t="shared" si="0"/>
        <v>4395528</v>
      </c>
    </row>
    <row r="42" spans="3:16" ht="14.25" customHeight="1">
      <c r="C42" s="3" t="s">
        <v>58</v>
      </c>
      <c r="D42" s="54">
        <v>12879342</v>
      </c>
      <c r="E42" s="54">
        <v>5805368</v>
      </c>
      <c r="F42" s="54">
        <v>202640</v>
      </c>
      <c r="G42" s="54">
        <v>73005</v>
      </c>
      <c r="H42" s="4">
        <v>605288</v>
      </c>
      <c r="I42" s="4">
        <v>451559</v>
      </c>
      <c r="J42" s="43">
        <v>358850</v>
      </c>
      <c r="K42" s="4">
        <v>18543</v>
      </c>
      <c r="L42" s="4">
        <v>869597</v>
      </c>
      <c r="M42" s="4">
        <v>1978189</v>
      </c>
      <c r="N42" s="4">
        <v>434062</v>
      </c>
      <c r="O42" s="4">
        <v>31589</v>
      </c>
      <c r="P42" s="5">
        <f t="shared" si="0"/>
        <v>23708032</v>
      </c>
    </row>
    <row r="43" spans="3:16" ht="14.25" customHeight="1">
      <c r="C43" s="3" t="s">
        <v>59</v>
      </c>
      <c r="D43" s="54">
        <v>4688398</v>
      </c>
      <c r="E43" s="54">
        <v>2113297</v>
      </c>
      <c r="F43" s="54">
        <v>73766</v>
      </c>
      <c r="G43" s="54">
        <v>26575</v>
      </c>
      <c r="H43" s="4">
        <v>220341</v>
      </c>
      <c r="I43" s="4">
        <v>227948</v>
      </c>
      <c r="J43" s="43">
        <v>181148</v>
      </c>
      <c r="K43" s="4">
        <v>6750</v>
      </c>
      <c r="L43" s="4">
        <v>0</v>
      </c>
      <c r="M43" s="4">
        <v>400681</v>
      </c>
      <c r="N43" s="4">
        <v>15230</v>
      </c>
      <c r="O43" s="4">
        <v>11499</v>
      </c>
      <c r="P43" s="5">
        <f t="shared" si="0"/>
        <v>7965633</v>
      </c>
    </row>
    <row r="44" spans="3:16" ht="14.25" customHeight="1">
      <c r="C44" s="3" t="s">
        <v>60</v>
      </c>
      <c r="D44" s="54">
        <v>12168366</v>
      </c>
      <c r="E44" s="54">
        <v>5484896</v>
      </c>
      <c r="F44" s="54">
        <v>191453</v>
      </c>
      <c r="G44" s="54">
        <v>68974</v>
      </c>
      <c r="H44" s="4">
        <v>571874</v>
      </c>
      <c r="I44" s="4">
        <v>611178</v>
      </c>
      <c r="J44" s="43">
        <v>485696</v>
      </c>
      <c r="K44" s="4">
        <v>17520</v>
      </c>
      <c r="L44" s="4">
        <v>0</v>
      </c>
      <c r="M44" s="4">
        <v>0</v>
      </c>
      <c r="N44" s="4">
        <v>0</v>
      </c>
      <c r="O44" s="4">
        <v>29844</v>
      </c>
      <c r="P44" s="5">
        <f t="shared" si="0"/>
        <v>19629801</v>
      </c>
    </row>
    <row r="45" spans="3:16" ht="14.25" customHeight="1">
      <c r="C45" s="3" t="s">
        <v>61</v>
      </c>
      <c r="D45" s="54">
        <v>5119750</v>
      </c>
      <c r="E45" s="54">
        <v>2307729</v>
      </c>
      <c r="F45" s="54">
        <v>80552</v>
      </c>
      <c r="G45" s="54">
        <v>29021</v>
      </c>
      <c r="H45" s="4">
        <v>240611</v>
      </c>
      <c r="I45" s="4">
        <v>246786</v>
      </c>
      <c r="J45" s="43">
        <v>196118</v>
      </c>
      <c r="K45" s="4">
        <v>7371</v>
      </c>
      <c r="L45" s="4">
        <v>949</v>
      </c>
      <c r="M45" s="4">
        <v>234395</v>
      </c>
      <c r="N45" s="4">
        <v>192717</v>
      </c>
      <c r="O45" s="4">
        <v>12558</v>
      </c>
      <c r="P45" s="5">
        <f t="shared" si="0"/>
        <v>8668557</v>
      </c>
    </row>
    <row r="46" spans="3:16" ht="14.25" customHeight="1">
      <c r="C46" s="3" t="s">
        <v>62</v>
      </c>
      <c r="D46" s="54">
        <v>19186152</v>
      </c>
      <c r="E46" s="54">
        <v>8648164</v>
      </c>
      <c r="F46" s="54">
        <v>301869</v>
      </c>
      <c r="G46" s="54">
        <v>108754</v>
      </c>
      <c r="H46" s="4">
        <v>901689</v>
      </c>
      <c r="I46" s="4">
        <v>991098</v>
      </c>
      <c r="J46" s="43">
        <v>787616</v>
      </c>
      <c r="K46" s="4">
        <v>27624</v>
      </c>
      <c r="L46" s="4">
        <v>3328526</v>
      </c>
      <c r="M46" s="4">
        <v>0</v>
      </c>
      <c r="N46" s="4">
        <v>119425</v>
      </c>
      <c r="O46" s="4">
        <v>47057</v>
      </c>
      <c r="P46" s="5">
        <f t="shared" si="0"/>
        <v>34447974</v>
      </c>
    </row>
    <row r="47" spans="3:16" ht="14.25" customHeight="1">
      <c r="C47" s="3" t="s">
        <v>63</v>
      </c>
      <c r="D47" s="54">
        <v>19163607</v>
      </c>
      <c r="E47" s="54">
        <v>8638003</v>
      </c>
      <c r="F47" s="54">
        <v>301514</v>
      </c>
      <c r="G47" s="54">
        <v>108625</v>
      </c>
      <c r="H47" s="4">
        <v>900628</v>
      </c>
      <c r="I47" s="4">
        <v>910660</v>
      </c>
      <c r="J47" s="43">
        <v>723693</v>
      </c>
      <c r="K47" s="4">
        <v>27594</v>
      </c>
      <c r="L47" s="4">
        <v>4967295</v>
      </c>
      <c r="M47" s="4">
        <v>0</v>
      </c>
      <c r="N47" s="4">
        <v>110273</v>
      </c>
      <c r="O47" s="4">
        <v>47002</v>
      </c>
      <c r="P47" s="5">
        <f t="shared" si="0"/>
        <v>35898894</v>
      </c>
    </row>
    <row r="48" spans="3:16" ht="14.25" customHeight="1">
      <c r="C48" s="3" t="s">
        <v>64</v>
      </c>
      <c r="D48" s="54">
        <v>6899637</v>
      </c>
      <c r="E48" s="54">
        <v>3110013</v>
      </c>
      <c r="F48" s="54">
        <v>108557</v>
      </c>
      <c r="G48" s="54">
        <v>39109</v>
      </c>
      <c r="H48" s="4">
        <v>324262</v>
      </c>
      <c r="I48" s="4">
        <v>313404</v>
      </c>
      <c r="J48" s="43">
        <v>249059</v>
      </c>
      <c r="K48" s="4">
        <v>9933</v>
      </c>
      <c r="L48" s="4">
        <v>350160</v>
      </c>
      <c r="M48" s="4">
        <v>0</v>
      </c>
      <c r="N48" s="4">
        <v>0</v>
      </c>
      <c r="O48" s="4">
        <v>16922</v>
      </c>
      <c r="P48" s="5">
        <f t="shared" si="0"/>
        <v>11421056</v>
      </c>
    </row>
    <row r="49" spans="3:16" ht="14.25" customHeight="1">
      <c r="C49" s="3" t="s">
        <v>65</v>
      </c>
      <c r="D49" s="54">
        <v>1738583</v>
      </c>
      <c r="E49" s="54">
        <v>783667</v>
      </c>
      <c r="F49" s="54">
        <v>27355</v>
      </c>
      <c r="G49" s="54">
        <v>9854</v>
      </c>
      <c r="H49" s="4">
        <v>81709</v>
      </c>
      <c r="I49" s="4">
        <v>50499</v>
      </c>
      <c r="J49" s="43">
        <v>40130</v>
      </c>
      <c r="K49" s="4">
        <v>2502</v>
      </c>
      <c r="L49" s="4">
        <v>95968</v>
      </c>
      <c r="M49" s="4">
        <v>160497</v>
      </c>
      <c r="N49" s="4">
        <v>39647</v>
      </c>
      <c r="O49" s="4">
        <v>4265</v>
      </c>
      <c r="P49" s="5">
        <f t="shared" si="0"/>
        <v>3034676</v>
      </c>
    </row>
    <row r="50" spans="3:16" ht="14.25" customHeight="1">
      <c r="C50" s="3" t="s">
        <v>66</v>
      </c>
      <c r="D50" s="54">
        <v>20061277</v>
      </c>
      <c r="E50" s="54">
        <v>9042627</v>
      </c>
      <c r="F50" s="54">
        <v>315638</v>
      </c>
      <c r="G50" s="54">
        <v>113713</v>
      </c>
      <c r="H50" s="4">
        <v>942816</v>
      </c>
      <c r="I50" s="4">
        <v>912824</v>
      </c>
      <c r="J50" s="43">
        <v>725412</v>
      </c>
      <c r="K50" s="4">
        <v>28884</v>
      </c>
      <c r="L50" s="4">
        <v>7658418</v>
      </c>
      <c r="M50" s="4">
        <v>2750288</v>
      </c>
      <c r="N50" s="4">
        <v>1107279</v>
      </c>
      <c r="O50" s="4">
        <v>49202</v>
      </c>
      <c r="P50" s="5">
        <f t="shared" si="0"/>
        <v>43708378</v>
      </c>
    </row>
    <row r="51" spans="3:16" ht="14.25" customHeight="1">
      <c r="C51" s="3" t="s">
        <v>67</v>
      </c>
      <c r="D51" s="54">
        <v>1168885</v>
      </c>
      <c r="E51" s="54">
        <v>526876</v>
      </c>
      <c r="F51" s="54">
        <v>18391</v>
      </c>
      <c r="G51" s="54">
        <v>6625</v>
      </c>
      <c r="H51" s="4">
        <v>54933</v>
      </c>
      <c r="I51" s="4">
        <v>28799</v>
      </c>
      <c r="J51" s="43">
        <v>22888</v>
      </c>
      <c r="K51" s="4">
        <v>1683</v>
      </c>
      <c r="L51" s="4">
        <v>27273</v>
      </c>
      <c r="M51" s="4">
        <v>93740</v>
      </c>
      <c r="N51" s="4">
        <v>35619</v>
      </c>
      <c r="O51" s="4">
        <v>2867</v>
      </c>
      <c r="P51" s="5">
        <f t="shared" si="0"/>
        <v>1988579</v>
      </c>
    </row>
    <row r="52" spans="3:16" ht="14.25" customHeight="1">
      <c r="C52" s="3" t="s">
        <v>68</v>
      </c>
      <c r="D52" s="54">
        <v>5479052</v>
      </c>
      <c r="E52" s="54">
        <v>2469684</v>
      </c>
      <c r="F52" s="54">
        <v>86206</v>
      </c>
      <c r="G52" s="54">
        <v>31057</v>
      </c>
      <c r="H52" s="4">
        <v>257498</v>
      </c>
      <c r="I52" s="4">
        <v>240987</v>
      </c>
      <c r="J52" s="43">
        <v>191509</v>
      </c>
      <c r="K52" s="4">
        <v>7890</v>
      </c>
      <c r="L52" s="4">
        <v>512413</v>
      </c>
      <c r="M52" s="4">
        <v>0</v>
      </c>
      <c r="N52" s="4">
        <v>288051</v>
      </c>
      <c r="O52" s="4">
        <v>13438</v>
      </c>
      <c r="P52" s="5">
        <f t="shared" si="0"/>
        <v>9577785</v>
      </c>
    </row>
    <row r="53" spans="3:16" ht="14.25" customHeight="1">
      <c r="C53" s="3" t="s">
        <v>69</v>
      </c>
      <c r="D53" s="54">
        <v>3912613</v>
      </c>
      <c r="E53" s="54">
        <v>1763612</v>
      </c>
      <c r="F53" s="54">
        <v>61560</v>
      </c>
      <c r="G53" s="54">
        <v>22178</v>
      </c>
      <c r="H53" s="4">
        <v>183879</v>
      </c>
      <c r="I53" s="4">
        <v>135427</v>
      </c>
      <c r="J53" s="43">
        <v>107623</v>
      </c>
      <c r="K53" s="4">
        <v>5634</v>
      </c>
      <c r="L53" s="4">
        <v>585630</v>
      </c>
      <c r="M53" s="4">
        <v>405355</v>
      </c>
      <c r="N53" s="4">
        <v>209166</v>
      </c>
      <c r="O53" s="4">
        <v>9596</v>
      </c>
      <c r="P53" s="5">
        <f t="shared" si="0"/>
        <v>7402273</v>
      </c>
    </row>
    <row r="54" spans="3:16" ht="14.25" customHeight="1">
      <c r="C54" s="3" t="s">
        <v>70</v>
      </c>
      <c r="D54" s="54">
        <v>3613099</v>
      </c>
      <c r="E54" s="54">
        <v>1628607</v>
      </c>
      <c r="F54" s="54">
        <v>56848</v>
      </c>
      <c r="G54" s="54">
        <v>20480</v>
      </c>
      <c r="H54" s="4">
        <v>169804</v>
      </c>
      <c r="I54" s="4">
        <v>112639</v>
      </c>
      <c r="J54" s="43">
        <v>89513</v>
      </c>
      <c r="K54" s="4">
        <v>5202</v>
      </c>
      <c r="L54" s="4">
        <v>263483</v>
      </c>
      <c r="M54" s="4">
        <v>350900</v>
      </c>
      <c r="N54" s="4">
        <v>118415</v>
      </c>
      <c r="O54" s="4">
        <v>8862</v>
      </c>
      <c r="P54" s="5">
        <f t="shared" si="0"/>
        <v>6437852</v>
      </c>
    </row>
    <row r="55" spans="3:16" ht="14.25" customHeight="1">
      <c r="C55" s="3" t="s">
        <v>71</v>
      </c>
      <c r="D55" s="54">
        <v>2972245</v>
      </c>
      <c r="E55" s="54">
        <v>1339740</v>
      </c>
      <c r="F55" s="54">
        <v>46765</v>
      </c>
      <c r="G55" s="54">
        <v>16847</v>
      </c>
      <c r="H55" s="4">
        <v>139687</v>
      </c>
      <c r="I55" s="4">
        <v>92839</v>
      </c>
      <c r="J55" s="43">
        <v>73779</v>
      </c>
      <c r="K55" s="4">
        <v>4281</v>
      </c>
      <c r="L55" s="4">
        <v>61250</v>
      </c>
      <c r="M55" s="4">
        <v>341138</v>
      </c>
      <c r="N55" s="4">
        <v>0</v>
      </c>
      <c r="O55" s="4">
        <v>7290</v>
      </c>
      <c r="P55" s="5">
        <f t="shared" si="0"/>
        <v>5095861</v>
      </c>
    </row>
    <row r="56" spans="3:16" ht="14.25" customHeight="1">
      <c r="C56" s="3" t="s">
        <v>72</v>
      </c>
      <c r="D56" s="54">
        <v>10308094</v>
      </c>
      <c r="E56" s="54">
        <v>4646378</v>
      </c>
      <c r="F56" s="54">
        <v>162185</v>
      </c>
      <c r="G56" s="54">
        <v>58430</v>
      </c>
      <c r="H56" s="4">
        <v>484450</v>
      </c>
      <c r="I56" s="4">
        <v>412753</v>
      </c>
      <c r="J56" s="43">
        <v>328010</v>
      </c>
      <c r="K56" s="4">
        <v>14841</v>
      </c>
      <c r="L56" s="4">
        <v>474349</v>
      </c>
      <c r="M56" s="4">
        <v>0</v>
      </c>
      <c r="N56" s="4">
        <v>41790</v>
      </c>
      <c r="O56" s="4">
        <v>25282</v>
      </c>
      <c r="P56" s="5">
        <f t="shared" si="0"/>
        <v>16956562</v>
      </c>
    </row>
    <row r="57" spans="3:16" ht="14.25" customHeight="1">
      <c r="C57" s="3" t="s">
        <v>73</v>
      </c>
      <c r="D57" s="54">
        <v>4679275</v>
      </c>
      <c r="E57" s="54">
        <v>2109184</v>
      </c>
      <c r="F57" s="54">
        <v>73622</v>
      </c>
      <c r="G57" s="54">
        <v>26524</v>
      </c>
      <c r="H57" s="4">
        <v>219912</v>
      </c>
      <c r="I57" s="4">
        <v>271220</v>
      </c>
      <c r="J57" s="43">
        <v>215536</v>
      </c>
      <c r="K57" s="4">
        <v>6738</v>
      </c>
      <c r="L57" s="4">
        <v>0</v>
      </c>
      <c r="M57" s="4">
        <v>72316</v>
      </c>
      <c r="N57" s="4">
        <v>0</v>
      </c>
      <c r="O57" s="4">
        <v>11477</v>
      </c>
      <c r="P57" s="5">
        <f t="shared" si="0"/>
        <v>7685804</v>
      </c>
    </row>
    <row r="58" spans="3:16" ht="14.25" customHeight="1">
      <c r="C58" s="3" t="s">
        <v>74</v>
      </c>
      <c r="D58" s="54">
        <v>1880734</v>
      </c>
      <c r="E58" s="54">
        <v>847743</v>
      </c>
      <c r="F58" s="54">
        <v>29590</v>
      </c>
      <c r="G58" s="54">
        <v>10661</v>
      </c>
      <c r="H58" s="4">
        <v>88387</v>
      </c>
      <c r="I58" s="4">
        <v>58463</v>
      </c>
      <c r="J58" s="43">
        <v>46462</v>
      </c>
      <c r="K58" s="4">
        <v>2709</v>
      </c>
      <c r="L58" s="4">
        <v>0</v>
      </c>
      <c r="M58" s="4">
        <v>220673</v>
      </c>
      <c r="N58" s="4">
        <v>46019</v>
      </c>
      <c r="O58" s="4">
        <v>4614</v>
      </c>
      <c r="P58" s="5">
        <f t="shared" si="0"/>
        <v>3236055</v>
      </c>
    </row>
    <row r="59" spans="3:16" ht="14.25" customHeight="1">
      <c r="C59" s="3" t="s">
        <v>75</v>
      </c>
      <c r="D59" s="54">
        <v>16933386</v>
      </c>
      <c r="E59" s="54">
        <v>7632730</v>
      </c>
      <c r="F59" s="54">
        <v>266425</v>
      </c>
      <c r="G59" s="54">
        <v>95984</v>
      </c>
      <c r="H59" s="4">
        <v>795815</v>
      </c>
      <c r="I59" s="4">
        <v>549175</v>
      </c>
      <c r="J59" s="43">
        <v>436425</v>
      </c>
      <c r="K59" s="4">
        <v>24381</v>
      </c>
      <c r="L59" s="4">
        <v>1074376</v>
      </c>
      <c r="M59" s="4">
        <v>2138838</v>
      </c>
      <c r="N59" s="4">
        <v>439047</v>
      </c>
      <c r="O59" s="4">
        <v>41531</v>
      </c>
      <c r="P59" s="5">
        <f t="shared" si="0"/>
        <v>30428113</v>
      </c>
    </row>
    <row r="60" spans="3:16" ht="14.25" customHeight="1">
      <c r="C60" s="3" t="s">
        <v>76</v>
      </c>
      <c r="D60" s="54">
        <v>3422078</v>
      </c>
      <c r="E60" s="54">
        <v>1542503</v>
      </c>
      <c r="F60" s="54">
        <v>53843</v>
      </c>
      <c r="G60" s="54">
        <v>19397</v>
      </c>
      <c r="H60" s="4">
        <v>160827</v>
      </c>
      <c r="I60" s="4">
        <v>149636</v>
      </c>
      <c r="J60" s="43">
        <v>118915</v>
      </c>
      <c r="K60" s="4">
        <v>4926</v>
      </c>
      <c r="L60" s="4">
        <v>77082</v>
      </c>
      <c r="M60" s="4">
        <v>306920</v>
      </c>
      <c r="N60" s="4">
        <v>0</v>
      </c>
      <c r="O60" s="4">
        <v>8393</v>
      </c>
      <c r="P60" s="5">
        <f t="shared" si="0"/>
        <v>5864520</v>
      </c>
    </row>
    <row r="61" spans="3:16" ht="14.25" customHeight="1">
      <c r="C61" s="3" t="s">
        <v>77</v>
      </c>
      <c r="D61" s="54">
        <v>13443062</v>
      </c>
      <c r="E61" s="54">
        <v>6059465</v>
      </c>
      <c r="F61" s="54">
        <v>211509</v>
      </c>
      <c r="G61" s="54">
        <v>76199</v>
      </c>
      <c r="H61" s="4">
        <v>631780</v>
      </c>
      <c r="I61" s="4">
        <v>528064</v>
      </c>
      <c r="J61" s="43">
        <v>419648</v>
      </c>
      <c r="K61" s="4">
        <v>19356</v>
      </c>
      <c r="L61" s="4">
        <v>1831164</v>
      </c>
      <c r="M61" s="4">
        <v>717121</v>
      </c>
      <c r="N61" s="4">
        <v>593495</v>
      </c>
      <c r="O61" s="4">
        <v>32972</v>
      </c>
      <c r="P61" s="5">
        <f t="shared" si="0"/>
        <v>24563835</v>
      </c>
    </row>
    <row r="62" spans="3:16" ht="14.25" customHeight="1">
      <c r="C62" s="3" t="s">
        <v>78</v>
      </c>
      <c r="D62" s="54">
        <v>5524529</v>
      </c>
      <c r="E62" s="54">
        <v>2490184</v>
      </c>
      <c r="F62" s="54">
        <v>86921</v>
      </c>
      <c r="G62" s="54">
        <v>31315</v>
      </c>
      <c r="H62" s="4">
        <v>259636</v>
      </c>
      <c r="I62" s="4">
        <v>272105</v>
      </c>
      <c r="J62" s="43">
        <v>216238</v>
      </c>
      <c r="K62" s="4">
        <v>7953</v>
      </c>
      <c r="L62" s="4">
        <v>0</v>
      </c>
      <c r="M62" s="4">
        <v>347622</v>
      </c>
      <c r="N62" s="4">
        <v>0</v>
      </c>
      <c r="O62" s="4">
        <v>13551</v>
      </c>
      <c r="P62" s="5">
        <f t="shared" si="0"/>
        <v>9250054</v>
      </c>
    </row>
    <row r="63" spans="3:16" ht="14.25" customHeight="1">
      <c r="C63" s="3" t="s">
        <v>79</v>
      </c>
      <c r="D63" s="54">
        <v>3966031</v>
      </c>
      <c r="E63" s="54">
        <v>1787688</v>
      </c>
      <c r="F63" s="54">
        <v>62400</v>
      </c>
      <c r="G63" s="54">
        <v>22481</v>
      </c>
      <c r="H63" s="4">
        <v>186392</v>
      </c>
      <c r="I63" s="4">
        <v>186929</v>
      </c>
      <c r="J63" s="43">
        <v>148550</v>
      </c>
      <c r="K63" s="4">
        <v>5709</v>
      </c>
      <c r="L63" s="4">
        <v>0</v>
      </c>
      <c r="M63" s="4">
        <v>247304</v>
      </c>
      <c r="N63" s="4">
        <v>0</v>
      </c>
      <c r="O63" s="4">
        <v>9728</v>
      </c>
      <c r="P63" s="5">
        <f t="shared" si="0"/>
        <v>6623212</v>
      </c>
    </row>
    <row r="64" spans="3:16" ht="14.25" customHeight="1">
      <c r="C64" s="3" t="s">
        <v>80</v>
      </c>
      <c r="D64" s="54">
        <v>5228565</v>
      </c>
      <c r="E64" s="54">
        <v>2356778</v>
      </c>
      <c r="F64" s="54">
        <v>82265</v>
      </c>
      <c r="G64" s="54">
        <v>29637</v>
      </c>
      <c r="H64" s="4">
        <v>245726</v>
      </c>
      <c r="I64" s="4">
        <v>267585</v>
      </c>
      <c r="J64" s="43">
        <v>212648</v>
      </c>
      <c r="K64" s="4">
        <v>7527</v>
      </c>
      <c r="L64" s="4">
        <v>0</v>
      </c>
      <c r="M64" s="4">
        <v>0</v>
      </c>
      <c r="N64" s="4">
        <v>0</v>
      </c>
      <c r="O64" s="4">
        <v>12823</v>
      </c>
      <c r="P64" s="5">
        <f t="shared" si="0"/>
        <v>8443554</v>
      </c>
    </row>
    <row r="65" spans="3:17" ht="14.25" customHeight="1">
      <c r="C65" s="3" t="s">
        <v>81</v>
      </c>
      <c r="D65" s="54">
        <v>10794462</v>
      </c>
      <c r="E65" s="54">
        <v>4865607</v>
      </c>
      <c r="F65" s="54">
        <v>169837</v>
      </c>
      <c r="G65" s="54">
        <v>61186</v>
      </c>
      <c r="H65" s="4">
        <v>507306</v>
      </c>
      <c r="I65" s="4">
        <v>463098</v>
      </c>
      <c r="J65" s="43">
        <v>368020</v>
      </c>
      <c r="K65" s="4">
        <v>15543</v>
      </c>
      <c r="L65" s="4">
        <v>0</v>
      </c>
      <c r="M65" s="4">
        <v>0</v>
      </c>
      <c r="N65" s="4">
        <v>25243</v>
      </c>
      <c r="O65" s="4">
        <v>26475</v>
      </c>
      <c r="P65" s="5">
        <f t="shared" si="0"/>
        <v>17296777</v>
      </c>
    </row>
    <row r="66" spans="3:17" ht="14.25" customHeight="1" thickBot="1">
      <c r="C66" s="3" t="s">
        <v>82</v>
      </c>
      <c r="D66" s="54">
        <v>58097393</v>
      </c>
      <c r="E66" s="54">
        <v>26187419</v>
      </c>
      <c r="F66" s="54">
        <v>914086</v>
      </c>
      <c r="G66" s="54">
        <v>329315</v>
      </c>
      <c r="H66" s="4">
        <v>2730397</v>
      </c>
      <c r="I66" s="4">
        <v>2281902</v>
      </c>
      <c r="J66" s="43">
        <v>1813406</v>
      </c>
      <c r="K66" s="4">
        <v>83652</v>
      </c>
      <c r="L66" s="4">
        <v>6107949</v>
      </c>
      <c r="M66" s="4">
        <v>0</v>
      </c>
      <c r="N66" s="4">
        <v>2017114</v>
      </c>
      <c r="O66" s="4">
        <v>142492</v>
      </c>
      <c r="P66" s="5">
        <f t="shared" si="0"/>
        <v>100705125</v>
      </c>
    </row>
    <row r="67" spans="3:17" ht="15.75" customHeight="1">
      <c r="C67" s="8" t="s">
        <v>83</v>
      </c>
      <c r="D67" s="9">
        <f>SUM(D9:D66)</f>
        <v>578898827</v>
      </c>
      <c r="E67" s="9">
        <f>SUM(E9:E66)</f>
        <v>260938847</v>
      </c>
      <c r="F67" s="9">
        <f t="shared" ref="F67:P67" si="1">SUM(F9:F66)</f>
        <v>9108215</v>
      </c>
      <c r="G67" s="9">
        <f t="shared" si="1"/>
        <v>3281384</v>
      </c>
      <c r="H67" s="9">
        <f t="shared" si="1"/>
        <v>27206423</v>
      </c>
      <c r="I67" s="9">
        <f t="shared" si="1"/>
        <v>24104427</v>
      </c>
      <c r="J67" s="55">
        <f t="shared" si="1"/>
        <v>19155559</v>
      </c>
      <c r="K67" s="9">
        <f t="shared" si="1"/>
        <v>833526</v>
      </c>
      <c r="L67" s="9">
        <f t="shared" si="1"/>
        <v>59385047</v>
      </c>
      <c r="M67" s="56">
        <f t="shared" si="1"/>
        <v>50805584</v>
      </c>
      <c r="N67" s="56">
        <f t="shared" si="1"/>
        <v>16744501</v>
      </c>
      <c r="O67" s="56">
        <f t="shared" si="1"/>
        <v>1419836</v>
      </c>
      <c r="P67" s="56">
        <f t="shared" si="1"/>
        <v>1051882176</v>
      </c>
    </row>
    <row r="68" spans="3:17" ht="8.25" customHeight="1" thickBot="1">
      <c r="C68" s="10"/>
      <c r="D68" s="11"/>
      <c r="E68" s="11"/>
      <c r="F68" s="11"/>
      <c r="G68" s="11"/>
      <c r="H68" s="11"/>
      <c r="I68" s="11"/>
      <c r="J68" s="57"/>
      <c r="K68" s="11"/>
      <c r="L68" s="11"/>
      <c r="M68" s="58"/>
      <c r="N68" s="58"/>
      <c r="O68" s="58"/>
      <c r="P68" s="11"/>
    </row>
    <row r="69" spans="3:17" ht="8.25" customHeight="1" thickBot="1">
      <c r="C69" s="13"/>
      <c r="D69" s="12"/>
      <c r="E69" s="13"/>
      <c r="F69" s="12"/>
      <c r="G69" s="12"/>
      <c r="H69" s="12"/>
      <c r="I69" s="12"/>
      <c r="J69" s="12"/>
      <c r="K69" s="12"/>
      <c r="L69" s="12"/>
      <c r="M69" s="59"/>
      <c r="N69" s="59"/>
      <c r="O69" s="59"/>
      <c r="P69" s="12"/>
    </row>
    <row r="70" spans="3:17" ht="21" customHeight="1">
      <c r="M70" s="60"/>
      <c r="N70" s="60"/>
      <c r="O70" s="60"/>
      <c r="P70" s="43"/>
    </row>
    <row r="71" spans="3:17" s="65" customFormat="1" ht="8.25" customHeight="1">
      <c r="C71" s="61"/>
      <c r="D71" s="62"/>
      <c r="E71" s="62"/>
      <c r="F71" s="62"/>
      <c r="G71" s="62"/>
      <c r="H71" s="62"/>
      <c r="I71" s="62"/>
      <c r="J71" s="62"/>
      <c r="K71" s="62"/>
      <c r="L71" s="62"/>
      <c r="M71" s="63"/>
      <c r="N71" s="63"/>
      <c r="O71" s="63"/>
      <c r="P71" s="62"/>
      <c r="Q71" s="64"/>
    </row>
    <row r="72" spans="3:17">
      <c r="P72" s="67"/>
    </row>
    <row r="73" spans="3:17">
      <c r="P73" s="67"/>
    </row>
    <row r="74" spans="3:17">
      <c r="P74" s="68"/>
    </row>
  </sheetData>
  <mergeCells count="6">
    <mergeCell ref="C6:P6"/>
    <mergeCell ref="C1:P1"/>
    <mergeCell ref="C2:P2"/>
    <mergeCell ref="C3:P3"/>
    <mergeCell ref="C4:P4"/>
    <mergeCell ref="C5:P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A5A98-C98A-43F4-A4CB-D8599EFDCDC7}">
  <sheetPr>
    <pageSetUpPr fitToPage="1"/>
  </sheetPr>
  <dimension ref="A1:Q74"/>
  <sheetViews>
    <sheetView topLeftCell="A51" workbookViewId="0">
      <selection activeCell="O70" sqref="O70"/>
    </sheetView>
  </sheetViews>
  <sheetFormatPr baseColWidth="10" defaultColWidth="11.42578125" defaultRowHeight="12.75"/>
  <cols>
    <col min="1" max="2" width="2" style="1" customWidth="1"/>
    <col min="3" max="3" width="34" style="1" customWidth="1"/>
    <col min="4" max="4" width="17" style="15" customWidth="1"/>
    <col min="5" max="5" width="17" style="1" customWidth="1"/>
    <col min="6" max="6" width="15.28515625" style="15" customWidth="1"/>
    <col min="7" max="7" width="16.42578125" style="15" customWidth="1"/>
    <col min="8" max="8" width="16.7109375" style="15" customWidth="1"/>
    <col min="9" max="10" width="17.85546875" style="15" customWidth="1"/>
    <col min="11" max="11" width="17.28515625" style="15" customWidth="1"/>
    <col min="12" max="12" width="15.140625" style="15" customWidth="1"/>
    <col min="13" max="15" width="15.140625" style="66" customWidth="1"/>
    <col min="16" max="16" width="18.85546875" style="15" customWidth="1"/>
    <col min="17" max="17" width="2.5703125" style="1" customWidth="1"/>
    <col min="18" max="18" width="3.7109375" style="1" customWidth="1"/>
    <col min="19" max="16384" width="11.42578125" style="1"/>
  </cols>
  <sheetData>
    <row r="1" spans="1:16" ht="18" customHeight="1">
      <c r="A1" s="2"/>
      <c r="B1" s="2"/>
      <c r="C1" s="73" t="s">
        <v>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19.5" customHeight="1">
      <c r="C2" s="73" t="s">
        <v>1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5">
      <c r="C3" s="74" t="s">
        <v>2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15" customHeight="1">
      <c r="C4" s="75" t="s">
        <v>3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ht="15.75" customHeight="1">
      <c r="C5" s="76" t="s">
        <v>93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ht="18" customHeight="1" thickBot="1">
      <c r="C6" s="72" t="s">
        <v>4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>
      <c r="C7" s="44"/>
      <c r="D7" s="45" t="s">
        <v>5</v>
      </c>
      <c r="E7" s="46" t="s">
        <v>6</v>
      </c>
      <c r="F7" s="45" t="s">
        <v>7</v>
      </c>
      <c r="G7" s="45" t="s">
        <v>8</v>
      </c>
      <c r="H7" s="47" t="s">
        <v>5</v>
      </c>
      <c r="I7" s="48" t="s">
        <v>9</v>
      </c>
      <c r="J7" s="48" t="s">
        <v>10</v>
      </c>
      <c r="K7" s="47" t="s">
        <v>11</v>
      </c>
      <c r="L7" s="47" t="s">
        <v>5</v>
      </c>
      <c r="M7" s="47" t="s">
        <v>12</v>
      </c>
      <c r="N7" s="47" t="s">
        <v>84</v>
      </c>
      <c r="O7" s="47" t="s">
        <v>85</v>
      </c>
      <c r="P7" s="47" t="s">
        <v>13</v>
      </c>
    </row>
    <row r="8" spans="1:16" ht="13.5" thickBot="1">
      <c r="A8" s="1" t="s">
        <v>14</v>
      </c>
      <c r="C8" s="49" t="s">
        <v>15</v>
      </c>
      <c r="D8" s="50" t="s">
        <v>16</v>
      </c>
      <c r="E8" s="51" t="s">
        <v>17</v>
      </c>
      <c r="F8" s="50" t="s">
        <v>14</v>
      </c>
      <c r="G8" s="50" t="s">
        <v>14</v>
      </c>
      <c r="H8" s="52" t="s">
        <v>18</v>
      </c>
      <c r="I8" s="53" t="s">
        <v>19</v>
      </c>
      <c r="J8" s="53" t="s">
        <v>20</v>
      </c>
      <c r="K8" s="52" t="s">
        <v>21</v>
      </c>
      <c r="L8" s="52" t="s">
        <v>22</v>
      </c>
      <c r="M8" s="52" t="s">
        <v>23</v>
      </c>
      <c r="N8" s="52" t="s">
        <v>86</v>
      </c>
      <c r="O8" s="52"/>
      <c r="P8" s="52" t="s">
        <v>24</v>
      </c>
    </row>
    <row r="9" spans="1:16" ht="14.25" customHeight="1">
      <c r="C9" s="3" t="s">
        <v>25</v>
      </c>
      <c r="D9" s="54">
        <f>+'ACUMULADO A JUNIO'!D10+'ACUM JUL_SEP'!D9</f>
        <v>9418063</v>
      </c>
      <c r="E9" s="54">
        <f>+'ACUMULADO A JUNIO'!E10+'ACUM JUL_SEP'!E9</f>
        <v>3462879</v>
      </c>
      <c r="F9" s="54">
        <f>+'ACUMULADO A JUNIO'!F10+'ACUM JUL_SEP'!F9</f>
        <v>119677</v>
      </c>
      <c r="G9" s="54">
        <f>+'ACUMULADO A JUNIO'!G10+'ACUM JUL_SEP'!G9</f>
        <v>57866</v>
      </c>
      <c r="H9" s="54">
        <f>+'ACUMULADO A JUNIO'!H10+'ACUM JUL_SEP'!H9</f>
        <v>424605</v>
      </c>
      <c r="I9" s="54">
        <f>+'ACUMULADO A JUNIO'!I10+'ACUM JUL_SEP'!I9</f>
        <v>284735</v>
      </c>
      <c r="J9" s="54">
        <f>+'ACUMULADO A JUNIO'!J10+'ACUM JUL_SEP'!J9</f>
        <v>223316</v>
      </c>
      <c r="K9" s="54">
        <f>+'ACUMULADO A JUNIO'!K10+'ACUM JUL_SEP'!K9</f>
        <v>12069</v>
      </c>
      <c r="L9" s="54">
        <f>+'ACUMULADO A JUNIO'!L10+'ACUM JUL_SEP'!L9</f>
        <v>10018</v>
      </c>
      <c r="M9" s="54">
        <f>+'ACUMULADO A JUNIO'!M10+'ACUM JUL_SEP'!M9</f>
        <v>245355</v>
      </c>
      <c r="N9" s="54">
        <f>+'ACUMULADO A JUNIO'!N10+'ACUM JUL_SEP'!N9</f>
        <v>6628</v>
      </c>
      <c r="O9" s="54">
        <f>+'ACUMULADO A JUNIO'!O10+'ACUM JUL_SEP'!O9</f>
        <v>35156</v>
      </c>
      <c r="P9" s="5">
        <f>SUM(D9:O9)</f>
        <v>14300367</v>
      </c>
    </row>
    <row r="10" spans="1:16" ht="14.25" customHeight="1">
      <c r="C10" s="3" t="s">
        <v>26</v>
      </c>
      <c r="D10" s="54">
        <f>+'ACUMULADO A JUNIO'!D11+'ACUM JUL_SEP'!D10</f>
        <v>7602987</v>
      </c>
      <c r="E10" s="54">
        <f>+'ACUMULADO A JUNIO'!E11+'ACUM JUL_SEP'!E10</f>
        <v>2795504</v>
      </c>
      <c r="F10" s="54">
        <f>+'ACUMULADO A JUNIO'!F11+'ACUM JUL_SEP'!F10</f>
        <v>96612</v>
      </c>
      <c r="G10" s="54">
        <f>+'ACUMULADO A JUNIO'!G11+'ACUM JUL_SEP'!G10</f>
        <v>46713</v>
      </c>
      <c r="H10" s="54">
        <f>+'ACUMULADO A JUNIO'!H11+'ACUM JUL_SEP'!H10</f>
        <v>342769</v>
      </c>
      <c r="I10" s="54">
        <f>+'ACUMULADO A JUNIO'!I11+'ACUM JUL_SEP'!I10</f>
        <v>226556</v>
      </c>
      <c r="J10" s="54">
        <f>+'ACUMULADO A JUNIO'!J11+'ACUM JUL_SEP'!J10</f>
        <v>177688</v>
      </c>
      <c r="K10" s="54">
        <f>+'ACUMULADO A JUNIO'!K11+'ACUM JUL_SEP'!K10</f>
        <v>9738</v>
      </c>
      <c r="L10" s="54">
        <f>+'ACUMULADO A JUNIO'!L11+'ACUM JUL_SEP'!L10</f>
        <v>0</v>
      </c>
      <c r="M10" s="54">
        <f>+'ACUMULADO A JUNIO'!M11+'ACUM JUL_SEP'!M10</f>
        <v>0</v>
      </c>
      <c r="N10" s="54">
        <f>+'ACUMULADO A JUNIO'!N11+'ACUM JUL_SEP'!N10</f>
        <v>0</v>
      </c>
      <c r="O10" s="54">
        <f>+'ACUMULADO A JUNIO'!O11+'ACUM JUL_SEP'!O10</f>
        <v>28379</v>
      </c>
      <c r="P10" s="5">
        <f t="shared" ref="P10:P65" si="0">SUM(D10:O10)</f>
        <v>11326946</v>
      </c>
    </row>
    <row r="11" spans="1:16" ht="14.25" customHeight="1">
      <c r="C11" s="3" t="s">
        <v>27</v>
      </c>
      <c r="D11" s="54">
        <f>+'ACUMULADO A JUNIO'!D12+'ACUM JUL_SEP'!D11</f>
        <v>6269684</v>
      </c>
      <c r="E11" s="54">
        <f>+'ACUMULADO A JUNIO'!E12+'ACUM JUL_SEP'!E11</f>
        <v>2305268</v>
      </c>
      <c r="F11" s="54">
        <f>+'ACUMULADO A JUNIO'!F12+'ACUM JUL_SEP'!F11</f>
        <v>79670</v>
      </c>
      <c r="G11" s="54">
        <f>+'ACUMULADO A JUNIO'!G12+'ACUM JUL_SEP'!G11</f>
        <v>38521</v>
      </c>
      <c r="H11" s="54">
        <f>+'ACUMULADO A JUNIO'!H12+'ACUM JUL_SEP'!H11</f>
        <v>282661</v>
      </c>
      <c r="I11" s="54">
        <f>+'ACUMULADO A JUNIO'!I12+'ACUM JUL_SEP'!I11</f>
        <v>133569</v>
      </c>
      <c r="J11" s="54">
        <f>+'ACUMULADO A JUNIO'!J12+'ACUM JUL_SEP'!J11</f>
        <v>104757</v>
      </c>
      <c r="K11" s="54">
        <f>+'ACUMULADO A JUNIO'!K12+'ACUM JUL_SEP'!K11</f>
        <v>8037</v>
      </c>
      <c r="L11" s="54">
        <f>+'ACUMULADO A JUNIO'!L12+'ACUM JUL_SEP'!L11</f>
        <v>449618</v>
      </c>
      <c r="M11" s="54">
        <f>+'ACUMULADO A JUNIO'!M12+'ACUM JUL_SEP'!M11</f>
        <v>0</v>
      </c>
      <c r="N11" s="54">
        <f>+'ACUMULADO A JUNIO'!N12+'ACUM JUL_SEP'!N11</f>
        <v>0</v>
      </c>
      <c r="O11" s="54">
        <f>+'ACUMULADO A JUNIO'!O12+'ACUM JUL_SEP'!O11</f>
        <v>23404</v>
      </c>
      <c r="P11" s="5">
        <f t="shared" si="0"/>
        <v>9695189</v>
      </c>
    </row>
    <row r="12" spans="1:16" ht="14.25" customHeight="1">
      <c r="C12" s="3" t="s">
        <v>28</v>
      </c>
      <c r="D12" s="54">
        <f>+'ACUMULADO A JUNIO'!D13+'ACUM JUL_SEP'!D12</f>
        <v>7152413</v>
      </c>
      <c r="E12" s="54">
        <f>+'ACUMULADO A JUNIO'!E13+'ACUM JUL_SEP'!E12</f>
        <v>2629834</v>
      </c>
      <c r="F12" s="54">
        <f>+'ACUMULADO A JUNIO'!F13+'ACUM JUL_SEP'!F12</f>
        <v>90886</v>
      </c>
      <c r="G12" s="54">
        <f>+'ACUMULADO A JUNIO'!G13+'ACUM JUL_SEP'!G12</f>
        <v>43945</v>
      </c>
      <c r="H12" s="54">
        <f>+'ACUMULADO A JUNIO'!H13+'ACUM JUL_SEP'!H12</f>
        <v>322460</v>
      </c>
      <c r="I12" s="54">
        <f>+'ACUMULADO A JUNIO'!I13+'ACUM JUL_SEP'!I12</f>
        <v>208507</v>
      </c>
      <c r="J12" s="54">
        <f>+'ACUMULADO A JUNIO'!J13+'ACUM JUL_SEP'!J12</f>
        <v>163530</v>
      </c>
      <c r="K12" s="54">
        <f>+'ACUMULADO A JUNIO'!K13+'ACUM JUL_SEP'!K12</f>
        <v>9162</v>
      </c>
      <c r="L12" s="54">
        <f>+'ACUMULADO A JUNIO'!L13+'ACUM JUL_SEP'!L12</f>
        <v>0</v>
      </c>
      <c r="M12" s="54">
        <f>+'ACUMULADO A JUNIO'!M13+'ACUM JUL_SEP'!M12</f>
        <v>0</v>
      </c>
      <c r="N12" s="54">
        <f>+'ACUMULADO A JUNIO'!N13+'ACUM JUL_SEP'!N12</f>
        <v>185700</v>
      </c>
      <c r="O12" s="54">
        <f>+'ACUMULADO A JUNIO'!O13+'ACUM JUL_SEP'!O12</f>
        <v>26697</v>
      </c>
      <c r="P12" s="5">
        <f t="shared" si="0"/>
        <v>10833134</v>
      </c>
    </row>
    <row r="13" spans="1:16" ht="14.25" customHeight="1">
      <c r="C13" s="3" t="s">
        <v>29</v>
      </c>
      <c r="D13" s="54">
        <f>+'ACUMULADO A JUNIO'!D14+'ACUM JUL_SEP'!D13</f>
        <v>54293308</v>
      </c>
      <c r="E13" s="54">
        <f>+'ACUMULADO A JUNIO'!E14+'ACUM JUL_SEP'!E13</f>
        <v>19962828</v>
      </c>
      <c r="F13" s="54">
        <f>+'ACUMULADO A JUNIO'!F14+'ACUM JUL_SEP'!F13</f>
        <v>689910</v>
      </c>
      <c r="G13" s="54">
        <f>+'ACUMULADO A JUNIO'!G14+'ACUM JUL_SEP'!G13</f>
        <v>333579</v>
      </c>
      <c r="H13" s="54">
        <f>+'ACUMULADO A JUNIO'!H14+'ACUM JUL_SEP'!H13</f>
        <v>2447761</v>
      </c>
      <c r="I13" s="54">
        <f>+'ACUMULADO A JUNIO'!I14+'ACUM JUL_SEP'!I13</f>
        <v>1927856</v>
      </c>
      <c r="J13" s="54">
        <f>+'ACUMULADO A JUNIO'!J14+'ACUM JUL_SEP'!J13</f>
        <v>1512004</v>
      </c>
      <c r="K13" s="54">
        <f>+'ACUMULADO A JUNIO'!K14+'ACUM JUL_SEP'!K13</f>
        <v>69562</v>
      </c>
      <c r="L13" s="54">
        <f>+'ACUMULADO A JUNIO'!L14+'ACUM JUL_SEP'!L13</f>
        <v>15097445</v>
      </c>
      <c r="M13" s="54">
        <f>+'ACUMULADO A JUNIO'!M14+'ACUM JUL_SEP'!M13</f>
        <v>6714005</v>
      </c>
      <c r="N13" s="54">
        <f>+'ACUMULADO A JUNIO'!N14+'ACUM JUL_SEP'!N13</f>
        <v>2783648</v>
      </c>
      <c r="O13" s="54">
        <f>+'ACUMULADO A JUNIO'!O14+'ACUM JUL_SEP'!O13</f>
        <v>202663</v>
      </c>
      <c r="P13" s="5">
        <f t="shared" si="0"/>
        <v>106034569</v>
      </c>
    </row>
    <row r="14" spans="1:16" ht="14.25" customHeight="1">
      <c r="C14" s="3" t="s">
        <v>30</v>
      </c>
      <c r="D14" s="54">
        <f>+'ACUMULADO A JUNIO'!D15+'ACUM JUL_SEP'!D14</f>
        <v>10002830</v>
      </c>
      <c r="E14" s="54">
        <f>+'ACUMULADO A JUNIO'!E15+'ACUM JUL_SEP'!E14</f>
        <v>3677890</v>
      </c>
      <c r="F14" s="54">
        <f>+'ACUMULADO A JUNIO'!F15+'ACUM JUL_SEP'!F14</f>
        <v>127106</v>
      </c>
      <c r="G14" s="54">
        <f>+'ACUMULADO A JUNIO'!G15+'ACUM JUL_SEP'!G14</f>
        <v>61457</v>
      </c>
      <c r="H14" s="54">
        <f>+'ACUMULADO A JUNIO'!H15+'ACUM JUL_SEP'!H14</f>
        <v>450964</v>
      </c>
      <c r="I14" s="54">
        <f>+'ACUMULADO A JUNIO'!I15+'ACUM JUL_SEP'!I14</f>
        <v>349983</v>
      </c>
      <c r="J14" s="54">
        <f>+'ACUMULADO A JUNIO'!J15+'ACUM JUL_SEP'!J14</f>
        <v>274491</v>
      </c>
      <c r="K14" s="54">
        <f>+'ACUMULADO A JUNIO'!K15+'ACUM JUL_SEP'!K14</f>
        <v>12816</v>
      </c>
      <c r="L14" s="54">
        <f>+'ACUMULADO A JUNIO'!L15+'ACUM JUL_SEP'!L14</f>
        <v>0</v>
      </c>
      <c r="M14" s="54">
        <f>+'ACUMULADO A JUNIO'!M15+'ACUM JUL_SEP'!M14</f>
        <v>599825</v>
      </c>
      <c r="N14" s="54">
        <f>+'ACUMULADO A JUNIO'!N15+'ACUM JUL_SEP'!N14</f>
        <v>0</v>
      </c>
      <c r="O14" s="54">
        <f>+'ACUMULADO A JUNIO'!O15+'ACUM JUL_SEP'!O14</f>
        <v>37338</v>
      </c>
      <c r="P14" s="5">
        <f t="shared" si="0"/>
        <v>15594700</v>
      </c>
    </row>
    <row r="15" spans="1:16" ht="14.25" customHeight="1">
      <c r="C15" s="3" t="s">
        <v>31</v>
      </c>
      <c r="D15" s="54">
        <f>+'ACUMULADO A JUNIO'!D16+'ACUM JUL_SEP'!D15</f>
        <v>19948038</v>
      </c>
      <c r="E15" s="54">
        <f>+'ACUMULADO A JUNIO'!E16+'ACUM JUL_SEP'!E15</f>
        <v>7334593</v>
      </c>
      <c r="F15" s="54">
        <f>+'ACUMULADO A JUNIO'!F16+'ACUM JUL_SEP'!F15</f>
        <v>253481</v>
      </c>
      <c r="G15" s="54">
        <f>+'ACUMULADO A JUNIO'!G16+'ACUM JUL_SEP'!G15</f>
        <v>122561</v>
      </c>
      <c r="H15" s="54">
        <f>+'ACUMULADO A JUNIO'!H16+'ACUM JUL_SEP'!H15</f>
        <v>899334</v>
      </c>
      <c r="I15" s="54">
        <f>+'ACUMULADO A JUNIO'!I16+'ACUM JUL_SEP'!I15</f>
        <v>569205</v>
      </c>
      <c r="J15" s="54">
        <f>+'ACUMULADO A JUNIO'!J16+'ACUM JUL_SEP'!J15</f>
        <v>446423</v>
      </c>
      <c r="K15" s="54">
        <f>+'ACUMULADO A JUNIO'!K16+'ACUM JUL_SEP'!K15</f>
        <v>25560</v>
      </c>
      <c r="L15" s="54">
        <f>+'ACUMULADO A JUNIO'!L16+'ACUM JUL_SEP'!L15</f>
        <v>0</v>
      </c>
      <c r="M15" s="54">
        <f>+'ACUMULADO A JUNIO'!M16+'ACUM JUL_SEP'!M15</f>
        <v>0</v>
      </c>
      <c r="N15" s="54">
        <f>+'ACUMULADO A JUNIO'!N16+'ACUM JUL_SEP'!N15</f>
        <v>0</v>
      </c>
      <c r="O15" s="54">
        <f>+'ACUMULADO A JUNIO'!O16+'ACUM JUL_SEP'!O15</f>
        <v>74462</v>
      </c>
      <c r="P15" s="5">
        <f t="shared" si="0"/>
        <v>29673657</v>
      </c>
    </row>
    <row r="16" spans="1:16" ht="14.25" customHeight="1">
      <c r="C16" s="3" t="s">
        <v>32</v>
      </c>
      <c r="D16" s="54">
        <f>+'ACUMULADO A JUNIO'!D17+'ACUM JUL_SEP'!D16</f>
        <v>12943974</v>
      </c>
      <c r="E16" s="54">
        <f>+'ACUMULADO A JUNIO'!E17+'ACUM JUL_SEP'!E16</f>
        <v>4759305</v>
      </c>
      <c r="F16" s="54">
        <f>+'ACUMULADO A JUNIO'!F17+'ACUM JUL_SEP'!F16</f>
        <v>164481</v>
      </c>
      <c r="G16" s="54">
        <f>+'ACUMULADO A JUNIO'!G17+'ACUM JUL_SEP'!G16</f>
        <v>79526</v>
      </c>
      <c r="H16" s="54">
        <f>+'ACUMULADO A JUNIO'!H17+'ACUM JUL_SEP'!H16</f>
        <v>583569</v>
      </c>
      <c r="I16" s="54">
        <f>+'ACUMULADO A JUNIO'!I17+'ACUM JUL_SEP'!I16</f>
        <v>535330</v>
      </c>
      <c r="J16" s="54">
        <f>+'ACUMULADO A JUNIO'!J17+'ACUM JUL_SEP'!J16</f>
        <v>419854</v>
      </c>
      <c r="K16" s="54">
        <f>+'ACUMULADO A JUNIO'!K17+'ACUM JUL_SEP'!K16</f>
        <v>16587</v>
      </c>
      <c r="L16" s="54">
        <f>+'ACUMULADO A JUNIO'!L17+'ACUM JUL_SEP'!L16</f>
        <v>0</v>
      </c>
      <c r="M16" s="54">
        <f>+'ACUMULADO A JUNIO'!M17+'ACUM JUL_SEP'!M16</f>
        <v>218221</v>
      </c>
      <c r="N16" s="54">
        <f>+'ACUMULADO A JUNIO'!N17+'ACUM JUL_SEP'!N16</f>
        <v>485496</v>
      </c>
      <c r="O16" s="54">
        <f>+'ACUMULADO A JUNIO'!O17+'ACUM JUL_SEP'!O16</f>
        <v>48315</v>
      </c>
      <c r="P16" s="5">
        <f t="shared" si="0"/>
        <v>20254658</v>
      </c>
    </row>
    <row r="17" spans="3:16" ht="14.25" customHeight="1">
      <c r="C17" s="3" t="s">
        <v>33</v>
      </c>
      <c r="D17" s="54">
        <f>+'ACUMULADO A JUNIO'!D18+'ACUM JUL_SEP'!D17</f>
        <v>21001266</v>
      </c>
      <c r="E17" s="54">
        <f>+'ACUMULADO A JUNIO'!E18+'ACUM JUL_SEP'!E17</f>
        <v>7721848</v>
      </c>
      <c r="F17" s="54">
        <f>+'ACUMULADO A JUNIO'!F18+'ACUM JUL_SEP'!F17</f>
        <v>266864</v>
      </c>
      <c r="G17" s="54">
        <f>+'ACUMULADO A JUNIO'!G18+'ACUM JUL_SEP'!G17</f>
        <v>129032</v>
      </c>
      <c r="H17" s="54">
        <f>+'ACUMULADO A JUNIO'!H18+'ACUM JUL_SEP'!H17</f>
        <v>946824</v>
      </c>
      <c r="I17" s="54">
        <f>+'ACUMULADO A JUNIO'!I18+'ACUM JUL_SEP'!I17</f>
        <v>520229</v>
      </c>
      <c r="J17" s="54">
        <f>+'ACUMULADO A JUNIO'!J18+'ACUM JUL_SEP'!J17</f>
        <v>408010</v>
      </c>
      <c r="K17" s="54">
        <f>+'ACUMULADO A JUNIO'!K18+'ACUM JUL_SEP'!K17</f>
        <v>26910</v>
      </c>
      <c r="L17" s="54">
        <f>+'ACUMULADO A JUNIO'!L18+'ACUM JUL_SEP'!L17</f>
        <v>722401</v>
      </c>
      <c r="M17" s="54">
        <f>+'ACUMULADO A JUNIO'!M18+'ACUM JUL_SEP'!M17</f>
        <v>0</v>
      </c>
      <c r="N17" s="54">
        <f>+'ACUMULADO A JUNIO'!N18+'ACUM JUL_SEP'!N17</f>
        <v>531361</v>
      </c>
      <c r="O17" s="54">
        <f>+'ACUMULADO A JUNIO'!O18+'ACUM JUL_SEP'!O17</f>
        <v>78391</v>
      </c>
      <c r="P17" s="5">
        <f t="shared" si="0"/>
        <v>32353136</v>
      </c>
    </row>
    <row r="18" spans="3:16" ht="14.25" customHeight="1">
      <c r="C18" s="3" t="s">
        <v>34</v>
      </c>
      <c r="D18" s="54">
        <f>+'ACUMULADO A JUNIO'!D19+'ACUM JUL_SEP'!D18</f>
        <v>4816039</v>
      </c>
      <c r="E18" s="54">
        <f>+'ACUMULADO A JUNIO'!E19+'ACUM JUL_SEP'!E18</f>
        <v>1770785</v>
      </c>
      <c r="F18" s="54">
        <f>+'ACUMULADO A JUNIO'!F19+'ACUM JUL_SEP'!F18</f>
        <v>61196</v>
      </c>
      <c r="G18" s="54">
        <f>+'ACUMULADO A JUNIO'!G19+'ACUM JUL_SEP'!G18</f>
        <v>29590</v>
      </c>
      <c r="H18" s="54">
        <f>+'ACUMULADO A JUNIO'!H19+'ACUM JUL_SEP'!H18</f>
        <v>217128</v>
      </c>
      <c r="I18" s="54">
        <f>+'ACUMULADO A JUNIO'!I19+'ACUM JUL_SEP'!I18</f>
        <v>97563</v>
      </c>
      <c r="J18" s="54">
        <f>+'ACUMULADO A JUNIO'!J19+'ACUM JUL_SEP'!J18</f>
        <v>76519</v>
      </c>
      <c r="K18" s="54">
        <f>+'ACUMULADO A JUNIO'!K19+'ACUM JUL_SEP'!K18</f>
        <v>6174</v>
      </c>
      <c r="L18" s="54">
        <f>+'ACUMULADO A JUNIO'!L19+'ACUM JUL_SEP'!L18</f>
        <v>230615</v>
      </c>
      <c r="M18" s="54">
        <f>+'ACUMULADO A JUNIO'!M19+'ACUM JUL_SEP'!M18</f>
        <v>0</v>
      </c>
      <c r="N18" s="54">
        <f>+'ACUMULADO A JUNIO'!N19+'ACUM JUL_SEP'!N18</f>
        <v>90775</v>
      </c>
      <c r="O18" s="54">
        <f>+'ACUMULADO A JUNIO'!O19+'ACUM JUL_SEP'!O18</f>
        <v>17976</v>
      </c>
      <c r="P18" s="5">
        <f t="shared" si="0"/>
        <v>7414360</v>
      </c>
    </row>
    <row r="19" spans="3:16" ht="14.25" customHeight="1">
      <c r="C19" s="3" t="s">
        <v>35</v>
      </c>
      <c r="D19" s="54">
        <f>+'ACUMULADO A JUNIO'!D20+'ACUM JUL_SEP'!D19</f>
        <v>5371307</v>
      </c>
      <c r="E19" s="54">
        <f>+'ACUMULADO A JUNIO'!E20+'ACUM JUL_SEP'!E19</f>
        <v>1974947</v>
      </c>
      <c r="F19" s="54">
        <f>+'ACUMULADO A JUNIO'!F20+'ACUM JUL_SEP'!F19</f>
        <v>68254</v>
      </c>
      <c r="G19" s="54">
        <f>+'ACUMULADO A JUNIO'!G20+'ACUM JUL_SEP'!G19</f>
        <v>33001</v>
      </c>
      <c r="H19" s="54">
        <f>+'ACUMULADO A JUNIO'!H20+'ACUM JUL_SEP'!H19</f>
        <v>242159</v>
      </c>
      <c r="I19" s="54">
        <f>+'ACUMULADO A JUNIO'!I20+'ACUM JUL_SEP'!I19</f>
        <v>130962</v>
      </c>
      <c r="J19" s="54">
        <f>+'ACUMULADO A JUNIO'!J20+'ACUM JUL_SEP'!J19</f>
        <v>102712</v>
      </c>
      <c r="K19" s="54">
        <f>+'ACUMULADO A JUNIO'!K20+'ACUM JUL_SEP'!K19</f>
        <v>6885</v>
      </c>
      <c r="L19" s="54">
        <f>+'ACUMULADO A JUNIO'!L20+'ACUM JUL_SEP'!L19</f>
        <v>0</v>
      </c>
      <c r="M19" s="54">
        <f>+'ACUMULADO A JUNIO'!M20+'ACUM JUL_SEP'!M19</f>
        <v>161360</v>
      </c>
      <c r="N19" s="54">
        <f>+'ACUMULADO A JUNIO'!N20+'ACUM JUL_SEP'!N19</f>
        <v>0</v>
      </c>
      <c r="O19" s="54">
        <f>+'ACUMULADO A JUNIO'!O20+'ACUM JUL_SEP'!O19</f>
        <v>20049</v>
      </c>
      <c r="P19" s="5">
        <f t="shared" si="0"/>
        <v>8111636</v>
      </c>
    </row>
    <row r="20" spans="3:16" ht="14.25" customHeight="1">
      <c r="C20" s="3" t="s">
        <v>36</v>
      </c>
      <c r="D20" s="54">
        <f>+'ACUMULADO A JUNIO'!D21+'ACUM JUL_SEP'!D20</f>
        <v>230121318</v>
      </c>
      <c r="E20" s="54">
        <f>+'ACUMULADO A JUNIO'!E21+'ACUM JUL_SEP'!E20</f>
        <v>84612124</v>
      </c>
      <c r="F20" s="54">
        <f>+'ACUMULADO A JUNIO'!F21+'ACUM JUL_SEP'!F20</f>
        <v>2924169</v>
      </c>
      <c r="G20" s="54">
        <f>+'ACUMULADO A JUNIO'!G21+'ACUM JUL_SEP'!G20</f>
        <v>1413866</v>
      </c>
      <c r="H20" s="54">
        <f>+'ACUMULADO A JUNIO'!H21+'ACUM JUL_SEP'!H20</f>
        <v>10374797</v>
      </c>
      <c r="I20" s="54">
        <f>+'ACUMULADO A JUNIO'!I21+'ACUM JUL_SEP'!I20</f>
        <v>9550733</v>
      </c>
      <c r="J20" s="54">
        <f>+'ACUMULADO A JUNIO'!J21+'ACUM JUL_SEP'!J20</f>
        <v>7490556</v>
      </c>
      <c r="K20" s="54">
        <f>+'ACUMULADO A JUNIO'!K21+'ACUM JUL_SEP'!K20</f>
        <v>294836</v>
      </c>
      <c r="L20" s="54">
        <f>+'ACUMULADO A JUNIO'!L21+'ACUM JUL_SEP'!L20</f>
        <v>33177883</v>
      </c>
      <c r="M20" s="54">
        <f>+'ACUMULADO A JUNIO'!M21+'ACUM JUL_SEP'!M20</f>
        <v>0</v>
      </c>
      <c r="N20" s="54">
        <f>+'ACUMULADO A JUNIO'!N21+'ACUM JUL_SEP'!N20</f>
        <v>9751498</v>
      </c>
      <c r="O20" s="54">
        <f>+'ACUMULADO A JUNIO'!O21+'ACUM JUL_SEP'!O20</f>
        <v>858985</v>
      </c>
      <c r="P20" s="5">
        <f t="shared" si="0"/>
        <v>390570765</v>
      </c>
    </row>
    <row r="21" spans="3:16" ht="14.25" customHeight="1">
      <c r="C21" s="3" t="s">
        <v>37</v>
      </c>
      <c r="D21" s="54">
        <f>+'ACUMULADO A JUNIO'!D22+'ACUM JUL_SEP'!D21</f>
        <v>11649922</v>
      </c>
      <c r="E21" s="54">
        <f>+'ACUMULADO A JUNIO'!E22+'ACUM JUL_SEP'!E21</f>
        <v>4283501</v>
      </c>
      <c r="F21" s="54">
        <f>+'ACUMULADO A JUNIO'!F22+'ACUM JUL_SEP'!F21</f>
        <v>148036</v>
      </c>
      <c r="G21" s="54">
        <f>+'ACUMULADO A JUNIO'!G22+'ACUM JUL_SEP'!G21</f>
        <v>71577</v>
      </c>
      <c r="H21" s="54">
        <f>+'ACUMULADO A JUNIO'!H22+'ACUM JUL_SEP'!H21</f>
        <v>525222</v>
      </c>
      <c r="I21" s="54">
        <f>+'ACUMULADO A JUNIO'!I22+'ACUM JUL_SEP'!I21</f>
        <v>364784</v>
      </c>
      <c r="J21" s="54">
        <f>+'ACUMULADO A JUNIO'!J22+'ACUM JUL_SEP'!J21</f>
        <v>286097</v>
      </c>
      <c r="K21" s="54">
        <f>+'ACUMULADO A JUNIO'!K22+'ACUM JUL_SEP'!K21</f>
        <v>14923</v>
      </c>
      <c r="L21" s="54">
        <f>+'ACUMULADO A JUNIO'!L22+'ACUM JUL_SEP'!L21</f>
        <v>550244</v>
      </c>
      <c r="M21" s="54">
        <f>+'ACUMULADO A JUNIO'!M22+'ACUM JUL_SEP'!M21</f>
        <v>251619</v>
      </c>
      <c r="N21" s="54">
        <f>+'ACUMULADO A JUNIO'!N22+'ACUM JUL_SEP'!N21</f>
        <v>416043</v>
      </c>
      <c r="O21" s="54">
        <f>+'ACUMULADO A JUNIO'!O22+'ACUM JUL_SEP'!O21</f>
        <v>43486</v>
      </c>
      <c r="P21" s="5">
        <f t="shared" si="0"/>
        <v>18605454</v>
      </c>
    </row>
    <row r="22" spans="3:16" ht="14.25" customHeight="1">
      <c r="C22" s="3" t="s">
        <v>38</v>
      </c>
      <c r="D22" s="54">
        <f>+'ACUMULADO A JUNIO'!D23+'ACUM JUL_SEP'!D22</f>
        <v>8463822</v>
      </c>
      <c r="E22" s="54">
        <f>+'ACUMULADO A JUNIO'!E23+'ACUM JUL_SEP'!E22</f>
        <v>3112019</v>
      </c>
      <c r="F22" s="54">
        <f>+'ACUMULADO A JUNIO'!F23+'ACUM JUL_SEP'!F22</f>
        <v>107551</v>
      </c>
      <c r="G22" s="54">
        <f>+'ACUMULADO A JUNIO'!G23+'ACUM JUL_SEP'!G22</f>
        <v>52002</v>
      </c>
      <c r="H22" s="54">
        <f>+'ACUMULADO A JUNIO'!H23+'ACUM JUL_SEP'!H22</f>
        <v>381581</v>
      </c>
      <c r="I22" s="54">
        <f>+'ACUMULADO A JUNIO'!I23+'ACUM JUL_SEP'!I22</f>
        <v>286039</v>
      </c>
      <c r="J22" s="54">
        <f>+'ACUMULADO A JUNIO'!J23+'ACUM JUL_SEP'!J22</f>
        <v>224340</v>
      </c>
      <c r="K22" s="54">
        <f>+'ACUMULADO A JUNIO'!K23+'ACUM JUL_SEP'!K22</f>
        <v>10845</v>
      </c>
      <c r="L22" s="54">
        <f>+'ACUMULADO A JUNIO'!L23+'ACUM JUL_SEP'!L22</f>
        <v>1541458</v>
      </c>
      <c r="M22" s="54">
        <f>+'ACUMULADO A JUNIO'!M23+'ACUM JUL_SEP'!M22</f>
        <v>693417</v>
      </c>
      <c r="N22" s="54">
        <f>+'ACUMULADO A JUNIO'!N23+'ACUM JUL_SEP'!N22</f>
        <v>389282</v>
      </c>
      <c r="O22" s="54">
        <f>+'ACUMULADO A JUNIO'!O23+'ACUM JUL_SEP'!O22</f>
        <v>31593</v>
      </c>
      <c r="P22" s="5">
        <f t="shared" si="0"/>
        <v>15293949</v>
      </c>
    </row>
    <row r="23" spans="3:16" ht="14.25" customHeight="1">
      <c r="C23" s="3" t="s">
        <v>39</v>
      </c>
      <c r="D23" s="54">
        <f>+'ACUMULADO A JUNIO'!D24+'ACUM JUL_SEP'!D23</f>
        <v>32669409</v>
      </c>
      <c r="E23" s="54">
        <f>+'ACUMULADO A JUNIO'!E24+'ACUM JUL_SEP'!E23</f>
        <v>12012049</v>
      </c>
      <c r="F23" s="54">
        <f>+'ACUMULADO A JUNIO'!F24+'ACUM JUL_SEP'!F23</f>
        <v>415132</v>
      </c>
      <c r="G23" s="54">
        <f>+'ACUMULADO A JUNIO'!G24+'ACUM JUL_SEP'!G23</f>
        <v>200722</v>
      </c>
      <c r="H23" s="54">
        <f>+'ACUMULADO A JUNIO'!H24+'ACUM JUL_SEP'!H23</f>
        <v>1472868</v>
      </c>
      <c r="I23" s="54">
        <f>+'ACUMULADO A JUNIO'!I24+'ACUM JUL_SEP'!I23</f>
        <v>942568</v>
      </c>
      <c r="J23" s="54">
        <f>+'ACUMULADO A JUNIO'!J24+'ACUM JUL_SEP'!J23</f>
        <v>739247</v>
      </c>
      <c r="K23" s="54">
        <f>+'ACUMULADO A JUNIO'!K24+'ACUM JUL_SEP'!K23</f>
        <v>41859</v>
      </c>
      <c r="L23" s="54">
        <f>+'ACUMULADO A JUNIO'!L24+'ACUM JUL_SEP'!L23</f>
        <v>0</v>
      </c>
      <c r="M23" s="54">
        <f>+'ACUMULADO A JUNIO'!M24+'ACUM JUL_SEP'!M23</f>
        <v>715200</v>
      </c>
      <c r="N23" s="54">
        <f>+'ACUMULADO A JUNIO'!N24+'ACUM JUL_SEP'!N23</f>
        <v>564737</v>
      </c>
      <c r="O23" s="54">
        <f>+'ACUMULADO A JUNIO'!O24+'ACUM JUL_SEP'!O23</f>
        <v>121947</v>
      </c>
      <c r="P23" s="5">
        <f t="shared" si="0"/>
        <v>49895738</v>
      </c>
    </row>
    <row r="24" spans="3:16" ht="14.25" customHeight="1">
      <c r="C24" s="3" t="s">
        <v>40</v>
      </c>
      <c r="D24" s="54">
        <f>+'ACUMULADO A JUNIO'!D25+'ACUM JUL_SEP'!D24</f>
        <v>21161276</v>
      </c>
      <c r="E24" s="54">
        <f>+'ACUMULADO A JUNIO'!E25+'ACUM JUL_SEP'!E24</f>
        <v>7780681</v>
      </c>
      <c r="F24" s="54">
        <f>+'ACUMULADO A JUNIO'!F25+'ACUM JUL_SEP'!F24</f>
        <v>268898</v>
      </c>
      <c r="G24" s="54">
        <f>+'ACUMULADO A JUNIO'!G25+'ACUM JUL_SEP'!G24</f>
        <v>130014</v>
      </c>
      <c r="H24" s="54">
        <f>+'ACUMULADO A JUNIO'!H25+'ACUM JUL_SEP'!H24</f>
        <v>954037</v>
      </c>
      <c r="I24" s="54">
        <f>+'ACUMULADO A JUNIO'!I25+'ACUM JUL_SEP'!I24</f>
        <v>919938</v>
      </c>
      <c r="J24" s="54">
        <f>+'ACUMULADO A JUNIO'!J25+'ACUM JUL_SEP'!J24</f>
        <v>721498</v>
      </c>
      <c r="K24" s="54">
        <f>+'ACUMULADO A JUNIO'!K25+'ACUM JUL_SEP'!K24</f>
        <v>27109</v>
      </c>
      <c r="L24" s="54">
        <f>+'ACUMULADO A JUNIO'!L25+'ACUM JUL_SEP'!L24</f>
        <v>7373</v>
      </c>
      <c r="M24" s="54">
        <f>+'ACUMULADO A JUNIO'!M25+'ACUM JUL_SEP'!M24</f>
        <v>1034196</v>
      </c>
      <c r="N24" s="54">
        <f>+'ACUMULADO A JUNIO'!N25+'ACUM JUL_SEP'!N24</f>
        <v>0</v>
      </c>
      <c r="O24" s="54">
        <f>+'ACUMULADO A JUNIO'!O25+'ACUM JUL_SEP'!O24</f>
        <v>78989</v>
      </c>
      <c r="P24" s="5">
        <f t="shared" si="0"/>
        <v>33084009</v>
      </c>
    </row>
    <row r="25" spans="3:16" ht="14.25" customHeight="1">
      <c r="C25" s="3" t="s">
        <v>41</v>
      </c>
      <c r="D25" s="54">
        <f>+'ACUMULADO A JUNIO'!D26+'ACUM JUL_SEP'!D25</f>
        <v>239992725</v>
      </c>
      <c r="E25" s="54">
        <f>+'ACUMULADO A JUNIO'!E26+'ACUM JUL_SEP'!E25</f>
        <v>88241692</v>
      </c>
      <c r="F25" s="54">
        <f>+'ACUMULADO A JUNIO'!F26+'ACUM JUL_SEP'!F25</f>
        <v>3049606</v>
      </c>
      <c r="G25" s="54">
        <f>+'ACUMULADO A JUNIO'!G26+'ACUM JUL_SEP'!G25</f>
        <v>1474518</v>
      </c>
      <c r="H25" s="54">
        <f>+'ACUMULADO A JUNIO'!H26+'ACUM JUL_SEP'!H25</f>
        <v>10819838</v>
      </c>
      <c r="I25" s="54">
        <f>+'ACUMULADO A JUNIO'!I26+'ACUM JUL_SEP'!I25</f>
        <v>8802195</v>
      </c>
      <c r="J25" s="54">
        <f>+'ACUMULADO A JUNIO'!J26+'ACUM JUL_SEP'!J25</f>
        <v>6903490</v>
      </c>
      <c r="K25" s="54">
        <f>+'ACUMULADO A JUNIO'!K26+'ACUM JUL_SEP'!K25</f>
        <v>307481</v>
      </c>
      <c r="L25" s="54">
        <f>+'ACUMULADO A JUNIO'!L26+'ACUM JUL_SEP'!L25</f>
        <v>23403050</v>
      </c>
      <c r="M25" s="54">
        <f>+'ACUMULADO A JUNIO'!M26+'ACUM JUL_SEP'!M25</f>
        <v>14210050</v>
      </c>
      <c r="N25" s="54">
        <f>+'ACUMULADO A JUNIO'!N26+'ACUM JUL_SEP'!N25</f>
        <v>8371598</v>
      </c>
      <c r="O25" s="54">
        <f>+'ACUMULADO A JUNIO'!O26+'ACUM JUL_SEP'!O25</f>
        <v>895833</v>
      </c>
      <c r="P25" s="5">
        <f t="shared" si="0"/>
        <v>406472076</v>
      </c>
    </row>
    <row r="26" spans="3:16" ht="14.25" customHeight="1">
      <c r="C26" s="3" t="s">
        <v>42</v>
      </c>
      <c r="D26" s="54">
        <f>+'ACUMULADO A JUNIO'!D27+'ACUM JUL_SEP'!D26</f>
        <v>8527303</v>
      </c>
      <c r="E26" s="54">
        <f>+'ACUMULADO A JUNIO'!E27+'ACUM JUL_SEP'!E26</f>
        <v>3135360</v>
      </c>
      <c r="F26" s="54">
        <f>+'ACUMULADO A JUNIO'!F27+'ACUM JUL_SEP'!F26</f>
        <v>108359</v>
      </c>
      <c r="G26" s="54">
        <f>+'ACUMULADO A JUNIO'!G27+'ACUM JUL_SEP'!G26</f>
        <v>52392</v>
      </c>
      <c r="H26" s="54">
        <f>+'ACUMULADO A JUNIO'!H27+'ACUM JUL_SEP'!H26</f>
        <v>384445</v>
      </c>
      <c r="I26" s="54">
        <f>+'ACUMULADO A JUNIO'!I27+'ACUM JUL_SEP'!I26</f>
        <v>224608</v>
      </c>
      <c r="J26" s="54">
        <f>+'ACUMULADO A JUNIO'!J27+'ACUM JUL_SEP'!J26</f>
        <v>176158</v>
      </c>
      <c r="K26" s="54">
        <f>+'ACUMULADO A JUNIO'!K27+'ACUM JUL_SEP'!K26</f>
        <v>10926</v>
      </c>
      <c r="L26" s="54">
        <f>+'ACUMULADO A JUNIO'!L27+'ACUM JUL_SEP'!L26</f>
        <v>126342</v>
      </c>
      <c r="M26" s="54">
        <f>+'ACUMULADO A JUNIO'!M27+'ACUM JUL_SEP'!M26</f>
        <v>0</v>
      </c>
      <c r="N26" s="54">
        <f>+'ACUMULADO A JUNIO'!N27+'ACUM JUL_SEP'!N26</f>
        <v>92483</v>
      </c>
      <c r="O26" s="54">
        <f>+'ACUMULADO A JUNIO'!O27+'ACUM JUL_SEP'!O26</f>
        <v>31829</v>
      </c>
      <c r="P26" s="5">
        <f t="shared" si="0"/>
        <v>12870205</v>
      </c>
    </row>
    <row r="27" spans="3:16" ht="14.25" customHeight="1">
      <c r="C27" s="3" t="s">
        <v>43</v>
      </c>
      <c r="D27" s="54">
        <f>+'ACUMULADO A JUNIO'!D28+'ACUM JUL_SEP'!D27</f>
        <v>35220455</v>
      </c>
      <c r="E27" s="54">
        <f>+'ACUMULADO A JUNIO'!E28+'ACUM JUL_SEP'!E27</f>
        <v>12950028</v>
      </c>
      <c r="F27" s="54">
        <f>+'ACUMULADO A JUNIO'!F28+'ACUM JUL_SEP'!F27</f>
        <v>447550</v>
      </c>
      <c r="G27" s="54">
        <f>+'ACUMULADO A JUNIO'!G28+'ACUM JUL_SEP'!G27</f>
        <v>216395</v>
      </c>
      <c r="H27" s="54">
        <f>+'ACUMULADO A JUNIO'!H28+'ACUM JUL_SEP'!H27</f>
        <v>1587878</v>
      </c>
      <c r="I27" s="54">
        <f>+'ACUMULADO A JUNIO'!I28+'ACUM JUL_SEP'!I27</f>
        <v>1120659</v>
      </c>
      <c r="J27" s="54">
        <f>+'ACUMULADO A JUNIO'!J28+'ACUM JUL_SEP'!J27</f>
        <v>878925</v>
      </c>
      <c r="K27" s="54">
        <f>+'ACUMULADO A JUNIO'!K28+'ACUM JUL_SEP'!K27</f>
        <v>45127</v>
      </c>
      <c r="L27" s="54">
        <f>+'ACUMULADO A JUNIO'!L28+'ACUM JUL_SEP'!L27</f>
        <v>2358258</v>
      </c>
      <c r="M27" s="54">
        <f>+'ACUMULADO A JUNIO'!M28+'ACUM JUL_SEP'!M27</f>
        <v>1287819</v>
      </c>
      <c r="N27" s="54">
        <f>+'ACUMULADO A JUNIO'!N28+'ACUM JUL_SEP'!N27</f>
        <v>322560</v>
      </c>
      <c r="O27" s="54">
        <f>+'ACUMULADO A JUNIO'!O28+'ACUM JUL_SEP'!O27</f>
        <v>131467</v>
      </c>
      <c r="P27" s="5">
        <f t="shared" si="0"/>
        <v>56567121</v>
      </c>
    </row>
    <row r="28" spans="3:16" ht="14.25" customHeight="1">
      <c r="C28" s="3" t="s">
        <v>44</v>
      </c>
      <c r="D28" s="54">
        <f>+'ACUMULADO A JUNIO'!D29+'ACUM JUL_SEP'!D28</f>
        <v>82391699</v>
      </c>
      <c r="E28" s="54">
        <f>+'ACUMULADO A JUNIO'!E29+'ACUM JUL_SEP'!E28</f>
        <v>30294180</v>
      </c>
      <c r="F28" s="54">
        <f>+'ACUMULADO A JUNIO'!F29+'ACUM JUL_SEP'!F28</f>
        <v>1046958</v>
      </c>
      <c r="G28" s="54">
        <f>+'ACUMULADO A JUNIO'!G29+'ACUM JUL_SEP'!G28</f>
        <v>506214</v>
      </c>
      <c r="H28" s="54">
        <f>+'ACUMULADO A JUNIO'!H29+'ACUM JUL_SEP'!H28</f>
        <v>3714546</v>
      </c>
      <c r="I28" s="54">
        <f>+'ACUMULADO A JUNIO'!I29+'ACUM JUL_SEP'!I28</f>
        <v>2643331</v>
      </c>
      <c r="J28" s="54">
        <f>+'ACUMULADO A JUNIO'!J29+'ACUM JUL_SEP'!J28</f>
        <v>2073143</v>
      </c>
      <c r="K28" s="54">
        <f>+'ACUMULADO A JUNIO'!K29+'ACUM JUL_SEP'!K28</f>
        <v>105563</v>
      </c>
      <c r="L28" s="54">
        <f>+'ACUMULADO A JUNIO'!L29+'ACUM JUL_SEP'!L28</f>
        <v>12660988</v>
      </c>
      <c r="M28" s="54">
        <f>+'ACUMULADO A JUNIO'!M29+'ACUM JUL_SEP'!M28</f>
        <v>9615080</v>
      </c>
      <c r="N28" s="54">
        <f>+'ACUMULADO A JUNIO'!N29+'ACUM JUL_SEP'!N28</f>
        <v>4060338</v>
      </c>
      <c r="O28" s="54">
        <f>+'ACUMULADO A JUNIO'!O29+'ACUM JUL_SEP'!O28</f>
        <v>307549</v>
      </c>
      <c r="P28" s="5">
        <f t="shared" si="0"/>
        <v>149419589</v>
      </c>
    </row>
    <row r="29" spans="3:16" ht="14.25" customHeight="1">
      <c r="C29" s="3" t="s">
        <v>45</v>
      </c>
      <c r="D29" s="54">
        <f>+'ACUMULADO A JUNIO'!D30+'ACUM JUL_SEP'!D29</f>
        <v>9158497</v>
      </c>
      <c r="E29" s="54">
        <f>+'ACUMULADO A JUNIO'!E30+'ACUM JUL_SEP'!E29</f>
        <v>3367442</v>
      </c>
      <c r="F29" s="54">
        <f>+'ACUMULADO A JUNIO'!F30+'ACUM JUL_SEP'!F29</f>
        <v>116377</v>
      </c>
      <c r="G29" s="54">
        <f>+'ACUMULADO A JUNIO'!G30+'ACUM JUL_SEP'!G29</f>
        <v>56271</v>
      </c>
      <c r="H29" s="54">
        <f>+'ACUMULADO A JUNIO'!H30+'ACUM JUL_SEP'!H29</f>
        <v>412904</v>
      </c>
      <c r="I29" s="54">
        <f>+'ACUMULADO A JUNIO'!I30+'ACUM JUL_SEP'!I29</f>
        <v>228839</v>
      </c>
      <c r="J29" s="54">
        <f>+'ACUMULADO A JUNIO'!J30+'ACUM JUL_SEP'!J29</f>
        <v>179475</v>
      </c>
      <c r="K29" s="54">
        <f>+'ACUMULADO A JUNIO'!K30+'ACUM JUL_SEP'!K29</f>
        <v>11736</v>
      </c>
      <c r="L29" s="54">
        <f>+'ACUMULADO A JUNIO'!L30+'ACUM JUL_SEP'!L29</f>
        <v>0</v>
      </c>
      <c r="M29" s="54">
        <f>+'ACUMULADO A JUNIO'!M30+'ACUM JUL_SEP'!M29</f>
        <v>141726</v>
      </c>
      <c r="N29" s="54">
        <f>+'ACUMULADO A JUNIO'!N30+'ACUM JUL_SEP'!N29</f>
        <v>0</v>
      </c>
      <c r="O29" s="54">
        <f>+'ACUMULADO A JUNIO'!O30+'ACUM JUL_SEP'!O29</f>
        <v>34184</v>
      </c>
      <c r="P29" s="5">
        <f t="shared" si="0"/>
        <v>13707451</v>
      </c>
    </row>
    <row r="30" spans="3:16" ht="14.25" customHeight="1">
      <c r="C30" s="3" t="s">
        <v>46</v>
      </c>
      <c r="D30" s="54">
        <f>+'ACUMULADO A JUNIO'!D31+'ACUM JUL_SEP'!D30</f>
        <v>22492197</v>
      </c>
      <c r="E30" s="54">
        <f>+'ACUMULADO A JUNIO'!E31+'ACUM JUL_SEP'!E30</f>
        <v>8270041</v>
      </c>
      <c r="F30" s="54">
        <f>+'ACUMULADO A JUNIO'!F31+'ACUM JUL_SEP'!F30</f>
        <v>285810</v>
      </c>
      <c r="G30" s="54">
        <f>+'ACUMULADO A JUNIO'!G31+'ACUM JUL_SEP'!G30</f>
        <v>138191</v>
      </c>
      <c r="H30" s="54">
        <f>+'ACUMULADO A JUNIO'!H31+'ACUM JUL_SEP'!H30</f>
        <v>1014040</v>
      </c>
      <c r="I30" s="54">
        <f>+'ACUMULADO A JUNIO'!I31+'ACUM JUL_SEP'!I30</f>
        <v>822119</v>
      </c>
      <c r="J30" s="54">
        <f>+'ACUMULADO A JUNIO'!J31+'ACUM JUL_SEP'!J30</f>
        <v>644783</v>
      </c>
      <c r="K30" s="54">
        <f>+'ACUMULADO A JUNIO'!K31+'ACUM JUL_SEP'!K30</f>
        <v>28818</v>
      </c>
      <c r="L30" s="54">
        <f>+'ACUMULADO A JUNIO'!L31+'ACUM JUL_SEP'!L30</f>
        <v>950535</v>
      </c>
      <c r="M30" s="54">
        <f>+'ACUMULADO A JUNIO'!M31+'ACUM JUL_SEP'!M30</f>
        <v>0</v>
      </c>
      <c r="N30" s="54">
        <f>+'ACUMULADO A JUNIO'!N31+'ACUM JUL_SEP'!N30</f>
        <v>674448</v>
      </c>
      <c r="O30" s="54">
        <f>+'ACUMULADO A JUNIO'!O31+'ACUM JUL_SEP'!O30</f>
        <v>83958</v>
      </c>
      <c r="P30" s="5">
        <f t="shared" si="0"/>
        <v>35404940</v>
      </c>
    </row>
    <row r="31" spans="3:16" ht="14.25" customHeight="1">
      <c r="C31" s="3" t="s">
        <v>47</v>
      </c>
      <c r="D31" s="54">
        <f>+'ACUMULADO A JUNIO'!D32+'ACUM JUL_SEP'!D31</f>
        <v>22693982</v>
      </c>
      <c r="E31" s="54">
        <f>+'ACUMULADO A JUNIO'!E32+'ACUM JUL_SEP'!E31</f>
        <v>8344233</v>
      </c>
      <c r="F31" s="54">
        <f>+'ACUMULADO A JUNIO'!F32+'ACUM JUL_SEP'!F31</f>
        <v>288375</v>
      </c>
      <c r="G31" s="54">
        <f>+'ACUMULADO A JUNIO'!G32+'ACUM JUL_SEP'!G31</f>
        <v>139431</v>
      </c>
      <c r="H31" s="54">
        <f>+'ACUMULADO A JUNIO'!H32+'ACUM JUL_SEP'!H31</f>
        <v>1023133</v>
      </c>
      <c r="I31" s="54">
        <f>+'ACUMULADO A JUNIO'!I32+'ACUM JUL_SEP'!I31</f>
        <v>602196</v>
      </c>
      <c r="J31" s="54">
        <f>+'ACUMULADO A JUNIO'!J32+'ACUM JUL_SEP'!J31</f>
        <v>472302</v>
      </c>
      <c r="K31" s="54">
        <f>+'ACUMULADO A JUNIO'!K32+'ACUM JUL_SEP'!K31</f>
        <v>29079</v>
      </c>
      <c r="L31" s="54">
        <f>+'ACUMULADO A JUNIO'!L32+'ACUM JUL_SEP'!L31</f>
        <v>2250903</v>
      </c>
      <c r="M31" s="54">
        <f>+'ACUMULADO A JUNIO'!M32+'ACUM JUL_SEP'!M31</f>
        <v>0</v>
      </c>
      <c r="N31" s="54">
        <f>+'ACUMULADO A JUNIO'!N32+'ACUM JUL_SEP'!N31</f>
        <v>813747</v>
      </c>
      <c r="O31" s="54">
        <f>+'ACUMULADO A JUNIO'!O32+'ACUM JUL_SEP'!O31</f>
        <v>84711</v>
      </c>
      <c r="P31" s="5">
        <f t="shared" si="0"/>
        <v>36742092</v>
      </c>
    </row>
    <row r="32" spans="3:16" ht="14.25" customHeight="1">
      <c r="C32" s="3" t="s">
        <v>48</v>
      </c>
      <c r="D32" s="54">
        <f>+'ACUMULADO A JUNIO'!D33+'ACUM JUL_SEP'!D32</f>
        <v>41192207</v>
      </c>
      <c r="E32" s="54">
        <f>+'ACUMULADO A JUNIO'!E33+'ACUM JUL_SEP'!E32</f>
        <v>15145749</v>
      </c>
      <c r="F32" s="54">
        <f>+'ACUMULADO A JUNIO'!F33+'ACUM JUL_SEP'!F32</f>
        <v>523432</v>
      </c>
      <c r="G32" s="54">
        <f>+'ACUMULADO A JUNIO'!G33+'ACUM JUL_SEP'!G32</f>
        <v>253085</v>
      </c>
      <c r="H32" s="54">
        <f>+'ACUMULADO A JUNIO'!H33+'ACUM JUL_SEP'!H32</f>
        <v>1857108</v>
      </c>
      <c r="I32" s="54">
        <f>+'ACUMULADO A JUNIO'!I33+'ACUM JUL_SEP'!I32</f>
        <v>2025095</v>
      </c>
      <c r="J32" s="54">
        <f>+'ACUMULADO A JUNIO'!J33+'ACUM JUL_SEP'!J32</f>
        <v>1588263</v>
      </c>
      <c r="K32" s="54">
        <f>+'ACUMULADO A JUNIO'!K33+'ACUM JUL_SEP'!K32</f>
        <v>52777</v>
      </c>
      <c r="L32" s="54">
        <f>+'ACUMULADO A JUNIO'!L33+'ACUM JUL_SEP'!L32</f>
        <v>4107525</v>
      </c>
      <c r="M32" s="54">
        <f>+'ACUMULADO A JUNIO'!M33+'ACUM JUL_SEP'!M32</f>
        <v>992938</v>
      </c>
      <c r="N32" s="54">
        <f>+'ACUMULADO A JUNIO'!N33+'ACUM JUL_SEP'!N32</f>
        <v>958017</v>
      </c>
      <c r="O32" s="54">
        <f>+'ACUMULADO A JUNIO'!O33+'ACUM JUL_SEP'!O32</f>
        <v>153760</v>
      </c>
      <c r="P32" s="5">
        <f t="shared" si="0"/>
        <v>68849956</v>
      </c>
    </row>
    <row r="33" spans="3:16" ht="14.25" customHeight="1">
      <c r="C33" s="3" t="s">
        <v>49</v>
      </c>
      <c r="D33" s="54">
        <f>+'ACUMULADO A JUNIO'!D34+'ACUM JUL_SEP'!D33</f>
        <v>13647439</v>
      </c>
      <c r="E33" s="54">
        <f>+'ACUMULADO A JUNIO'!E34+'ACUM JUL_SEP'!E33</f>
        <v>5017957</v>
      </c>
      <c r="F33" s="54">
        <f>+'ACUMULADO A JUNIO'!F34+'ACUM JUL_SEP'!F33</f>
        <v>173419</v>
      </c>
      <c r="G33" s="54">
        <f>+'ACUMULADO A JUNIO'!G34+'ACUM JUL_SEP'!G33</f>
        <v>83851</v>
      </c>
      <c r="H33" s="54">
        <f>+'ACUMULADO A JUNIO'!H34+'ACUM JUL_SEP'!H33</f>
        <v>615282</v>
      </c>
      <c r="I33" s="54">
        <f>+'ACUMULADO A JUNIO'!I34+'ACUM JUL_SEP'!I33</f>
        <v>534401</v>
      </c>
      <c r="J33" s="54">
        <f>+'ACUMULADO A JUNIO'!J34+'ACUM JUL_SEP'!J33</f>
        <v>419125</v>
      </c>
      <c r="K33" s="54">
        <f>+'ACUMULADO A JUNIO'!K34+'ACUM JUL_SEP'!K33</f>
        <v>17487</v>
      </c>
      <c r="L33" s="54">
        <f>+'ACUMULADO A JUNIO'!L34+'ACUM JUL_SEP'!L33</f>
        <v>0</v>
      </c>
      <c r="M33" s="54">
        <f>+'ACUMULADO A JUNIO'!M34+'ACUM JUL_SEP'!M33</f>
        <v>420069</v>
      </c>
      <c r="N33" s="54">
        <f>+'ACUMULADO A JUNIO'!N34+'ACUM JUL_SEP'!N33</f>
        <v>748278</v>
      </c>
      <c r="O33" s="54">
        <f>+'ACUMULADO A JUNIO'!O34+'ACUM JUL_SEP'!O33</f>
        <v>50943</v>
      </c>
      <c r="P33" s="5">
        <f t="shared" si="0"/>
        <v>21728251</v>
      </c>
    </row>
    <row r="34" spans="3:16" ht="14.25" customHeight="1">
      <c r="C34" s="3" t="s">
        <v>50</v>
      </c>
      <c r="D34" s="54">
        <f>+'ACUMULADO A JUNIO'!D35+'ACUM JUL_SEP'!D34</f>
        <v>68009820</v>
      </c>
      <c r="E34" s="54">
        <f>+'ACUMULADO A JUNIO'!E35+'ACUM JUL_SEP'!E34</f>
        <v>25006182</v>
      </c>
      <c r="F34" s="54">
        <f>+'ACUMULADO A JUNIO'!F35+'ACUM JUL_SEP'!F34</f>
        <v>864205</v>
      </c>
      <c r="G34" s="54">
        <f>+'ACUMULADO A JUNIO'!G35+'ACUM JUL_SEP'!G34</f>
        <v>417853</v>
      </c>
      <c r="H34" s="54">
        <f>+'ACUMULADO A JUNIO'!H35+'ACUM JUL_SEP'!H34</f>
        <v>3066158</v>
      </c>
      <c r="I34" s="54">
        <f>+'ACUMULADO A JUNIO'!I35+'ACUM JUL_SEP'!I34</f>
        <v>1243778</v>
      </c>
      <c r="J34" s="54">
        <f>+'ACUMULADO A JUNIO'!J35+'ACUM JUL_SEP'!J34</f>
        <v>975486</v>
      </c>
      <c r="K34" s="54">
        <f>+'ACUMULADO A JUNIO'!K35+'ACUM JUL_SEP'!K34</f>
        <v>87139</v>
      </c>
      <c r="L34" s="54">
        <f>+'ACUMULADO A JUNIO'!L35+'ACUM JUL_SEP'!L34</f>
        <v>2650944</v>
      </c>
      <c r="M34" s="54">
        <f>+'ACUMULADO A JUNIO'!M35+'ACUM JUL_SEP'!M34</f>
        <v>18682107</v>
      </c>
      <c r="N34" s="54">
        <f>+'ACUMULADO A JUNIO'!N35+'ACUM JUL_SEP'!N34</f>
        <v>786454</v>
      </c>
      <c r="O34" s="54">
        <f>+'ACUMULADO A JUNIO'!O35+'ACUM JUL_SEP'!O34</f>
        <v>253863</v>
      </c>
      <c r="P34" s="5">
        <f t="shared" si="0"/>
        <v>122043989</v>
      </c>
    </row>
    <row r="35" spans="3:16" ht="14.25" customHeight="1">
      <c r="C35" s="3" t="s">
        <v>51</v>
      </c>
      <c r="D35" s="54">
        <f>+'ACUMULADO A JUNIO'!D36+'ACUM JUL_SEP'!D35</f>
        <v>8401280</v>
      </c>
      <c r="E35" s="54">
        <f>+'ACUMULADO A JUNIO'!E36+'ACUM JUL_SEP'!E35</f>
        <v>3089024</v>
      </c>
      <c r="F35" s="54">
        <f>+'ACUMULADO A JUNIO'!F36+'ACUM JUL_SEP'!F35</f>
        <v>106756</v>
      </c>
      <c r="G35" s="54">
        <f>+'ACUMULADO A JUNIO'!G36+'ACUM JUL_SEP'!G35</f>
        <v>51616</v>
      </c>
      <c r="H35" s="54">
        <f>+'ACUMULADO A JUNIO'!H36+'ACUM JUL_SEP'!H35</f>
        <v>378759</v>
      </c>
      <c r="I35" s="54">
        <f>+'ACUMULADO A JUNIO'!I36+'ACUM JUL_SEP'!I35</f>
        <v>169649</v>
      </c>
      <c r="J35" s="54">
        <f>+'ACUMULADO A JUNIO'!J36+'ACUM JUL_SEP'!J35</f>
        <v>133053</v>
      </c>
      <c r="K35" s="54">
        <f>+'ACUMULADO A JUNIO'!K36+'ACUM JUL_SEP'!K35</f>
        <v>10764</v>
      </c>
      <c r="L35" s="54">
        <f>+'ACUMULADO A JUNIO'!L36+'ACUM JUL_SEP'!L35</f>
        <v>0</v>
      </c>
      <c r="M35" s="54">
        <f>+'ACUMULADO A JUNIO'!M36+'ACUM JUL_SEP'!M35</f>
        <v>0</v>
      </c>
      <c r="N35" s="54">
        <f>+'ACUMULADO A JUNIO'!N36+'ACUM JUL_SEP'!N35</f>
        <v>0</v>
      </c>
      <c r="O35" s="54">
        <f>+'ACUMULADO A JUNIO'!O36+'ACUM JUL_SEP'!O35</f>
        <v>31360</v>
      </c>
      <c r="P35" s="5">
        <f t="shared" si="0"/>
        <v>12372261</v>
      </c>
    </row>
    <row r="36" spans="3:16" ht="14.25" customHeight="1">
      <c r="C36" s="3" t="s">
        <v>52</v>
      </c>
      <c r="D36" s="54">
        <f>+'ACUMULADO A JUNIO'!D37+'ACUM JUL_SEP'!D36</f>
        <v>6156109</v>
      </c>
      <c r="E36" s="54">
        <f>+'ACUMULADO A JUNIO'!E37+'ACUM JUL_SEP'!E36</f>
        <v>2263508</v>
      </c>
      <c r="F36" s="54">
        <f>+'ACUMULADO A JUNIO'!F37+'ACUM JUL_SEP'!F36</f>
        <v>78226</v>
      </c>
      <c r="G36" s="54">
        <f>+'ACUMULADO A JUNIO'!G37+'ACUM JUL_SEP'!G36</f>
        <v>37823</v>
      </c>
      <c r="H36" s="54">
        <f>+'ACUMULADO A JUNIO'!H37+'ACUM JUL_SEP'!H36</f>
        <v>277539</v>
      </c>
      <c r="I36" s="54">
        <f>+'ACUMULADO A JUNIO'!I37+'ACUM JUL_SEP'!I36</f>
        <v>137527</v>
      </c>
      <c r="J36" s="54">
        <f>+'ACUMULADO A JUNIO'!J37+'ACUM JUL_SEP'!J36</f>
        <v>107859</v>
      </c>
      <c r="K36" s="54">
        <f>+'ACUMULADO A JUNIO'!K37+'ACUM JUL_SEP'!K36</f>
        <v>7884</v>
      </c>
      <c r="L36" s="54">
        <f>+'ACUMULADO A JUNIO'!L37+'ACUM JUL_SEP'!L36</f>
        <v>0</v>
      </c>
      <c r="M36" s="54">
        <f>+'ACUMULADO A JUNIO'!M37+'ACUM JUL_SEP'!M36</f>
        <v>0</v>
      </c>
      <c r="N36" s="54">
        <f>+'ACUMULADO A JUNIO'!N37+'ACUM JUL_SEP'!N36</f>
        <v>0</v>
      </c>
      <c r="O36" s="54">
        <f>+'ACUMULADO A JUNIO'!O37+'ACUM JUL_SEP'!O36</f>
        <v>22980</v>
      </c>
      <c r="P36" s="5">
        <f t="shared" si="0"/>
        <v>9089455</v>
      </c>
    </row>
    <row r="37" spans="3:16" ht="14.25" customHeight="1">
      <c r="C37" s="3" t="s">
        <v>53</v>
      </c>
      <c r="D37" s="54">
        <f>+'ACUMULADO A JUNIO'!D38+'ACUM JUL_SEP'!D37</f>
        <v>24795361</v>
      </c>
      <c r="E37" s="54">
        <f>+'ACUMULADO A JUNIO'!E38+'ACUM JUL_SEP'!E37</f>
        <v>9116880</v>
      </c>
      <c r="F37" s="54">
        <f>+'ACUMULADO A JUNIO'!F38+'ACUM JUL_SEP'!F37</f>
        <v>315077</v>
      </c>
      <c r="G37" s="54">
        <f>+'ACUMULADO A JUNIO'!G38+'ACUM JUL_SEP'!G37</f>
        <v>152342</v>
      </c>
      <c r="H37" s="54">
        <f>+'ACUMULADO A JUNIO'!H38+'ACUM JUL_SEP'!H37</f>
        <v>1117875</v>
      </c>
      <c r="I37" s="54">
        <f>+'ACUMULADO A JUNIO'!I38+'ACUM JUL_SEP'!I37</f>
        <v>963811</v>
      </c>
      <c r="J37" s="54">
        <f>+'ACUMULADO A JUNIO'!J38+'ACUM JUL_SEP'!J37</f>
        <v>755907</v>
      </c>
      <c r="K37" s="54">
        <f>+'ACUMULADO A JUNIO'!K38+'ACUM JUL_SEP'!K37</f>
        <v>31770</v>
      </c>
      <c r="L37" s="54">
        <f>+'ACUMULADO A JUNIO'!L38+'ACUM JUL_SEP'!L37</f>
        <v>0</v>
      </c>
      <c r="M37" s="54">
        <f>+'ACUMULADO A JUNIO'!M38+'ACUM JUL_SEP'!M37</f>
        <v>2022365</v>
      </c>
      <c r="N37" s="54">
        <f>+'ACUMULADO A JUNIO'!N38+'ACUM JUL_SEP'!N37</f>
        <v>158936</v>
      </c>
      <c r="O37" s="54">
        <f>+'ACUMULADO A JUNIO'!O38+'ACUM JUL_SEP'!O37</f>
        <v>92555</v>
      </c>
      <c r="P37" s="5">
        <f t="shared" si="0"/>
        <v>39522879</v>
      </c>
    </row>
    <row r="38" spans="3:16" ht="14.25" customHeight="1">
      <c r="C38" s="3" t="s">
        <v>54</v>
      </c>
      <c r="D38" s="54">
        <f>+'ACUMULADO A JUNIO'!D39+'ACUM JUL_SEP'!D38</f>
        <v>5703166</v>
      </c>
      <c r="E38" s="54">
        <f>+'ACUMULADO A JUNIO'!E39+'ACUM JUL_SEP'!E38</f>
        <v>2096968</v>
      </c>
      <c r="F38" s="54">
        <f>+'ACUMULADO A JUNIO'!F39+'ACUM JUL_SEP'!F38</f>
        <v>72470</v>
      </c>
      <c r="G38" s="54">
        <f>+'ACUMULADO A JUNIO'!G39+'ACUM JUL_SEP'!G38</f>
        <v>35041</v>
      </c>
      <c r="H38" s="54">
        <f>+'ACUMULADO A JUNIO'!H39+'ACUM JUL_SEP'!H38</f>
        <v>257123</v>
      </c>
      <c r="I38" s="54">
        <f>+'ACUMULADO A JUNIO'!I39+'ACUM JUL_SEP'!I38</f>
        <v>132597</v>
      </c>
      <c r="J38" s="54">
        <f>+'ACUMULADO A JUNIO'!J39+'ACUM JUL_SEP'!J38</f>
        <v>103995</v>
      </c>
      <c r="K38" s="54">
        <f>+'ACUMULADO A JUNIO'!K39+'ACUM JUL_SEP'!K38</f>
        <v>7308</v>
      </c>
      <c r="L38" s="54">
        <f>+'ACUMULADO A JUNIO'!L39+'ACUM JUL_SEP'!L38</f>
        <v>408023</v>
      </c>
      <c r="M38" s="54">
        <f>+'ACUMULADO A JUNIO'!M39+'ACUM JUL_SEP'!M38</f>
        <v>392773</v>
      </c>
      <c r="N38" s="54">
        <f>+'ACUMULADO A JUNIO'!N39+'ACUM JUL_SEP'!N38</f>
        <v>145875</v>
      </c>
      <c r="O38" s="54">
        <f>+'ACUMULADO A JUNIO'!O39+'ACUM JUL_SEP'!O38</f>
        <v>21289</v>
      </c>
      <c r="P38" s="5">
        <f t="shared" si="0"/>
        <v>9376628</v>
      </c>
    </row>
    <row r="39" spans="3:16" ht="14.25" customHeight="1">
      <c r="C39" s="3" t="s">
        <v>55</v>
      </c>
      <c r="D39" s="54">
        <f>+'ACUMULADO A JUNIO'!D40+'ACUM JUL_SEP'!D39</f>
        <v>17747601</v>
      </c>
      <c r="E39" s="54">
        <f>+'ACUMULADO A JUNIO'!E40+'ACUM JUL_SEP'!E39</f>
        <v>6525525</v>
      </c>
      <c r="F39" s="54">
        <f>+'ACUMULADO A JUNIO'!F40+'ACUM JUL_SEP'!F39</f>
        <v>225521</v>
      </c>
      <c r="G39" s="54">
        <f>+'ACUMULADO A JUNIO'!G40+'ACUM JUL_SEP'!G39</f>
        <v>109042</v>
      </c>
      <c r="H39" s="54">
        <f>+'ACUMULADO A JUNIO'!H40+'ACUM JUL_SEP'!H39</f>
        <v>800134</v>
      </c>
      <c r="I39" s="54">
        <f>+'ACUMULADO A JUNIO'!I40+'ACUM JUL_SEP'!I39</f>
        <v>444356</v>
      </c>
      <c r="J39" s="54">
        <f>+'ACUMULADO A JUNIO'!J40+'ACUM JUL_SEP'!J39</f>
        <v>348504</v>
      </c>
      <c r="K39" s="54">
        <f>+'ACUMULADO A JUNIO'!K40+'ACUM JUL_SEP'!K39</f>
        <v>22735</v>
      </c>
      <c r="L39" s="54">
        <f>+'ACUMULADO A JUNIO'!L40+'ACUM JUL_SEP'!L39</f>
        <v>1644921</v>
      </c>
      <c r="M39" s="54">
        <f>+'ACUMULADO A JUNIO'!M40+'ACUM JUL_SEP'!M39</f>
        <v>1593127</v>
      </c>
      <c r="N39" s="54">
        <f>+'ACUMULADO A JUNIO'!N40+'ACUM JUL_SEP'!N39</f>
        <v>685214</v>
      </c>
      <c r="O39" s="54">
        <f>+'ACUMULADO A JUNIO'!O40+'ACUM JUL_SEP'!O39</f>
        <v>66247</v>
      </c>
      <c r="P39" s="5">
        <f t="shared" si="0"/>
        <v>30212927</v>
      </c>
    </row>
    <row r="40" spans="3:16" ht="14.25" customHeight="1">
      <c r="C40" s="3" t="s">
        <v>56</v>
      </c>
      <c r="D40" s="54">
        <f>+'ACUMULADO A JUNIO'!D41+'ACUM JUL_SEP'!D40</f>
        <v>19230418</v>
      </c>
      <c r="E40" s="54">
        <f>+'ACUMULADO A JUNIO'!E41+'ACUM JUL_SEP'!E40</f>
        <v>7070735</v>
      </c>
      <c r="F40" s="54">
        <f>+'ACUMULADO A JUNIO'!F41+'ACUM JUL_SEP'!F40</f>
        <v>244362</v>
      </c>
      <c r="G40" s="54">
        <f>+'ACUMULADO A JUNIO'!G41+'ACUM JUL_SEP'!G40</f>
        <v>118152</v>
      </c>
      <c r="H40" s="54">
        <f>+'ACUMULADO A JUNIO'!H41+'ACUM JUL_SEP'!H40</f>
        <v>866987</v>
      </c>
      <c r="I40" s="54">
        <f>+'ACUMULADO A JUNIO'!I41+'ACUM JUL_SEP'!I40</f>
        <v>593974</v>
      </c>
      <c r="J40" s="54">
        <f>+'ACUMULADO A JUNIO'!J41+'ACUM JUL_SEP'!J40</f>
        <v>465849</v>
      </c>
      <c r="K40" s="54">
        <f>+'ACUMULADO A JUNIO'!K41+'ACUM JUL_SEP'!K40</f>
        <v>24642</v>
      </c>
      <c r="L40" s="54">
        <f>+'ACUMULADO A JUNIO'!L41+'ACUM JUL_SEP'!L40</f>
        <v>2101788</v>
      </c>
      <c r="M40" s="54">
        <f>+'ACUMULADO A JUNIO'!M41+'ACUM JUL_SEP'!M40</f>
        <v>781594</v>
      </c>
      <c r="N40" s="54">
        <f>+'ACUMULADO A JUNIO'!N41+'ACUM JUL_SEP'!N40</f>
        <v>0</v>
      </c>
      <c r="O40" s="54">
        <f>+'ACUMULADO A JUNIO'!O41+'ACUM JUL_SEP'!O40</f>
        <v>71782</v>
      </c>
      <c r="P40" s="5">
        <f t="shared" si="0"/>
        <v>31570283</v>
      </c>
    </row>
    <row r="41" spans="3:16" ht="14.25" customHeight="1">
      <c r="C41" s="3" t="s">
        <v>57</v>
      </c>
      <c r="D41" s="54">
        <f>+'ACUMULADO A JUNIO'!D42+'ACUM JUL_SEP'!D41</f>
        <v>9404504</v>
      </c>
      <c r="E41" s="54">
        <f>+'ACUMULADO A JUNIO'!E42+'ACUM JUL_SEP'!E41</f>
        <v>3457893</v>
      </c>
      <c r="F41" s="54">
        <f>+'ACUMULADO A JUNIO'!F42+'ACUM JUL_SEP'!F41</f>
        <v>119504</v>
      </c>
      <c r="G41" s="54">
        <f>+'ACUMULADO A JUNIO'!G42+'ACUM JUL_SEP'!G41</f>
        <v>57783</v>
      </c>
      <c r="H41" s="54">
        <f>+'ACUMULADO A JUNIO'!H42+'ACUM JUL_SEP'!H41</f>
        <v>423994</v>
      </c>
      <c r="I41" s="54">
        <f>+'ACUMULADO A JUNIO'!I42+'ACUM JUL_SEP'!I41</f>
        <v>233358</v>
      </c>
      <c r="J41" s="54">
        <f>+'ACUMULADO A JUNIO'!J42+'ACUM JUL_SEP'!J41</f>
        <v>183019</v>
      </c>
      <c r="K41" s="54">
        <f>+'ACUMULADO A JUNIO'!K42+'ACUM JUL_SEP'!K41</f>
        <v>12051</v>
      </c>
      <c r="L41" s="54">
        <f>+'ACUMULADO A JUNIO'!L42+'ACUM JUL_SEP'!L41</f>
        <v>0</v>
      </c>
      <c r="M41" s="54">
        <f>+'ACUMULADO A JUNIO'!M42+'ACUM JUL_SEP'!M41</f>
        <v>0</v>
      </c>
      <c r="N41" s="54">
        <f>+'ACUMULADO A JUNIO'!N42+'ACUM JUL_SEP'!N41</f>
        <v>0</v>
      </c>
      <c r="O41" s="54">
        <f>+'ACUMULADO A JUNIO'!O42+'ACUM JUL_SEP'!O41</f>
        <v>35103</v>
      </c>
      <c r="P41" s="5">
        <f t="shared" si="0"/>
        <v>13927209</v>
      </c>
    </row>
    <row r="42" spans="3:16" ht="14.25" customHeight="1">
      <c r="C42" s="3" t="s">
        <v>58</v>
      </c>
      <c r="D42" s="54">
        <f>+'ACUMULADO A JUNIO'!D43+'ACUM JUL_SEP'!D42</f>
        <v>43422325</v>
      </c>
      <c r="E42" s="54">
        <f>+'ACUMULADO A JUNIO'!E43+'ACUM JUL_SEP'!E42</f>
        <v>15965732</v>
      </c>
      <c r="F42" s="54">
        <f>+'ACUMULADO A JUNIO'!F43+'ACUM JUL_SEP'!F42</f>
        <v>551772</v>
      </c>
      <c r="G42" s="54">
        <f>+'ACUMULADO A JUNIO'!G43+'ACUM JUL_SEP'!G42</f>
        <v>266789</v>
      </c>
      <c r="H42" s="54">
        <f>+'ACUMULADO A JUNIO'!H43+'ACUM JUL_SEP'!H42</f>
        <v>1957651</v>
      </c>
      <c r="I42" s="54">
        <f>+'ACUMULADO A JUNIO'!I43+'ACUM JUL_SEP'!I42</f>
        <v>1285626</v>
      </c>
      <c r="J42" s="54">
        <f>+'ACUMULADO A JUNIO'!J43+'ACUM JUL_SEP'!J42</f>
        <v>1008304</v>
      </c>
      <c r="K42" s="54">
        <f>+'ACUMULADO A JUNIO'!K43+'ACUM JUL_SEP'!K42</f>
        <v>55630</v>
      </c>
      <c r="L42" s="54">
        <f>+'ACUMULADO A JUNIO'!L43+'ACUM JUL_SEP'!L42</f>
        <v>1297844</v>
      </c>
      <c r="M42" s="54">
        <f>+'ACUMULADO A JUNIO'!M43+'ACUM JUL_SEP'!M42</f>
        <v>4705012</v>
      </c>
      <c r="N42" s="54">
        <f>+'ACUMULADO A JUNIO'!N43+'ACUM JUL_SEP'!N42</f>
        <v>1342304</v>
      </c>
      <c r="O42" s="54">
        <f>+'ACUMULADO A JUNIO'!O43+'ACUM JUL_SEP'!O42</f>
        <v>162084</v>
      </c>
      <c r="P42" s="5">
        <f t="shared" si="0"/>
        <v>72021073</v>
      </c>
    </row>
    <row r="43" spans="3:16" ht="14.25" customHeight="1">
      <c r="C43" s="3" t="s">
        <v>59</v>
      </c>
      <c r="D43" s="54">
        <f>+'ACUMULADO A JUNIO'!D44+'ACUM JUL_SEP'!D43</f>
        <v>15806796</v>
      </c>
      <c r="E43" s="54">
        <f>+'ACUMULADO A JUNIO'!E44+'ACUM JUL_SEP'!E43</f>
        <v>5811920</v>
      </c>
      <c r="F43" s="54">
        <f>+'ACUMULADO A JUNIO'!F44+'ACUM JUL_SEP'!F43</f>
        <v>200857</v>
      </c>
      <c r="G43" s="54">
        <f>+'ACUMULADO A JUNIO'!G44+'ACUM JUL_SEP'!G43</f>
        <v>97117</v>
      </c>
      <c r="H43" s="54">
        <f>+'ACUMULADO A JUNIO'!H44+'ACUM JUL_SEP'!H43</f>
        <v>712637</v>
      </c>
      <c r="I43" s="54">
        <f>+'ACUMULADO A JUNIO'!I44+'ACUM JUL_SEP'!I43</f>
        <v>648985</v>
      </c>
      <c r="J43" s="54">
        <f>+'ACUMULADO A JUNIO'!J44+'ACUM JUL_SEP'!J43</f>
        <v>508993</v>
      </c>
      <c r="K43" s="54">
        <f>+'ACUMULADO A JUNIO'!K44+'ACUM JUL_SEP'!K43</f>
        <v>20251</v>
      </c>
      <c r="L43" s="54">
        <f>+'ACUMULADO A JUNIO'!L44+'ACUM JUL_SEP'!L43</f>
        <v>0</v>
      </c>
      <c r="M43" s="54">
        <f>+'ACUMULADO A JUNIO'!M44+'ACUM JUL_SEP'!M43</f>
        <v>400681</v>
      </c>
      <c r="N43" s="54">
        <f>+'ACUMULADO A JUNIO'!N44+'ACUM JUL_SEP'!N43</f>
        <v>43515</v>
      </c>
      <c r="O43" s="54">
        <f>+'ACUMULADO A JUNIO'!O44+'ACUM JUL_SEP'!O43</f>
        <v>59003</v>
      </c>
      <c r="P43" s="5">
        <f t="shared" si="0"/>
        <v>24310755</v>
      </c>
    </row>
    <row r="44" spans="3:16" ht="14.25" customHeight="1">
      <c r="C44" s="3" t="s">
        <v>60</v>
      </c>
      <c r="D44" s="54">
        <f>+'ACUMULADO A JUNIO'!D45+'ACUM JUL_SEP'!D44</f>
        <v>41025288</v>
      </c>
      <c r="E44" s="54">
        <f>+'ACUMULADO A JUNIO'!E45+'ACUM JUL_SEP'!E44</f>
        <v>15084377</v>
      </c>
      <c r="F44" s="54">
        <f>+'ACUMULADO A JUNIO'!F45+'ACUM JUL_SEP'!F44</f>
        <v>521312</v>
      </c>
      <c r="G44" s="54">
        <f>+'ACUMULADO A JUNIO'!G45+'ACUM JUL_SEP'!G44</f>
        <v>252059</v>
      </c>
      <c r="H44" s="54">
        <f>+'ACUMULADO A JUNIO'!H45+'ACUM JUL_SEP'!H44</f>
        <v>1849581</v>
      </c>
      <c r="I44" s="54">
        <f>+'ACUMULADO A JUNIO'!I45+'ACUM JUL_SEP'!I44</f>
        <v>1740068</v>
      </c>
      <c r="J44" s="54">
        <f>+'ACUMULADO A JUNIO'!J45+'ACUM JUL_SEP'!J44</f>
        <v>1364722</v>
      </c>
      <c r="K44" s="54">
        <f>+'ACUMULADO A JUNIO'!K45+'ACUM JUL_SEP'!K44</f>
        <v>52561</v>
      </c>
      <c r="L44" s="54">
        <f>+'ACUMULADO A JUNIO'!L45+'ACUM JUL_SEP'!L44</f>
        <v>0</v>
      </c>
      <c r="M44" s="54">
        <f>+'ACUMULADO A JUNIO'!M45+'ACUM JUL_SEP'!M44</f>
        <v>0</v>
      </c>
      <c r="N44" s="54">
        <f>+'ACUMULADO A JUNIO'!N45+'ACUM JUL_SEP'!N44</f>
        <v>0</v>
      </c>
      <c r="O44" s="54">
        <f>+'ACUMULADO A JUNIO'!O45+'ACUM JUL_SEP'!O44</f>
        <v>153136</v>
      </c>
      <c r="P44" s="5">
        <f t="shared" si="0"/>
        <v>62043104</v>
      </c>
    </row>
    <row r="45" spans="3:16" ht="14.25" customHeight="1">
      <c r="C45" s="3" t="s">
        <v>61</v>
      </c>
      <c r="D45" s="54">
        <f>+'ACUMULADO A JUNIO'!D46+'ACUM JUL_SEP'!D45</f>
        <v>17261089</v>
      </c>
      <c r="E45" s="54">
        <f>+'ACUMULADO A JUNIO'!E46+'ACUM JUL_SEP'!E45</f>
        <v>6346641</v>
      </c>
      <c r="F45" s="54">
        <f>+'ACUMULADO A JUNIO'!F46+'ACUM JUL_SEP'!F45</f>
        <v>219337</v>
      </c>
      <c r="G45" s="54">
        <f>+'ACUMULADO A JUNIO'!G46+'ACUM JUL_SEP'!G45</f>
        <v>106053</v>
      </c>
      <c r="H45" s="54">
        <f>+'ACUMULADO A JUNIO'!H46+'ACUM JUL_SEP'!H45</f>
        <v>778195</v>
      </c>
      <c r="I45" s="54">
        <f>+'ACUMULADO A JUNIO'!I46+'ACUM JUL_SEP'!I45</f>
        <v>702618</v>
      </c>
      <c r="J45" s="54">
        <f>+'ACUMULADO A JUNIO'!J46+'ACUM JUL_SEP'!J45</f>
        <v>551055</v>
      </c>
      <c r="K45" s="54">
        <f>+'ACUMULADO A JUNIO'!K46+'ACUM JUL_SEP'!K45</f>
        <v>22114</v>
      </c>
      <c r="L45" s="54">
        <f>+'ACUMULADO A JUNIO'!L46+'ACUM JUL_SEP'!L45</f>
        <v>254107</v>
      </c>
      <c r="M45" s="54">
        <f>+'ACUMULADO A JUNIO'!M46+'ACUM JUL_SEP'!M45</f>
        <v>234395</v>
      </c>
      <c r="N45" s="54">
        <f>+'ACUMULADO A JUNIO'!N46+'ACUM JUL_SEP'!N45</f>
        <v>593642</v>
      </c>
      <c r="O45" s="54">
        <f>+'ACUMULADO A JUNIO'!O46+'ACUM JUL_SEP'!O45</f>
        <v>64431</v>
      </c>
      <c r="P45" s="5">
        <f t="shared" si="0"/>
        <v>27133677</v>
      </c>
    </row>
    <row r="46" spans="3:16" ht="14.25" customHeight="1">
      <c r="C46" s="3" t="s">
        <v>62</v>
      </c>
      <c r="D46" s="54">
        <f>+'ACUMULADO A JUNIO'!D47+'ACUM JUL_SEP'!D46</f>
        <v>64685549</v>
      </c>
      <c r="E46" s="54">
        <f>+'ACUMULADO A JUNIO'!E47+'ACUM JUL_SEP'!E46</f>
        <v>23783897</v>
      </c>
      <c r="F46" s="54">
        <f>+'ACUMULADO A JUNIO'!F47+'ACUM JUL_SEP'!F46</f>
        <v>821965</v>
      </c>
      <c r="G46" s="54">
        <f>+'ACUMULADO A JUNIO'!G47+'ACUM JUL_SEP'!G46</f>
        <v>397429</v>
      </c>
      <c r="H46" s="54">
        <f>+'ACUMULADO A JUNIO'!H47+'ACUM JUL_SEP'!H46</f>
        <v>2916284</v>
      </c>
      <c r="I46" s="54">
        <f>+'ACUMULADO A JUNIO'!I47+'ACUM JUL_SEP'!I46</f>
        <v>2821733</v>
      </c>
      <c r="J46" s="54">
        <f>+'ACUMULADO A JUNIO'!J47+'ACUM JUL_SEP'!J46</f>
        <v>2213061</v>
      </c>
      <c r="K46" s="54">
        <f>+'ACUMULADO A JUNIO'!K47+'ACUM JUL_SEP'!K46</f>
        <v>82874</v>
      </c>
      <c r="L46" s="54">
        <f>+'ACUMULADO A JUNIO'!L47+'ACUM JUL_SEP'!L46</f>
        <v>7624435</v>
      </c>
      <c r="M46" s="54">
        <f>+'ACUMULADO A JUNIO'!M47+'ACUM JUL_SEP'!M46</f>
        <v>0</v>
      </c>
      <c r="N46" s="54">
        <f>+'ACUMULADO A JUNIO'!N47+'ACUM JUL_SEP'!N46</f>
        <v>236910</v>
      </c>
      <c r="O46" s="54">
        <f>+'ACUMULADO A JUNIO'!O47+'ACUM JUL_SEP'!O46</f>
        <v>241455</v>
      </c>
      <c r="P46" s="5">
        <f t="shared" si="0"/>
        <v>105825592</v>
      </c>
    </row>
    <row r="47" spans="3:16" ht="14.25" customHeight="1">
      <c r="C47" s="3" t="s">
        <v>63</v>
      </c>
      <c r="D47" s="54">
        <f>+'ACUMULADO A JUNIO'!D48+'ACUM JUL_SEP'!D47</f>
        <v>64609538</v>
      </c>
      <c r="E47" s="54">
        <f>+'ACUMULADO A JUNIO'!E48+'ACUM JUL_SEP'!E47</f>
        <v>23755951</v>
      </c>
      <c r="F47" s="54">
        <f>+'ACUMULADO A JUNIO'!F48+'ACUM JUL_SEP'!F47</f>
        <v>820998</v>
      </c>
      <c r="G47" s="54">
        <f>+'ACUMULADO A JUNIO'!G48+'ACUM JUL_SEP'!G47</f>
        <v>396961</v>
      </c>
      <c r="H47" s="54">
        <f>+'ACUMULADO A JUNIO'!H48+'ACUM JUL_SEP'!H47</f>
        <v>2912852</v>
      </c>
      <c r="I47" s="54">
        <f>+'ACUMULADO A JUNIO'!I48+'ACUM JUL_SEP'!I47</f>
        <v>2592721</v>
      </c>
      <c r="J47" s="54">
        <f>+'ACUMULADO A JUNIO'!J48+'ACUM JUL_SEP'!J47</f>
        <v>2033450</v>
      </c>
      <c r="K47" s="54">
        <f>+'ACUMULADO A JUNIO'!K48+'ACUM JUL_SEP'!K47</f>
        <v>82783</v>
      </c>
      <c r="L47" s="54">
        <f>+'ACUMULADO A JUNIO'!L48+'ACUM JUL_SEP'!L47</f>
        <v>8058375</v>
      </c>
      <c r="M47" s="54">
        <f>+'ACUMULADO A JUNIO'!M48+'ACUM JUL_SEP'!M47</f>
        <v>0</v>
      </c>
      <c r="N47" s="54">
        <f>+'ACUMULADO A JUNIO'!N48+'ACUM JUL_SEP'!N47</f>
        <v>1027774</v>
      </c>
      <c r="O47" s="54">
        <f>+'ACUMULADO A JUNIO'!O48+'ACUM JUL_SEP'!O47</f>
        <v>241170</v>
      </c>
      <c r="P47" s="5">
        <f t="shared" si="0"/>
        <v>106532573</v>
      </c>
    </row>
    <row r="48" spans="3:16" ht="14.25" customHeight="1">
      <c r="C48" s="3" t="s">
        <v>64</v>
      </c>
      <c r="D48" s="54">
        <f>+'ACUMULADO A JUNIO'!D49+'ACUM JUL_SEP'!D48</f>
        <v>23261920</v>
      </c>
      <c r="E48" s="54">
        <f>+'ACUMULADO A JUNIO'!E49+'ACUM JUL_SEP'!E48</f>
        <v>8553055</v>
      </c>
      <c r="F48" s="54">
        <f>+'ACUMULADO A JUNIO'!F49+'ACUM JUL_SEP'!F48</f>
        <v>295592</v>
      </c>
      <c r="G48" s="54">
        <f>+'ACUMULADO A JUNIO'!G49+'ACUM JUL_SEP'!G48</f>
        <v>142920</v>
      </c>
      <c r="H48" s="54">
        <f>+'ACUMULADO A JUNIO'!H49+'ACUM JUL_SEP'!H48</f>
        <v>1048743</v>
      </c>
      <c r="I48" s="54">
        <f>+'ACUMULADO A JUNIO'!I49+'ACUM JUL_SEP'!I48</f>
        <v>892284</v>
      </c>
      <c r="J48" s="54">
        <f>+'ACUMULADO A JUNIO'!J49+'ACUM JUL_SEP'!J48</f>
        <v>699812</v>
      </c>
      <c r="K48" s="54">
        <f>+'ACUMULADO A JUNIO'!K49+'ACUM JUL_SEP'!K48</f>
        <v>29800</v>
      </c>
      <c r="L48" s="54">
        <f>+'ACUMULADO A JUNIO'!L49+'ACUM JUL_SEP'!L48</f>
        <v>1796849</v>
      </c>
      <c r="M48" s="54">
        <f>+'ACUMULADO A JUNIO'!M49+'ACUM JUL_SEP'!M48</f>
        <v>0</v>
      </c>
      <c r="N48" s="54">
        <f>+'ACUMULADO A JUNIO'!N49+'ACUM JUL_SEP'!N48</f>
        <v>0</v>
      </c>
      <c r="O48" s="54">
        <f>+'ACUMULADO A JUNIO'!O49+'ACUM JUL_SEP'!O48</f>
        <v>86831</v>
      </c>
      <c r="P48" s="5">
        <f t="shared" si="0"/>
        <v>36807806</v>
      </c>
    </row>
    <row r="49" spans="3:16" ht="14.25" customHeight="1">
      <c r="C49" s="3" t="s">
        <v>65</v>
      </c>
      <c r="D49" s="54">
        <f>+'ACUMULADO A JUNIO'!D50+'ACUM JUL_SEP'!D49</f>
        <v>5861581</v>
      </c>
      <c r="E49" s="54">
        <f>+'ACUMULADO A JUNIO'!E50+'ACUM JUL_SEP'!E49</f>
        <v>2155215</v>
      </c>
      <c r="F49" s="54">
        <f>+'ACUMULADO A JUNIO'!F50+'ACUM JUL_SEP'!F49</f>
        <v>74485</v>
      </c>
      <c r="G49" s="54">
        <f>+'ACUMULADO A JUNIO'!G50+'ACUM JUL_SEP'!G49</f>
        <v>36013</v>
      </c>
      <c r="H49" s="54">
        <f>+'ACUMULADO A JUNIO'!H50+'ACUM JUL_SEP'!H49</f>
        <v>264267</v>
      </c>
      <c r="I49" s="54">
        <f>+'ACUMULADO A JUNIO'!I50+'ACUM JUL_SEP'!I49</f>
        <v>143776</v>
      </c>
      <c r="J49" s="54">
        <f>+'ACUMULADO A JUNIO'!J50+'ACUM JUL_SEP'!J49</f>
        <v>112761</v>
      </c>
      <c r="K49" s="54">
        <f>+'ACUMULADO A JUNIO'!K50+'ACUM JUL_SEP'!K49</f>
        <v>7507</v>
      </c>
      <c r="L49" s="54">
        <f>+'ACUMULADO A JUNIO'!L50+'ACUM JUL_SEP'!L49</f>
        <v>257970</v>
      </c>
      <c r="M49" s="54">
        <f>+'ACUMULADO A JUNIO'!M50+'ACUM JUL_SEP'!M49</f>
        <v>357119</v>
      </c>
      <c r="N49" s="54">
        <f>+'ACUMULADO A JUNIO'!N50+'ACUM JUL_SEP'!N49</f>
        <v>129182</v>
      </c>
      <c r="O49" s="54">
        <f>+'ACUMULADO A JUNIO'!O50+'ACUM JUL_SEP'!O49</f>
        <v>21881</v>
      </c>
      <c r="P49" s="5">
        <f t="shared" si="0"/>
        <v>9421757</v>
      </c>
    </row>
    <row r="50" spans="3:16" ht="14.25" customHeight="1">
      <c r="C50" s="3" t="s">
        <v>66</v>
      </c>
      <c r="D50" s="54">
        <f>+'ACUMULADO A JUNIO'!D51+'ACUM JUL_SEP'!D50</f>
        <v>67636005</v>
      </c>
      <c r="E50" s="54">
        <f>+'ACUMULADO A JUNIO'!E51+'ACUM JUL_SEP'!E50</f>
        <v>24868735</v>
      </c>
      <c r="F50" s="54">
        <f>+'ACUMULADO A JUNIO'!F51+'ACUM JUL_SEP'!F50</f>
        <v>859456</v>
      </c>
      <c r="G50" s="54">
        <f>+'ACUMULADO A JUNIO'!G51+'ACUM JUL_SEP'!G50</f>
        <v>415556</v>
      </c>
      <c r="H50" s="54">
        <f>+'ACUMULADO A JUNIO'!H51+'ACUM JUL_SEP'!H50</f>
        <v>3049299</v>
      </c>
      <c r="I50" s="54">
        <f>+'ACUMULADO A JUNIO'!I51+'ACUM JUL_SEP'!I50</f>
        <v>2598882</v>
      </c>
      <c r="J50" s="54">
        <f>+'ACUMULADO A JUNIO'!J51+'ACUM JUL_SEP'!J50</f>
        <v>2038280</v>
      </c>
      <c r="K50" s="54">
        <f>+'ACUMULADO A JUNIO'!K51+'ACUM JUL_SEP'!K50</f>
        <v>86654</v>
      </c>
      <c r="L50" s="54">
        <f>+'ACUMULADO A JUNIO'!L51+'ACUM JUL_SEP'!L50</f>
        <v>8616660</v>
      </c>
      <c r="M50" s="54">
        <f>+'ACUMULADO A JUNIO'!M51+'ACUM JUL_SEP'!M50</f>
        <v>2750288</v>
      </c>
      <c r="N50" s="54">
        <f>+'ACUMULADO A JUNIO'!N51+'ACUM JUL_SEP'!N50</f>
        <v>3006278</v>
      </c>
      <c r="O50" s="54">
        <f>+'ACUMULADO A JUNIO'!O51+'ACUM JUL_SEP'!O50</f>
        <v>252467</v>
      </c>
      <c r="P50" s="5">
        <f t="shared" si="0"/>
        <v>116178560</v>
      </c>
    </row>
    <row r="51" spans="3:16" ht="14.25" customHeight="1">
      <c r="C51" s="3" t="s">
        <v>67</v>
      </c>
      <c r="D51" s="54">
        <f>+'ACUMULADO A JUNIO'!D52+'ACUM JUL_SEP'!D51</f>
        <v>3940860</v>
      </c>
      <c r="E51" s="54">
        <f>+'ACUMULADO A JUNIO'!E52+'ACUM JUL_SEP'!E51</f>
        <v>1448995</v>
      </c>
      <c r="F51" s="54">
        <f>+'ACUMULADO A JUNIO'!F52+'ACUM JUL_SEP'!F51</f>
        <v>50077</v>
      </c>
      <c r="G51" s="54">
        <f>+'ACUMULADO A JUNIO'!G52+'ACUM JUL_SEP'!G51</f>
        <v>24212</v>
      </c>
      <c r="H51" s="54">
        <f>+'ACUMULADO A JUNIO'!H52+'ACUM JUL_SEP'!H51</f>
        <v>177668</v>
      </c>
      <c r="I51" s="54">
        <f>+'ACUMULADO A JUNIO'!I52+'ACUM JUL_SEP'!I51</f>
        <v>81994</v>
      </c>
      <c r="J51" s="54">
        <f>+'ACUMULADO A JUNIO'!J52+'ACUM JUL_SEP'!J51</f>
        <v>64309</v>
      </c>
      <c r="K51" s="54">
        <f>+'ACUMULADO A JUNIO'!K52+'ACUM JUL_SEP'!K51</f>
        <v>5049</v>
      </c>
      <c r="L51" s="54">
        <f>+'ACUMULADO A JUNIO'!L52+'ACUM JUL_SEP'!L51</f>
        <v>184276</v>
      </c>
      <c r="M51" s="54">
        <f>+'ACUMULADO A JUNIO'!M52+'ACUM JUL_SEP'!M51</f>
        <v>228266</v>
      </c>
      <c r="N51" s="54">
        <f>+'ACUMULADO A JUNIO'!N52+'ACUM JUL_SEP'!N51</f>
        <v>96061</v>
      </c>
      <c r="O51" s="54">
        <f>+'ACUMULADO A JUNIO'!O52+'ACUM JUL_SEP'!O51</f>
        <v>14710</v>
      </c>
      <c r="P51" s="5">
        <f t="shared" si="0"/>
        <v>6316477</v>
      </c>
    </row>
    <row r="52" spans="3:16" ht="14.25" customHeight="1">
      <c r="C52" s="3" t="s">
        <v>68</v>
      </c>
      <c r="D52" s="54">
        <f>+'ACUMULADO A JUNIO'!D53+'ACUM JUL_SEP'!D52</f>
        <v>18472460</v>
      </c>
      <c r="E52" s="54">
        <f>+'ACUMULADO A JUNIO'!E53+'ACUM JUL_SEP'!E52</f>
        <v>6792044</v>
      </c>
      <c r="F52" s="54">
        <f>+'ACUMULADO A JUNIO'!F53+'ACUM JUL_SEP'!F52</f>
        <v>234731</v>
      </c>
      <c r="G52" s="54">
        <f>+'ACUMULADO A JUNIO'!G53+'ACUM JUL_SEP'!G52</f>
        <v>113495</v>
      </c>
      <c r="H52" s="54">
        <f>+'ACUMULADO A JUNIO'!H53+'ACUM JUL_SEP'!H52</f>
        <v>832813</v>
      </c>
      <c r="I52" s="54">
        <f>+'ACUMULADO A JUNIO'!I53+'ACUM JUL_SEP'!I52</f>
        <v>686107</v>
      </c>
      <c r="J52" s="54">
        <f>+'ACUMULADO A JUNIO'!J53+'ACUM JUL_SEP'!J52</f>
        <v>538106</v>
      </c>
      <c r="K52" s="54">
        <f>+'ACUMULADO A JUNIO'!K53+'ACUM JUL_SEP'!K52</f>
        <v>23670</v>
      </c>
      <c r="L52" s="54">
        <f>+'ACUMULADO A JUNIO'!L53+'ACUM JUL_SEP'!L52</f>
        <v>2009315</v>
      </c>
      <c r="M52" s="54">
        <f>+'ACUMULADO A JUNIO'!M53+'ACUM JUL_SEP'!M52</f>
        <v>0</v>
      </c>
      <c r="N52" s="54">
        <f>+'ACUMULADO A JUNIO'!N53+'ACUM JUL_SEP'!N52</f>
        <v>810690</v>
      </c>
      <c r="O52" s="54">
        <f>+'ACUMULADO A JUNIO'!O53+'ACUM JUL_SEP'!O52</f>
        <v>68952</v>
      </c>
      <c r="P52" s="5">
        <f t="shared" si="0"/>
        <v>30582383</v>
      </c>
    </row>
    <row r="53" spans="3:16" ht="14.25" customHeight="1">
      <c r="C53" s="3" t="s">
        <v>69</v>
      </c>
      <c r="D53" s="54">
        <f>+'ACUMULADO A JUNIO'!D54+'ACUM JUL_SEP'!D53</f>
        <v>13191259</v>
      </c>
      <c r="E53" s="54">
        <f>+'ACUMULADO A JUNIO'!E54+'ACUM JUL_SEP'!E53</f>
        <v>4850227</v>
      </c>
      <c r="F53" s="54">
        <f>+'ACUMULADO A JUNIO'!F54+'ACUM JUL_SEP'!F53</f>
        <v>167623</v>
      </c>
      <c r="G53" s="54">
        <f>+'ACUMULADO A JUNIO'!G54+'ACUM JUL_SEP'!G53</f>
        <v>81047</v>
      </c>
      <c r="H53" s="54">
        <f>+'ACUMULADO A JUNIO'!H54+'ACUM JUL_SEP'!H53</f>
        <v>594710</v>
      </c>
      <c r="I53" s="54">
        <f>+'ACUMULADO A JUNIO'!I54+'ACUM JUL_SEP'!I53</f>
        <v>385571</v>
      </c>
      <c r="J53" s="54">
        <f>+'ACUMULADO A JUNIO'!J54+'ACUM JUL_SEP'!J53</f>
        <v>302401</v>
      </c>
      <c r="K53" s="54">
        <f>+'ACUMULADO A JUNIO'!K54+'ACUM JUL_SEP'!K53</f>
        <v>16902</v>
      </c>
      <c r="L53" s="54">
        <f>+'ACUMULADO A JUNIO'!L54+'ACUM JUL_SEP'!L53</f>
        <v>1797616</v>
      </c>
      <c r="M53" s="54">
        <f>+'ACUMULADO A JUNIO'!M54+'ACUM JUL_SEP'!M53</f>
        <v>405355</v>
      </c>
      <c r="N53" s="54">
        <f>+'ACUMULADO A JUNIO'!N54+'ACUM JUL_SEP'!N53</f>
        <v>466072</v>
      </c>
      <c r="O53" s="54">
        <f>+'ACUMULADO A JUNIO'!O54+'ACUM JUL_SEP'!O53</f>
        <v>49239</v>
      </c>
      <c r="P53" s="5">
        <f t="shared" si="0"/>
        <v>22308022</v>
      </c>
    </row>
    <row r="54" spans="3:16" ht="14.25" customHeight="1">
      <c r="C54" s="3" t="s">
        <v>70</v>
      </c>
      <c r="D54" s="54">
        <f>+'ACUMULADO A JUNIO'!D55+'ACUM JUL_SEP'!D54</f>
        <v>12181459</v>
      </c>
      <c r="E54" s="54">
        <f>+'ACUMULADO A JUNIO'!E55+'ACUM JUL_SEP'!E54</f>
        <v>4478938</v>
      </c>
      <c r="F54" s="54">
        <f>+'ACUMULADO A JUNIO'!F55+'ACUM JUL_SEP'!F54</f>
        <v>154791</v>
      </c>
      <c r="G54" s="54">
        <f>+'ACUMULADO A JUNIO'!G55+'ACUM JUL_SEP'!G54</f>
        <v>74842</v>
      </c>
      <c r="H54" s="54">
        <f>+'ACUMULADO A JUNIO'!H55+'ACUM JUL_SEP'!H54</f>
        <v>549188</v>
      </c>
      <c r="I54" s="54">
        <f>+'ACUMULADO A JUNIO'!I55+'ACUM JUL_SEP'!I54</f>
        <v>320696</v>
      </c>
      <c r="J54" s="54">
        <f>+'ACUMULADO A JUNIO'!J55+'ACUM JUL_SEP'!J54</f>
        <v>251518</v>
      </c>
      <c r="K54" s="54">
        <f>+'ACUMULADO A JUNIO'!K55+'ACUM JUL_SEP'!K54</f>
        <v>15606</v>
      </c>
      <c r="L54" s="54">
        <f>+'ACUMULADO A JUNIO'!L55+'ACUM JUL_SEP'!L54</f>
        <v>878166</v>
      </c>
      <c r="M54" s="54">
        <f>+'ACUMULADO A JUNIO'!M55+'ACUM JUL_SEP'!M54</f>
        <v>350900</v>
      </c>
      <c r="N54" s="54">
        <f>+'ACUMULADO A JUNIO'!N55+'ACUM JUL_SEP'!N54</f>
        <v>280786</v>
      </c>
      <c r="O54" s="54">
        <f>+'ACUMULADO A JUNIO'!O55+'ACUM JUL_SEP'!O54</f>
        <v>45471</v>
      </c>
      <c r="P54" s="5">
        <f t="shared" si="0"/>
        <v>19582361</v>
      </c>
    </row>
    <row r="55" spans="3:16" ht="14.25" customHeight="1">
      <c r="C55" s="3" t="s">
        <v>71</v>
      </c>
      <c r="D55" s="54">
        <f>+'ACUMULADO A JUNIO'!D56+'ACUM JUL_SEP'!D55</f>
        <v>10020836</v>
      </c>
      <c r="E55" s="54">
        <f>+'ACUMULADO A JUNIO'!E56+'ACUM JUL_SEP'!E55</f>
        <v>3684508</v>
      </c>
      <c r="F55" s="54">
        <f>+'ACUMULADO A JUNIO'!F56+'ACUM JUL_SEP'!F55</f>
        <v>127336</v>
      </c>
      <c r="G55" s="54">
        <f>+'ACUMULADO A JUNIO'!G56+'ACUM JUL_SEP'!G55</f>
        <v>61568</v>
      </c>
      <c r="H55" s="54">
        <f>+'ACUMULADO A JUNIO'!H56+'ACUM JUL_SEP'!H55</f>
        <v>451781</v>
      </c>
      <c r="I55" s="54">
        <f>+'ACUMULADO A JUNIO'!I56+'ACUM JUL_SEP'!I55</f>
        <v>264322</v>
      </c>
      <c r="J55" s="54">
        <f>+'ACUMULADO A JUNIO'!J56+'ACUM JUL_SEP'!J55</f>
        <v>207305</v>
      </c>
      <c r="K55" s="54">
        <f>+'ACUMULADO A JUNIO'!K56+'ACUM JUL_SEP'!K55</f>
        <v>12843</v>
      </c>
      <c r="L55" s="54">
        <f>+'ACUMULADO A JUNIO'!L56+'ACUM JUL_SEP'!L55</f>
        <v>115784</v>
      </c>
      <c r="M55" s="54">
        <f>+'ACUMULADO A JUNIO'!M56+'ACUM JUL_SEP'!M55</f>
        <v>341138</v>
      </c>
      <c r="N55" s="54">
        <f>+'ACUMULADO A JUNIO'!N56+'ACUM JUL_SEP'!N55</f>
        <v>157883</v>
      </c>
      <c r="O55" s="54">
        <f>+'ACUMULADO A JUNIO'!O56+'ACUM JUL_SEP'!O55</f>
        <v>37406</v>
      </c>
      <c r="P55" s="5">
        <f t="shared" si="0"/>
        <v>15482710</v>
      </c>
    </row>
    <row r="56" spans="3:16" ht="14.25" customHeight="1">
      <c r="C56" s="3" t="s">
        <v>72</v>
      </c>
      <c r="D56" s="54">
        <f>+'ACUMULADO A JUNIO'!D57+'ACUM JUL_SEP'!D56</f>
        <v>34753436</v>
      </c>
      <c r="E56" s="54">
        <f>+'ACUMULADO A JUNIO'!E57+'ACUM JUL_SEP'!E56</f>
        <v>12778313</v>
      </c>
      <c r="F56" s="54">
        <f>+'ACUMULADO A JUNIO'!F57+'ACUM JUL_SEP'!F56</f>
        <v>441616</v>
      </c>
      <c r="G56" s="54">
        <f>+'ACUMULADO A JUNIO'!G57+'ACUM JUL_SEP'!G56</f>
        <v>213526</v>
      </c>
      <c r="H56" s="54">
        <f>+'ACUMULADO A JUNIO'!H57+'ACUM JUL_SEP'!H56</f>
        <v>1566830</v>
      </c>
      <c r="I56" s="54">
        <f>+'ACUMULADO A JUNIO'!I57+'ACUM JUL_SEP'!I56</f>
        <v>1175142</v>
      </c>
      <c r="J56" s="54">
        <f>+'ACUMULADO A JUNIO'!J57+'ACUM JUL_SEP'!J56</f>
        <v>921650</v>
      </c>
      <c r="K56" s="54">
        <f>+'ACUMULADO A JUNIO'!K57+'ACUM JUL_SEP'!K56</f>
        <v>44524</v>
      </c>
      <c r="L56" s="54">
        <f>+'ACUMULADO A JUNIO'!L57+'ACUM JUL_SEP'!L56</f>
        <v>1102003</v>
      </c>
      <c r="M56" s="54">
        <f>+'ACUMULADO A JUNIO'!M57+'ACUM JUL_SEP'!M56</f>
        <v>0</v>
      </c>
      <c r="N56" s="54">
        <f>+'ACUMULADO A JUNIO'!N57+'ACUM JUL_SEP'!N56</f>
        <v>116788</v>
      </c>
      <c r="O56" s="54">
        <f>+'ACUMULADO A JUNIO'!O57+'ACUM JUL_SEP'!O56</f>
        <v>129725</v>
      </c>
      <c r="P56" s="5">
        <f t="shared" si="0"/>
        <v>53243553</v>
      </c>
    </row>
    <row r="57" spans="3:16" ht="14.25" customHeight="1">
      <c r="C57" s="3" t="s">
        <v>73</v>
      </c>
      <c r="D57" s="54">
        <f>+'ACUMULADO A JUNIO'!D58+'ACUM JUL_SEP'!D57</f>
        <v>15776038</v>
      </c>
      <c r="E57" s="54">
        <f>+'ACUMULADO A JUNIO'!E58+'ACUM JUL_SEP'!E57</f>
        <v>5800610</v>
      </c>
      <c r="F57" s="54">
        <f>+'ACUMULADO A JUNIO'!F58+'ACUM JUL_SEP'!F57</f>
        <v>200467</v>
      </c>
      <c r="G57" s="54">
        <f>+'ACUMULADO A JUNIO'!G58+'ACUM JUL_SEP'!G57</f>
        <v>96928</v>
      </c>
      <c r="H57" s="54">
        <f>+'ACUMULADO A JUNIO'!H58+'ACUM JUL_SEP'!H57</f>
        <v>711249</v>
      </c>
      <c r="I57" s="54">
        <f>+'ACUMULADO A JUNIO'!I58+'ACUM JUL_SEP'!I57</f>
        <v>772185</v>
      </c>
      <c r="J57" s="54">
        <f>+'ACUMULADO A JUNIO'!J58+'ACUM JUL_SEP'!J57</f>
        <v>605616</v>
      </c>
      <c r="K57" s="54">
        <f>+'ACUMULADO A JUNIO'!K58+'ACUM JUL_SEP'!K57</f>
        <v>20214</v>
      </c>
      <c r="L57" s="54">
        <f>+'ACUMULADO A JUNIO'!L58+'ACUM JUL_SEP'!L57</f>
        <v>0</v>
      </c>
      <c r="M57" s="54">
        <f>+'ACUMULADO A JUNIO'!M58+'ACUM JUL_SEP'!M57</f>
        <v>172112</v>
      </c>
      <c r="N57" s="54">
        <f>+'ACUMULADO A JUNIO'!N58+'ACUM JUL_SEP'!N57</f>
        <v>0</v>
      </c>
      <c r="O57" s="54">
        <f>+'ACUMULADO A JUNIO'!O58+'ACUM JUL_SEP'!O57</f>
        <v>58889</v>
      </c>
      <c r="P57" s="5">
        <f t="shared" si="0"/>
        <v>24214308</v>
      </c>
    </row>
    <row r="58" spans="3:16" ht="14.25" customHeight="1">
      <c r="C58" s="3" t="s">
        <v>74</v>
      </c>
      <c r="D58" s="54">
        <f>+'ACUMULADO A JUNIO'!D59+'ACUM JUL_SEP'!D58</f>
        <v>6340841</v>
      </c>
      <c r="E58" s="54">
        <f>+'ACUMULADO A JUNIO'!E59+'ACUM JUL_SEP'!E58</f>
        <v>2331432</v>
      </c>
      <c r="F58" s="54">
        <f>+'ACUMULADO A JUNIO'!F59+'ACUM JUL_SEP'!F58</f>
        <v>80574</v>
      </c>
      <c r="G58" s="54">
        <f>+'ACUMULADO A JUNIO'!G59+'ACUM JUL_SEP'!G58</f>
        <v>38958</v>
      </c>
      <c r="H58" s="54">
        <f>+'ACUMULADO A JUNIO'!H59+'ACUM JUL_SEP'!H58</f>
        <v>285866</v>
      </c>
      <c r="I58" s="54">
        <f>+'ACUMULADO A JUNIO'!I59+'ACUM JUL_SEP'!I58</f>
        <v>166452</v>
      </c>
      <c r="J58" s="54">
        <f>+'ACUMULADO A JUNIO'!J59+'ACUM JUL_SEP'!J58</f>
        <v>130547</v>
      </c>
      <c r="K58" s="54">
        <f>+'ACUMULADO A JUNIO'!K59+'ACUM JUL_SEP'!K58</f>
        <v>8127</v>
      </c>
      <c r="L58" s="54">
        <f>+'ACUMULADO A JUNIO'!L59+'ACUM JUL_SEP'!L58</f>
        <v>0</v>
      </c>
      <c r="M58" s="54">
        <f>+'ACUMULADO A JUNIO'!M59+'ACUM JUL_SEP'!M58</f>
        <v>519453</v>
      </c>
      <c r="N58" s="54">
        <f>+'ACUMULADO A JUNIO'!N59+'ACUM JUL_SEP'!N58</f>
        <v>123497</v>
      </c>
      <c r="O58" s="54">
        <f>+'ACUMULADO A JUNIO'!O59+'ACUM JUL_SEP'!O58</f>
        <v>23670</v>
      </c>
      <c r="P58" s="5">
        <f t="shared" si="0"/>
        <v>10049417</v>
      </c>
    </row>
    <row r="59" spans="3:16" ht="14.25" customHeight="1">
      <c r="C59" s="3" t="s">
        <v>75</v>
      </c>
      <c r="D59" s="54">
        <f>+'ACUMULADO A JUNIO'!D60+'ACUM JUL_SEP'!D59</f>
        <v>57090415</v>
      </c>
      <c r="E59" s="54">
        <f>+'ACUMULADO A JUNIO'!E60+'ACUM JUL_SEP'!E59</f>
        <v>20991283</v>
      </c>
      <c r="F59" s="54">
        <f>+'ACUMULADO A JUNIO'!F60+'ACUM JUL_SEP'!F59</f>
        <v>725453</v>
      </c>
      <c r="G59" s="54">
        <f>+'ACUMULADO A JUNIO'!G60+'ACUM JUL_SEP'!G59</f>
        <v>350765</v>
      </c>
      <c r="H59" s="54">
        <f>+'ACUMULADO A JUNIO'!H60+'ACUM JUL_SEP'!H59</f>
        <v>2573862</v>
      </c>
      <c r="I59" s="54">
        <f>+'ACUMULADO A JUNIO'!I60+'ACUM JUL_SEP'!I59</f>
        <v>1563544</v>
      </c>
      <c r="J59" s="54">
        <f>+'ACUMULADO A JUNIO'!J60+'ACUM JUL_SEP'!J59</f>
        <v>1226277</v>
      </c>
      <c r="K59" s="54">
        <f>+'ACUMULADO A JUNIO'!K60+'ACUM JUL_SEP'!K59</f>
        <v>73144</v>
      </c>
      <c r="L59" s="54">
        <f>+'ACUMULADO A JUNIO'!L60+'ACUM JUL_SEP'!L59</f>
        <v>5944344</v>
      </c>
      <c r="M59" s="54">
        <f>+'ACUMULADO A JUNIO'!M60+'ACUM JUL_SEP'!M59</f>
        <v>2138838</v>
      </c>
      <c r="N59" s="54">
        <f>+'ACUMULADO A JUNIO'!N60+'ACUM JUL_SEP'!N59</f>
        <v>1536585</v>
      </c>
      <c r="O59" s="54">
        <f>+'ACUMULADO A JUNIO'!O60+'ACUM JUL_SEP'!O59</f>
        <v>213103</v>
      </c>
      <c r="P59" s="5">
        <f t="shared" si="0"/>
        <v>94427613</v>
      </c>
    </row>
    <row r="60" spans="3:16" ht="14.25" customHeight="1">
      <c r="C60" s="3" t="s">
        <v>76</v>
      </c>
      <c r="D60" s="54">
        <f>+'ACUMULADO A JUNIO'!D61+'ACUM JUL_SEP'!D60</f>
        <v>11537435</v>
      </c>
      <c r="E60" s="54">
        <f>+'ACUMULADO A JUNIO'!E61+'ACUM JUL_SEP'!E60</f>
        <v>4242140</v>
      </c>
      <c r="F60" s="54">
        <f>+'ACUMULADO A JUNIO'!F61+'ACUM JUL_SEP'!F60</f>
        <v>146609</v>
      </c>
      <c r="G60" s="54">
        <f>+'ACUMULADO A JUNIO'!G61+'ACUM JUL_SEP'!G60</f>
        <v>70886</v>
      </c>
      <c r="H60" s="54">
        <f>+'ACUMULADO A JUNIO'!H61+'ACUM JUL_SEP'!H60</f>
        <v>520155</v>
      </c>
      <c r="I60" s="54">
        <f>+'ACUMULADO A JUNIO'!I61+'ACUM JUL_SEP'!I60</f>
        <v>426026</v>
      </c>
      <c r="J60" s="54">
        <f>+'ACUMULADO A JUNIO'!J61+'ACUM JUL_SEP'!J60</f>
        <v>334127</v>
      </c>
      <c r="K60" s="54">
        <f>+'ACUMULADO A JUNIO'!K61+'ACUM JUL_SEP'!K60</f>
        <v>14779</v>
      </c>
      <c r="L60" s="54">
        <f>+'ACUMULADO A JUNIO'!L61+'ACUM JUL_SEP'!L60</f>
        <v>539668</v>
      </c>
      <c r="M60" s="54">
        <f>+'ACUMULADO A JUNIO'!M61+'ACUM JUL_SEP'!M60</f>
        <v>869632</v>
      </c>
      <c r="N60" s="54">
        <f>+'ACUMULADO A JUNIO'!N61+'ACUM JUL_SEP'!N60</f>
        <v>0</v>
      </c>
      <c r="O60" s="54">
        <f>+'ACUMULADO A JUNIO'!O61+'ACUM JUL_SEP'!O60</f>
        <v>43067</v>
      </c>
      <c r="P60" s="5">
        <f t="shared" si="0"/>
        <v>18744524</v>
      </c>
    </row>
    <row r="61" spans="3:16" ht="14.25" customHeight="1">
      <c r="C61" s="3" t="s">
        <v>77</v>
      </c>
      <c r="D61" s="54">
        <f>+'ACUMULADO A JUNIO'!D62+'ACUM JUL_SEP'!D61</f>
        <v>45322889</v>
      </c>
      <c r="E61" s="54">
        <f>+'ACUMULADO A JUNIO'!E62+'ACUM JUL_SEP'!E61</f>
        <v>16664540</v>
      </c>
      <c r="F61" s="54">
        <f>+'ACUMULADO A JUNIO'!F62+'ACUM JUL_SEP'!F61</f>
        <v>575922</v>
      </c>
      <c r="G61" s="54">
        <f>+'ACUMULADO A JUNIO'!G62+'ACUM JUL_SEP'!G61</f>
        <v>278464</v>
      </c>
      <c r="H61" s="54">
        <f>+'ACUMULADO A JUNIO'!H62+'ACUM JUL_SEP'!H61</f>
        <v>2043334</v>
      </c>
      <c r="I61" s="54">
        <f>+'ACUMULADO A JUNIO'!I62+'ACUM JUL_SEP'!I61</f>
        <v>1503441</v>
      </c>
      <c r="J61" s="54">
        <f>+'ACUMULADO A JUNIO'!J62+'ACUM JUL_SEP'!J61</f>
        <v>1179137</v>
      </c>
      <c r="K61" s="54">
        <f>+'ACUMULADO A JUNIO'!K62+'ACUM JUL_SEP'!K61</f>
        <v>58069</v>
      </c>
      <c r="L61" s="54">
        <f>+'ACUMULADO A JUNIO'!L62+'ACUM JUL_SEP'!L61</f>
        <v>6381931</v>
      </c>
      <c r="M61" s="54">
        <f>+'ACUMULADO A JUNIO'!M62+'ACUM JUL_SEP'!M61</f>
        <v>2017110</v>
      </c>
      <c r="N61" s="54">
        <f>+'ACUMULADO A JUNIO'!N62+'ACUM JUL_SEP'!N61</f>
        <v>1270111</v>
      </c>
      <c r="O61" s="54">
        <f>+'ACUMULADO A JUNIO'!O62+'ACUM JUL_SEP'!O61</f>
        <v>169180</v>
      </c>
      <c r="P61" s="5">
        <f t="shared" si="0"/>
        <v>77464128</v>
      </c>
    </row>
    <row r="62" spans="3:16" ht="14.25" customHeight="1">
      <c r="C62" s="3" t="s">
        <v>78</v>
      </c>
      <c r="D62" s="54">
        <f>+'ACUMULADO A JUNIO'!D63+'ACUM JUL_SEP'!D62</f>
        <v>18625787</v>
      </c>
      <c r="E62" s="54">
        <f>+'ACUMULADO A JUNIO'!E63+'ACUM JUL_SEP'!E62</f>
        <v>6848420</v>
      </c>
      <c r="F62" s="54">
        <f>+'ACUMULADO A JUNIO'!F63+'ACUM JUL_SEP'!F62</f>
        <v>236680</v>
      </c>
      <c r="G62" s="54">
        <f>+'ACUMULADO A JUNIO'!G63+'ACUM JUL_SEP'!G62</f>
        <v>114437</v>
      </c>
      <c r="H62" s="54">
        <f>+'ACUMULADO A JUNIO'!H63+'ACUM JUL_SEP'!H62</f>
        <v>839726</v>
      </c>
      <c r="I62" s="54">
        <f>+'ACUMULADO A JUNIO'!I63+'ACUM JUL_SEP'!I62</f>
        <v>774703</v>
      </c>
      <c r="J62" s="54">
        <f>+'ACUMULADO A JUNIO'!J63+'ACUM JUL_SEP'!J62</f>
        <v>607593</v>
      </c>
      <c r="K62" s="54">
        <f>+'ACUMULADO A JUNIO'!K63+'ACUM JUL_SEP'!K62</f>
        <v>23860</v>
      </c>
      <c r="L62" s="54">
        <f>+'ACUMULADO A JUNIO'!L63+'ACUM JUL_SEP'!L62</f>
        <v>0</v>
      </c>
      <c r="M62" s="54">
        <f>+'ACUMULADO A JUNIO'!M63+'ACUM JUL_SEP'!M62</f>
        <v>793566</v>
      </c>
      <c r="N62" s="54">
        <f>+'ACUMULADO A JUNIO'!N63+'ACUM JUL_SEP'!N62</f>
        <v>0</v>
      </c>
      <c r="O62" s="54">
        <f>+'ACUMULADO A JUNIO'!O63+'ACUM JUL_SEP'!O62</f>
        <v>69526</v>
      </c>
      <c r="P62" s="5">
        <f t="shared" si="0"/>
        <v>28934298</v>
      </c>
    </row>
    <row r="63" spans="3:16" ht="14.25" customHeight="1">
      <c r="C63" s="3" t="s">
        <v>79</v>
      </c>
      <c r="D63" s="54">
        <f>+'ACUMULADO A JUNIO'!D64+'ACUM JUL_SEP'!D63</f>
        <v>13371353</v>
      </c>
      <c r="E63" s="54">
        <f>+'ACUMULADO A JUNIO'!E64+'ACUM JUL_SEP'!E63</f>
        <v>4916443</v>
      </c>
      <c r="F63" s="54">
        <f>+'ACUMULADO A JUNIO'!F64+'ACUM JUL_SEP'!F63</f>
        <v>169910</v>
      </c>
      <c r="G63" s="54">
        <f>+'ACUMULADO A JUNIO'!G64+'ACUM JUL_SEP'!G63</f>
        <v>82154</v>
      </c>
      <c r="H63" s="54">
        <f>+'ACUMULADO A JUNIO'!H64+'ACUM JUL_SEP'!H63</f>
        <v>602838</v>
      </c>
      <c r="I63" s="54">
        <f>+'ACUMULADO A JUNIO'!I64+'ACUM JUL_SEP'!I63</f>
        <v>532199</v>
      </c>
      <c r="J63" s="54">
        <f>+'ACUMULADO A JUNIO'!J64+'ACUM JUL_SEP'!J63</f>
        <v>417399</v>
      </c>
      <c r="K63" s="54">
        <f>+'ACUMULADO A JUNIO'!K64+'ACUM JUL_SEP'!K63</f>
        <v>17128</v>
      </c>
      <c r="L63" s="54">
        <f>+'ACUMULADO A JUNIO'!L64+'ACUM JUL_SEP'!L63</f>
        <v>0</v>
      </c>
      <c r="M63" s="54">
        <f>+'ACUMULADO A JUNIO'!M64+'ACUM JUL_SEP'!M63</f>
        <v>746926</v>
      </c>
      <c r="N63" s="54">
        <f>+'ACUMULADO A JUNIO'!N64+'ACUM JUL_SEP'!N63</f>
        <v>0</v>
      </c>
      <c r="O63" s="54">
        <f>+'ACUMULADO A JUNIO'!O64+'ACUM JUL_SEP'!O63</f>
        <v>49913</v>
      </c>
      <c r="P63" s="5">
        <f t="shared" si="0"/>
        <v>20906263</v>
      </c>
    </row>
    <row r="64" spans="3:16" ht="14.25" customHeight="1">
      <c r="C64" s="3" t="s">
        <v>80</v>
      </c>
      <c r="D64" s="54">
        <f>+'ACUMULADO A JUNIO'!D65+'ACUM JUL_SEP'!D64</f>
        <v>17627955</v>
      </c>
      <c r="E64" s="54">
        <f>+'ACUMULADO A JUNIO'!E65+'ACUM JUL_SEP'!E64</f>
        <v>6481533</v>
      </c>
      <c r="F64" s="54">
        <f>+'ACUMULADO A JUNIO'!F65+'ACUM JUL_SEP'!F64</f>
        <v>224000</v>
      </c>
      <c r="G64" s="54">
        <f>+'ACUMULADO A JUNIO'!G65+'ACUM JUL_SEP'!G64</f>
        <v>108306</v>
      </c>
      <c r="H64" s="54">
        <f>+'ACUMULADO A JUNIO'!H65+'ACUM JUL_SEP'!H64</f>
        <v>794738</v>
      </c>
      <c r="I64" s="54">
        <f>+'ACUMULADO A JUNIO'!I65+'ACUM JUL_SEP'!I64</f>
        <v>761835</v>
      </c>
      <c r="J64" s="54">
        <f>+'ACUMULADO A JUNIO'!J65+'ACUM JUL_SEP'!J64</f>
        <v>597501</v>
      </c>
      <c r="K64" s="54">
        <f>+'ACUMULADO A JUNIO'!K65+'ACUM JUL_SEP'!K64</f>
        <v>22582</v>
      </c>
      <c r="L64" s="54">
        <f>+'ACUMULADO A JUNIO'!L65+'ACUM JUL_SEP'!L64</f>
        <v>0</v>
      </c>
      <c r="M64" s="54">
        <f>+'ACUMULADO A JUNIO'!M65+'ACUM JUL_SEP'!M64</f>
        <v>0</v>
      </c>
      <c r="N64" s="54">
        <f>+'ACUMULADO A JUNIO'!N65+'ACUM JUL_SEP'!N64</f>
        <v>0</v>
      </c>
      <c r="O64" s="54">
        <f>+'ACUMULADO A JUNIO'!O65+'ACUM JUL_SEP'!O64</f>
        <v>65800</v>
      </c>
      <c r="P64" s="5">
        <f t="shared" si="0"/>
        <v>26684250</v>
      </c>
    </row>
    <row r="65" spans="3:17" ht="14.25" customHeight="1">
      <c r="C65" s="3" t="s">
        <v>81</v>
      </c>
      <c r="D65" s="54">
        <f>+'ACUMULADO A JUNIO'!D66+'ACUM JUL_SEP'!D65</f>
        <v>36393212</v>
      </c>
      <c r="E65" s="54">
        <f>+'ACUMULADO A JUNIO'!E66+'ACUM JUL_SEP'!E65</f>
        <v>13381232</v>
      </c>
      <c r="F65" s="54">
        <f>+'ACUMULADO A JUNIO'!F66+'ACUM JUL_SEP'!F65</f>
        <v>462453</v>
      </c>
      <c r="G65" s="54">
        <f>+'ACUMULADO A JUNIO'!G66+'ACUM JUL_SEP'!G65</f>
        <v>223599</v>
      </c>
      <c r="H65" s="54">
        <f>+'ACUMULADO A JUNIO'!H66+'ACUM JUL_SEP'!H65</f>
        <v>1640751</v>
      </c>
      <c r="I65" s="54">
        <f>+'ACUMULADO A JUNIO'!I66+'ACUM JUL_SEP'!I65</f>
        <v>1318476</v>
      </c>
      <c r="J65" s="54">
        <f>+'ACUMULADO A JUNIO'!J66+'ACUM JUL_SEP'!J65</f>
        <v>1034069</v>
      </c>
      <c r="K65" s="54">
        <f>+'ACUMULADO A JUNIO'!K66+'ACUM JUL_SEP'!K65</f>
        <v>46630</v>
      </c>
      <c r="L65" s="54">
        <f>+'ACUMULADO A JUNIO'!L66+'ACUM JUL_SEP'!L65</f>
        <v>0</v>
      </c>
      <c r="M65" s="54">
        <f>+'ACUMULADO A JUNIO'!M66+'ACUM JUL_SEP'!M65</f>
        <v>0</v>
      </c>
      <c r="N65" s="54">
        <f>+'ACUMULADO A JUNIO'!N66+'ACUM JUL_SEP'!N65</f>
        <v>69217</v>
      </c>
      <c r="O65" s="54">
        <f>+'ACUMULADO A JUNIO'!O66+'ACUM JUL_SEP'!O65</f>
        <v>135846</v>
      </c>
      <c r="P65" s="5">
        <f t="shared" si="0"/>
        <v>54705485</v>
      </c>
    </row>
    <row r="66" spans="3:17" ht="14.25" customHeight="1" thickBot="1">
      <c r="C66" s="3" t="s">
        <v>82</v>
      </c>
      <c r="D66" s="54">
        <f>+'ACUMULADO A JUNIO'!D67+'ACUM JUL_SEP'!D66</f>
        <v>195873654</v>
      </c>
      <c r="E66" s="54">
        <f>+'ACUMULADO A JUNIO'!E67+'ACUM JUL_SEP'!E66</f>
        <v>72019780</v>
      </c>
      <c r="F66" s="54">
        <f>+'ACUMULADO A JUNIO'!F67+'ACUM JUL_SEP'!F66</f>
        <v>2488980</v>
      </c>
      <c r="G66" s="54">
        <f>+'ACUMULADO A JUNIO'!G67+'ACUM JUL_SEP'!G66</f>
        <v>1203449</v>
      </c>
      <c r="H66" s="54">
        <f>+'ACUMULADO A JUNIO'!H67+'ACUM JUL_SEP'!H66</f>
        <v>8830774</v>
      </c>
      <c r="I66" s="54">
        <f>+'ACUMULADO A JUNIO'!I67+'ACUM JUL_SEP'!I66</f>
        <v>6496754</v>
      </c>
      <c r="J66" s="54">
        <f>+'ACUMULADO A JUNIO'!J67+'ACUM JUL_SEP'!J66</f>
        <v>5095351</v>
      </c>
      <c r="K66" s="54">
        <f>+'ACUMULADO A JUNIO'!K67+'ACUM JUL_SEP'!K66</f>
        <v>250960</v>
      </c>
      <c r="L66" s="54">
        <f>+'ACUMULADO A JUNIO'!L67+'ACUM JUL_SEP'!L66</f>
        <v>22429325</v>
      </c>
      <c r="M66" s="54">
        <f>+'ACUMULADO A JUNIO'!M67+'ACUM JUL_SEP'!M66</f>
        <v>102018</v>
      </c>
      <c r="N66" s="54">
        <f>+'ACUMULADO A JUNIO'!N67+'ACUM JUL_SEP'!N66</f>
        <v>7303762</v>
      </c>
      <c r="O66" s="54">
        <f>+'ACUMULADO A JUNIO'!O67+'ACUM JUL_SEP'!O66</f>
        <v>731146</v>
      </c>
      <c r="P66" s="5">
        <f>SUM(D66:O66)</f>
        <v>322825953</v>
      </c>
    </row>
    <row r="67" spans="3:17" ht="15.75" customHeight="1">
      <c r="C67" s="8" t="s">
        <v>83</v>
      </c>
      <c r="D67" s="9">
        <f>SUM(D9:D66)</f>
        <v>1951740399</v>
      </c>
      <c r="E67" s="9">
        <f>SUM(E9:E66)</f>
        <v>717625413</v>
      </c>
      <c r="F67" s="9">
        <f t="shared" ref="F67:P67" si="1">SUM(F9:F66)</f>
        <v>24800926</v>
      </c>
      <c r="G67" s="9">
        <f t="shared" si="1"/>
        <v>11991505</v>
      </c>
      <c r="H67" s="9">
        <f t="shared" si="1"/>
        <v>87992274</v>
      </c>
      <c r="I67" s="9">
        <f t="shared" si="1"/>
        <v>68627190</v>
      </c>
      <c r="J67" s="55">
        <f t="shared" si="1"/>
        <v>53823722</v>
      </c>
      <c r="K67" s="9">
        <f t="shared" si="1"/>
        <v>2500620</v>
      </c>
      <c r="L67" s="9">
        <f t="shared" si="1"/>
        <v>173739000</v>
      </c>
      <c r="M67" s="56">
        <f t="shared" si="1"/>
        <v>77905655</v>
      </c>
      <c r="N67" s="56">
        <f t="shared" si="1"/>
        <v>51634173</v>
      </c>
      <c r="O67" s="56">
        <f t="shared" si="1"/>
        <v>7285344</v>
      </c>
      <c r="P67" s="56">
        <f t="shared" si="1"/>
        <v>3229666221</v>
      </c>
    </row>
    <row r="68" spans="3:17" ht="8.25" customHeight="1" thickBot="1">
      <c r="C68" s="10"/>
      <c r="D68" s="11"/>
      <c r="E68" s="11"/>
      <c r="F68" s="11"/>
      <c r="G68" s="11"/>
      <c r="H68" s="11"/>
      <c r="I68" s="11"/>
      <c r="J68" s="57"/>
      <c r="K68" s="11"/>
      <c r="L68" s="11"/>
      <c r="M68" s="58"/>
      <c r="N68" s="58"/>
      <c r="O68" s="58"/>
      <c r="P68" s="11"/>
    </row>
    <row r="69" spans="3:17" ht="8.25" customHeight="1" thickBot="1">
      <c r="C69" s="13"/>
      <c r="D69" s="12"/>
      <c r="E69" s="13"/>
      <c r="F69" s="12"/>
      <c r="G69" s="12"/>
      <c r="H69" s="12"/>
      <c r="I69" s="12"/>
      <c r="J69" s="12"/>
      <c r="K69" s="12"/>
      <c r="L69" s="12"/>
      <c r="M69" s="59"/>
      <c r="N69" s="59"/>
      <c r="O69" s="59"/>
      <c r="P69" s="12"/>
    </row>
    <row r="70" spans="3:17" ht="21" customHeight="1">
      <c r="M70" s="60"/>
      <c r="N70" s="60"/>
      <c r="O70" s="60"/>
      <c r="P70" s="43"/>
    </row>
    <row r="71" spans="3:17" s="65" customFormat="1" ht="8.25" customHeight="1">
      <c r="C71" s="61"/>
      <c r="D71" s="62"/>
      <c r="E71" s="62"/>
      <c r="F71" s="62"/>
      <c r="G71" s="62"/>
      <c r="H71" s="62"/>
      <c r="I71" s="62"/>
      <c r="J71" s="62"/>
      <c r="K71" s="62"/>
      <c r="L71" s="62"/>
      <c r="M71" s="63"/>
      <c r="N71" s="63"/>
      <c r="O71" s="63"/>
      <c r="P71" s="62"/>
      <c r="Q71" s="64"/>
    </row>
    <row r="72" spans="3:17">
      <c r="P72" s="67"/>
    </row>
    <row r="73" spans="3:17">
      <c r="P73" s="67"/>
    </row>
    <row r="74" spans="3:17">
      <c r="P74" s="68"/>
    </row>
  </sheetData>
  <mergeCells count="6">
    <mergeCell ref="C6:P6"/>
    <mergeCell ref="C1:P1"/>
    <mergeCell ref="C2:P2"/>
    <mergeCell ref="C3:P3"/>
    <mergeCell ref="C4:P4"/>
    <mergeCell ref="C5:P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CC5B-806C-4B14-9D36-148C0FF796E5}">
  <dimension ref="A1:R74"/>
  <sheetViews>
    <sheetView topLeftCell="B7" workbookViewId="0">
      <pane xSplit="2" ySplit="2" topLeftCell="O65" activePane="bottomRight" state="frozen"/>
      <selection activeCell="B7" sqref="B7"/>
      <selection pane="topRight" activeCell="D7" sqref="D7"/>
      <selection pane="bottomLeft" activeCell="B9" sqref="B9"/>
      <selection pane="bottomRight" activeCell="C73" sqref="C73"/>
    </sheetView>
  </sheetViews>
  <sheetFormatPr baseColWidth="10" defaultColWidth="11.42578125" defaultRowHeight="12.75"/>
  <cols>
    <col min="1" max="2" width="2" style="1" customWidth="1"/>
    <col min="3" max="3" width="34" style="1" customWidth="1"/>
    <col min="4" max="4" width="17" style="15" customWidth="1"/>
    <col min="5" max="5" width="17" style="1" customWidth="1"/>
    <col min="6" max="6" width="15.28515625" style="15" customWidth="1"/>
    <col min="7" max="7" width="16.42578125" style="15" customWidth="1"/>
    <col min="8" max="8" width="16.7109375" style="15" customWidth="1"/>
    <col min="9" max="10" width="17.85546875" style="15" customWidth="1"/>
    <col min="11" max="11" width="17.28515625" style="15" customWidth="1"/>
    <col min="12" max="12" width="15.140625" style="15" customWidth="1"/>
    <col min="13" max="16" width="15.140625" style="66" customWidth="1"/>
    <col min="17" max="17" width="18.85546875" style="15" customWidth="1"/>
    <col min="18" max="18" width="2.5703125" style="1" customWidth="1"/>
    <col min="19" max="19" width="3.7109375" style="1" customWidth="1"/>
    <col min="20" max="16384" width="11.42578125" style="1"/>
  </cols>
  <sheetData>
    <row r="1" spans="1:17" ht="18" customHeight="1">
      <c r="A1" s="2"/>
      <c r="B1" s="2"/>
      <c r="C1" s="73" t="s">
        <v>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19.5" customHeight="1">
      <c r="C2" s="73" t="s">
        <v>1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15">
      <c r="C3" s="74" t="s">
        <v>2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ht="15" customHeight="1">
      <c r="C4" s="75" t="s">
        <v>3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spans="1:17" ht="15.75" customHeight="1">
      <c r="C5" s="76" t="s">
        <v>94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 ht="18" customHeight="1" thickBot="1">
      <c r="C6" s="72" t="s">
        <v>4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>
      <c r="C7" s="44"/>
      <c r="D7" s="45" t="s">
        <v>5</v>
      </c>
      <c r="E7" s="46" t="s">
        <v>6</v>
      </c>
      <c r="F7" s="45" t="s">
        <v>7</v>
      </c>
      <c r="G7" s="45" t="s">
        <v>8</v>
      </c>
      <c r="H7" s="47" t="s">
        <v>5</v>
      </c>
      <c r="I7" s="48" t="s">
        <v>9</v>
      </c>
      <c r="J7" s="48" t="s">
        <v>10</v>
      </c>
      <c r="K7" s="47" t="s">
        <v>11</v>
      </c>
      <c r="L7" s="47" t="s">
        <v>5</v>
      </c>
      <c r="M7" s="47" t="s">
        <v>12</v>
      </c>
      <c r="N7" s="47" t="s">
        <v>84</v>
      </c>
      <c r="O7" s="47" t="s">
        <v>85</v>
      </c>
      <c r="P7" s="77" t="s">
        <v>96</v>
      </c>
      <c r="Q7" s="47" t="s">
        <v>13</v>
      </c>
    </row>
    <row r="8" spans="1:17" ht="13.5" thickBot="1">
      <c r="A8" s="1" t="s">
        <v>14</v>
      </c>
      <c r="C8" s="49" t="s">
        <v>15</v>
      </c>
      <c r="D8" s="50" t="s">
        <v>16</v>
      </c>
      <c r="E8" s="51" t="s">
        <v>17</v>
      </c>
      <c r="F8" s="50" t="s">
        <v>14</v>
      </c>
      <c r="G8" s="50" t="s">
        <v>14</v>
      </c>
      <c r="H8" s="52" t="s">
        <v>18</v>
      </c>
      <c r="I8" s="53" t="s">
        <v>19</v>
      </c>
      <c r="J8" s="53" t="s">
        <v>20</v>
      </c>
      <c r="K8" s="52" t="s">
        <v>21</v>
      </c>
      <c r="L8" s="52" t="s">
        <v>22</v>
      </c>
      <c r="M8" s="52" t="s">
        <v>23</v>
      </c>
      <c r="N8" s="52" t="s">
        <v>86</v>
      </c>
      <c r="O8" s="52"/>
      <c r="P8" s="78"/>
      <c r="Q8" s="52" t="s">
        <v>24</v>
      </c>
    </row>
    <row r="9" spans="1:17" ht="14.25" customHeight="1">
      <c r="C9" s="3" t="s">
        <v>25</v>
      </c>
      <c r="D9" s="54">
        <v>2450132</v>
      </c>
      <c r="E9" s="54">
        <v>1561212</v>
      </c>
      <c r="F9" s="54">
        <v>57560</v>
      </c>
      <c r="G9" s="54">
        <v>27204</v>
      </c>
      <c r="H9" s="4">
        <v>128782</v>
      </c>
      <c r="I9" s="4">
        <v>100614</v>
      </c>
      <c r="J9" s="43">
        <v>76946</v>
      </c>
      <c r="K9" s="4">
        <v>4023</v>
      </c>
      <c r="L9" s="4">
        <v>29695</v>
      </c>
      <c r="M9" s="4">
        <v>156205</v>
      </c>
      <c r="N9" s="4">
        <v>6446</v>
      </c>
      <c r="O9" s="4">
        <v>12284</v>
      </c>
      <c r="P9" s="4">
        <v>610391</v>
      </c>
      <c r="Q9" s="5">
        <f>SUM(D9:P9)</f>
        <v>5221494</v>
      </c>
    </row>
    <row r="10" spans="1:17" ht="14.25" customHeight="1">
      <c r="C10" s="3" t="s">
        <v>26</v>
      </c>
      <c r="D10" s="54">
        <v>1977934</v>
      </c>
      <c r="E10" s="54">
        <v>1260331</v>
      </c>
      <c r="F10" s="54">
        <v>46467</v>
      </c>
      <c r="G10" s="54">
        <v>21962</v>
      </c>
      <c r="H10" s="4">
        <v>103961</v>
      </c>
      <c r="I10" s="4">
        <v>80058</v>
      </c>
      <c r="J10" s="43">
        <v>61224</v>
      </c>
      <c r="K10" s="4">
        <v>3246</v>
      </c>
      <c r="L10" s="4">
        <v>0</v>
      </c>
      <c r="M10" s="4">
        <v>0</v>
      </c>
      <c r="N10" s="4">
        <v>14808</v>
      </c>
      <c r="O10" s="4">
        <v>9915</v>
      </c>
      <c r="P10" s="4">
        <v>492755</v>
      </c>
      <c r="Q10" s="5">
        <f t="shared" ref="Q10:Q66" si="0">SUM(D10:P10)</f>
        <v>4072661</v>
      </c>
    </row>
    <row r="11" spans="1:17" ht="14.25" customHeight="1">
      <c r="C11" s="3" t="s">
        <v>27</v>
      </c>
      <c r="D11" s="54">
        <v>1631073</v>
      </c>
      <c r="E11" s="54">
        <v>1039312</v>
      </c>
      <c r="F11" s="54">
        <v>38318</v>
      </c>
      <c r="G11" s="54">
        <v>18111</v>
      </c>
      <c r="H11" s="4">
        <v>85730</v>
      </c>
      <c r="I11" s="4">
        <v>47197</v>
      </c>
      <c r="J11" s="43">
        <v>36097</v>
      </c>
      <c r="K11" s="4">
        <v>2679</v>
      </c>
      <c r="L11" s="4">
        <v>0</v>
      </c>
      <c r="M11" s="4">
        <v>0</v>
      </c>
      <c r="N11" s="4">
        <v>0</v>
      </c>
      <c r="O11" s="4">
        <v>8177</v>
      </c>
      <c r="P11" s="4">
        <v>406341</v>
      </c>
      <c r="Q11" s="5">
        <f t="shared" si="0"/>
        <v>3313035</v>
      </c>
    </row>
    <row r="12" spans="1:17" ht="14.25" customHeight="1">
      <c r="C12" s="3" t="s">
        <v>28</v>
      </c>
      <c r="D12" s="54">
        <v>1860717</v>
      </c>
      <c r="E12" s="54">
        <v>1185640</v>
      </c>
      <c r="F12" s="54">
        <v>43713</v>
      </c>
      <c r="G12" s="54">
        <v>20659</v>
      </c>
      <c r="H12" s="4">
        <v>97801</v>
      </c>
      <c r="I12" s="4">
        <v>73679</v>
      </c>
      <c r="J12" s="43">
        <v>56346</v>
      </c>
      <c r="K12" s="4">
        <v>3054</v>
      </c>
      <c r="L12" s="4">
        <v>0</v>
      </c>
      <c r="M12" s="4">
        <v>0</v>
      </c>
      <c r="N12" s="4">
        <v>0</v>
      </c>
      <c r="O12" s="4">
        <v>9328</v>
      </c>
      <c r="P12" s="4">
        <v>463551</v>
      </c>
      <c r="Q12" s="5">
        <f t="shared" si="0"/>
        <v>3814488</v>
      </c>
    </row>
    <row r="13" spans="1:17" ht="14.25" customHeight="1">
      <c r="C13" s="3" t="s">
        <v>29</v>
      </c>
      <c r="D13" s="54">
        <v>14124530</v>
      </c>
      <c r="E13" s="54">
        <v>9000086</v>
      </c>
      <c r="F13" s="54">
        <v>331824</v>
      </c>
      <c r="G13" s="54">
        <v>156827</v>
      </c>
      <c r="H13" s="4">
        <v>742397</v>
      </c>
      <c r="I13" s="4">
        <v>681233</v>
      </c>
      <c r="J13" s="43">
        <v>520984</v>
      </c>
      <c r="K13" s="4">
        <v>23187</v>
      </c>
      <c r="L13" s="4">
        <v>4872794</v>
      </c>
      <c r="M13" s="4">
        <v>1973953</v>
      </c>
      <c r="N13" s="4">
        <v>1123252</v>
      </c>
      <c r="O13" s="4">
        <v>70810</v>
      </c>
      <c r="P13" s="4">
        <v>3518787</v>
      </c>
      <c r="Q13" s="5">
        <f t="shared" si="0"/>
        <v>37140664</v>
      </c>
    </row>
    <row r="14" spans="1:17" ht="14.25" customHeight="1">
      <c r="C14" s="3" t="s">
        <v>30</v>
      </c>
      <c r="D14" s="54">
        <v>2602259</v>
      </c>
      <c r="E14" s="54">
        <v>1658147</v>
      </c>
      <c r="F14" s="54">
        <v>61133</v>
      </c>
      <c r="G14" s="54">
        <v>28894</v>
      </c>
      <c r="H14" s="4">
        <v>136776</v>
      </c>
      <c r="I14" s="4">
        <v>123672</v>
      </c>
      <c r="J14" s="43">
        <v>94579</v>
      </c>
      <c r="K14" s="4">
        <v>4272</v>
      </c>
      <c r="L14" s="4">
        <v>0</v>
      </c>
      <c r="M14" s="4">
        <v>119025</v>
      </c>
      <c r="N14" s="4">
        <v>0</v>
      </c>
      <c r="O14" s="4">
        <v>13046</v>
      </c>
      <c r="P14" s="4">
        <v>648291</v>
      </c>
      <c r="Q14" s="5">
        <f t="shared" si="0"/>
        <v>5490094</v>
      </c>
    </row>
    <row r="15" spans="1:17" ht="14.25" customHeight="1">
      <c r="C15" s="3" t="s">
        <v>31</v>
      </c>
      <c r="D15" s="54">
        <v>5189529</v>
      </c>
      <c r="E15" s="54">
        <v>3306744</v>
      </c>
      <c r="F15" s="54">
        <v>121916</v>
      </c>
      <c r="G15" s="54">
        <v>57621</v>
      </c>
      <c r="H15" s="4">
        <v>272765</v>
      </c>
      <c r="I15" s="4">
        <v>201136</v>
      </c>
      <c r="J15" s="43">
        <v>153822</v>
      </c>
      <c r="K15" s="4">
        <v>8520</v>
      </c>
      <c r="L15" s="4">
        <v>0</v>
      </c>
      <c r="M15" s="4">
        <v>0</v>
      </c>
      <c r="N15" s="4">
        <v>0</v>
      </c>
      <c r="O15" s="4">
        <v>26016</v>
      </c>
      <c r="P15" s="4">
        <v>1292846</v>
      </c>
      <c r="Q15" s="5">
        <f t="shared" si="0"/>
        <v>10630915</v>
      </c>
    </row>
    <row r="16" spans="1:17" ht="14.25" customHeight="1">
      <c r="C16" s="3" t="s">
        <v>32</v>
      </c>
      <c r="D16" s="54">
        <v>3367404</v>
      </c>
      <c r="E16" s="54">
        <v>2145695</v>
      </c>
      <c r="F16" s="54">
        <v>79110</v>
      </c>
      <c r="G16" s="54">
        <v>37388</v>
      </c>
      <c r="H16" s="4">
        <v>176995</v>
      </c>
      <c r="I16" s="4">
        <v>189167</v>
      </c>
      <c r="J16" s="43">
        <v>144669</v>
      </c>
      <c r="K16" s="4">
        <v>5529</v>
      </c>
      <c r="L16" s="4">
        <v>569095</v>
      </c>
      <c r="M16" s="4">
        <v>138931</v>
      </c>
      <c r="N16" s="4">
        <v>127835</v>
      </c>
      <c r="O16" s="4">
        <v>16881</v>
      </c>
      <c r="P16" s="4">
        <v>838907</v>
      </c>
      <c r="Q16" s="5">
        <f t="shared" si="0"/>
        <v>7837606</v>
      </c>
    </row>
    <row r="17" spans="3:17" ht="14.25" customHeight="1">
      <c r="C17" s="3" t="s">
        <v>33</v>
      </c>
      <c r="D17" s="54">
        <v>5463528</v>
      </c>
      <c r="E17" s="54">
        <v>3481335</v>
      </c>
      <c r="F17" s="54">
        <v>128353</v>
      </c>
      <c r="G17" s="54">
        <v>60663</v>
      </c>
      <c r="H17" s="4">
        <v>287169</v>
      </c>
      <c r="I17" s="4">
        <v>183831</v>
      </c>
      <c r="J17" s="43">
        <v>140587</v>
      </c>
      <c r="K17" s="4">
        <v>8970</v>
      </c>
      <c r="L17" s="4">
        <v>789186</v>
      </c>
      <c r="M17" s="4">
        <v>0</v>
      </c>
      <c r="N17" s="4">
        <v>0</v>
      </c>
      <c r="O17" s="4">
        <v>27390</v>
      </c>
      <c r="P17" s="4">
        <v>1361107</v>
      </c>
      <c r="Q17" s="5">
        <f t="shared" si="0"/>
        <v>11932119</v>
      </c>
    </row>
    <row r="18" spans="3:17" ht="14.25" customHeight="1">
      <c r="C18" s="3" t="s">
        <v>34</v>
      </c>
      <c r="D18" s="54">
        <v>1252905</v>
      </c>
      <c r="E18" s="54">
        <v>798344</v>
      </c>
      <c r="F18" s="54">
        <v>29434</v>
      </c>
      <c r="G18" s="54">
        <v>13912</v>
      </c>
      <c r="H18" s="4">
        <v>65855</v>
      </c>
      <c r="I18" s="4">
        <v>34475</v>
      </c>
      <c r="J18" s="43">
        <v>26366</v>
      </c>
      <c r="K18" s="4">
        <v>2058</v>
      </c>
      <c r="L18" s="4">
        <v>86945</v>
      </c>
      <c r="M18" s="4">
        <v>0</v>
      </c>
      <c r="N18" s="4">
        <v>45913</v>
      </c>
      <c r="O18" s="4">
        <v>6281</v>
      </c>
      <c r="P18" s="4">
        <v>312132</v>
      </c>
      <c r="Q18" s="5">
        <f t="shared" si="0"/>
        <v>2674620</v>
      </c>
    </row>
    <row r="19" spans="3:17" ht="14.25" customHeight="1">
      <c r="C19" s="3" t="s">
        <v>35</v>
      </c>
      <c r="D19" s="54">
        <v>1397357</v>
      </c>
      <c r="E19" s="54">
        <v>890390</v>
      </c>
      <c r="F19" s="54">
        <v>32828</v>
      </c>
      <c r="G19" s="54">
        <v>15515</v>
      </c>
      <c r="H19" s="4">
        <v>73446</v>
      </c>
      <c r="I19" s="4">
        <v>46279</v>
      </c>
      <c r="J19" s="43">
        <v>35392</v>
      </c>
      <c r="K19" s="4">
        <v>2295</v>
      </c>
      <c r="L19" s="4">
        <v>0</v>
      </c>
      <c r="M19" s="4">
        <v>39632</v>
      </c>
      <c r="N19" s="4">
        <v>0</v>
      </c>
      <c r="O19" s="4">
        <v>7006</v>
      </c>
      <c r="P19" s="4">
        <v>348118</v>
      </c>
      <c r="Q19" s="5">
        <f t="shared" si="0"/>
        <v>2888258</v>
      </c>
    </row>
    <row r="20" spans="3:17" ht="14.25" customHeight="1">
      <c r="C20" s="3" t="s">
        <v>36</v>
      </c>
      <c r="D20" s="54">
        <v>59866591</v>
      </c>
      <c r="E20" s="54">
        <v>38146718</v>
      </c>
      <c r="F20" s="54">
        <v>1406432</v>
      </c>
      <c r="G20" s="54">
        <v>664715</v>
      </c>
      <c r="H20" s="4">
        <v>3146641</v>
      </c>
      <c r="I20" s="4">
        <v>3374876</v>
      </c>
      <c r="J20" s="43">
        <v>2580988</v>
      </c>
      <c r="K20" s="4">
        <v>98277</v>
      </c>
      <c r="L20" s="4">
        <v>15621532</v>
      </c>
      <c r="M20" s="4">
        <v>0</v>
      </c>
      <c r="N20" s="4">
        <v>4713460</v>
      </c>
      <c r="O20" s="4">
        <v>300128</v>
      </c>
      <c r="P20" s="4">
        <v>14914326</v>
      </c>
      <c r="Q20" s="5">
        <f t="shared" si="0"/>
        <v>144834684</v>
      </c>
    </row>
    <row r="21" spans="3:17" ht="14.25" customHeight="1">
      <c r="C21" s="3" t="s">
        <v>37</v>
      </c>
      <c r="D21" s="54">
        <v>3030753</v>
      </c>
      <c r="E21" s="54">
        <v>1931183</v>
      </c>
      <c r="F21" s="54">
        <v>71200</v>
      </c>
      <c r="G21" s="54">
        <v>33651</v>
      </c>
      <c r="H21" s="4">
        <v>159298</v>
      </c>
      <c r="I21" s="4">
        <v>128900</v>
      </c>
      <c r="J21" s="43">
        <v>98580</v>
      </c>
      <c r="K21" s="4">
        <v>4974</v>
      </c>
      <c r="L21" s="4">
        <v>345318</v>
      </c>
      <c r="M21" s="4">
        <v>160193</v>
      </c>
      <c r="N21" s="4">
        <v>139649</v>
      </c>
      <c r="O21" s="4">
        <v>15194</v>
      </c>
      <c r="P21" s="4">
        <v>755039</v>
      </c>
      <c r="Q21" s="5">
        <f t="shared" si="0"/>
        <v>6873932</v>
      </c>
    </row>
    <row r="22" spans="3:17" ht="14.25" customHeight="1">
      <c r="C22" s="3" t="s">
        <v>38</v>
      </c>
      <c r="D22" s="54">
        <v>2201883</v>
      </c>
      <c r="E22" s="54">
        <v>1403031</v>
      </c>
      <c r="F22" s="54">
        <v>51728</v>
      </c>
      <c r="G22" s="54">
        <v>24449</v>
      </c>
      <c r="H22" s="4">
        <v>115732</v>
      </c>
      <c r="I22" s="4">
        <v>101076</v>
      </c>
      <c r="J22" s="43">
        <v>77300</v>
      </c>
      <c r="K22" s="4">
        <v>3615</v>
      </c>
      <c r="L22" s="4">
        <v>447083</v>
      </c>
      <c r="M22" s="4">
        <v>225762</v>
      </c>
      <c r="N22" s="4">
        <v>121205</v>
      </c>
      <c r="O22" s="4">
        <v>11039</v>
      </c>
      <c r="P22" s="4">
        <v>548549</v>
      </c>
      <c r="Q22" s="5">
        <f t="shared" si="0"/>
        <v>5332452</v>
      </c>
    </row>
    <row r="23" spans="3:17" ht="14.25" customHeight="1">
      <c r="C23" s="3" t="s">
        <v>39</v>
      </c>
      <c r="D23" s="54">
        <v>8499021</v>
      </c>
      <c r="E23" s="54">
        <v>5415537</v>
      </c>
      <c r="F23" s="54">
        <v>199666</v>
      </c>
      <c r="G23" s="54">
        <v>94367</v>
      </c>
      <c r="H23" s="4">
        <v>446716</v>
      </c>
      <c r="I23" s="4">
        <v>333069</v>
      </c>
      <c r="J23" s="43">
        <v>254719</v>
      </c>
      <c r="K23" s="4">
        <v>13953</v>
      </c>
      <c r="L23" s="4">
        <v>0</v>
      </c>
      <c r="M23" s="4">
        <v>455334</v>
      </c>
      <c r="N23" s="4">
        <v>104184</v>
      </c>
      <c r="O23" s="4">
        <v>42608</v>
      </c>
      <c r="P23" s="4">
        <v>2117329</v>
      </c>
      <c r="Q23" s="5">
        <f t="shared" si="0"/>
        <v>17976503</v>
      </c>
    </row>
    <row r="24" spans="3:17" ht="14.25" customHeight="1">
      <c r="C24" s="3" t="s">
        <v>40</v>
      </c>
      <c r="D24" s="54">
        <v>5505154</v>
      </c>
      <c r="E24" s="54">
        <v>3507859</v>
      </c>
      <c r="F24" s="54">
        <v>129332</v>
      </c>
      <c r="G24" s="54">
        <v>61125</v>
      </c>
      <c r="H24" s="4">
        <v>289356</v>
      </c>
      <c r="I24" s="4">
        <v>325072</v>
      </c>
      <c r="J24" s="43">
        <v>248603</v>
      </c>
      <c r="K24" s="4">
        <v>9036</v>
      </c>
      <c r="L24" s="4">
        <v>5636</v>
      </c>
      <c r="M24" s="4">
        <v>272917</v>
      </c>
      <c r="N24" s="4">
        <v>0</v>
      </c>
      <c r="O24" s="4">
        <v>27599</v>
      </c>
      <c r="P24" s="4">
        <v>1371475</v>
      </c>
      <c r="Q24" s="5">
        <f t="shared" si="0"/>
        <v>11753164</v>
      </c>
    </row>
    <row r="25" spans="3:17" ht="14.25" customHeight="1">
      <c r="C25" s="3" t="s">
        <v>41</v>
      </c>
      <c r="D25" s="54">
        <v>62434661</v>
      </c>
      <c r="E25" s="54">
        <v>39783080</v>
      </c>
      <c r="F25" s="54">
        <v>1466764</v>
      </c>
      <c r="G25" s="54">
        <v>693229</v>
      </c>
      <c r="H25" s="4">
        <v>3281620</v>
      </c>
      <c r="I25" s="4">
        <v>3110372</v>
      </c>
      <c r="J25" s="43">
        <v>2378703</v>
      </c>
      <c r="K25" s="4">
        <v>102492</v>
      </c>
      <c r="L25" s="4">
        <v>7465307</v>
      </c>
      <c r="M25" s="4">
        <v>9046880</v>
      </c>
      <c r="N25" s="4">
        <v>3609498</v>
      </c>
      <c r="O25" s="4">
        <v>313003</v>
      </c>
      <c r="P25" s="4">
        <v>15554100</v>
      </c>
      <c r="Q25" s="5">
        <f t="shared" si="0"/>
        <v>149239709</v>
      </c>
    </row>
    <row r="26" spans="3:17" ht="14.25" customHeight="1">
      <c r="C26" s="3" t="s">
        <v>42</v>
      </c>
      <c r="D26" s="54">
        <v>2218399</v>
      </c>
      <c r="E26" s="54">
        <v>1413553</v>
      </c>
      <c r="F26" s="54">
        <v>52116</v>
      </c>
      <c r="G26" s="54">
        <v>24632</v>
      </c>
      <c r="H26" s="4">
        <v>116601</v>
      </c>
      <c r="I26" s="4">
        <v>79368</v>
      </c>
      <c r="J26" s="43">
        <v>60699</v>
      </c>
      <c r="K26" s="4">
        <v>3642</v>
      </c>
      <c r="L26" s="4">
        <v>3492</v>
      </c>
      <c r="M26" s="4">
        <v>0</v>
      </c>
      <c r="N26" s="4">
        <v>8501</v>
      </c>
      <c r="O26" s="4">
        <v>11121</v>
      </c>
      <c r="P26" s="4">
        <v>552662</v>
      </c>
      <c r="Q26" s="5">
        <f t="shared" si="0"/>
        <v>4544786</v>
      </c>
    </row>
    <row r="27" spans="3:17" ht="14.25" customHeight="1">
      <c r="C27" s="3" t="s">
        <v>43</v>
      </c>
      <c r="D27" s="54">
        <v>9162684</v>
      </c>
      <c r="E27" s="54">
        <v>5838421</v>
      </c>
      <c r="F27" s="54">
        <v>215257</v>
      </c>
      <c r="G27" s="54">
        <v>101735</v>
      </c>
      <c r="H27" s="4">
        <v>481598</v>
      </c>
      <c r="I27" s="4">
        <v>396000</v>
      </c>
      <c r="J27" s="43">
        <v>302847</v>
      </c>
      <c r="K27" s="4">
        <v>15042</v>
      </c>
      <c r="L27" s="4">
        <v>776558</v>
      </c>
      <c r="M27" s="4">
        <v>819893</v>
      </c>
      <c r="N27" s="4">
        <v>176604</v>
      </c>
      <c r="O27" s="4">
        <v>45935</v>
      </c>
      <c r="P27" s="4">
        <v>2282662</v>
      </c>
      <c r="Q27" s="5">
        <f t="shared" si="0"/>
        <v>20615236</v>
      </c>
    </row>
    <row r="28" spans="3:17" ht="14.25" customHeight="1">
      <c r="C28" s="3" t="s">
        <v>44</v>
      </c>
      <c r="D28" s="54">
        <v>21434390</v>
      </c>
      <c r="E28" s="54">
        <v>13657895</v>
      </c>
      <c r="F28" s="54">
        <v>503553</v>
      </c>
      <c r="G28" s="54">
        <v>237992</v>
      </c>
      <c r="H28" s="4">
        <v>1126609</v>
      </c>
      <c r="I28" s="4">
        <v>934055</v>
      </c>
      <c r="J28" s="43">
        <v>714334</v>
      </c>
      <c r="K28" s="4">
        <v>35187</v>
      </c>
      <c r="L28" s="4">
        <v>3701811</v>
      </c>
      <c r="M28" s="4">
        <v>2644538</v>
      </c>
      <c r="N28" s="4">
        <v>2149037</v>
      </c>
      <c r="O28" s="4">
        <v>107457</v>
      </c>
      <c r="P28" s="4">
        <v>5339869</v>
      </c>
      <c r="Q28" s="5">
        <f t="shared" si="0"/>
        <v>52586727</v>
      </c>
    </row>
    <row r="29" spans="3:17" ht="14.25" customHeight="1">
      <c r="C29" s="3" t="s">
        <v>45</v>
      </c>
      <c r="D29" s="54">
        <v>2382606</v>
      </c>
      <c r="E29" s="54">
        <v>1518184</v>
      </c>
      <c r="F29" s="54">
        <v>55974</v>
      </c>
      <c r="G29" s="54">
        <v>26455</v>
      </c>
      <c r="H29" s="4">
        <v>125233</v>
      </c>
      <c r="I29" s="4">
        <v>80862</v>
      </c>
      <c r="J29" s="43">
        <v>61842</v>
      </c>
      <c r="K29" s="4">
        <v>3912</v>
      </c>
      <c r="L29" s="4">
        <v>0</v>
      </c>
      <c r="M29" s="4">
        <v>90230</v>
      </c>
      <c r="N29" s="4">
        <v>0</v>
      </c>
      <c r="O29" s="4">
        <v>11945</v>
      </c>
      <c r="P29" s="4">
        <v>593569</v>
      </c>
      <c r="Q29" s="5">
        <f t="shared" si="0"/>
        <v>4950812</v>
      </c>
    </row>
    <row r="30" spans="3:17" ht="14.25" customHeight="1">
      <c r="C30" s="3" t="s">
        <v>46</v>
      </c>
      <c r="D30" s="54">
        <v>5851396</v>
      </c>
      <c r="E30" s="54">
        <v>3728485</v>
      </c>
      <c r="F30" s="54">
        <v>137464</v>
      </c>
      <c r="G30" s="54">
        <v>64970</v>
      </c>
      <c r="H30" s="4">
        <v>307555</v>
      </c>
      <c r="I30" s="4">
        <v>290508</v>
      </c>
      <c r="J30" s="43">
        <v>222170</v>
      </c>
      <c r="K30" s="4">
        <v>9606</v>
      </c>
      <c r="L30" s="4">
        <v>609880</v>
      </c>
      <c r="M30" s="4">
        <v>0</v>
      </c>
      <c r="N30" s="4">
        <v>275438</v>
      </c>
      <c r="O30" s="4">
        <v>29335</v>
      </c>
      <c r="P30" s="4">
        <v>1457733</v>
      </c>
      <c r="Q30" s="5">
        <f t="shared" si="0"/>
        <v>12984540</v>
      </c>
    </row>
    <row r="31" spans="3:17" ht="14.25" customHeight="1">
      <c r="C31" s="3" t="s">
        <v>47</v>
      </c>
      <c r="D31" s="54">
        <v>5903892</v>
      </c>
      <c r="E31" s="54">
        <v>3761933</v>
      </c>
      <c r="F31" s="54">
        <v>138699</v>
      </c>
      <c r="G31" s="54">
        <v>65552</v>
      </c>
      <c r="H31" s="4">
        <v>310313</v>
      </c>
      <c r="I31" s="4">
        <v>212794</v>
      </c>
      <c r="J31" s="43">
        <v>162739</v>
      </c>
      <c r="K31" s="4">
        <v>9693</v>
      </c>
      <c r="L31" s="4">
        <v>707040</v>
      </c>
      <c r="M31" s="4">
        <v>0</v>
      </c>
      <c r="N31" s="4">
        <v>450017</v>
      </c>
      <c r="O31" s="4">
        <v>29598</v>
      </c>
      <c r="P31" s="4">
        <v>1470814</v>
      </c>
      <c r="Q31" s="5">
        <f t="shared" si="0"/>
        <v>13223084</v>
      </c>
    </row>
    <row r="32" spans="3:17" ht="14.25" customHeight="1">
      <c r="C32" s="3" t="s">
        <v>48</v>
      </c>
      <c r="D32" s="54">
        <v>10716249</v>
      </c>
      <c r="E32" s="54">
        <v>6828343</v>
      </c>
      <c r="F32" s="54">
        <v>251755</v>
      </c>
      <c r="G32" s="54">
        <v>118985</v>
      </c>
      <c r="H32" s="4">
        <v>563254</v>
      </c>
      <c r="I32" s="4">
        <v>715593</v>
      </c>
      <c r="J32" s="43">
        <v>547261</v>
      </c>
      <c r="K32" s="4">
        <v>17592</v>
      </c>
      <c r="L32" s="4">
        <v>2809502</v>
      </c>
      <c r="M32" s="4">
        <v>632157</v>
      </c>
      <c r="N32" s="4">
        <v>931297</v>
      </c>
      <c r="O32" s="4">
        <v>53724</v>
      </c>
      <c r="P32" s="4">
        <v>2669696</v>
      </c>
      <c r="Q32" s="5">
        <f t="shared" si="0"/>
        <v>26855408</v>
      </c>
    </row>
    <row r="33" spans="3:17" ht="14.25" customHeight="1">
      <c r="C33" s="3" t="s">
        <v>49</v>
      </c>
      <c r="D33" s="54">
        <v>3550412</v>
      </c>
      <c r="E33" s="54">
        <v>2262306</v>
      </c>
      <c r="F33" s="54">
        <v>83409</v>
      </c>
      <c r="G33" s="54">
        <v>39421</v>
      </c>
      <c r="H33" s="4">
        <v>186613</v>
      </c>
      <c r="I33" s="4">
        <v>188838</v>
      </c>
      <c r="J33" s="43">
        <v>144416</v>
      </c>
      <c r="K33" s="4">
        <v>5829</v>
      </c>
      <c r="L33" s="4">
        <v>0</v>
      </c>
      <c r="M33" s="4">
        <v>267437</v>
      </c>
      <c r="N33" s="4">
        <v>0</v>
      </c>
      <c r="O33" s="4">
        <v>17799</v>
      </c>
      <c r="P33" s="4">
        <v>884501</v>
      </c>
      <c r="Q33" s="5">
        <f t="shared" si="0"/>
        <v>7630981</v>
      </c>
    </row>
    <row r="34" spans="3:17" ht="14.25" customHeight="1">
      <c r="C34" s="3" t="s">
        <v>50</v>
      </c>
      <c r="D34" s="54">
        <v>17692911</v>
      </c>
      <c r="E34" s="54">
        <v>11273842</v>
      </c>
      <c r="F34" s="54">
        <v>415656</v>
      </c>
      <c r="G34" s="54">
        <v>196449</v>
      </c>
      <c r="H34" s="4">
        <v>929956</v>
      </c>
      <c r="I34" s="4">
        <v>439507</v>
      </c>
      <c r="J34" s="43">
        <v>336119</v>
      </c>
      <c r="K34" s="4">
        <v>29046</v>
      </c>
      <c r="L34" s="4">
        <v>1092722</v>
      </c>
      <c r="M34" s="4">
        <v>6872242</v>
      </c>
      <c r="N34" s="4">
        <v>334934</v>
      </c>
      <c r="O34" s="4">
        <v>88699</v>
      </c>
      <c r="P34" s="4">
        <v>4407765</v>
      </c>
      <c r="Q34" s="5">
        <f t="shared" si="0"/>
        <v>44109848</v>
      </c>
    </row>
    <row r="35" spans="3:17" ht="14.25" customHeight="1">
      <c r="C35" s="3" t="s">
        <v>51</v>
      </c>
      <c r="D35" s="54">
        <v>2185613</v>
      </c>
      <c r="E35" s="54">
        <v>1392661</v>
      </c>
      <c r="F35" s="54">
        <v>51347</v>
      </c>
      <c r="G35" s="54">
        <v>24266</v>
      </c>
      <c r="H35" s="4">
        <v>114876</v>
      </c>
      <c r="I35" s="4">
        <v>59948</v>
      </c>
      <c r="J35" s="43">
        <v>45845</v>
      </c>
      <c r="K35" s="4">
        <v>3588</v>
      </c>
      <c r="L35" s="4">
        <v>0</v>
      </c>
      <c r="M35" s="4">
        <v>0</v>
      </c>
      <c r="N35" s="4">
        <v>0</v>
      </c>
      <c r="O35" s="4">
        <v>10958</v>
      </c>
      <c r="P35" s="4">
        <v>544494</v>
      </c>
      <c r="Q35" s="5">
        <f t="shared" si="0"/>
        <v>4433596</v>
      </c>
    </row>
    <row r="36" spans="3:17" ht="14.25" customHeight="1">
      <c r="C36" s="3" t="s">
        <v>52</v>
      </c>
      <c r="D36" s="54">
        <v>1601526</v>
      </c>
      <c r="E36" s="54">
        <v>1020484</v>
      </c>
      <c r="F36" s="54">
        <v>37624</v>
      </c>
      <c r="G36" s="54">
        <v>17782</v>
      </c>
      <c r="H36" s="4">
        <v>84177</v>
      </c>
      <c r="I36" s="4">
        <v>48597</v>
      </c>
      <c r="J36" s="43">
        <v>37163</v>
      </c>
      <c r="K36" s="4">
        <v>2628</v>
      </c>
      <c r="L36" s="4">
        <v>0</v>
      </c>
      <c r="M36" s="4">
        <v>0</v>
      </c>
      <c r="N36" s="4">
        <v>0</v>
      </c>
      <c r="O36" s="4">
        <v>8029</v>
      </c>
      <c r="P36" s="4">
        <v>398980</v>
      </c>
      <c r="Q36" s="5">
        <f t="shared" si="0"/>
        <v>3256990</v>
      </c>
    </row>
    <row r="37" spans="3:17" ht="14.25" customHeight="1">
      <c r="C37" s="3" t="s">
        <v>53</v>
      </c>
      <c r="D37" s="54">
        <v>6450571</v>
      </c>
      <c r="E37" s="54">
        <v>4110274</v>
      </c>
      <c r="F37" s="54">
        <v>151541</v>
      </c>
      <c r="G37" s="54">
        <v>71623</v>
      </c>
      <c r="H37" s="4">
        <v>339048</v>
      </c>
      <c r="I37" s="4">
        <v>340575</v>
      </c>
      <c r="J37" s="43">
        <v>260460</v>
      </c>
      <c r="K37" s="4">
        <v>10590</v>
      </c>
      <c r="L37" s="4">
        <v>0</v>
      </c>
      <c r="M37" s="4">
        <v>551676</v>
      </c>
      <c r="N37" s="4">
        <v>0</v>
      </c>
      <c r="O37" s="4">
        <v>32338</v>
      </c>
      <c r="P37" s="4">
        <v>1607005</v>
      </c>
      <c r="Q37" s="5">
        <f t="shared" si="0"/>
        <v>13925701</v>
      </c>
    </row>
    <row r="38" spans="3:17" ht="14.25" customHeight="1">
      <c r="C38" s="3" t="s">
        <v>54</v>
      </c>
      <c r="D38" s="54">
        <v>1483693</v>
      </c>
      <c r="E38" s="54">
        <v>945401</v>
      </c>
      <c r="F38" s="54">
        <v>34856</v>
      </c>
      <c r="G38" s="54">
        <v>16474</v>
      </c>
      <c r="H38" s="4">
        <v>77985</v>
      </c>
      <c r="I38" s="4">
        <v>46854</v>
      </c>
      <c r="J38" s="43">
        <v>35834</v>
      </c>
      <c r="K38" s="4">
        <v>2436</v>
      </c>
      <c r="L38" s="4">
        <v>177968</v>
      </c>
      <c r="M38" s="4">
        <v>108078</v>
      </c>
      <c r="N38" s="4">
        <v>55698</v>
      </c>
      <c r="O38" s="4">
        <v>7438</v>
      </c>
      <c r="P38" s="4">
        <v>369627</v>
      </c>
      <c r="Q38" s="5">
        <f t="shared" si="0"/>
        <v>3362342</v>
      </c>
    </row>
    <row r="39" spans="3:17" ht="14.25" customHeight="1">
      <c r="C39" s="3" t="s">
        <v>55</v>
      </c>
      <c r="D39" s="54">
        <v>4617079</v>
      </c>
      <c r="E39" s="54">
        <v>2941982</v>
      </c>
      <c r="F39" s="54">
        <v>108468</v>
      </c>
      <c r="G39" s="54">
        <v>51264</v>
      </c>
      <c r="H39" s="4">
        <v>242678</v>
      </c>
      <c r="I39" s="4">
        <v>157020</v>
      </c>
      <c r="J39" s="43">
        <v>120083</v>
      </c>
      <c r="K39" s="4">
        <v>7578</v>
      </c>
      <c r="L39" s="4">
        <v>686247</v>
      </c>
      <c r="M39" s="4">
        <v>418668</v>
      </c>
      <c r="N39" s="4">
        <v>303973</v>
      </c>
      <c r="O39" s="4">
        <v>23147</v>
      </c>
      <c r="P39" s="4">
        <v>1150236</v>
      </c>
      <c r="Q39" s="5">
        <f t="shared" si="0"/>
        <v>10828423</v>
      </c>
    </row>
    <row r="40" spans="3:17" ht="14.25" customHeight="1">
      <c r="C40" s="3" t="s">
        <v>56</v>
      </c>
      <c r="D40" s="54">
        <v>5002838</v>
      </c>
      <c r="E40" s="54">
        <v>3187785</v>
      </c>
      <c r="F40" s="54">
        <v>117530</v>
      </c>
      <c r="G40" s="54">
        <v>55549</v>
      </c>
      <c r="H40" s="4">
        <v>262954</v>
      </c>
      <c r="I40" s="4">
        <v>209889</v>
      </c>
      <c r="J40" s="43">
        <v>160515</v>
      </c>
      <c r="K40" s="4">
        <v>8214</v>
      </c>
      <c r="L40" s="4">
        <v>0</v>
      </c>
      <c r="M40" s="4">
        <v>497604</v>
      </c>
      <c r="N40" s="4">
        <v>0</v>
      </c>
      <c r="O40" s="4">
        <v>25081</v>
      </c>
      <c r="P40" s="4">
        <v>1246336</v>
      </c>
      <c r="Q40" s="5">
        <f t="shared" si="0"/>
        <v>10774295</v>
      </c>
    </row>
    <row r="41" spans="3:17" ht="14.25" customHeight="1">
      <c r="C41" s="3" t="s">
        <v>57</v>
      </c>
      <c r="D41" s="54">
        <v>2446602</v>
      </c>
      <c r="E41" s="54">
        <v>1558965</v>
      </c>
      <c r="F41" s="54">
        <v>57477</v>
      </c>
      <c r="G41" s="54">
        <v>27165</v>
      </c>
      <c r="H41" s="4">
        <v>128596</v>
      </c>
      <c r="I41" s="4">
        <v>82461</v>
      </c>
      <c r="J41" s="43">
        <v>63063</v>
      </c>
      <c r="K41" s="4">
        <v>4017</v>
      </c>
      <c r="L41" s="4">
        <v>0</v>
      </c>
      <c r="M41" s="4">
        <v>0</v>
      </c>
      <c r="N41" s="4">
        <v>0</v>
      </c>
      <c r="O41" s="4">
        <v>12265</v>
      </c>
      <c r="P41" s="4">
        <v>609514</v>
      </c>
      <c r="Q41" s="5">
        <f t="shared" si="0"/>
        <v>4990125</v>
      </c>
    </row>
    <row r="42" spans="3:17" ht="14.25" customHeight="1">
      <c r="C42" s="3" t="s">
        <v>58</v>
      </c>
      <c r="D42" s="54">
        <v>11296417</v>
      </c>
      <c r="E42" s="54">
        <v>7198026</v>
      </c>
      <c r="F42" s="54">
        <v>265384</v>
      </c>
      <c r="G42" s="54">
        <v>125427</v>
      </c>
      <c r="H42" s="4">
        <v>593749</v>
      </c>
      <c r="I42" s="4">
        <v>454293</v>
      </c>
      <c r="J42" s="43">
        <v>347428</v>
      </c>
      <c r="K42" s="4">
        <v>18543</v>
      </c>
      <c r="L42" s="4">
        <v>963496</v>
      </c>
      <c r="M42" s="4">
        <v>1259422</v>
      </c>
      <c r="N42" s="4">
        <v>414936</v>
      </c>
      <c r="O42" s="4">
        <v>56632</v>
      </c>
      <c r="P42" s="4">
        <v>2814232</v>
      </c>
      <c r="Q42" s="5">
        <f t="shared" si="0"/>
        <v>25807985</v>
      </c>
    </row>
    <row r="43" spans="3:17" ht="14.25" customHeight="1">
      <c r="C43" s="3" t="s">
        <v>59</v>
      </c>
      <c r="D43" s="54">
        <v>4112174</v>
      </c>
      <c r="E43" s="54">
        <v>2620259</v>
      </c>
      <c r="F43" s="54">
        <v>96607</v>
      </c>
      <c r="G43" s="54">
        <v>45658</v>
      </c>
      <c r="H43" s="4">
        <v>216141</v>
      </c>
      <c r="I43" s="4">
        <v>229327</v>
      </c>
      <c r="J43" s="43">
        <v>175380</v>
      </c>
      <c r="K43" s="4">
        <v>6750</v>
      </c>
      <c r="L43" s="4">
        <v>0</v>
      </c>
      <c r="M43" s="4">
        <v>255095</v>
      </c>
      <c r="N43" s="4">
        <v>23067</v>
      </c>
      <c r="O43" s="4">
        <v>20615</v>
      </c>
      <c r="P43" s="4">
        <v>1024451</v>
      </c>
      <c r="Q43" s="5">
        <f t="shared" si="0"/>
        <v>8825524</v>
      </c>
    </row>
    <row r="44" spans="3:17" ht="14.25" customHeight="1">
      <c r="C44" s="3" t="s">
        <v>60</v>
      </c>
      <c r="D44" s="54">
        <v>10672822</v>
      </c>
      <c r="E44" s="54">
        <v>6800674</v>
      </c>
      <c r="F44" s="54">
        <v>250734</v>
      </c>
      <c r="G44" s="54">
        <v>118502</v>
      </c>
      <c r="H44" s="4">
        <v>560972</v>
      </c>
      <c r="I44" s="4">
        <v>614877</v>
      </c>
      <c r="J44" s="43">
        <v>470236</v>
      </c>
      <c r="K44" s="4">
        <v>17520</v>
      </c>
      <c r="L44" s="4">
        <v>0</v>
      </c>
      <c r="M44" s="4">
        <v>0</v>
      </c>
      <c r="N44" s="4">
        <v>0</v>
      </c>
      <c r="O44" s="4">
        <v>53506</v>
      </c>
      <c r="P44" s="4">
        <v>2658879</v>
      </c>
      <c r="Q44" s="5">
        <f t="shared" si="0"/>
        <v>22218722</v>
      </c>
    </row>
    <row r="45" spans="3:17" ht="14.25" customHeight="1">
      <c r="C45" s="3" t="s">
        <v>61</v>
      </c>
      <c r="D45" s="54">
        <v>4490511</v>
      </c>
      <c r="E45" s="54">
        <v>2861334</v>
      </c>
      <c r="F45" s="54">
        <v>105494</v>
      </c>
      <c r="G45" s="54">
        <v>49859</v>
      </c>
      <c r="H45" s="4">
        <v>236024</v>
      </c>
      <c r="I45" s="4">
        <v>248280</v>
      </c>
      <c r="J45" s="43">
        <v>189875</v>
      </c>
      <c r="K45" s="4">
        <v>7371</v>
      </c>
      <c r="L45" s="4">
        <v>1597</v>
      </c>
      <c r="M45" s="4">
        <v>149229</v>
      </c>
      <c r="N45" s="4">
        <v>169392</v>
      </c>
      <c r="O45" s="4">
        <v>22512</v>
      </c>
      <c r="P45" s="4">
        <v>1118703</v>
      </c>
      <c r="Q45" s="5">
        <f t="shared" si="0"/>
        <v>9650181</v>
      </c>
    </row>
    <row r="46" spans="3:17" ht="14.25" customHeight="1">
      <c r="C46" s="3" t="s">
        <v>62</v>
      </c>
      <c r="D46" s="54">
        <v>16828095</v>
      </c>
      <c r="E46" s="54">
        <v>10722785</v>
      </c>
      <c r="F46" s="54">
        <v>395339</v>
      </c>
      <c r="G46" s="54">
        <v>186848</v>
      </c>
      <c r="H46" s="4">
        <v>884499</v>
      </c>
      <c r="I46" s="4">
        <v>997098</v>
      </c>
      <c r="J46" s="43">
        <v>762545</v>
      </c>
      <c r="K46" s="4">
        <v>27624</v>
      </c>
      <c r="L46" s="4">
        <v>1637407</v>
      </c>
      <c r="M46" s="4">
        <v>0</v>
      </c>
      <c r="N46" s="4">
        <v>0</v>
      </c>
      <c r="O46" s="4">
        <v>84364</v>
      </c>
      <c r="P46" s="4">
        <v>4192317</v>
      </c>
      <c r="Q46" s="5">
        <f t="shared" si="0"/>
        <v>36718921</v>
      </c>
    </row>
    <row r="47" spans="3:17" ht="14.25" customHeight="1">
      <c r="C47" s="3" t="s">
        <v>63</v>
      </c>
      <c r="D47" s="54">
        <v>16808321</v>
      </c>
      <c r="E47" s="54">
        <v>10710185</v>
      </c>
      <c r="F47" s="54">
        <v>394874</v>
      </c>
      <c r="G47" s="54">
        <v>186627</v>
      </c>
      <c r="H47" s="4">
        <v>883458</v>
      </c>
      <c r="I47" s="4">
        <v>916172</v>
      </c>
      <c r="J47" s="43">
        <v>700657</v>
      </c>
      <c r="K47" s="4">
        <v>27594</v>
      </c>
      <c r="L47" s="4">
        <v>2504286</v>
      </c>
      <c r="M47" s="4">
        <v>0</v>
      </c>
      <c r="N47" s="4">
        <v>129815</v>
      </c>
      <c r="O47" s="4">
        <v>84265</v>
      </c>
      <c r="P47" s="4">
        <v>4187388</v>
      </c>
      <c r="Q47" s="5">
        <f t="shared" si="0"/>
        <v>37533642</v>
      </c>
    </row>
    <row r="48" spans="3:17" ht="14.25" customHeight="1">
      <c r="C48" s="3" t="s">
        <v>64</v>
      </c>
      <c r="D48" s="54">
        <v>6051642</v>
      </c>
      <c r="E48" s="54">
        <v>3856078</v>
      </c>
      <c r="F48" s="54">
        <v>142172</v>
      </c>
      <c r="G48" s="54">
        <v>67193</v>
      </c>
      <c r="H48" s="4">
        <v>318080</v>
      </c>
      <c r="I48" s="4">
        <v>315300</v>
      </c>
      <c r="J48" s="43">
        <v>241131</v>
      </c>
      <c r="K48" s="4">
        <v>9933</v>
      </c>
      <c r="L48" s="4">
        <v>182147</v>
      </c>
      <c r="M48" s="4">
        <v>0</v>
      </c>
      <c r="N48" s="4">
        <v>0</v>
      </c>
      <c r="O48" s="4">
        <v>30339</v>
      </c>
      <c r="P48" s="4">
        <v>1507621</v>
      </c>
      <c r="Q48" s="5">
        <f t="shared" si="0"/>
        <v>12721636</v>
      </c>
    </row>
    <row r="49" spans="3:17" ht="14.25" customHeight="1">
      <c r="C49" s="3" t="s">
        <v>65</v>
      </c>
      <c r="D49" s="54">
        <v>1524902</v>
      </c>
      <c r="E49" s="54">
        <v>971661</v>
      </c>
      <c r="F49" s="54">
        <v>35823</v>
      </c>
      <c r="G49" s="54">
        <v>16931</v>
      </c>
      <c r="H49" s="4">
        <v>80152</v>
      </c>
      <c r="I49" s="4">
        <v>50806</v>
      </c>
      <c r="J49" s="43">
        <v>38855</v>
      </c>
      <c r="K49" s="4">
        <v>2502</v>
      </c>
      <c r="L49" s="4">
        <v>31236</v>
      </c>
      <c r="M49" s="4">
        <v>102182</v>
      </c>
      <c r="N49" s="4">
        <v>39475</v>
      </c>
      <c r="O49" s="4">
        <v>7645</v>
      </c>
      <c r="P49" s="4">
        <v>379892</v>
      </c>
      <c r="Q49" s="5">
        <f t="shared" si="0"/>
        <v>3282062</v>
      </c>
    </row>
    <row r="50" spans="3:17" ht="14.25" customHeight="1">
      <c r="C50" s="3" t="s">
        <v>66</v>
      </c>
      <c r="D50" s="54">
        <v>17595663</v>
      </c>
      <c r="E50" s="54">
        <v>11211876</v>
      </c>
      <c r="F50" s="54">
        <v>413371</v>
      </c>
      <c r="G50" s="54">
        <v>195369</v>
      </c>
      <c r="H50" s="4">
        <v>924842</v>
      </c>
      <c r="I50" s="4">
        <v>918349</v>
      </c>
      <c r="J50" s="43">
        <v>702321</v>
      </c>
      <c r="K50" s="4">
        <v>28884</v>
      </c>
      <c r="L50" s="4">
        <v>0</v>
      </c>
      <c r="M50" s="4">
        <v>1750981</v>
      </c>
      <c r="N50" s="4">
        <v>1396314</v>
      </c>
      <c r="O50" s="4">
        <v>88212</v>
      </c>
      <c r="P50" s="4">
        <v>4383538</v>
      </c>
      <c r="Q50" s="5">
        <f t="shared" si="0"/>
        <v>39609720</v>
      </c>
    </row>
    <row r="51" spans="3:17" ht="14.25" customHeight="1">
      <c r="C51" s="3" t="s">
        <v>67</v>
      </c>
      <c r="D51" s="54">
        <v>1025224</v>
      </c>
      <c r="E51" s="54">
        <v>653268</v>
      </c>
      <c r="F51" s="54">
        <v>24086</v>
      </c>
      <c r="G51" s="54">
        <v>11383</v>
      </c>
      <c r="H51" s="4">
        <v>53886</v>
      </c>
      <c r="I51" s="4">
        <v>28974</v>
      </c>
      <c r="J51" s="43">
        <v>22158</v>
      </c>
      <c r="K51" s="4">
        <v>1683</v>
      </c>
      <c r="L51" s="4">
        <v>74525</v>
      </c>
      <c r="M51" s="4">
        <v>59681</v>
      </c>
      <c r="N51" s="4">
        <v>35593</v>
      </c>
      <c r="O51" s="4">
        <v>5139</v>
      </c>
      <c r="P51" s="4">
        <v>255411</v>
      </c>
      <c r="Q51" s="5">
        <f t="shared" si="0"/>
        <v>2251011</v>
      </c>
    </row>
    <row r="52" spans="3:17" ht="14.25" customHeight="1">
      <c r="C52" s="3" t="s">
        <v>68</v>
      </c>
      <c r="D52" s="54">
        <v>4805653</v>
      </c>
      <c r="E52" s="54">
        <v>3062141</v>
      </c>
      <c r="F52" s="54">
        <v>112898</v>
      </c>
      <c r="G52" s="54">
        <v>53359</v>
      </c>
      <c r="H52" s="4">
        <v>252590</v>
      </c>
      <c r="I52" s="4">
        <v>242445</v>
      </c>
      <c r="J52" s="43">
        <v>185413</v>
      </c>
      <c r="K52" s="4">
        <v>7890</v>
      </c>
      <c r="L52" s="4">
        <v>550683</v>
      </c>
      <c r="M52" s="4">
        <v>0</v>
      </c>
      <c r="N52" s="4">
        <v>356353</v>
      </c>
      <c r="O52" s="4">
        <v>24092</v>
      </c>
      <c r="P52" s="4">
        <v>1197214</v>
      </c>
      <c r="Q52" s="5">
        <f t="shared" si="0"/>
        <v>10850731</v>
      </c>
    </row>
    <row r="53" spans="3:17" ht="14.25" customHeight="1">
      <c r="C53" s="3" t="s">
        <v>69</v>
      </c>
      <c r="D53" s="54">
        <v>3431736</v>
      </c>
      <c r="E53" s="54">
        <v>2186687</v>
      </c>
      <c r="F53" s="54">
        <v>80621</v>
      </c>
      <c r="G53" s="54">
        <v>38104</v>
      </c>
      <c r="H53" s="4">
        <v>180374</v>
      </c>
      <c r="I53" s="4">
        <v>136247</v>
      </c>
      <c r="J53" s="43">
        <v>104197</v>
      </c>
      <c r="K53" s="4">
        <v>5634</v>
      </c>
      <c r="L53" s="4">
        <v>297705</v>
      </c>
      <c r="M53" s="4">
        <v>258071</v>
      </c>
      <c r="N53" s="4">
        <v>138179</v>
      </c>
      <c r="O53" s="4">
        <v>17204</v>
      </c>
      <c r="P53" s="4">
        <v>854934</v>
      </c>
      <c r="Q53" s="5">
        <f t="shared" si="0"/>
        <v>7729693</v>
      </c>
    </row>
    <row r="54" spans="3:17" ht="14.25" customHeight="1">
      <c r="C54" s="3" t="s">
        <v>70</v>
      </c>
      <c r="D54" s="54">
        <v>3169034</v>
      </c>
      <c r="E54" s="54">
        <v>2019295</v>
      </c>
      <c r="F54" s="54">
        <v>74451</v>
      </c>
      <c r="G54" s="54">
        <v>35186</v>
      </c>
      <c r="H54" s="4">
        <v>166567</v>
      </c>
      <c r="I54" s="4">
        <v>113322</v>
      </c>
      <c r="J54" s="43">
        <v>86665</v>
      </c>
      <c r="K54" s="4">
        <v>5202</v>
      </c>
      <c r="L54" s="4">
        <v>185015</v>
      </c>
      <c r="M54" s="4">
        <v>223402</v>
      </c>
      <c r="N54" s="4">
        <v>183751</v>
      </c>
      <c r="O54" s="4">
        <v>15887</v>
      </c>
      <c r="P54" s="4">
        <v>789492</v>
      </c>
      <c r="Q54" s="5">
        <f t="shared" si="0"/>
        <v>7067269</v>
      </c>
    </row>
    <row r="55" spans="3:17" ht="14.25" customHeight="1">
      <c r="C55" s="3" t="s">
        <v>71</v>
      </c>
      <c r="D55" s="54">
        <v>2606944</v>
      </c>
      <c r="E55" s="54">
        <v>1661133</v>
      </c>
      <c r="F55" s="54">
        <v>61245</v>
      </c>
      <c r="G55" s="54">
        <v>28946</v>
      </c>
      <c r="H55" s="4">
        <v>137024</v>
      </c>
      <c r="I55" s="4">
        <v>93402</v>
      </c>
      <c r="J55" s="43">
        <v>71430</v>
      </c>
      <c r="K55" s="4">
        <v>4281</v>
      </c>
      <c r="L55" s="4">
        <v>71624</v>
      </c>
      <c r="M55" s="4">
        <v>217187</v>
      </c>
      <c r="N55" s="4">
        <v>0</v>
      </c>
      <c r="O55" s="4">
        <v>13070</v>
      </c>
      <c r="P55" s="4">
        <v>649457</v>
      </c>
      <c r="Q55" s="5">
        <f t="shared" si="0"/>
        <v>5615743</v>
      </c>
    </row>
    <row r="56" spans="3:17" ht="14.25" customHeight="1">
      <c r="C56" s="3" t="s">
        <v>72</v>
      </c>
      <c r="D56" s="54">
        <v>9041187</v>
      </c>
      <c r="E56" s="54">
        <v>5761003</v>
      </c>
      <c r="F56" s="54">
        <v>212402</v>
      </c>
      <c r="G56" s="54">
        <v>100388</v>
      </c>
      <c r="H56" s="4">
        <v>475214</v>
      </c>
      <c r="I56" s="4">
        <v>415251</v>
      </c>
      <c r="J56" s="43">
        <v>317570</v>
      </c>
      <c r="K56" s="4">
        <v>14841</v>
      </c>
      <c r="L56" s="4">
        <v>475782</v>
      </c>
      <c r="M56" s="4">
        <v>0</v>
      </c>
      <c r="N56" s="4">
        <v>25651</v>
      </c>
      <c r="O56" s="4">
        <v>45326</v>
      </c>
      <c r="P56" s="4">
        <v>2252394</v>
      </c>
      <c r="Q56" s="5">
        <f t="shared" si="0"/>
        <v>19137009</v>
      </c>
    </row>
    <row r="57" spans="3:17" ht="14.25" customHeight="1">
      <c r="C57" s="3" t="s">
        <v>73</v>
      </c>
      <c r="D57" s="54">
        <v>4104172</v>
      </c>
      <c r="E57" s="54">
        <v>2615160</v>
      </c>
      <c r="F57" s="54">
        <v>96418</v>
      </c>
      <c r="G57" s="54">
        <v>45569</v>
      </c>
      <c r="H57" s="4">
        <v>215719</v>
      </c>
      <c r="I57" s="4">
        <v>272862</v>
      </c>
      <c r="J57" s="43">
        <v>208676</v>
      </c>
      <c r="K57" s="4">
        <v>6738</v>
      </c>
      <c r="L57" s="4">
        <v>1709</v>
      </c>
      <c r="M57" s="4">
        <v>46041</v>
      </c>
      <c r="N57" s="4">
        <v>0</v>
      </c>
      <c r="O57" s="4">
        <v>20576</v>
      </c>
      <c r="P57" s="4">
        <v>1022456</v>
      </c>
      <c r="Q57" s="5">
        <f t="shared" si="0"/>
        <v>8656096</v>
      </c>
    </row>
    <row r="58" spans="3:17" ht="14.25" customHeight="1">
      <c r="C58" s="3" t="s">
        <v>74</v>
      </c>
      <c r="D58" s="54">
        <v>1649585</v>
      </c>
      <c r="E58" s="54">
        <v>1051108</v>
      </c>
      <c r="F58" s="54">
        <v>38753</v>
      </c>
      <c r="G58" s="54">
        <v>18316</v>
      </c>
      <c r="H58" s="4">
        <v>86702</v>
      </c>
      <c r="I58" s="4">
        <v>58818</v>
      </c>
      <c r="J58" s="43">
        <v>44982</v>
      </c>
      <c r="K58" s="4">
        <v>2709</v>
      </c>
      <c r="L58" s="4">
        <v>90500</v>
      </c>
      <c r="M58" s="4">
        <v>140492</v>
      </c>
      <c r="N58" s="4">
        <v>61983</v>
      </c>
      <c r="O58" s="4">
        <v>8269</v>
      </c>
      <c r="P58" s="4">
        <v>410954</v>
      </c>
      <c r="Q58" s="5">
        <f t="shared" si="0"/>
        <v>3663171</v>
      </c>
    </row>
    <row r="59" spans="3:17" ht="14.25" customHeight="1">
      <c r="C59" s="3" t="s">
        <v>75</v>
      </c>
      <c r="D59" s="54">
        <v>14852204</v>
      </c>
      <c r="E59" s="54">
        <v>9463757</v>
      </c>
      <c r="F59" s="54">
        <v>348920</v>
      </c>
      <c r="G59" s="54">
        <v>164908</v>
      </c>
      <c r="H59" s="4">
        <v>780643</v>
      </c>
      <c r="I59" s="4">
        <v>552498</v>
      </c>
      <c r="J59" s="43">
        <v>422532</v>
      </c>
      <c r="K59" s="4">
        <v>24381</v>
      </c>
      <c r="L59" s="4">
        <v>2157821</v>
      </c>
      <c r="M59" s="4">
        <v>1361699</v>
      </c>
      <c r="N59" s="4">
        <v>881480</v>
      </c>
      <c r="O59" s="4">
        <v>74459</v>
      </c>
      <c r="P59" s="4">
        <v>3700070</v>
      </c>
      <c r="Q59" s="5">
        <f t="shared" si="0"/>
        <v>34785372</v>
      </c>
    </row>
    <row r="60" spans="3:17" ht="14.25" customHeight="1">
      <c r="C60" s="3" t="s">
        <v>76</v>
      </c>
      <c r="D60" s="54">
        <v>3001491</v>
      </c>
      <c r="E60" s="54">
        <v>1912536</v>
      </c>
      <c r="F60" s="54">
        <v>70515</v>
      </c>
      <c r="G60" s="54">
        <v>33326</v>
      </c>
      <c r="H60" s="4">
        <v>157761</v>
      </c>
      <c r="I60" s="4">
        <v>150541</v>
      </c>
      <c r="J60" s="43">
        <v>115128</v>
      </c>
      <c r="K60" s="4">
        <v>4926</v>
      </c>
      <c r="L60" s="4">
        <v>358845</v>
      </c>
      <c r="M60" s="4">
        <v>195402</v>
      </c>
      <c r="N60" s="4">
        <v>0</v>
      </c>
      <c r="O60" s="4">
        <v>15048</v>
      </c>
      <c r="P60" s="4">
        <v>747750</v>
      </c>
      <c r="Q60" s="5">
        <f t="shared" si="0"/>
        <v>6763269</v>
      </c>
    </row>
    <row r="61" spans="3:17" ht="14.25" customHeight="1">
      <c r="C61" s="3" t="s">
        <v>77</v>
      </c>
      <c r="D61" s="54">
        <v>11790855</v>
      </c>
      <c r="E61" s="54">
        <v>7513078</v>
      </c>
      <c r="F61" s="54">
        <v>277000</v>
      </c>
      <c r="G61" s="54">
        <v>130917</v>
      </c>
      <c r="H61" s="4">
        <v>619736</v>
      </c>
      <c r="I61" s="4">
        <v>531262</v>
      </c>
      <c r="J61" s="43">
        <v>406290</v>
      </c>
      <c r="K61" s="4">
        <v>19356</v>
      </c>
      <c r="L61" s="4">
        <v>1886163</v>
      </c>
      <c r="M61" s="4">
        <v>456557</v>
      </c>
      <c r="N61" s="4">
        <v>602292</v>
      </c>
      <c r="O61" s="4">
        <v>59111</v>
      </c>
      <c r="P61" s="4">
        <v>2937410</v>
      </c>
      <c r="Q61" s="5">
        <f t="shared" si="0"/>
        <v>27230027</v>
      </c>
    </row>
    <row r="62" spans="3:17" ht="14.25" customHeight="1">
      <c r="C62" s="3" t="s">
        <v>78</v>
      </c>
      <c r="D62" s="54">
        <v>4845542</v>
      </c>
      <c r="E62" s="54">
        <v>3087558</v>
      </c>
      <c r="F62" s="54">
        <v>113835</v>
      </c>
      <c r="G62" s="54">
        <v>53802</v>
      </c>
      <c r="H62" s="4">
        <v>254686</v>
      </c>
      <c r="I62" s="4">
        <v>273752</v>
      </c>
      <c r="J62" s="43">
        <v>209355</v>
      </c>
      <c r="K62" s="4">
        <v>7953</v>
      </c>
      <c r="L62" s="4">
        <v>0</v>
      </c>
      <c r="M62" s="4">
        <v>221316</v>
      </c>
      <c r="N62" s="4">
        <v>0</v>
      </c>
      <c r="O62" s="4">
        <v>24292</v>
      </c>
      <c r="P62" s="4">
        <v>1207151</v>
      </c>
      <c r="Q62" s="5">
        <f t="shared" si="0"/>
        <v>10299242</v>
      </c>
    </row>
    <row r="63" spans="3:17" ht="14.25" customHeight="1">
      <c r="C63" s="3" t="s">
        <v>79</v>
      </c>
      <c r="D63" s="54">
        <v>3478588</v>
      </c>
      <c r="E63" s="54">
        <v>2216540</v>
      </c>
      <c r="F63" s="54">
        <v>81720</v>
      </c>
      <c r="G63" s="54">
        <v>38624</v>
      </c>
      <c r="H63" s="4">
        <v>182839</v>
      </c>
      <c r="I63" s="4">
        <v>188059</v>
      </c>
      <c r="J63" s="43">
        <v>143821</v>
      </c>
      <c r="K63" s="4">
        <v>5709</v>
      </c>
      <c r="L63" s="4">
        <v>0</v>
      </c>
      <c r="M63" s="4">
        <v>157448</v>
      </c>
      <c r="N63" s="4">
        <v>0</v>
      </c>
      <c r="O63" s="4">
        <v>17439</v>
      </c>
      <c r="P63" s="4">
        <v>866606</v>
      </c>
      <c r="Q63" s="5">
        <f t="shared" si="0"/>
        <v>7377393</v>
      </c>
    </row>
    <row r="64" spans="3:17" ht="14.25" customHeight="1">
      <c r="C64" s="3" t="s">
        <v>80</v>
      </c>
      <c r="D64" s="54">
        <v>4585953</v>
      </c>
      <c r="E64" s="54">
        <v>2922149</v>
      </c>
      <c r="F64" s="54">
        <v>107737</v>
      </c>
      <c r="G64" s="54">
        <v>50920</v>
      </c>
      <c r="H64" s="4">
        <v>241042</v>
      </c>
      <c r="I64" s="4">
        <v>269206</v>
      </c>
      <c r="J64" s="43">
        <v>205879</v>
      </c>
      <c r="K64" s="4">
        <v>7527</v>
      </c>
      <c r="L64" s="4">
        <v>0</v>
      </c>
      <c r="M64" s="4">
        <v>0</v>
      </c>
      <c r="N64" s="4">
        <v>0</v>
      </c>
      <c r="O64" s="4">
        <v>22991</v>
      </c>
      <c r="P64" s="4">
        <v>1142479</v>
      </c>
      <c r="Q64" s="5">
        <f t="shared" si="0"/>
        <v>9555883</v>
      </c>
    </row>
    <row r="65" spans="3:18" ht="14.25" customHeight="1">
      <c r="C65" s="3" t="s">
        <v>81</v>
      </c>
      <c r="D65" s="54">
        <v>9467779</v>
      </c>
      <c r="E65" s="54">
        <v>6032824</v>
      </c>
      <c r="F65" s="54">
        <v>222424</v>
      </c>
      <c r="G65" s="54">
        <v>105123</v>
      </c>
      <c r="H65" s="4">
        <v>497634</v>
      </c>
      <c r="I65" s="4">
        <v>465900</v>
      </c>
      <c r="J65" s="43">
        <v>356304</v>
      </c>
      <c r="K65" s="4">
        <v>15543</v>
      </c>
      <c r="L65" s="4">
        <v>46096</v>
      </c>
      <c r="M65" s="4">
        <v>0</v>
      </c>
      <c r="N65" s="4">
        <v>23023</v>
      </c>
      <c r="O65" s="4">
        <v>47464</v>
      </c>
      <c r="P65" s="4">
        <v>2358671</v>
      </c>
      <c r="Q65" s="5">
        <f t="shared" si="0"/>
        <v>19638785</v>
      </c>
    </row>
    <row r="66" spans="3:18" ht="14.25" customHeight="1" thickBot="1">
      <c r="C66" s="3" t="s">
        <v>82</v>
      </c>
      <c r="D66" s="54">
        <v>50956983</v>
      </c>
      <c r="E66" s="54">
        <v>32469556</v>
      </c>
      <c r="F66" s="54">
        <v>1197121</v>
      </c>
      <c r="G66" s="54">
        <v>565789</v>
      </c>
      <c r="H66" s="4">
        <v>2678344</v>
      </c>
      <c r="I66" s="4">
        <v>2295714</v>
      </c>
      <c r="J66" s="43">
        <v>1755683</v>
      </c>
      <c r="K66" s="4">
        <v>83652</v>
      </c>
      <c r="L66" s="4">
        <v>5046913</v>
      </c>
      <c r="M66" s="4">
        <v>0</v>
      </c>
      <c r="N66" s="4">
        <v>4031501</v>
      </c>
      <c r="O66" s="4">
        <v>255462</v>
      </c>
      <c r="P66" s="4">
        <v>12694713</v>
      </c>
      <c r="Q66" s="5">
        <f t="shared" si="0"/>
        <v>114031431</v>
      </c>
    </row>
    <row r="67" spans="3:18" ht="15.75" customHeight="1">
      <c r="C67" s="8" t="s">
        <v>83</v>
      </c>
      <c r="D67" s="9">
        <f>SUM(D9:D66)</f>
        <v>507749769</v>
      </c>
      <c r="E67" s="9">
        <f>SUM(E9:E66)</f>
        <v>323535829</v>
      </c>
      <c r="F67" s="9">
        <f t="shared" ref="F67:Q67" si="1">SUM(F9:F66)</f>
        <v>11928448</v>
      </c>
      <c r="G67" s="9">
        <f t="shared" si="1"/>
        <v>5637680</v>
      </c>
      <c r="H67" s="9">
        <f t="shared" si="1"/>
        <v>26687764</v>
      </c>
      <c r="I67" s="9">
        <f t="shared" si="1"/>
        <v>24250330</v>
      </c>
      <c r="J67" s="55">
        <f t="shared" si="1"/>
        <v>18545806</v>
      </c>
      <c r="K67" s="9">
        <f t="shared" si="1"/>
        <v>833526</v>
      </c>
      <c r="L67" s="9">
        <f t="shared" si="1"/>
        <v>57361361</v>
      </c>
      <c r="M67" s="56">
        <f t="shared" si="1"/>
        <v>32345560</v>
      </c>
      <c r="N67" s="56">
        <f t="shared" si="1"/>
        <v>23204554</v>
      </c>
      <c r="O67" s="56">
        <f t="shared" si="1"/>
        <v>2545493</v>
      </c>
      <c r="P67" s="56">
        <f t="shared" si="1"/>
        <v>126493690</v>
      </c>
      <c r="Q67" s="56">
        <f t="shared" si="1"/>
        <v>1161119810</v>
      </c>
    </row>
    <row r="68" spans="3:18" ht="8.25" customHeight="1" thickBot="1">
      <c r="C68" s="10"/>
      <c r="D68" s="11"/>
      <c r="E68" s="11"/>
      <c r="F68" s="11"/>
      <c r="G68" s="11"/>
      <c r="H68" s="11"/>
      <c r="I68" s="11"/>
      <c r="J68" s="57"/>
      <c r="K68" s="11"/>
      <c r="L68" s="11"/>
      <c r="M68" s="58"/>
      <c r="N68" s="58"/>
      <c r="O68" s="58"/>
      <c r="P68" s="58"/>
      <c r="Q68" s="11"/>
    </row>
    <row r="69" spans="3:18" ht="8.25" customHeight="1" thickBot="1">
      <c r="C69" s="13"/>
      <c r="D69" s="12"/>
      <c r="E69" s="13"/>
      <c r="F69" s="12"/>
      <c r="G69" s="12"/>
      <c r="H69" s="12"/>
      <c r="I69" s="12"/>
      <c r="J69" s="12"/>
      <c r="K69" s="12"/>
      <c r="L69" s="12"/>
      <c r="M69" s="59"/>
      <c r="N69" s="59"/>
      <c r="O69" s="59"/>
      <c r="P69" s="59"/>
      <c r="Q69" s="12"/>
    </row>
    <row r="70" spans="3:18" ht="21" customHeight="1">
      <c r="M70" s="60"/>
      <c r="N70" s="60"/>
      <c r="O70" s="60"/>
      <c r="P70" s="60"/>
      <c r="Q70" s="43"/>
    </row>
    <row r="71" spans="3:18" s="65" customFormat="1" ht="8.25" customHeight="1">
      <c r="C71" s="61"/>
      <c r="D71" s="62"/>
      <c r="E71" s="62"/>
      <c r="F71" s="62"/>
      <c r="G71" s="62"/>
      <c r="H71" s="62"/>
      <c r="I71" s="62"/>
      <c r="J71" s="62"/>
      <c r="K71" s="62"/>
      <c r="L71" s="62"/>
      <c r="M71" s="63"/>
      <c r="N71" s="63"/>
      <c r="O71" s="63"/>
      <c r="P71" s="63"/>
      <c r="Q71" s="62"/>
      <c r="R71" s="64"/>
    </row>
    <row r="72" spans="3:18">
      <c r="M72" s="43"/>
      <c r="O72" s="43"/>
      <c r="P72" s="43"/>
      <c r="Q72" s="67"/>
    </row>
    <row r="73" spans="3:18">
      <c r="M73" s="43"/>
      <c r="Q73" s="67"/>
    </row>
    <row r="74" spans="3:18">
      <c r="M74" s="15"/>
      <c r="Q74" s="68"/>
    </row>
  </sheetData>
  <mergeCells count="7">
    <mergeCell ref="C6:Q6"/>
    <mergeCell ref="P7:P8"/>
    <mergeCell ref="C1:Q1"/>
    <mergeCell ref="C2:Q2"/>
    <mergeCell ref="C3:Q3"/>
    <mergeCell ref="C4:Q4"/>
    <mergeCell ref="C5:Q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DD84-4069-4E7E-B256-E4A1D8F0461F}">
  <dimension ref="A1:R74"/>
  <sheetViews>
    <sheetView tabSelected="1" topLeftCell="A5" workbookViewId="0">
      <pane xSplit="3" ySplit="4" topLeftCell="O60" activePane="bottomRight" state="frozen"/>
      <selection activeCell="A5" sqref="A5"/>
      <selection pane="topRight" activeCell="D5" sqref="D5"/>
      <selection pane="bottomLeft" activeCell="A9" sqref="A9"/>
      <selection pane="bottomRight" activeCell="A70" sqref="A70"/>
    </sheetView>
  </sheetViews>
  <sheetFormatPr baseColWidth="10" defaultColWidth="11.42578125" defaultRowHeight="12.75"/>
  <cols>
    <col min="1" max="2" width="2" style="1" customWidth="1"/>
    <col min="3" max="3" width="34" style="1" customWidth="1"/>
    <col min="4" max="4" width="17" style="15" customWidth="1"/>
    <col min="5" max="5" width="17" style="1" customWidth="1"/>
    <col min="6" max="6" width="15.28515625" style="15" customWidth="1"/>
    <col min="7" max="7" width="16.42578125" style="15" customWidth="1"/>
    <col min="8" max="8" width="16.7109375" style="15" customWidth="1"/>
    <col min="9" max="10" width="17.85546875" style="15" customWidth="1"/>
    <col min="11" max="11" width="17.28515625" style="15" customWidth="1"/>
    <col min="12" max="12" width="15.140625" style="15" customWidth="1"/>
    <col min="13" max="16" width="15.140625" style="66" customWidth="1"/>
    <col min="17" max="17" width="18.85546875" style="15" customWidth="1"/>
    <col min="18" max="18" width="2.5703125" style="1" customWidth="1"/>
    <col min="19" max="19" width="3.7109375" style="1" customWidth="1"/>
    <col min="20" max="16384" width="11.42578125" style="1"/>
  </cols>
  <sheetData>
    <row r="1" spans="1:17" ht="18" customHeight="1">
      <c r="A1" s="2"/>
      <c r="B1" s="2"/>
      <c r="C1" s="73" t="s">
        <v>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19.5" customHeight="1">
      <c r="C2" s="73" t="s">
        <v>1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15">
      <c r="C3" s="74" t="s">
        <v>2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ht="15" customHeight="1">
      <c r="C4" s="75" t="s">
        <v>3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spans="1:17" ht="15.75" customHeight="1">
      <c r="C5" s="76" t="s">
        <v>95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 ht="18" customHeight="1" thickBot="1">
      <c r="C6" s="72" t="s">
        <v>4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>
      <c r="C7" s="44"/>
      <c r="D7" s="45" t="s">
        <v>5</v>
      </c>
      <c r="E7" s="46" t="s">
        <v>6</v>
      </c>
      <c r="F7" s="45" t="s">
        <v>7</v>
      </c>
      <c r="G7" s="45" t="s">
        <v>8</v>
      </c>
      <c r="H7" s="47" t="s">
        <v>5</v>
      </c>
      <c r="I7" s="48" t="s">
        <v>9</v>
      </c>
      <c r="J7" s="48" t="s">
        <v>10</v>
      </c>
      <c r="K7" s="47" t="s">
        <v>11</v>
      </c>
      <c r="L7" s="47" t="s">
        <v>5</v>
      </c>
      <c r="M7" s="47" t="s">
        <v>12</v>
      </c>
      <c r="N7" s="47" t="s">
        <v>84</v>
      </c>
      <c r="O7" s="47" t="s">
        <v>85</v>
      </c>
      <c r="P7" s="77" t="s">
        <v>96</v>
      </c>
      <c r="Q7" s="47" t="s">
        <v>13</v>
      </c>
    </row>
    <row r="8" spans="1:17" ht="13.5" thickBot="1">
      <c r="A8" s="1" t="s">
        <v>14</v>
      </c>
      <c r="C8" s="49" t="s">
        <v>15</v>
      </c>
      <c r="D8" s="50" t="s">
        <v>16</v>
      </c>
      <c r="E8" s="51" t="s">
        <v>17</v>
      </c>
      <c r="F8" s="50" t="s">
        <v>14</v>
      </c>
      <c r="G8" s="50" t="s">
        <v>14</v>
      </c>
      <c r="H8" s="52" t="s">
        <v>18</v>
      </c>
      <c r="I8" s="53" t="s">
        <v>19</v>
      </c>
      <c r="J8" s="53" t="s">
        <v>20</v>
      </c>
      <c r="K8" s="52" t="s">
        <v>21</v>
      </c>
      <c r="L8" s="52" t="s">
        <v>22</v>
      </c>
      <c r="M8" s="52" t="s">
        <v>23</v>
      </c>
      <c r="N8" s="52" t="s">
        <v>86</v>
      </c>
      <c r="O8" s="52"/>
      <c r="P8" s="78"/>
      <c r="Q8" s="52" t="s">
        <v>24</v>
      </c>
    </row>
    <row r="9" spans="1:17" ht="14.25" customHeight="1">
      <c r="C9" s="3" t="s">
        <v>25</v>
      </c>
      <c r="D9" s="54">
        <f>+'ACUM ENE_SEP'!D9+'ACUM OCT_DIC'!D9</f>
        <v>11868195</v>
      </c>
      <c r="E9" s="54">
        <f>+'ACUM ENE_SEP'!E9+'ACUM OCT_DIC'!E9</f>
        <v>5024091</v>
      </c>
      <c r="F9" s="54">
        <f>+'ACUM ENE_SEP'!F9+'ACUM OCT_DIC'!F9</f>
        <v>177237</v>
      </c>
      <c r="G9" s="54">
        <f>+'ACUM ENE_SEP'!G9+'ACUM OCT_DIC'!G9</f>
        <v>85070</v>
      </c>
      <c r="H9" s="54">
        <f>+'ACUM ENE_SEP'!H9+'ACUM OCT_DIC'!H9</f>
        <v>553387</v>
      </c>
      <c r="I9" s="54">
        <f>+'ACUM ENE_SEP'!I9+'ACUM OCT_DIC'!I9</f>
        <v>385349</v>
      </c>
      <c r="J9" s="54">
        <f>+'ACUM ENE_SEP'!J9+'ACUM OCT_DIC'!J9</f>
        <v>300262</v>
      </c>
      <c r="K9" s="54">
        <f>+'ACUM ENE_SEP'!K9+'ACUM OCT_DIC'!K9</f>
        <v>16092</v>
      </c>
      <c r="L9" s="54">
        <f>+'ACUM ENE_SEP'!L9+'ACUM OCT_DIC'!L9</f>
        <v>39713</v>
      </c>
      <c r="M9" s="54">
        <f>+'ACUM ENE_SEP'!M9+'ACUM OCT_DIC'!M9</f>
        <v>401560</v>
      </c>
      <c r="N9" s="54">
        <f>+'ACUM ENE_SEP'!N9+'ACUM OCT_DIC'!N9</f>
        <v>13074</v>
      </c>
      <c r="O9" s="54">
        <f>+'ACUM ENE_SEP'!O9+'ACUM OCT_DIC'!O9</f>
        <v>47440</v>
      </c>
      <c r="P9" s="4">
        <v>610391</v>
      </c>
      <c r="Q9" s="5">
        <f>SUM(D9:P9)</f>
        <v>19521861</v>
      </c>
    </row>
    <row r="10" spans="1:17" ht="14.25" customHeight="1">
      <c r="C10" s="3" t="s">
        <v>26</v>
      </c>
      <c r="D10" s="54">
        <f>+'ACUM ENE_SEP'!D10+'ACUM OCT_DIC'!D10</f>
        <v>9580921</v>
      </c>
      <c r="E10" s="54">
        <f>+'ACUM ENE_SEP'!E10+'ACUM OCT_DIC'!E10</f>
        <v>4055835</v>
      </c>
      <c r="F10" s="54">
        <f>+'ACUM ENE_SEP'!F10+'ACUM OCT_DIC'!F10</f>
        <v>143079</v>
      </c>
      <c r="G10" s="54">
        <f>+'ACUM ENE_SEP'!G10+'ACUM OCT_DIC'!G10</f>
        <v>68675</v>
      </c>
      <c r="H10" s="54">
        <f>+'ACUM ENE_SEP'!H10+'ACUM OCT_DIC'!H10</f>
        <v>446730</v>
      </c>
      <c r="I10" s="54">
        <f>+'ACUM ENE_SEP'!I10+'ACUM OCT_DIC'!I10</f>
        <v>306614</v>
      </c>
      <c r="J10" s="54">
        <f>+'ACUM ENE_SEP'!J10+'ACUM OCT_DIC'!J10</f>
        <v>238912</v>
      </c>
      <c r="K10" s="54">
        <f>+'ACUM ENE_SEP'!K10+'ACUM OCT_DIC'!K10</f>
        <v>12984</v>
      </c>
      <c r="L10" s="54">
        <f>+'ACUM ENE_SEP'!L10+'ACUM OCT_DIC'!L10</f>
        <v>0</v>
      </c>
      <c r="M10" s="54">
        <f>+'ACUM ENE_SEP'!M10+'ACUM OCT_DIC'!M10</f>
        <v>0</v>
      </c>
      <c r="N10" s="54">
        <f>+'ACUM ENE_SEP'!N10+'ACUM OCT_DIC'!N10</f>
        <v>14808</v>
      </c>
      <c r="O10" s="54">
        <f>+'ACUM ENE_SEP'!O10+'ACUM OCT_DIC'!O10</f>
        <v>38294</v>
      </c>
      <c r="P10" s="4">
        <v>492755</v>
      </c>
      <c r="Q10" s="5">
        <f t="shared" ref="Q10:Q66" si="0">SUM(D10:P10)</f>
        <v>15399607</v>
      </c>
    </row>
    <row r="11" spans="1:17" ht="14.25" customHeight="1">
      <c r="C11" s="3" t="s">
        <v>27</v>
      </c>
      <c r="D11" s="54">
        <f>+'ACUM ENE_SEP'!D11+'ACUM OCT_DIC'!D11</f>
        <v>7900757</v>
      </c>
      <c r="E11" s="54">
        <f>+'ACUM ENE_SEP'!E11+'ACUM OCT_DIC'!E11</f>
        <v>3344580</v>
      </c>
      <c r="F11" s="54">
        <f>+'ACUM ENE_SEP'!F11+'ACUM OCT_DIC'!F11</f>
        <v>117988</v>
      </c>
      <c r="G11" s="54">
        <f>+'ACUM ENE_SEP'!G11+'ACUM OCT_DIC'!G11</f>
        <v>56632</v>
      </c>
      <c r="H11" s="54">
        <f>+'ACUM ENE_SEP'!H11+'ACUM OCT_DIC'!H11</f>
        <v>368391</v>
      </c>
      <c r="I11" s="54">
        <f>+'ACUM ENE_SEP'!I11+'ACUM OCT_DIC'!I11</f>
        <v>180766</v>
      </c>
      <c r="J11" s="54">
        <f>+'ACUM ENE_SEP'!J11+'ACUM OCT_DIC'!J11</f>
        <v>140854</v>
      </c>
      <c r="K11" s="54">
        <f>+'ACUM ENE_SEP'!K11+'ACUM OCT_DIC'!K11</f>
        <v>10716</v>
      </c>
      <c r="L11" s="54">
        <f>+'ACUM ENE_SEP'!L11+'ACUM OCT_DIC'!L11</f>
        <v>449618</v>
      </c>
      <c r="M11" s="54">
        <f>+'ACUM ENE_SEP'!M11+'ACUM OCT_DIC'!M11</f>
        <v>0</v>
      </c>
      <c r="N11" s="54">
        <f>+'ACUM ENE_SEP'!N11+'ACUM OCT_DIC'!N11</f>
        <v>0</v>
      </c>
      <c r="O11" s="54">
        <f>+'ACUM ENE_SEP'!O11+'ACUM OCT_DIC'!O11</f>
        <v>31581</v>
      </c>
      <c r="P11" s="4">
        <v>406341</v>
      </c>
      <c r="Q11" s="5">
        <f t="shared" si="0"/>
        <v>13008224</v>
      </c>
    </row>
    <row r="12" spans="1:17" ht="14.25" customHeight="1">
      <c r="C12" s="3" t="s">
        <v>28</v>
      </c>
      <c r="D12" s="54">
        <f>+'ACUM ENE_SEP'!D12+'ACUM OCT_DIC'!D12</f>
        <v>9013130</v>
      </c>
      <c r="E12" s="54">
        <f>+'ACUM ENE_SEP'!E12+'ACUM OCT_DIC'!E12</f>
        <v>3815474</v>
      </c>
      <c r="F12" s="54">
        <f>+'ACUM ENE_SEP'!F12+'ACUM OCT_DIC'!F12</f>
        <v>134599</v>
      </c>
      <c r="G12" s="54">
        <f>+'ACUM ENE_SEP'!G12+'ACUM OCT_DIC'!G12</f>
        <v>64604</v>
      </c>
      <c r="H12" s="54">
        <f>+'ACUM ENE_SEP'!H12+'ACUM OCT_DIC'!H12</f>
        <v>420261</v>
      </c>
      <c r="I12" s="54">
        <f>+'ACUM ENE_SEP'!I12+'ACUM OCT_DIC'!I12</f>
        <v>282186</v>
      </c>
      <c r="J12" s="54">
        <f>+'ACUM ENE_SEP'!J12+'ACUM OCT_DIC'!J12</f>
        <v>219876</v>
      </c>
      <c r="K12" s="54">
        <f>+'ACUM ENE_SEP'!K12+'ACUM OCT_DIC'!K12</f>
        <v>12216</v>
      </c>
      <c r="L12" s="54">
        <f>+'ACUM ENE_SEP'!L12+'ACUM OCT_DIC'!L12</f>
        <v>0</v>
      </c>
      <c r="M12" s="54">
        <f>+'ACUM ENE_SEP'!M12+'ACUM OCT_DIC'!M12</f>
        <v>0</v>
      </c>
      <c r="N12" s="54">
        <f>+'ACUM ENE_SEP'!N12+'ACUM OCT_DIC'!N12</f>
        <v>185700</v>
      </c>
      <c r="O12" s="54">
        <f>+'ACUM ENE_SEP'!O12+'ACUM OCT_DIC'!O12</f>
        <v>36025</v>
      </c>
      <c r="P12" s="4">
        <v>463551</v>
      </c>
      <c r="Q12" s="5">
        <f t="shared" si="0"/>
        <v>14647622</v>
      </c>
    </row>
    <row r="13" spans="1:17" ht="14.25" customHeight="1">
      <c r="C13" s="3" t="s">
        <v>29</v>
      </c>
      <c r="D13" s="54">
        <f>+'ACUM ENE_SEP'!D13+'ACUM OCT_DIC'!D13</f>
        <v>68417838</v>
      </c>
      <c r="E13" s="54">
        <f>+'ACUM ENE_SEP'!E13+'ACUM OCT_DIC'!E13</f>
        <v>28962914</v>
      </c>
      <c r="F13" s="54">
        <f>+'ACUM ENE_SEP'!F13+'ACUM OCT_DIC'!F13</f>
        <v>1021734</v>
      </c>
      <c r="G13" s="54">
        <f>+'ACUM ENE_SEP'!G13+'ACUM OCT_DIC'!G13</f>
        <v>490406</v>
      </c>
      <c r="H13" s="54">
        <f>+'ACUM ENE_SEP'!H13+'ACUM OCT_DIC'!H13</f>
        <v>3190158</v>
      </c>
      <c r="I13" s="54">
        <f>+'ACUM ENE_SEP'!I13+'ACUM OCT_DIC'!I13</f>
        <v>2609089</v>
      </c>
      <c r="J13" s="54">
        <f>+'ACUM ENE_SEP'!J13+'ACUM OCT_DIC'!J13</f>
        <v>2032988</v>
      </c>
      <c r="K13" s="54">
        <f>+'ACUM ENE_SEP'!K13+'ACUM OCT_DIC'!K13</f>
        <v>92749</v>
      </c>
      <c r="L13" s="54">
        <f>+'ACUM ENE_SEP'!L13+'ACUM OCT_DIC'!L13</f>
        <v>19970239</v>
      </c>
      <c r="M13" s="54">
        <f>+'ACUM ENE_SEP'!M13+'ACUM OCT_DIC'!M13</f>
        <v>8687958</v>
      </c>
      <c r="N13" s="54">
        <f>+'ACUM ENE_SEP'!N13+'ACUM OCT_DIC'!N13</f>
        <v>3906900</v>
      </c>
      <c r="O13" s="54">
        <f>+'ACUM ENE_SEP'!O13+'ACUM OCT_DIC'!O13</f>
        <v>273473</v>
      </c>
      <c r="P13" s="4">
        <v>3518787</v>
      </c>
      <c r="Q13" s="5">
        <f t="shared" si="0"/>
        <v>143175233</v>
      </c>
    </row>
    <row r="14" spans="1:17" ht="14.25" customHeight="1">
      <c r="C14" s="3" t="s">
        <v>30</v>
      </c>
      <c r="D14" s="54">
        <f>+'ACUM ENE_SEP'!D14+'ACUM OCT_DIC'!D14</f>
        <v>12605089</v>
      </c>
      <c r="E14" s="54">
        <f>+'ACUM ENE_SEP'!E14+'ACUM OCT_DIC'!E14</f>
        <v>5336037</v>
      </c>
      <c r="F14" s="54">
        <f>+'ACUM ENE_SEP'!F14+'ACUM OCT_DIC'!F14</f>
        <v>188239</v>
      </c>
      <c r="G14" s="54">
        <f>+'ACUM ENE_SEP'!G14+'ACUM OCT_DIC'!G14</f>
        <v>90351</v>
      </c>
      <c r="H14" s="54">
        <f>+'ACUM ENE_SEP'!H14+'ACUM OCT_DIC'!H14</f>
        <v>587740</v>
      </c>
      <c r="I14" s="54">
        <f>+'ACUM ENE_SEP'!I14+'ACUM OCT_DIC'!I14</f>
        <v>473655</v>
      </c>
      <c r="J14" s="54">
        <f>+'ACUM ENE_SEP'!J14+'ACUM OCT_DIC'!J14</f>
        <v>369070</v>
      </c>
      <c r="K14" s="54">
        <f>+'ACUM ENE_SEP'!K14+'ACUM OCT_DIC'!K14</f>
        <v>17088</v>
      </c>
      <c r="L14" s="54">
        <f>+'ACUM ENE_SEP'!L14+'ACUM OCT_DIC'!L14</f>
        <v>0</v>
      </c>
      <c r="M14" s="54">
        <f>+'ACUM ENE_SEP'!M14+'ACUM OCT_DIC'!M14</f>
        <v>718850</v>
      </c>
      <c r="N14" s="54">
        <f>+'ACUM ENE_SEP'!N14+'ACUM OCT_DIC'!N14</f>
        <v>0</v>
      </c>
      <c r="O14" s="54">
        <f>+'ACUM ENE_SEP'!O14+'ACUM OCT_DIC'!O14</f>
        <v>50384</v>
      </c>
      <c r="P14" s="4">
        <v>648291</v>
      </c>
      <c r="Q14" s="5">
        <f t="shared" si="0"/>
        <v>21084794</v>
      </c>
    </row>
    <row r="15" spans="1:17" ht="14.25" customHeight="1">
      <c r="C15" s="3" t="s">
        <v>31</v>
      </c>
      <c r="D15" s="54">
        <f>+'ACUM ENE_SEP'!D15+'ACUM OCT_DIC'!D15</f>
        <v>25137567</v>
      </c>
      <c r="E15" s="54">
        <f>+'ACUM ENE_SEP'!E15+'ACUM OCT_DIC'!E15</f>
        <v>10641337</v>
      </c>
      <c r="F15" s="54">
        <f>+'ACUM ENE_SEP'!F15+'ACUM OCT_DIC'!F15</f>
        <v>375397</v>
      </c>
      <c r="G15" s="54">
        <f>+'ACUM ENE_SEP'!G15+'ACUM OCT_DIC'!G15</f>
        <v>180182</v>
      </c>
      <c r="H15" s="54">
        <f>+'ACUM ENE_SEP'!H15+'ACUM OCT_DIC'!H15</f>
        <v>1172099</v>
      </c>
      <c r="I15" s="54">
        <f>+'ACUM ENE_SEP'!I15+'ACUM OCT_DIC'!I15</f>
        <v>770341</v>
      </c>
      <c r="J15" s="54">
        <f>+'ACUM ENE_SEP'!J15+'ACUM OCT_DIC'!J15</f>
        <v>600245</v>
      </c>
      <c r="K15" s="54">
        <f>+'ACUM ENE_SEP'!K15+'ACUM OCT_DIC'!K15</f>
        <v>34080</v>
      </c>
      <c r="L15" s="54">
        <f>+'ACUM ENE_SEP'!L15+'ACUM OCT_DIC'!L15</f>
        <v>0</v>
      </c>
      <c r="M15" s="54">
        <f>+'ACUM ENE_SEP'!M15+'ACUM OCT_DIC'!M15</f>
        <v>0</v>
      </c>
      <c r="N15" s="54">
        <f>+'ACUM ENE_SEP'!N15+'ACUM OCT_DIC'!N15</f>
        <v>0</v>
      </c>
      <c r="O15" s="54">
        <f>+'ACUM ENE_SEP'!O15+'ACUM OCT_DIC'!O15</f>
        <v>100478</v>
      </c>
      <c r="P15" s="4">
        <v>1292846</v>
      </c>
      <c r="Q15" s="5">
        <f t="shared" si="0"/>
        <v>40304572</v>
      </c>
    </row>
    <row r="16" spans="1:17" ht="14.25" customHeight="1">
      <c r="C16" s="3" t="s">
        <v>32</v>
      </c>
      <c r="D16" s="54">
        <f>+'ACUM ENE_SEP'!D16+'ACUM OCT_DIC'!D16</f>
        <v>16311378</v>
      </c>
      <c r="E16" s="54">
        <f>+'ACUM ENE_SEP'!E16+'ACUM OCT_DIC'!E16</f>
        <v>6905000</v>
      </c>
      <c r="F16" s="54">
        <f>+'ACUM ENE_SEP'!F16+'ACUM OCT_DIC'!F16</f>
        <v>243591</v>
      </c>
      <c r="G16" s="54">
        <f>+'ACUM ENE_SEP'!G16+'ACUM OCT_DIC'!G16</f>
        <v>116914</v>
      </c>
      <c r="H16" s="54">
        <f>+'ACUM ENE_SEP'!H16+'ACUM OCT_DIC'!H16</f>
        <v>760564</v>
      </c>
      <c r="I16" s="54">
        <f>+'ACUM ENE_SEP'!I16+'ACUM OCT_DIC'!I16</f>
        <v>724497</v>
      </c>
      <c r="J16" s="54">
        <f>+'ACUM ENE_SEP'!J16+'ACUM OCT_DIC'!J16</f>
        <v>564523</v>
      </c>
      <c r="K16" s="54">
        <f>+'ACUM ENE_SEP'!K16+'ACUM OCT_DIC'!K16</f>
        <v>22116</v>
      </c>
      <c r="L16" s="54">
        <f>+'ACUM ENE_SEP'!L16+'ACUM OCT_DIC'!L16</f>
        <v>569095</v>
      </c>
      <c r="M16" s="54">
        <f>+'ACUM ENE_SEP'!M16+'ACUM OCT_DIC'!M16</f>
        <v>357152</v>
      </c>
      <c r="N16" s="54">
        <f>+'ACUM ENE_SEP'!N16+'ACUM OCT_DIC'!N16</f>
        <v>613331</v>
      </c>
      <c r="O16" s="54">
        <f>+'ACUM ENE_SEP'!O16+'ACUM OCT_DIC'!O16</f>
        <v>65196</v>
      </c>
      <c r="P16" s="4">
        <v>838907</v>
      </c>
      <c r="Q16" s="5">
        <f t="shared" si="0"/>
        <v>28092264</v>
      </c>
    </row>
    <row r="17" spans="3:17" ht="14.25" customHeight="1">
      <c r="C17" s="3" t="s">
        <v>33</v>
      </c>
      <c r="D17" s="54">
        <f>+'ACUM ENE_SEP'!D17+'ACUM OCT_DIC'!D17</f>
        <v>26464794</v>
      </c>
      <c r="E17" s="54">
        <f>+'ACUM ENE_SEP'!E17+'ACUM OCT_DIC'!E17</f>
        <v>11203183</v>
      </c>
      <c r="F17" s="54">
        <f>+'ACUM ENE_SEP'!F17+'ACUM OCT_DIC'!F17</f>
        <v>395217</v>
      </c>
      <c r="G17" s="54">
        <f>+'ACUM ENE_SEP'!G17+'ACUM OCT_DIC'!G17</f>
        <v>189695</v>
      </c>
      <c r="H17" s="54">
        <f>+'ACUM ENE_SEP'!H17+'ACUM OCT_DIC'!H17</f>
        <v>1233993</v>
      </c>
      <c r="I17" s="54">
        <f>+'ACUM ENE_SEP'!I17+'ACUM OCT_DIC'!I17</f>
        <v>704060</v>
      </c>
      <c r="J17" s="54">
        <f>+'ACUM ENE_SEP'!J17+'ACUM OCT_DIC'!J17</f>
        <v>548597</v>
      </c>
      <c r="K17" s="54">
        <f>+'ACUM ENE_SEP'!K17+'ACUM OCT_DIC'!K17</f>
        <v>35880</v>
      </c>
      <c r="L17" s="54">
        <f>+'ACUM ENE_SEP'!L17+'ACUM OCT_DIC'!L17</f>
        <v>1511587</v>
      </c>
      <c r="M17" s="54">
        <f>+'ACUM ENE_SEP'!M17+'ACUM OCT_DIC'!M17</f>
        <v>0</v>
      </c>
      <c r="N17" s="54">
        <f>+'ACUM ENE_SEP'!N17+'ACUM OCT_DIC'!N17</f>
        <v>531361</v>
      </c>
      <c r="O17" s="54">
        <f>+'ACUM ENE_SEP'!O17+'ACUM OCT_DIC'!O17</f>
        <v>105781</v>
      </c>
      <c r="P17" s="4">
        <v>1361107</v>
      </c>
      <c r="Q17" s="5">
        <f t="shared" si="0"/>
        <v>44285255</v>
      </c>
    </row>
    <row r="18" spans="3:17" ht="14.25" customHeight="1">
      <c r="C18" s="3" t="s">
        <v>34</v>
      </c>
      <c r="D18" s="54">
        <f>+'ACUM ENE_SEP'!D18+'ACUM OCT_DIC'!D18</f>
        <v>6068944</v>
      </c>
      <c r="E18" s="54">
        <f>+'ACUM ENE_SEP'!E18+'ACUM OCT_DIC'!E18</f>
        <v>2569129</v>
      </c>
      <c r="F18" s="54">
        <f>+'ACUM ENE_SEP'!F18+'ACUM OCT_DIC'!F18</f>
        <v>90630</v>
      </c>
      <c r="G18" s="54">
        <f>+'ACUM ENE_SEP'!G18+'ACUM OCT_DIC'!G18</f>
        <v>43502</v>
      </c>
      <c r="H18" s="54">
        <f>+'ACUM ENE_SEP'!H18+'ACUM OCT_DIC'!H18</f>
        <v>282983</v>
      </c>
      <c r="I18" s="54">
        <f>+'ACUM ENE_SEP'!I18+'ACUM OCT_DIC'!I18</f>
        <v>132038</v>
      </c>
      <c r="J18" s="54">
        <f>+'ACUM ENE_SEP'!J18+'ACUM OCT_DIC'!J18</f>
        <v>102885</v>
      </c>
      <c r="K18" s="54">
        <f>+'ACUM ENE_SEP'!K18+'ACUM OCT_DIC'!K18</f>
        <v>8232</v>
      </c>
      <c r="L18" s="54">
        <f>+'ACUM ENE_SEP'!L18+'ACUM OCT_DIC'!L18</f>
        <v>317560</v>
      </c>
      <c r="M18" s="54">
        <f>+'ACUM ENE_SEP'!M18+'ACUM OCT_DIC'!M18</f>
        <v>0</v>
      </c>
      <c r="N18" s="54">
        <f>+'ACUM ENE_SEP'!N18+'ACUM OCT_DIC'!N18</f>
        <v>136688</v>
      </c>
      <c r="O18" s="54">
        <f>+'ACUM ENE_SEP'!O18+'ACUM OCT_DIC'!O18</f>
        <v>24257</v>
      </c>
      <c r="P18" s="4">
        <v>312132</v>
      </c>
      <c r="Q18" s="5">
        <f t="shared" si="0"/>
        <v>10088980</v>
      </c>
    </row>
    <row r="19" spans="3:17" ht="14.25" customHeight="1">
      <c r="C19" s="3" t="s">
        <v>35</v>
      </c>
      <c r="D19" s="54">
        <f>+'ACUM ENE_SEP'!D19+'ACUM OCT_DIC'!D19</f>
        <v>6768664</v>
      </c>
      <c r="E19" s="54">
        <f>+'ACUM ENE_SEP'!E19+'ACUM OCT_DIC'!E19</f>
        <v>2865337</v>
      </c>
      <c r="F19" s="54">
        <f>+'ACUM ENE_SEP'!F19+'ACUM OCT_DIC'!F19</f>
        <v>101082</v>
      </c>
      <c r="G19" s="54">
        <f>+'ACUM ENE_SEP'!G19+'ACUM OCT_DIC'!G19</f>
        <v>48516</v>
      </c>
      <c r="H19" s="54">
        <f>+'ACUM ENE_SEP'!H19+'ACUM OCT_DIC'!H19</f>
        <v>315605</v>
      </c>
      <c r="I19" s="54">
        <f>+'ACUM ENE_SEP'!I19+'ACUM OCT_DIC'!I19</f>
        <v>177241</v>
      </c>
      <c r="J19" s="54">
        <f>+'ACUM ENE_SEP'!J19+'ACUM OCT_DIC'!J19</f>
        <v>138104</v>
      </c>
      <c r="K19" s="54">
        <f>+'ACUM ENE_SEP'!K19+'ACUM OCT_DIC'!K19</f>
        <v>9180</v>
      </c>
      <c r="L19" s="54">
        <f>+'ACUM ENE_SEP'!L19+'ACUM OCT_DIC'!L19</f>
        <v>0</v>
      </c>
      <c r="M19" s="54">
        <f>+'ACUM ENE_SEP'!M19+'ACUM OCT_DIC'!M19</f>
        <v>200992</v>
      </c>
      <c r="N19" s="54">
        <f>+'ACUM ENE_SEP'!N19+'ACUM OCT_DIC'!N19</f>
        <v>0</v>
      </c>
      <c r="O19" s="54">
        <f>+'ACUM ENE_SEP'!O19+'ACUM OCT_DIC'!O19</f>
        <v>27055</v>
      </c>
      <c r="P19" s="4">
        <v>348118</v>
      </c>
      <c r="Q19" s="5">
        <f t="shared" si="0"/>
        <v>10999894</v>
      </c>
    </row>
    <row r="20" spans="3:17" ht="14.25" customHeight="1">
      <c r="C20" s="3" t="s">
        <v>36</v>
      </c>
      <c r="D20" s="54">
        <f>+'ACUM ENE_SEP'!D20+'ACUM OCT_DIC'!D20</f>
        <v>289987909</v>
      </c>
      <c r="E20" s="54">
        <f>+'ACUM ENE_SEP'!E20+'ACUM OCT_DIC'!E20</f>
        <v>122758842</v>
      </c>
      <c r="F20" s="54">
        <f>+'ACUM ENE_SEP'!F20+'ACUM OCT_DIC'!F20</f>
        <v>4330601</v>
      </c>
      <c r="G20" s="54">
        <f>+'ACUM ENE_SEP'!G20+'ACUM OCT_DIC'!G20</f>
        <v>2078581</v>
      </c>
      <c r="H20" s="54">
        <f>+'ACUM ENE_SEP'!H20+'ACUM OCT_DIC'!H20</f>
        <v>13521438</v>
      </c>
      <c r="I20" s="54">
        <f>+'ACUM ENE_SEP'!I20+'ACUM OCT_DIC'!I20</f>
        <v>12925609</v>
      </c>
      <c r="J20" s="54">
        <f>+'ACUM ENE_SEP'!J20+'ACUM OCT_DIC'!J20</f>
        <v>10071544</v>
      </c>
      <c r="K20" s="54">
        <f>+'ACUM ENE_SEP'!K20+'ACUM OCT_DIC'!K20</f>
        <v>393113</v>
      </c>
      <c r="L20" s="54">
        <f>+'ACUM ENE_SEP'!L20+'ACUM OCT_DIC'!L20</f>
        <v>48799415</v>
      </c>
      <c r="M20" s="54">
        <f>+'ACUM ENE_SEP'!M20+'ACUM OCT_DIC'!M20</f>
        <v>0</v>
      </c>
      <c r="N20" s="54">
        <f>+'ACUM ENE_SEP'!N20+'ACUM OCT_DIC'!N20</f>
        <v>14464958</v>
      </c>
      <c r="O20" s="54">
        <f>+'ACUM ENE_SEP'!O20+'ACUM OCT_DIC'!O20</f>
        <v>1159113</v>
      </c>
      <c r="P20" s="4">
        <v>14914326</v>
      </c>
      <c r="Q20" s="5">
        <f t="shared" si="0"/>
        <v>535405449</v>
      </c>
    </row>
    <row r="21" spans="3:17" ht="14.25" customHeight="1">
      <c r="C21" s="3" t="s">
        <v>37</v>
      </c>
      <c r="D21" s="54">
        <f>+'ACUM ENE_SEP'!D21+'ACUM OCT_DIC'!D21</f>
        <v>14680675</v>
      </c>
      <c r="E21" s="54">
        <f>+'ACUM ENE_SEP'!E21+'ACUM OCT_DIC'!E21</f>
        <v>6214684</v>
      </c>
      <c r="F21" s="54">
        <f>+'ACUM ENE_SEP'!F21+'ACUM OCT_DIC'!F21</f>
        <v>219236</v>
      </c>
      <c r="G21" s="54">
        <f>+'ACUM ENE_SEP'!G21+'ACUM OCT_DIC'!G21</f>
        <v>105228</v>
      </c>
      <c r="H21" s="54">
        <f>+'ACUM ENE_SEP'!H21+'ACUM OCT_DIC'!H21</f>
        <v>684520</v>
      </c>
      <c r="I21" s="54">
        <f>+'ACUM ENE_SEP'!I21+'ACUM OCT_DIC'!I21</f>
        <v>493684</v>
      </c>
      <c r="J21" s="54">
        <f>+'ACUM ENE_SEP'!J21+'ACUM OCT_DIC'!J21</f>
        <v>384677</v>
      </c>
      <c r="K21" s="54">
        <f>+'ACUM ENE_SEP'!K21+'ACUM OCT_DIC'!K21</f>
        <v>19897</v>
      </c>
      <c r="L21" s="54">
        <f>+'ACUM ENE_SEP'!L21+'ACUM OCT_DIC'!L21</f>
        <v>895562</v>
      </c>
      <c r="M21" s="54">
        <f>+'ACUM ENE_SEP'!M21+'ACUM OCT_DIC'!M21</f>
        <v>411812</v>
      </c>
      <c r="N21" s="54">
        <f>+'ACUM ENE_SEP'!N21+'ACUM OCT_DIC'!N21</f>
        <v>555692</v>
      </c>
      <c r="O21" s="54">
        <f>+'ACUM ENE_SEP'!O21+'ACUM OCT_DIC'!O21</f>
        <v>58680</v>
      </c>
      <c r="P21" s="4">
        <v>755039</v>
      </c>
      <c r="Q21" s="5">
        <f t="shared" si="0"/>
        <v>25479386</v>
      </c>
    </row>
    <row r="22" spans="3:17" ht="14.25" customHeight="1">
      <c r="C22" s="3" t="s">
        <v>38</v>
      </c>
      <c r="D22" s="54">
        <f>+'ACUM ENE_SEP'!D22+'ACUM OCT_DIC'!D22</f>
        <v>10665705</v>
      </c>
      <c r="E22" s="54">
        <f>+'ACUM ENE_SEP'!E22+'ACUM OCT_DIC'!E22</f>
        <v>4515050</v>
      </c>
      <c r="F22" s="54">
        <f>+'ACUM ENE_SEP'!F22+'ACUM OCT_DIC'!F22</f>
        <v>159279</v>
      </c>
      <c r="G22" s="54">
        <f>+'ACUM ENE_SEP'!G22+'ACUM OCT_DIC'!G22</f>
        <v>76451</v>
      </c>
      <c r="H22" s="54">
        <f>+'ACUM ENE_SEP'!H22+'ACUM OCT_DIC'!H22</f>
        <v>497313</v>
      </c>
      <c r="I22" s="54">
        <f>+'ACUM ENE_SEP'!I22+'ACUM OCT_DIC'!I22</f>
        <v>387115</v>
      </c>
      <c r="J22" s="54">
        <f>+'ACUM ENE_SEP'!J22+'ACUM OCT_DIC'!J22</f>
        <v>301640</v>
      </c>
      <c r="K22" s="54">
        <f>+'ACUM ENE_SEP'!K22+'ACUM OCT_DIC'!K22</f>
        <v>14460</v>
      </c>
      <c r="L22" s="54">
        <f>+'ACUM ENE_SEP'!L22+'ACUM OCT_DIC'!L22</f>
        <v>1988541</v>
      </c>
      <c r="M22" s="54">
        <f>+'ACUM ENE_SEP'!M22+'ACUM OCT_DIC'!M22</f>
        <v>919179</v>
      </c>
      <c r="N22" s="54">
        <f>+'ACUM ENE_SEP'!N22+'ACUM OCT_DIC'!N22</f>
        <v>510487</v>
      </c>
      <c r="O22" s="54">
        <f>+'ACUM ENE_SEP'!O22+'ACUM OCT_DIC'!O22</f>
        <v>42632</v>
      </c>
      <c r="P22" s="4">
        <v>548549</v>
      </c>
      <c r="Q22" s="5">
        <f t="shared" si="0"/>
        <v>20626401</v>
      </c>
    </row>
    <row r="23" spans="3:17" ht="14.25" customHeight="1">
      <c r="C23" s="3" t="s">
        <v>39</v>
      </c>
      <c r="D23" s="54">
        <f>+'ACUM ENE_SEP'!D23+'ACUM OCT_DIC'!D23</f>
        <v>41168430</v>
      </c>
      <c r="E23" s="54">
        <f>+'ACUM ENE_SEP'!E23+'ACUM OCT_DIC'!E23</f>
        <v>17427586</v>
      </c>
      <c r="F23" s="54">
        <f>+'ACUM ENE_SEP'!F23+'ACUM OCT_DIC'!F23</f>
        <v>614798</v>
      </c>
      <c r="G23" s="54">
        <f>+'ACUM ENE_SEP'!G23+'ACUM OCT_DIC'!G23</f>
        <v>295089</v>
      </c>
      <c r="H23" s="54">
        <f>+'ACUM ENE_SEP'!H23+'ACUM OCT_DIC'!H23</f>
        <v>1919584</v>
      </c>
      <c r="I23" s="54">
        <f>+'ACUM ENE_SEP'!I23+'ACUM OCT_DIC'!I23</f>
        <v>1275637</v>
      </c>
      <c r="J23" s="54">
        <f>+'ACUM ENE_SEP'!J23+'ACUM OCT_DIC'!J23</f>
        <v>993966</v>
      </c>
      <c r="K23" s="54">
        <f>+'ACUM ENE_SEP'!K23+'ACUM OCT_DIC'!K23</f>
        <v>55812</v>
      </c>
      <c r="L23" s="54">
        <f>+'ACUM ENE_SEP'!L23+'ACUM OCT_DIC'!L23</f>
        <v>0</v>
      </c>
      <c r="M23" s="54">
        <f>+'ACUM ENE_SEP'!M23+'ACUM OCT_DIC'!M23</f>
        <v>1170534</v>
      </c>
      <c r="N23" s="54">
        <f>+'ACUM ENE_SEP'!N23+'ACUM OCT_DIC'!N23</f>
        <v>668921</v>
      </c>
      <c r="O23" s="54">
        <f>+'ACUM ENE_SEP'!O23+'ACUM OCT_DIC'!O23</f>
        <v>164555</v>
      </c>
      <c r="P23" s="4">
        <v>2117329</v>
      </c>
      <c r="Q23" s="5">
        <f t="shared" si="0"/>
        <v>67872241</v>
      </c>
    </row>
    <row r="24" spans="3:17" ht="14.25" customHeight="1">
      <c r="C24" s="3" t="s">
        <v>40</v>
      </c>
      <c r="D24" s="54">
        <f>+'ACUM ENE_SEP'!D24+'ACUM OCT_DIC'!D24</f>
        <v>26666430</v>
      </c>
      <c r="E24" s="54">
        <f>+'ACUM ENE_SEP'!E24+'ACUM OCT_DIC'!E24</f>
        <v>11288540</v>
      </c>
      <c r="F24" s="54">
        <f>+'ACUM ENE_SEP'!F24+'ACUM OCT_DIC'!F24</f>
        <v>398230</v>
      </c>
      <c r="G24" s="54">
        <f>+'ACUM ENE_SEP'!G24+'ACUM OCT_DIC'!G24</f>
        <v>191139</v>
      </c>
      <c r="H24" s="54">
        <f>+'ACUM ENE_SEP'!H24+'ACUM OCT_DIC'!H24</f>
        <v>1243393</v>
      </c>
      <c r="I24" s="54">
        <f>+'ACUM ENE_SEP'!I24+'ACUM OCT_DIC'!I24</f>
        <v>1245010</v>
      </c>
      <c r="J24" s="54">
        <f>+'ACUM ENE_SEP'!J24+'ACUM OCT_DIC'!J24</f>
        <v>970101</v>
      </c>
      <c r="K24" s="54">
        <f>+'ACUM ENE_SEP'!K24+'ACUM OCT_DIC'!K24</f>
        <v>36145</v>
      </c>
      <c r="L24" s="54">
        <f>+'ACUM ENE_SEP'!L24+'ACUM OCT_DIC'!L24</f>
        <v>13009</v>
      </c>
      <c r="M24" s="54">
        <f>+'ACUM ENE_SEP'!M24+'ACUM OCT_DIC'!M24</f>
        <v>1307113</v>
      </c>
      <c r="N24" s="54">
        <f>+'ACUM ENE_SEP'!N24+'ACUM OCT_DIC'!N24</f>
        <v>0</v>
      </c>
      <c r="O24" s="54">
        <f>+'ACUM ENE_SEP'!O24+'ACUM OCT_DIC'!O24</f>
        <v>106588</v>
      </c>
      <c r="P24" s="4">
        <v>1371475</v>
      </c>
      <c r="Q24" s="5">
        <f t="shared" si="0"/>
        <v>44837173</v>
      </c>
    </row>
    <row r="25" spans="3:17" ht="14.25" customHeight="1">
      <c r="C25" s="3" t="s">
        <v>41</v>
      </c>
      <c r="D25" s="54">
        <f>+'ACUM ENE_SEP'!D25+'ACUM OCT_DIC'!D25</f>
        <v>302427386</v>
      </c>
      <c r="E25" s="54">
        <f>+'ACUM ENE_SEP'!E25+'ACUM OCT_DIC'!E25</f>
        <v>128024772</v>
      </c>
      <c r="F25" s="54">
        <f>+'ACUM ENE_SEP'!F25+'ACUM OCT_DIC'!F25</f>
        <v>4516370</v>
      </c>
      <c r="G25" s="54">
        <f>+'ACUM ENE_SEP'!G25+'ACUM OCT_DIC'!G25</f>
        <v>2167747</v>
      </c>
      <c r="H25" s="54">
        <f>+'ACUM ENE_SEP'!H25+'ACUM OCT_DIC'!H25</f>
        <v>14101458</v>
      </c>
      <c r="I25" s="54">
        <f>+'ACUM ENE_SEP'!I25+'ACUM OCT_DIC'!I25</f>
        <v>11912567</v>
      </c>
      <c r="J25" s="54">
        <f>+'ACUM ENE_SEP'!J25+'ACUM OCT_DIC'!J25</f>
        <v>9282193</v>
      </c>
      <c r="K25" s="54">
        <f>+'ACUM ENE_SEP'!K25+'ACUM OCT_DIC'!K25</f>
        <v>409973</v>
      </c>
      <c r="L25" s="54">
        <f>+'ACUM ENE_SEP'!L25+'ACUM OCT_DIC'!L25</f>
        <v>30868357</v>
      </c>
      <c r="M25" s="54">
        <f>+'ACUM ENE_SEP'!M25+'ACUM OCT_DIC'!M25</f>
        <v>23256930</v>
      </c>
      <c r="N25" s="54">
        <f>+'ACUM ENE_SEP'!N25+'ACUM OCT_DIC'!N25</f>
        <v>11981096</v>
      </c>
      <c r="O25" s="54">
        <f>+'ACUM ENE_SEP'!O25+'ACUM OCT_DIC'!O25</f>
        <v>1208836</v>
      </c>
      <c r="P25" s="4">
        <v>15554100</v>
      </c>
      <c r="Q25" s="5">
        <f t="shared" si="0"/>
        <v>555711785</v>
      </c>
    </row>
    <row r="26" spans="3:17" ht="14.25" customHeight="1">
      <c r="C26" s="3" t="s">
        <v>42</v>
      </c>
      <c r="D26" s="54">
        <f>+'ACUM ENE_SEP'!D26+'ACUM OCT_DIC'!D26</f>
        <v>10745702</v>
      </c>
      <c r="E26" s="54">
        <f>+'ACUM ENE_SEP'!E26+'ACUM OCT_DIC'!E26</f>
        <v>4548913</v>
      </c>
      <c r="F26" s="54">
        <f>+'ACUM ENE_SEP'!F26+'ACUM OCT_DIC'!F26</f>
        <v>160475</v>
      </c>
      <c r="G26" s="54">
        <f>+'ACUM ENE_SEP'!G26+'ACUM OCT_DIC'!G26</f>
        <v>77024</v>
      </c>
      <c r="H26" s="54">
        <f>+'ACUM ENE_SEP'!H26+'ACUM OCT_DIC'!H26</f>
        <v>501046</v>
      </c>
      <c r="I26" s="54">
        <f>+'ACUM ENE_SEP'!I26+'ACUM OCT_DIC'!I26</f>
        <v>303976</v>
      </c>
      <c r="J26" s="54">
        <f>+'ACUM ENE_SEP'!J26+'ACUM OCT_DIC'!J26</f>
        <v>236857</v>
      </c>
      <c r="K26" s="54">
        <f>+'ACUM ENE_SEP'!K26+'ACUM OCT_DIC'!K26</f>
        <v>14568</v>
      </c>
      <c r="L26" s="54">
        <f>+'ACUM ENE_SEP'!L26+'ACUM OCT_DIC'!L26</f>
        <v>129834</v>
      </c>
      <c r="M26" s="54">
        <f>+'ACUM ENE_SEP'!M26+'ACUM OCT_DIC'!M26</f>
        <v>0</v>
      </c>
      <c r="N26" s="54">
        <f>+'ACUM ENE_SEP'!N26+'ACUM OCT_DIC'!N26</f>
        <v>100984</v>
      </c>
      <c r="O26" s="54">
        <f>+'ACUM ENE_SEP'!O26+'ACUM OCT_DIC'!O26</f>
        <v>42950</v>
      </c>
      <c r="P26" s="4">
        <v>552662</v>
      </c>
      <c r="Q26" s="5">
        <f t="shared" si="0"/>
        <v>17414991</v>
      </c>
    </row>
    <row r="27" spans="3:17" ht="14.25" customHeight="1">
      <c r="C27" s="3" t="s">
        <v>43</v>
      </c>
      <c r="D27" s="54">
        <f>+'ACUM ENE_SEP'!D27+'ACUM OCT_DIC'!D27</f>
        <v>44383139</v>
      </c>
      <c r="E27" s="54">
        <f>+'ACUM ENE_SEP'!E27+'ACUM OCT_DIC'!E27</f>
        <v>18788449</v>
      </c>
      <c r="F27" s="54">
        <f>+'ACUM ENE_SEP'!F27+'ACUM OCT_DIC'!F27</f>
        <v>662807</v>
      </c>
      <c r="G27" s="54">
        <f>+'ACUM ENE_SEP'!G27+'ACUM OCT_DIC'!G27</f>
        <v>318130</v>
      </c>
      <c r="H27" s="54">
        <f>+'ACUM ENE_SEP'!H27+'ACUM OCT_DIC'!H27</f>
        <v>2069476</v>
      </c>
      <c r="I27" s="54">
        <f>+'ACUM ENE_SEP'!I27+'ACUM OCT_DIC'!I27</f>
        <v>1516659</v>
      </c>
      <c r="J27" s="54">
        <f>+'ACUM ENE_SEP'!J27+'ACUM OCT_DIC'!J27</f>
        <v>1181772</v>
      </c>
      <c r="K27" s="54">
        <f>+'ACUM ENE_SEP'!K27+'ACUM OCT_DIC'!K27</f>
        <v>60169</v>
      </c>
      <c r="L27" s="54">
        <f>+'ACUM ENE_SEP'!L27+'ACUM OCT_DIC'!L27</f>
        <v>3134816</v>
      </c>
      <c r="M27" s="54">
        <f>+'ACUM ENE_SEP'!M27+'ACUM OCT_DIC'!M27</f>
        <v>2107712</v>
      </c>
      <c r="N27" s="54">
        <f>+'ACUM ENE_SEP'!N27+'ACUM OCT_DIC'!N27</f>
        <v>499164</v>
      </c>
      <c r="O27" s="54">
        <f>+'ACUM ENE_SEP'!O27+'ACUM OCT_DIC'!O27</f>
        <v>177402</v>
      </c>
      <c r="P27" s="4">
        <v>2282662</v>
      </c>
      <c r="Q27" s="5">
        <f t="shared" si="0"/>
        <v>77182357</v>
      </c>
    </row>
    <row r="28" spans="3:17" ht="14.25" customHeight="1">
      <c r="C28" s="3" t="s">
        <v>44</v>
      </c>
      <c r="D28" s="54">
        <f>+'ACUM ENE_SEP'!D28+'ACUM OCT_DIC'!D28</f>
        <v>103826089</v>
      </c>
      <c r="E28" s="54">
        <f>+'ACUM ENE_SEP'!E28+'ACUM OCT_DIC'!E28</f>
        <v>43952075</v>
      </c>
      <c r="F28" s="54">
        <f>+'ACUM ENE_SEP'!F28+'ACUM OCT_DIC'!F28</f>
        <v>1550511</v>
      </c>
      <c r="G28" s="54">
        <f>+'ACUM ENE_SEP'!G28+'ACUM OCT_DIC'!G28</f>
        <v>744206</v>
      </c>
      <c r="H28" s="54">
        <f>+'ACUM ENE_SEP'!H28+'ACUM OCT_DIC'!H28</f>
        <v>4841155</v>
      </c>
      <c r="I28" s="54">
        <f>+'ACUM ENE_SEP'!I28+'ACUM OCT_DIC'!I28</f>
        <v>3577386</v>
      </c>
      <c r="J28" s="54">
        <f>+'ACUM ENE_SEP'!J28+'ACUM OCT_DIC'!J28</f>
        <v>2787477</v>
      </c>
      <c r="K28" s="54">
        <f>+'ACUM ENE_SEP'!K28+'ACUM OCT_DIC'!K28</f>
        <v>140750</v>
      </c>
      <c r="L28" s="54">
        <f>+'ACUM ENE_SEP'!L28+'ACUM OCT_DIC'!L28</f>
        <v>16362799</v>
      </c>
      <c r="M28" s="54">
        <f>+'ACUM ENE_SEP'!M28+'ACUM OCT_DIC'!M28</f>
        <v>12259618</v>
      </c>
      <c r="N28" s="54">
        <f>+'ACUM ENE_SEP'!N28+'ACUM OCT_DIC'!N28</f>
        <v>6209375</v>
      </c>
      <c r="O28" s="54">
        <f>+'ACUM ENE_SEP'!O28+'ACUM OCT_DIC'!O28</f>
        <v>415006</v>
      </c>
      <c r="P28" s="4">
        <v>5339869</v>
      </c>
      <c r="Q28" s="5">
        <f t="shared" si="0"/>
        <v>202006316</v>
      </c>
    </row>
    <row r="29" spans="3:17" ht="14.25" customHeight="1">
      <c r="C29" s="3" t="s">
        <v>45</v>
      </c>
      <c r="D29" s="54">
        <f>+'ACUM ENE_SEP'!D29+'ACUM OCT_DIC'!D29</f>
        <v>11541103</v>
      </c>
      <c r="E29" s="54">
        <f>+'ACUM ENE_SEP'!E29+'ACUM OCT_DIC'!E29</f>
        <v>4885626</v>
      </c>
      <c r="F29" s="54">
        <f>+'ACUM ENE_SEP'!F29+'ACUM OCT_DIC'!F29</f>
        <v>172351</v>
      </c>
      <c r="G29" s="54">
        <f>+'ACUM ENE_SEP'!G29+'ACUM OCT_DIC'!G29</f>
        <v>82726</v>
      </c>
      <c r="H29" s="54">
        <f>+'ACUM ENE_SEP'!H29+'ACUM OCT_DIC'!H29</f>
        <v>538137</v>
      </c>
      <c r="I29" s="54">
        <f>+'ACUM ENE_SEP'!I29+'ACUM OCT_DIC'!I29</f>
        <v>309701</v>
      </c>
      <c r="J29" s="54">
        <f>+'ACUM ENE_SEP'!J29+'ACUM OCT_DIC'!J29</f>
        <v>241317</v>
      </c>
      <c r="K29" s="54">
        <f>+'ACUM ENE_SEP'!K29+'ACUM OCT_DIC'!K29</f>
        <v>15648</v>
      </c>
      <c r="L29" s="54">
        <f>+'ACUM ENE_SEP'!L29+'ACUM OCT_DIC'!L29</f>
        <v>0</v>
      </c>
      <c r="M29" s="54">
        <f>+'ACUM ENE_SEP'!M29+'ACUM OCT_DIC'!M29</f>
        <v>231956</v>
      </c>
      <c r="N29" s="54">
        <f>+'ACUM ENE_SEP'!N29+'ACUM OCT_DIC'!N29</f>
        <v>0</v>
      </c>
      <c r="O29" s="54">
        <f>+'ACUM ENE_SEP'!O29+'ACUM OCT_DIC'!O29</f>
        <v>46129</v>
      </c>
      <c r="P29" s="4">
        <v>593569</v>
      </c>
      <c r="Q29" s="5">
        <f t="shared" si="0"/>
        <v>18658263</v>
      </c>
    </row>
    <row r="30" spans="3:17" ht="14.25" customHeight="1">
      <c r="C30" s="3" t="s">
        <v>46</v>
      </c>
      <c r="D30" s="54">
        <f>+'ACUM ENE_SEP'!D30+'ACUM OCT_DIC'!D30</f>
        <v>28343593</v>
      </c>
      <c r="E30" s="54">
        <f>+'ACUM ENE_SEP'!E30+'ACUM OCT_DIC'!E30</f>
        <v>11998526</v>
      </c>
      <c r="F30" s="54">
        <f>+'ACUM ENE_SEP'!F30+'ACUM OCT_DIC'!F30</f>
        <v>423274</v>
      </c>
      <c r="G30" s="54">
        <f>+'ACUM ENE_SEP'!G30+'ACUM OCT_DIC'!G30</f>
        <v>203161</v>
      </c>
      <c r="H30" s="54">
        <f>+'ACUM ENE_SEP'!H30+'ACUM OCT_DIC'!H30</f>
        <v>1321595</v>
      </c>
      <c r="I30" s="54">
        <f>+'ACUM ENE_SEP'!I30+'ACUM OCT_DIC'!I30</f>
        <v>1112627</v>
      </c>
      <c r="J30" s="54">
        <f>+'ACUM ENE_SEP'!J30+'ACUM OCT_DIC'!J30</f>
        <v>866953</v>
      </c>
      <c r="K30" s="54">
        <f>+'ACUM ENE_SEP'!K30+'ACUM OCT_DIC'!K30</f>
        <v>38424</v>
      </c>
      <c r="L30" s="54">
        <f>+'ACUM ENE_SEP'!L30+'ACUM OCT_DIC'!L30</f>
        <v>1560415</v>
      </c>
      <c r="M30" s="54">
        <f>+'ACUM ENE_SEP'!M30+'ACUM OCT_DIC'!M30</f>
        <v>0</v>
      </c>
      <c r="N30" s="54">
        <f>+'ACUM ENE_SEP'!N30+'ACUM OCT_DIC'!N30</f>
        <v>949886</v>
      </c>
      <c r="O30" s="54">
        <f>+'ACUM ENE_SEP'!O30+'ACUM OCT_DIC'!O30</f>
        <v>113293</v>
      </c>
      <c r="P30" s="4">
        <v>1457733</v>
      </c>
      <c r="Q30" s="5">
        <f t="shared" si="0"/>
        <v>48389480</v>
      </c>
    </row>
    <row r="31" spans="3:17" ht="14.25" customHeight="1">
      <c r="C31" s="3" t="s">
        <v>47</v>
      </c>
      <c r="D31" s="54">
        <f>+'ACUM ENE_SEP'!D31+'ACUM OCT_DIC'!D31</f>
        <v>28597874</v>
      </c>
      <c r="E31" s="54">
        <f>+'ACUM ENE_SEP'!E31+'ACUM OCT_DIC'!E31</f>
        <v>12106166</v>
      </c>
      <c r="F31" s="54">
        <f>+'ACUM ENE_SEP'!F31+'ACUM OCT_DIC'!F31</f>
        <v>427074</v>
      </c>
      <c r="G31" s="54">
        <f>+'ACUM ENE_SEP'!G31+'ACUM OCT_DIC'!G31</f>
        <v>204983</v>
      </c>
      <c r="H31" s="54">
        <f>+'ACUM ENE_SEP'!H31+'ACUM OCT_DIC'!H31</f>
        <v>1333446</v>
      </c>
      <c r="I31" s="54">
        <f>+'ACUM ENE_SEP'!I31+'ACUM OCT_DIC'!I31</f>
        <v>814990</v>
      </c>
      <c r="J31" s="54">
        <f>+'ACUM ENE_SEP'!J31+'ACUM OCT_DIC'!J31</f>
        <v>635041</v>
      </c>
      <c r="K31" s="54">
        <f>+'ACUM ENE_SEP'!K31+'ACUM OCT_DIC'!K31</f>
        <v>38772</v>
      </c>
      <c r="L31" s="54">
        <f>+'ACUM ENE_SEP'!L31+'ACUM OCT_DIC'!L31</f>
        <v>2957943</v>
      </c>
      <c r="M31" s="54">
        <f>+'ACUM ENE_SEP'!M31+'ACUM OCT_DIC'!M31</f>
        <v>0</v>
      </c>
      <c r="N31" s="54">
        <f>+'ACUM ENE_SEP'!N31+'ACUM OCT_DIC'!N31</f>
        <v>1263764</v>
      </c>
      <c r="O31" s="54">
        <f>+'ACUM ENE_SEP'!O31+'ACUM OCT_DIC'!O31</f>
        <v>114309</v>
      </c>
      <c r="P31" s="4">
        <v>1470814</v>
      </c>
      <c r="Q31" s="5">
        <f t="shared" si="0"/>
        <v>49965176</v>
      </c>
    </row>
    <row r="32" spans="3:17" ht="14.25" customHeight="1">
      <c r="C32" s="3" t="s">
        <v>48</v>
      </c>
      <c r="D32" s="54">
        <f>+'ACUM ENE_SEP'!D32+'ACUM OCT_DIC'!D32</f>
        <v>51908456</v>
      </c>
      <c r="E32" s="54">
        <f>+'ACUM ENE_SEP'!E32+'ACUM OCT_DIC'!E32</f>
        <v>21974092</v>
      </c>
      <c r="F32" s="54">
        <f>+'ACUM ENE_SEP'!F32+'ACUM OCT_DIC'!F32</f>
        <v>775187</v>
      </c>
      <c r="G32" s="54">
        <f>+'ACUM ENE_SEP'!G32+'ACUM OCT_DIC'!G32</f>
        <v>372070</v>
      </c>
      <c r="H32" s="54">
        <f>+'ACUM ENE_SEP'!H32+'ACUM OCT_DIC'!H32</f>
        <v>2420362</v>
      </c>
      <c r="I32" s="54">
        <f>+'ACUM ENE_SEP'!I32+'ACUM OCT_DIC'!I32</f>
        <v>2740688</v>
      </c>
      <c r="J32" s="54">
        <f>+'ACUM ENE_SEP'!J32+'ACUM OCT_DIC'!J32</f>
        <v>2135524</v>
      </c>
      <c r="K32" s="54">
        <f>+'ACUM ENE_SEP'!K32+'ACUM OCT_DIC'!K32</f>
        <v>70369</v>
      </c>
      <c r="L32" s="54">
        <f>+'ACUM ENE_SEP'!L32+'ACUM OCT_DIC'!L32</f>
        <v>6917027</v>
      </c>
      <c r="M32" s="54">
        <f>+'ACUM ENE_SEP'!M32+'ACUM OCT_DIC'!M32</f>
        <v>1625095</v>
      </c>
      <c r="N32" s="54">
        <f>+'ACUM ENE_SEP'!N32+'ACUM OCT_DIC'!N32</f>
        <v>1889314</v>
      </c>
      <c r="O32" s="54">
        <f>+'ACUM ENE_SEP'!O32+'ACUM OCT_DIC'!O32</f>
        <v>207484</v>
      </c>
      <c r="P32" s="4">
        <v>2669696</v>
      </c>
      <c r="Q32" s="5">
        <f t="shared" si="0"/>
        <v>95705364</v>
      </c>
    </row>
    <row r="33" spans="3:17" ht="14.25" customHeight="1">
      <c r="C33" s="3" t="s">
        <v>49</v>
      </c>
      <c r="D33" s="54">
        <f>+'ACUM ENE_SEP'!D33+'ACUM OCT_DIC'!D33</f>
        <v>17197851</v>
      </c>
      <c r="E33" s="54">
        <f>+'ACUM ENE_SEP'!E33+'ACUM OCT_DIC'!E33</f>
        <v>7280263</v>
      </c>
      <c r="F33" s="54">
        <f>+'ACUM ENE_SEP'!F33+'ACUM OCT_DIC'!F33</f>
        <v>256828</v>
      </c>
      <c r="G33" s="54">
        <f>+'ACUM ENE_SEP'!G33+'ACUM OCT_DIC'!G33</f>
        <v>123272</v>
      </c>
      <c r="H33" s="54">
        <f>+'ACUM ENE_SEP'!H33+'ACUM OCT_DIC'!H33</f>
        <v>801895</v>
      </c>
      <c r="I33" s="54">
        <f>+'ACUM ENE_SEP'!I33+'ACUM OCT_DIC'!I33</f>
        <v>723239</v>
      </c>
      <c r="J33" s="54">
        <f>+'ACUM ENE_SEP'!J33+'ACUM OCT_DIC'!J33</f>
        <v>563541</v>
      </c>
      <c r="K33" s="54">
        <f>+'ACUM ENE_SEP'!K33+'ACUM OCT_DIC'!K33</f>
        <v>23316</v>
      </c>
      <c r="L33" s="54">
        <f>+'ACUM ENE_SEP'!L33+'ACUM OCT_DIC'!L33</f>
        <v>0</v>
      </c>
      <c r="M33" s="54">
        <f>+'ACUM ENE_SEP'!M33+'ACUM OCT_DIC'!M33</f>
        <v>687506</v>
      </c>
      <c r="N33" s="54">
        <f>+'ACUM ENE_SEP'!N33+'ACUM OCT_DIC'!N33</f>
        <v>748278</v>
      </c>
      <c r="O33" s="54">
        <f>+'ACUM ENE_SEP'!O33+'ACUM OCT_DIC'!O33</f>
        <v>68742</v>
      </c>
      <c r="P33" s="4">
        <v>884501</v>
      </c>
      <c r="Q33" s="5">
        <f t="shared" si="0"/>
        <v>29359232</v>
      </c>
    </row>
    <row r="34" spans="3:17" ht="14.25" customHeight="1">
      <c r="C34" s="3" t="s">
        <v>50</v>
      </c>
      <c r="D34" s="54">
        <f>+'ACUM ENE_SEP'!D34+'ACUM OCT_DIC'!D34</f>
        <v>85702731</v>
      </c>
      <c r="E34" s="54">
        <f>+'ACUM ENE_SEP'!E34+'ACUM OCT_DIC'!E34</f>
        <v>36280024</v>
      </c>
      <c r="F34" s="54">
        <f>+'ACUM ENE_SEP'!F34+'ACUM OCT_DIC'!F34</f>
        <v>1279861</v>
      </c>
      <c r="G34" s="54">
        <f>+'ACUM ENE_SEP'!G34+'ACUM OCT_DIC'!G34</f>
        <v>614302</v>
      </c>
      <c r="H34" s="54">
        <f>+'ACUM ENE_SEP'!H34+'ACUM OCT_DIC'!H34</f>
        <v>3996114</v>
      </c>
      <c r="I34" s="54">
        <f>+'ACUM ENE_SEP'!I34+'ACUM OCT_DIC'!I34</f>
        <v>1683285</v>
      </c>
      <c r="J34" s="54">
        <f>+'ACUM ENE_SEP'!J34+'ACUM OCT_DIC'!J34</f>
        <v>1311605</v>
      </c>
      <c r="K34" s="54">
        <f>+'ACUM ENE_SEP'!K34+'ACUM OCT_DIC'!K34</f>
        <v>116185</v>
      </c>
      <c r="L34" s="54">
        <f>+'ACUM ENE_SEP'!L34+'ACUM OCT_DIC'!L34</f>
        <v>3743666</v>
      </c>
      <c r="M34" s="54">
        <f>+'ACUM ENE_SEP'!M34+'ACUM OCT_DIC'!M34</f>
        <v>25554349</v>
      </c>
      <c r="N34" s="54">
        <f>+'ACUM ENE_SEP'!N34+'ACUM OCT_DIC'!N34</f>
        <v>1121388</v>
      </c>
      <c r="O34" s="54">
        <f>+'ACUM ENE_SEP'!O34+'ACUM OCT_DIC'!O34</f>
        <v>342562</v>
      </c>
      <c r="P34" s="4">
        <v>4407765</v>
      </c>
      <c r="Q34" s="5">
        <f t="shared" si="0"/>
        <v>166153837</v>
      </c>
    </row>
    <row r="35" spans="3:17" ht="14.25" customHeight="1">
      <c r="C35" s="3" t="s">
        <v>51</v>
      </c>
      <c r="D35" s="54">
        <f>+'ACUM ENE_SEP'!D35+'ACUM OCT_DIC'!D35</f>
        <v>10586893</v>
      </c>
      <c r="E35" s="54">
        <f>+'ACUM ENE_SEP'!E35+'ACUM OCT_DIC'!E35</f>
        <v>4481685</v>
      </c>
      <c r="F35" s="54">
        <f>+'ACUM ENE_SEP'!F35+'ACUM OCT_DIC'!F35</f>
        <v>158103</v>
      </c>
      <c r="G35" s="54">
        <f>+'ACUM ENE_SEP'!G35+'ACUM OCT_DIC'!G35</f>
        <v>75882</v>
      </c>
      <c r="H35" s="54">
        <f>+'ACUM ENE_SEP'!H35+'ACUM OCT_DIC'!H35</f>
        <v>493635</v>
      </c>
      <c r="I35" s="54">
        <f>+'ACUM ENE_SEP'!I35+'ACUM OCT_DIC'!I35</f>
        <v>229597</v>
      </c>
      <c r="J35" s="54">
        <f>+'ACUM ENE_SEP'!J35+'ACUM OCT_DIC'!J35</f>
        <v>178898</v>
      </c>
      <c r="K35" s="54">
        <f>+'ACUM ENE_SEP'!K35+'ACUM OCT_DIC'!K35</f>
        <v>14352</v>
      </c>
      <c r="L35" s="54">
        <f>+'ACUM ENE_SEP'!L35+'ACUM OCT_DIC'!L35</f>
        <v>0</v>
      </c>
      <c r="M35" s="54">
        <f>+'ACUM ENE_SEP'!M35+'ACUM OCT_DIC'!M35</f>
        <v>0</v>
      </c>
      <c r="N35" s="54">
        <f>+'ACUM ENE_SEP'!N35+'ACUM OCT_DIC'!N35</f>
        <v>0</v>
      </c>
      <c r="O35" s="54">
        <f>+'ACUM ENE_SEP'!O35+'ACUM OCT_DIC'!O35</f>
        <v>42318</v>
      </c>
      <c r="P35" s="4">
        <v>544494</v>
      </c>
      <c r="Q35" s="5">
        <f t="shared" si="0"/>
        <v>16805857</v>
      </c>
    </row>
    <row r="36" spans="3:17" ht="14.25" customHeight="1">
      <c r="C36" s="3" t="s">
        <v>52</v>
      </c>
      <c r="D36" s="54">
        <f>+'ACUM ENE_SEP'!D36+'ACUM OCT_DIC'!D36</f>
        <v>7757635</v>
      </c>
      <c r="E36" s="54">
        <f>+'ACUM ENE_SEP'!E36+'ACUM OCT_DIC'!E36</f>
        <v>3283992</v>
      </c>
      <c r="F36" s="54">
        <f>+'ACUM ENE_SEP'!F36+'ACUM OCT_DIC'!F36</f>
        <v>115850</v>
      </c>
      <c r="G36" s="54">
        <f>+'ACUM ENE_SEP'!G36+'ACUM OCT_DIC'!G36</f>
        <v>55605</v>
      </c>
      <c r="H36" s="54">
        <f>+'ACUM ENE_SEP'!H36+'ACUM OCT_DIC'!H36</f>
        <v>361716</v>
      </c>
      <c r="I36" s="54">
        <f>+'ACUM ENE_SEP'!I36+'ACUM OCT_DIC'!I36</f>
        <v>186124</v>
      </c>
      <c r="J36" s="54">
        <f>+'ACUM ENE_SEP'!J36+'ACUM OCT_DIC'!J36</f>
        <v>145022</v>
      </c>
      <c r="K36" s="54">
        <f>+'ACUM ENE_SEP'!K36+'ACUM OCT_DIC'!K36</f>
        <v>10512</v>
      </c>
      <c r="L36" s="54">
        <f>+'ACUM ENE_SEP'!L36+'ACUM OCT_DIC'!L36</f>
        <v>0</v>
      </c>
      <c r="M36" s="54">
        <f>+'ACUM ENE_SEP'!M36+'ACUM OCT_DIC'!M36</f>
        <v>0</v>
      </c>
      <c r="N36" s="54">
        <f>+'ACUM ENE_SEP'!N36+'ACUM OCT_DIC'!N36</f>
        <v>0</v>
      </c>
      <c r="O36" s="54">
        <f>+'ACUM ENE_SEP'!O36+'ACUM OCT_DIC'!O36</f>
        <v>31009</v>
      </c>
      <c r="P36" s="4">
        <v>398980</v>
      </c>
      <c r="Q36" s="5">
        <f t="shared" si="0"/>
        <v>12346445</v>
      </c>
    </row>
    <row r="37" spans="3:17" ht="14.25" customHeight="1">
      <c r="C37" s="3" t="s">
        <v>53</v>
      </c>
      <c r="D37" s="54">
        <f>+'ACUM ENE_SEP'!D37+'ACUM OCT_DIC'!D37</f>
        <v>31245932</v>
      </c>
      <c r="E37" s="54">
        <f>+'ACUM ENE_SEP'!E37+'ACUM OCT_DIC'!E37</f>
        <v>13227154</v>
      </c>
      <c r="F37" s="54">
        <f>+'ACUM ENE_SEP'!F37+'ACUM OCT_DIC'!F37</f>
        <v>466618</v>
      </c>
      <c r="G37" s="54">
        <f>+'ACUM ENE_SEP'!G37+'ACUM OCT_DIC'!G37</f>
        <v>223965</v>
      </c>
      <c r="H37" s="54">
        <f>+'ACUM ENE_SEP'!H37+'ACUM OCT_DIC'!H37</f>
        <v>1456923</v>
      </c>
      <c r="I37" s="54">
        <f>+'ACUM ENE_SEP'!I37+'ACUM OCT_DIC'!I37</f>
        <v>1304386</v>
      </c>
      <c r="J37" s="54">
        <f>+'ACUM ENE_SEP'!J37+'ACUM OCT_DIC'!J37</f>
        <v>1016367</v>
      </c>
      <c r="K37" s="54">
        <f>+'ACUM ENE_SEP'!K37+'ACUM OCT_DIC'!K37</f>
        <v>42360</v>
      </c>
      <c r="L37" s="54">
        <f>+'ACUM ENE_SEP'!L37+'ACUM OCT_DIC'!L37</f>
        <v>0</v>
      </c>
      <c r="M37" s="54">
        <f>+'ACUM ENE_SEP'!M37+'ACUM OCT_DIC'!M37</f>
        <v>2574041</v>
      </c>
      <c r="N37" s="54">
        <f>+'ACUM ENE_SEP'!N37+'ACUM OCT_DIC'!N37</f>
        <v>158936</v>
      </c>
      <c r="O37" s="54">
        <f>+'ACUM ENE_SEP'!O37+'ACUM OCT_DIC'!O37</f>
        <v>124893</v>
      </c>
      <c r="P37" s="4">
        <v>1607005</v>
      </c>
      <c r="Q37" s="5">
        <f t="shared" si="0"/>
        <v>53448580</v>
      </c>
    </row>
    <row r="38" spans="3:17" ht="14.25" customHeight="1">
      <c r="C38" s="3" t="s">
        <v>54</v>
      </c>
      <c r="D38" s="54">
        <f>+'ACUM ENE_SEP'!D38+'ACUM OCT_DIC'!D38</f>
        <v>7186859</v>
      </c>
      <c r="E38" s="54">
        <f>+'ACUM ENE_SEP'!E38+'ACUM OCT_DIC'!E38</f>
        <v>3042369</v>
      </c>
      <c r="F38" s="54">
        <f>+'ACUM ENE_SEP'!F38+'ACUM OCT_DIC'!F38</f>
        <v>107326</v>
      </c>
      <c r="G38" s="54">
        <f>+'ACUM ENE_SEP'!G38+'ACUM OCT_DIC'!G38</f>
        <v>51515</v>
      </c>
      <c r="H38" s="54">
        <f>+'ACUM ENE_SEP'!H38+'ACUM OCT_DIC'!H38</f>
        <v>335108</v>
      </c>
      <c r="I38" s="54">
        <f>+'ACUM ENE_SEP'!I38+'ACUM OCT_DIC'!I38</f>
        <v>179451</v>
      </c>
      <c r="J38" s="54">
        <f>+'ACUM ENE_SEP'!J38+'ACUM OCT_DIC'!J38</f>
        <v>139829</v>
      </c>
      <c r="K38" s="54">
        <f>+'ACUM ENE_SEP'!K38+'ACUM OCT_DIC'!K38</f>
        <v>9744</v>
      </c>
      <c r="L38" s="54">
        <f>+'ACUM ENE_SEP'!L38+'ACUM OCT_DIC'!L38</f>
        <v>585991</v>
      </c>
      <c r="M38" s="54">
        <f>+'ACUM ENE_SEP'!M38+'ACUM OCT_DIC'!M38</f>
        <v>500851</v>
      </c>
      <c r="N38" s="54">
        <f>+'ACUM ENE_SEP'!N38+'ACUM OCT_DIC'!N38</f>
        <v>201573</v>
      </c>
      <c r="O38" s="54">
        <f>+'ACUM ENE_SEP'!O38+'ACUM OCT_DIC'!O38</f>
        <v>28727</v>
      </c>
      <c r="P38" s="4">
        <v>369627</v>
      </c>
      <c r="Q38" s="5">
        <f t="shared" si="0"/>
        <v>12738970</v>
      </c>
    </row>
    <row r="39" spans="3:17" ht="14.25" customHeight="1">
      <c r="C39" s="3" t="s">
        <v>55</v>
      </c>
      <c r="D39" s="54">
        <f>+'ACUM ENE_SEP'!D39+'ACUM OCT_DIC'!D39</f>
        <v>22364680</v>
      </c>
      <c r="E39" s="54">
        <f>+'ACUM ENE_SEP'!E39+'ACUM OCT_DIC'!E39</f>
        <v>9467507</v>
      </c>
      <c r="F39" s="54">
        <f>+'ACUM ENE_SEP'!F39+'ACUM OCT_DIC'!F39</f>
        <v>333989</v>
      </c>
      <c r="G39" s="54">
        <f>+'ACUM ENE_SEP'!G39+'ACUM OCT_DIC'!G39</f>
        <v>160306</v>
      </c>
      <c r="H39" s="54">
        <f>+'ACUM ENE_SEP'!H39+'ACUM OCT_DIC'!H39</f>
        <v>1042812</v>
      </c>
      <c r="I39" s="54">
        <f>+'ACUM ENE_SEP'!I39+'ACUM OCT_DIC'!I39</f>
        <v>601376</v>
      </c>
      <c r="J39" s="54">
        <f>+'ACUM ENE_SEP'!J39+'ACUM OCT_DIC'!J39</f>
        <v>468587</v>
      </c>
      <c r="K39" s="54">
        <f>+'ACUM ENE_SEP'!K39+'ACUM OCT_DIC'!K39</f>
        <v>30313</v>
      </c>
      <c r="L39" s="54">
        <f>+'ACUM ENE_SEP'!L39+'ACUM OCT_DIC'!L39</f>
        <v>2331168</v>
      </c>
      <c r="M39" s="54">
        <f>+'ACUM ENE_SEP'!M39+'ACUM OCT_DIC'!M39</f>
        <v>2011795</v>
      </c>
      <c r="N39" s="54">
        <f>+'ACUM ENE_SEP'!N39+'ACUM OCT_DIC'!N39</f>
        <v>989187</v>
      </c>
      <c r="O39" s="54">
        <f>+'ACUM ENE_SEP'!O39+'ACUM OCT_DIC'!O39</f>
        <v>89394</v>
      </c>
      <c r="P39" s="4">
        <v>1150236</v>
      </c>
      <c r="Q39" s="5">
        <f t="shared" si="0"/>
        <v>41041350</v>
      </c>
    </row>
    <row r="40" spans="3:17" ht="14.25" customHeight="1">
      <c r="C40" s="3" t="s">
        <v>56</v>
      </c>
      <c r="D40" s="54">
        <f>+'ACUM ENE_SEP'!D40+'ACUM OCT_DIC'!D40</f>
        <v>24233256</v>
      </c>
      <c r="E40" s="54">
        <f>+'ACUM ENE_SEP'!E40+'ACUM OCT_DIC'!E40</f>
        <v>10258520</v>
      </c>
      <c r="F40" s="54">
        <f>+'ACUM ENE_SEP'!F40+'ACUM OCT_DIC'!F40</f>
        <v>361892</v>
      </c>
      <c r="G40" s="54">
        <f>+'ACUM ENE_SEP'!G40+'ACUM OCT_DIC'!G40</f>
        <v>173701</v>
      </c>
      <c r="H40" s="54">
        <f>+'ACUM ENE_SEP'!H40+'ACUM OCT_DIC'!H40</f>
        <v>1129941</v>
      </c>
      <c r="I40" s="54">
        <f>+'ACUM ENE_SEP'!I40+'ACUM OCT_DIC'!I40</f>
        <v>803863</v>
      </c>
      <c r="J40" s="54">
        <f>+'ACUM ENE_SEP'!J40+'ACUM OCT_DIC'!J40</f>
        <v>626364</v>
      </c>
      <c r="K40" s="54">
        <f>+'ACUM ENE_SEP'!K40+'ACUM OCT_DIC'!K40</f>
        <v>32856</v>
      </c>
      <c r="L40" s="54">
        <f>+'ACUM ENE_SEP'!L40+'ACUM OCT_DIC'!L40</f>
        <v>2101788</v>
      </c>
      <c r="M40" s="54">
        <f>+'ACUM ENE_SEP'!M40+'ACUM OCT_DIC'!M40</f>
        <v>1279198</v>
      </c>
      <c r="N40" s="54">
        <f>+'ACUM ENE_SEP'!N40+'ACUM OCT_DIC'!N40</f>
        <v>0</v>
      </c>
      <c r="O40" s="54">
        <f>+'ACUM ENE_SEP'!O40+'ACUM OCT_DIC'!O40</f>
        <v>96863</v>
      </c>
      <c r="P40" s="4">
        <v>1246336</v>
      </c>
      <c r="Q40" s="5">
        <f t="shared" si="0"/>
        <v>42344578</v>
      </c>
    </row>
    <row r="41" spans="3:17" ht="14.25" customHeight="1">
      <c r="C41" s="3" t="s">
        <v>57</v>
      </c>
      <c r="D41" s="54">
        <f>+'ACUM ENE_SEP'!D41+'ACUM OCT_DIC'!D41</f>
        <v>11851106</v>
      </c>
      <c r="E41" s="54">
        <f>+'ACUM ENE_SEP'!E41+'ACUM OCT_DIC'!E41</f>
        <v>5016858</v>
      </c>
      <c r="F41" s="54">
        <f>+'ACUM ENE_SEP'!F41+'ACUM OCT_DIC'!F41</f>
        <v>176981</v>
      </c>
      <c r="G41" s="54">
        <f>+'ACUM ENE_SEP'!G41+'ACUM OCT_DIC'!G41</f>
        <v>84948</v>
      </c>
      <c r="H41" s="54">
        <f>+'ACUM ENE_SEP'!H41+'ACUM OCT_DIC'!H41</f>
        <v>552590</v>
      </c>
      <c r="I41" s="54">
        <f>+'ACUM ENE_SEP'!I41+'ACUM OCT_DIC'!I41</f>
        <v>315819</v>
      </c>
      <c r="J41" s="54">
        <f>+'ACUM ENE_SEP'!J41+'ACUM OCT_DIC'!J41</f>
        <v>246082</v>
      </c>
      <c r="K41" s="54">
        <f>+'ACUM ENE_SEP'!K41+'ACUM OCT_DIC'!K41</f>
        <v>16068</v>
      </c>
      <c r="L41" s="54">
        <f>+'ACUM ENE_SEP'!L41+'ACUM OCT_DIC'!L41</f>
        <v>0</v>
      </c>
      <c r="M41" s="54">
        <f>+'ACUM ENE_SEP'!M41+'ACUM OCT_DIC'!M41</f>
        <v>0</v>
      </c>
      <c r="N41" s="54">
        <f>+'ACUM ENE_SEP'!N41+'ACUM OCT_DIC'!N41</f>
        <v>0</v>
      </c>
      <c r="O41" s="54">
        <f>+'ACUM ENE_SEP'!O41+'ACUM OCT_DIC'!O41</f>
        <v>47368</v>
      </c>
      <c r="P41" s="4">
        <v>609514</v>
      </c>
      <c r="Q41" s="5">
        <f t="shared" si="0"/>
        <v>18917334</v>
      </c>
    </row>
    <row r="42" spans="3:17" ht="14.25" customHeight="1">
      <c r="C42" s="3" t="s">
        <v>58</v>
      </c>
      <c r="D42" s="54">
        <f>+'ACUM ENE_SEP'!D42+'ACUM OCT_DIC'!D42</f>
        <v>54718742</v>
      </c>
      <c r="E42" s="54">
        <f>+'ACUM ENE_SEP'!E42+'ACUM OCT_DIC'!E42</f>
        <v>23163758</v>
      </c>
      <c r="F42" s="54">
        <f>+'ACUM ENE_SEP'!F42+'ACUM OCT_DIC'!F42</f>
        <v>817156</v>
      </c>
      <c r="G42" s="54">
        <f>+'ACUM ENE_SEP'!G42+'ACUM OCT_DIC'!G42</f>
        <v>392216</v>
      </c>
      <c r="H42" s="54">
        <f>+'ACUM ENE_SEP'!H42+'ACUM OCT_DIC'!H42</f>
        <v>2551400</v>
      </c>
      <c r="I42" s="54">
        <f>+'ACUM ENE_SEP'!I42+'ACUM OCT_DIC'!I42</f>
        <v>1739919</v>
      </c>
      <c r="J42" s="54">
        <f>+'ACUM ENE_SEP'!J42+'ACUM OCT_DIC'!J42</f>
        <v>1355732</v>
      </c>
      <c r="K42" s="54">
        <f>+'ACUM ENE_SEP'!K42+'ACUM OCT_DIC'!K42</f>
        <v>74173</v>
      </c>
      <c r="L42" s="54">
        <f>+'ACUM ENE_SEP'!L42+'ACUM OCT_DIC'!L42</f>
        <v>2261340</v>
      </c>
      <c r="M42" s="54">
        <f>+'ACUM ENE_SEP'!M42+'ACUM OCT_DIC'!M42</f>
        <v>5964434</v>
      </c>
      <c r="N42" s="54">
        <f>+'ACUM ENE_SEP'!N42+'ACUM OCT_DIC'!N42</f>
        <v>1757240</v>
      </c>
      <c r="O42" s="54">
        <f>+'ACUM ENE_SEP'!O42+'ACUM OCT_DIC'!O42</f>
        <v>218716</v>
      </c>
      <c r="P42" s="4">
        <v>2814232</v>
      </c>
      <c r="Q42" s="5">
        <f t="shared" si="0"/>
        <v>97829058</v>
      </c>
    </row>
    <row r="43" spans="3:17" ht="14.25" customHeight="1">
      <c r="C43" s="3" t="s">
        <v>59</v>
      </c>
      <c r="D43" s="54">
        <f>+'ACUM ENE_SEP'!D43+'ACUM OCT_DIC'!D43</f>
        <v>19918970</v>
      </c>
      <c r="E43" s="54">
        <f>+'ACUM ENE_SEP'!E43+'ACUM OCT_DIC'!E43</f>
        <v>8432179</v>
      </c>
      <c r="F43" s="54">
        <f>+'ACUM ENE_SEP'!F43+'ACUM OCT_DIC'!F43</f>
        <v>297464</v>
      </c>
      <c r="G43" s="54">
        <f>+'ACUM ENE_SEP'!G43+'ACUM OCT_DIC'!G43</f>
        <v>142775</v>
      </c>
      <c r="H43" s="54">
        <f>+'ACUM ENE_SEP'!H43+'ACUM OCT_DIC'!H43</f>
        <v>928778</v>
      </c>
      <c r="I43" s="54">
        <f>+'ACUM ENE_SEP'!I43+'ACUM OCT_DIC'!I43</f>
        <v>878312</v>
      </c>
      <c r="J43" s="54">
        <f>+'ACUM ENE_SEP'!J43+'ACUM OCT_DIC'!J43</f>
        <v>684373</v>
      </c>
      <c r="K43" s="54">
        <f>+'ACUM ENE_SEP'!K43+'ACUM OCT_DIC'!K43</f>
        <v>27001</v>
      </c>
      <c r="L43" s="54">
        <f>+'ACUM ENE_SEP'!L43+'ACUM OCT_DIC'!L43</f>
        <v>0</v>
      </c>
      <c r="M43" s="54">
        <f>+'ACUM ENE_SEP'!M43+'ACUM OCT_DIC'!M43</f>
        <v>655776</v>
      </c>
      <c r="N43" s="54">
        <f>+'ACUM ENE_SEP'!N43+'ACUM OCT_DIC'!N43</f>
        <v>66582</v>
      </c>
      <c r="O43" s="54">
        <f>+'ACUM ENE_SEP'!O43+'ACUM OCT_DIC'!O43</f>
        <v>79618</v>
      </c>
      <c r="P43" s="4">
        <v>1024451</v>
      </c>
      <c r="Q43" s="5">
        <f t="shared" si="0"/>
        <v>33136279</v>
      </c>
    </row>
    <row r="44" spans="3:17" ht="14.25" customHeight="1">
      <c r="C44" s="3" t="s">
        <v>60</v>
      </c>
      <c r="D44" s="54">
        <f>+'ACUM ENE_SEP'!D44+'ACUM OCT_DIC'!D44</f>
        <v>51698110</v>
      </c>
      <c r="E44" s="54">
        <f>+'ACUM ENE_SEP'!E44+'ACUM OCT_DIC'!E44</f>
        <v>21885051</v>
      </c>
      <c r="F44" s="54">
        <f>+'ACUM ENE_SEP'!F44+'ACUM OCT_DIC'!F44</f>
        <v>772046</v>
      </c>
      <c r="G44" s="54">
        <f>+'ACUM ENE_SEP'!G44+'ACUM OCT_DIC'!G44</f>
        <v>370561</v>
      </c>
      <c r="H44" s="54">
        <f>+'ACUM ENE_SEP'!H44+'ACUM OCT_DIC'!H44</f>
        <v>2410553</v>
      </c>
      <c r="I44" s="54">
        <f>+'ACUM ENE_SEP'!I44+'ACUM OCT_DIC'!I44</f>
        <v>2354945</v>
      </c>
      <c r="J44" s="54">
        <f>+'ACUM ENE_SEP'!J44+'ACUM OCT_DIC'!J44</f>
        <v>1834958</v>
      </c>
      <c r="K44" s="54">
        <f>+'ACUM ENE_SEP'!K44+'ACUM OCT_DIC'!K44</f>
        <v>70081</v>
      </c>
      <c r="L44" s="54">
        <f>+'ACUM ENE_SEP'!L44+'ACUM OCT_DIC'!L44</f>
        <v>0</v>
      </c>
      <c r="M44" s="54">
        <f>+'ACUM ENE_SEP'!M44+'ACUM OCT_DIC'!M44</f>
        <v>0</v>
      </c>
      <c r="N44" s="54">
        <f>+'ACUM ENE_SEP'!N44+'ACUM OCT_DIC'!N44</f>
        <v>0</v>
      </c>
      <c r="O44" s="54">
        <f>+'ACUM ENE_SEP'!O44+'ACUM OCT_DIC'!O44</f>
        <v>206642</v>
      </c>
      <c r="P44" s="4">
        <v>2658879</v>
      </c>
      <c r="Q44" s="5">
        <f t="shared" si="0"/>
        <v>84261826</v>
      </c>
    </row>
    <row r="45" spans="3:17" ht="14.25" customHeight="1">
      <c r="C45" s="3" t="s">
        <v>61</v>
      </c>
      <c r="D45" s="54">
        <f>+'ACUM ENE_SEP'!D45+'ACUM OCT_DIC'!D45</f>
        <v>21751600</v>
      </c>
      <c r="E45" s="54">
        <f>+'ACUM ENE_SEP'!E45+'ACUM OCT_DIC'!E45</f>
        <v>9207975</v>
      </c>
      <c r="F45" s="54">
        <f>+'ACUM ENE_SEP'!F45+'ACUM OCT_DIC'!F45</f>
        <v>324831</v>
      </c>
      <c r="G45" s="54">
        <f>+'ACUM ENE_SEP'!G45+'ACUM OCT_DIC'!G45</f>
        <v>155912</v>
      </c>
      <c r="H45" s="54">
        <f>+'ACUM ENE_SEP'!H45+'ACUM OCT_DIC'!H45</f>
        <v>1014219</v>
      </c>
      <c r="I45" s="54">
        <f>+'ACUM ENE_SEP'!I45+'ACUM OCT_DIC'!I45</f>
        <v>950898</v>
      </c>
      <c r="J45" s="54">
        <f>+'ACUM ENE_SEP'!J45+'ACUM OCT_DIC'!J45</f>
        <v>740930</v>
      </c>
      <c r="K45" s="54">
        <f>+'ACUM ENE_SEP'!K45+'ACUM OCT_DIC'!K45</f>
        <v>29485</v>
      </c>
      <c r="L45" s="54">
        <f>+'ACUM ENE_SEP'!L45+'ACUM OCT_DIC'!L45</f>
        <v>255704</v>
      </c>
      <c r="M45" s="54">
        <f>+'ACUM ENE_SEP'!M45+'ACUM OCT_DIC'!M45</f>
        <v>383624</v>
      </c>
      <c r="N45" s="54">
        <f>+'ACUM ENE_SEP'!N45+'ACUM OCT_DIC'!N45</f>
        <v>763034</v>
      </c>
      <c r="O45" s="54">
        <f>+'ACUM ENE_SEP'!O45+'ACUM OCT_DIC'!O45</f>
        <v>86943</v>
      </c>
      <c r="P45" s="4">
        <v>1118703</v>
      </c>
      <c r="Q45" s="5">
        <f t="shared" si="0"/>
        <v>36783858</v>
      </c>
    </row>
    <row r="46" spans="3:17" ht="14.25" customHeight="1">
      <c r="C46" s="3" t="s">
        <v>62</v>
      </c>
      <c r="D46" s="54">
        <f>+'ACUM ENE_SEP'!D46+'ACUM OCT_DIC'!D46</f>
        <v>81513644</v>
      </c>
      <c r="E46" s="54">
        <f>+'ACUM ENE_SEP'!E46+'ACUM OCT_DIC'!E46</f>
        <v>34506682</v>
      </c>
      <c r="F46" s="54">
        <f>+'ACUM ENE_SEP'!F46+'ACUM OCT_DIC'!F46</f>
        <v>1217304</v>
      </c>
      <c r="G46" s="54">
        <f>+'ACUM ENE_SEP'!G46+'ACUM OCT_DIC'!G46</f>
        <v>584277</v>
      </c>
      <c r="H46" s="54">
        <f>+'ACUM ENE_SEP'!H46+'ACUM OCT_DIC'!H46</f>
        <v>3800783</v>
      </c>
      <c r="I46" s="54">
        <f>+'ACUM ENE_SEP'!I46+'ACUM OCT_DIC'!I46</f>
        <v>3818831</v>
      </c>
      <c r="J46" s="54">
        <f>+'ACUM ENE_SEP'!J46+'ACUM OCT_DIC'!J46</f>
        <v>2975606</v>
      </c>
      <c r="K46" s="54">
        <f>+'ACUM ENE_SEP'!K46+'ACUM OCT_DIC'!K46</f>
        <v>110498</v>
      </c>
      <c r="L46" s="54">
        <f>+'ACUM ENE_SEP'!L46+'ACUM OCT_DIC'!L46</f>
        <v>9261842</v>
      </c>
      <c r="M46" s="54">
        <f>+'ACUM ENE_SEP'!M46+'ACUM OCT_DIC'!M46</f>
        <v>0</v>
      </c>
      <c r="N46" s="54">
        <f>+'ACUM ENE_SEP'!N46+'ACUM OCT_DIC'!N46</f>
        <v>236910</v>
      </c>
      <c r="O46" s="54">
        <f>+'ACUM ENE_SEP'!O46+'ACUM OCT_DIC'!O46</f>
        <v>325819</v>
      </c>
      <c r="P46" s="4">
        <v>4192317</v>
      </c>
      <c r="Q46" s="5">
        <f t="shared" si="0"/>
        <v>142544513</v>
      </c>
    </row>
    <row r="47" spans="3:17" ht="14.25" customHeight="1">
      <c r="C47" s="3" t="s">
        <v>63</v>
      </c>
      <c r="D47" s="54">
        <f>+'ACUM ENE_SEP'!D47+'ACUM OCT_DIC'!D47</f>
        <v>81417859</v>
      </c>
      <c r="E47" s="54">
        <f>+'ACUM ENE_SEP'!E47+'ACUM OCT_DIC'!E47</f>
        <v>34466136</v>
      </c>
      <c r="F47" s="54">
        <f>+'ACUM ENE_SEP'!F47+'ACUM OCT_DIC'!F47</f>
        <v>1215872</v>
      </c>
      <c r="G47" s="54">
        <f>+'ACUM ENE_SEP'!G47+'ACUM OCT_DIC'!G47</f>
        <v>583588</v>
      </c>
      <c r="H47" s="54">
        <f>+'ACUM ENE_SEP'!H47+'ACUM OCT_DIC'!H47</f>
        <v>3796310</v>
      </c>
      <c r="I47" s="54">
        <f>+'ACUM ENE_SEP'!I47+'ACUM OCT_DIC'!I47</f>
        <v>3508893</v>
      </c>
      <c r="J47" s="54">
        <f>+'ACUM ENE_SEP'!J47+'ACUM OCT_DIC'!J47</f>
        <v>2734107</v>
      </c>
      <c r="K47" s="54">
        <f>+'ACUM ENE_SEP'!K47+'ACUM OCT_DIC'!K47</f>
        <v>110377</v>
      </c>
      <c r="L47" s="54">
        <f>+'ACUM ENE_SEP'!L47+'ACUM OCT_DIC'!L47</f>
        <v>10562661</v>
      </c>
      <c r="M47" s="54">
        <f>+'ACUM ENE_SEP'!M47+'ACUM OCT_DIC'!M47</f>
        <v>0</v>
      </c>
      <c r="N47" s="54">
        <f>+'ACUM ENE_SEP'!N47+'ACUM OCT_DIC'!N47</f>
        <v>1157589</v>
      </c>
      <c r="O47" s="54">
        <f>+'ACUM ENE_SEP'!O47+'ACUM OCT_DIC'!O47</f>
        <v>325435</v>
      </c>
      <c r="P47" s="4">
        <v>4187388</v>
      </c>
      <c r="Q47" s="5">
        <f t="shared" si="0"/>
        <v>144066215</v>
      </c>
    </row>
    <row r="48" spans="3:17" ht="14.25" customHeight="1">
      <c r="C48" s="3" t="s">
        <v>64</v>
      </c>
      <c r="D48" s="54">
        <f>+'ACUM ENE_SEP'!D48+'ACUM OCT_DIC'!D48</f>
        <v>29313562</v>
      </c>
      <c r="E48" s="54">
        <f>+'ACUM ENE_SEP'!E48+'ACUM OCT_DIC'!E48</f>
        <v>12409133</v>
      </c>
      <c r="F48" s="54">
        <f>+'ACUM ENE_SEP'!F48+'ACUM OCT_DIC'!F48</f>
        <v>437764</v>
      </c>
      <c r="G48" s="54">
        <f>+'ACUM ENE_SEP'!G48+'ACUM OCT_DIC'!G48</f>
        <v>210113</v>
      </c>
      <c r="H48" s="54">
        <f>+'ACUM ENE_SEP'!H48+'ACUM OCT_DIC'!H48</f>
        <v>1366823</v>
      </c>
      <c r="I48" s="54">
        <f>+'ACUM ENE_SEP'!I48+'ACUM OCT_DIC'!I48</f>
        <v>1207584</v>
      </c>
      <c r="J48" s="54">
        <f>+'ACUM ENE_SEP'!J48+'ACUM OCT_DIC'!J48</f>
        <v>940943</v>
      </c>
      <c r="K48" s="54">
        <f>+'ACUM ENE_SEP'!K48+'ACUM OCT_DIC'!K48</f>
        <v>39733</v>
      </c>
      <c r="L48" s="54">
        <f>+'ACUM ENE_SEP'!L48+'ACUM OCT_DIC'!L48</f>
        <v>1978996</v>
      </c>
      <c r="M48" s="54">
        <f>+'ACUM ENE_SEP'!M48+'ACUM OCT_DIC'!M48</f>
        <v>0</v>
      </c>
      <c r="N48" s="54">
        <f>+'ACUM ENE_SEP'!N48+'ACUM OCT_DIC'!N48</f>
        <v>0</v>
      </c>
      <c r="O48" s="54">
        <f>+'ACUM ENE_SEP'!O48+'ACUM OCT_DIC'!O48</f>
        <v>117170</v>
      </c>
      <c r="P48" s="4">
        <v>1507621</v>
      </c>
      <c r="Q48" s="5">
        <f t="shared" si="0"/>
        <v>49529442</v>
      </c>
    </row>
    <row r="49" spans="3:17" ht="14.25" customHeight="1">
      <c r="C49" s="3" t="s">
        <v>65</v>
      </c>
      <c r="D49" s="54">
        <f>+'ACUM ENE_SEP'!D49+'ACUM OCT_DIC'!D49</f>
        <v>7386483</v>
      </c>
      <c r="E49" s="54">
        <f>+'ACUM ENE_SEP'!E49+'ACUM OCT_DIC'!E49</f>
        <v>3126876</v>
      </c>
      <c r="F49" s="54">
        <f>+'ACUM ENE_SEP'!F49+'ACUM OCT_DIC'!F49</f>
        <v>110308</v>
      </c>
      <c r="G49" s="54">
        <f>+'ACUM ENE_SEP'!G49+'ACUM OCT_DIC'!G49</f>
        <v>52944</v>
      </c>
      <c r="H49" s="54">
        <f>+'ACUM ENE_SEP'!H49+'ACUM OCT_DIC'!H49</f>
        <v>344419</v>
      </c>
      <c r="I49" s="54">
        <f>+'ACUM ENE_SEP'!I49+'ACUM OCT_DIC'!I49</f>
        <v>194582</v>
      </c>
      <c r="J49" s="54">
        <f>+'ACUM ENE_SEP'!J49+'ACUM OCT_DIC'!J49</f>
        <v>151616</v>
      </c>
      <c r="K49" s="54">
        <f>+'ACUM ENE_SEP'!K49+'ACUM OCT_DIC'!K49</f>
        <v>10009</v>
      </c>
      <c r="L49" s="54">
        <f>+'ACUM ENE_SEP'!L49+'ACUM OCT_DIC'!L49</f>
        <v>289206</v>
      </c>
      <c r="M49" s="54">
        <f>+'ACUM ENE_SEP'!M49+'ACUM OCT_DIC'!M49</f>
        <v>459301</v>
      </c>
      <c r="N49" s="54">
        <f>+'ACUM ENE_SEP'!N49+'ACUM OCT_DIC'!N49</f>
        <v>168657</v>
      </c>
      <c r="O49" s="54">
        <f>+'ACUM ENE_SEP'!O49+'ACUM OCT_DIC'!O49</f>
        <v>29526</v>
      </c>
      <c r="P49" s="4">
        <v>379892</v>
      </c>
      <c r="Q49" s="5">
        <f t="shared" si="0"/>
        <v>12703819</v>
      </c>
    </row>
    <row r="50" spans="3:17" ht="14.25" customHeight="1">
      <c r="C50" s="3" t="s">
        <v>66</v>
      </c>
      <c r="D50" s="54">
        <f>+'ACUM ENE_SEP'!D50+'ACUM OCT_DIC'!D50</f>
        <v>85231668</v>
      </c>
      <c r="E50" s="54">
        <f>+'ACUM ENE_SEP'!E50+'ACUM OCT_DIC'!E50</f>
        <v>36080611</v>
      </c>
      <c r="F50" s="54">
        <f>+'ACUM ENE_SEP'!F50+'ACUM OCT_DIC'!F50</f>
        <v>1272827</v>
      </c>
      <c r="G50" s="54">
        <f>+'ACUM ENE_SEP'!G50+'ACUM OCT_DIC'!G50</f>
        <v>610925</v>
      </c>
      <c r="H50" s="54">
        <f>+'ACUM ENE_SEP'!H50+'ACUM OCT_DIC'!H50</f>
        <v>3974141</v>
      </c>
      <c r="I50" s="54">
        <f>+'ACUM ENE_SEP'!I50+'ACUM OCT_DIC'!I50</f>
        <v>3517231</v>
      </c>
      <c r="J50" s="54">
        <f>+'ACUM ENE_SEP'!J50+'ACUM OCT_DIC'!J50</f>
        <v>2740601</v>
      </c>
      <c r="K50" s="54">
        <f>+'ACUM ENE_SEP'!K50+'ACUM OCT_DIC'!K50</f>
        <v>115538</v>
      </c>
      <c r="L50" s="54">
        <f>+'ACUM ENE_SEP'!L50+'ACUM OCT_DIC'!L50</f>
        <v>8616660</v>
      </c>
      <c r="M50" s="54">
        <f>+'ACUM ENE_SEP'!M50+'ACUM OCT_DIC'!M50</f>
        <v>4501269</v>
      </c>
      <c r="N50" s="54">
        <f>+'ACUM ENE_SEP'!N50+'ACUM OCT_DIC'!N50</f>
        <v>4402592</v>
      </c>
      <c r="O50" s="54">
        <f>+'ACUM ENE_SEP'!O50+'ACUM OCT_DIC'!O50</f>
        <v>340679</v>
      </c>
      <c r="P50" s="4">
        <v>4383538</v>
      </c>
      <c r="Q50" s="5">
        <f t="shared" si="0"/>
        <v>155788280</v>
      </c>
    </row>
    <row r="51" spans="3:17" ht="14.25" customHeight="1">
      <c r="C51" s="3" t="s">
        <v>67</v>
      </c>
      <c r="D51" s="54">
        <f>+'ACUM ENE_SEP'!D51+'ACUM OCT_DIC'!D51</f>
        <v>4966084</v>
      </c>
      <c r="E51" s="54">
        <f>+'ACUM ENE_SEP'!E51+'ACUM OCT_DIC'!E51</f>
        <v>2102263</v>
      </c>
      <c r="F51" s="54">
        <f>+'ACUM ENE_SEP'!F51+'ACUM OCT_DIC'!F51</f>
        <v>74163</v>
      </c>
      <c r="G51" s="54">
        <f>+'ACUM ENE_SEP'!G51+'ACUM OCT_DIC'!G51</f>
        <v>35595</v>
      </c>
      <c r="H51" s="54">
        <f>+'ACUM ENE_SEP'!H51+'ACUM OCT_DIC'!H51</f>
        <v>231554</v>
      </c>
      <c r="I51" s="54">
        <f>+'ACUM ENE_SEP'!I51+'ACUM OCT_DIC'!I51</f>
        <v>110968</v>
      </c>
      <c r="J51" s="54">
        <f>+'ACUM ENE_SEP'!J51+'ACUM OCT_DIC'!J51</f>
        <v>86467</v>
      </c>
      <c r="K51" s="54">
        <f>+'ACUM ENE_SEP'!K51+'ACUM OCT_DIC'!K51</f>
        <v>6732</v>
      </c>
      <c r="L51" s="54">
        <f>+'ACUM ENE_SEP'!L51+'ACUM OCT_DIC'!L51</f>
        <v>258801</v>
      </c>
      <c r="M51" s="54">
        <f>+'ACUM ENE_SEP'!M51+'ACUM OCT_DIC'!M51</f>
        <v>287947</v>
      </c>
      <c r="N51" s="54">
        <f>+'ACUM ENE_SEP'!N51+'ACUM OCT_DIC'!N51</f>
        <v>131654</v>
      </c>
      <c r="O51" s="54">
        <f>+'ACUM ENE_SEP'!O51+'ACUM OCT_DIC'!O51</f>
        <v>19849</v>
      </c>
      <c r="P51" s="4">
        <v>255411</v>
      </c>
      <c r="Q51" s="5">
        <f t="shared" si="0"/>
        <v>8567488</v>
      </c>
    </row>
    <row r="52" spans="3:17" ht="14.25" customHeight="1">
      <c r="C52" s="3" t="s">
        <v>68</v>
      </c>
      <c r="D52" s="54">
        <f>+'ACUM ENE_SEP'!D52+'ACUM OCT_DIC'!D52</f>
        <v>23278113</v>
      </c>
      <c r="E52" s="54">
        <f>+'ACUM ENE_SEP'!E52+'ACUM OCT_DIC'!E52</f>
        <v>9854185</v>
      </c>
      <c r="F52" s="54">
        <f>+'ACUM ENE_SEP'!F52+'ACUM OCT_DIC'!F52</f>
        <v>347629</v>
      </c>
      <c r="G52" s="54">
        <f>+'ACUM ENE_SEP'!G52+'ACUM OCT_DIC'!G52</f>
        <v>166854</v>
      </c>
      <c r="H52" s="54">
        <f>+'ACUM ENE_SEP'!H52+'ACUM OCT_DIC'!H52</f>
        <v>1085403</v>
      </c>
      <c r="I52" s="54">
        <f>+'ACUM ENE_SEP'!I52+'ACUM OCT_DIC'!I52</f>
        <v>928552</v>
      </c>
      <c r="J52" s="54">
        <f>+'ACUM ENE_SEP'!J52+'ACUM OCT_DIC'!J52</f>
        <v>723519</v>
      </c>
      <c r="K52" s="54">
        <f>+'ACUM ENE_SEP'!K52+'ACUM OCT_DIC'!K52</f>
        <v>31560</v>
      </c>
      <c r="L52" s="54">
        <f>+'ACUM ENE_SEP'!L52+'ACUM OCT_DIC'!L52</f>
        <v>2559998</v>
      </c>
      <c r="M52" s="54">
        <f>+'ACUM ENE_SEP'!M52+'ACUM OCT_DIC'!M52</f>
        <v>0</v>
      </c>
      <c r="N52" s="54">
        <f>+'ACUM ENE_SEP'!N52+'ACUM OCT_DIC'!N52</f>
        <v>1167043</v>
      </c>
      <c r="O52" s="54">
        <f>+'ACUM ENE_SEP'!O52+'ACUM OCT_DIC'!O52</f>
        <v>93044</v>
      </c>
      <c r="P52" s="4">
        <v>1197214</v>
      </c>
      <c r="Q52" s="5">
        <f t="shared" si="0"/>
        <v>41433114</v>
      </c>
    </row>
    <row r="53" spans="3:17" ht="14.25" customHeight="1">
      <c r="C53" s="3" t="s">
        <v>69</v>
      </c>
      <c r="D53" s="54">
        <f>+'ACUM ENE_SEP'!D53+'ACUM OCT_DIC'!D53</f>
        <v>16622995</v>
      </c>
      <c r="E53" s="54">
        <f>+'ACUM ENE_SEP'!E53+'ACUM OCT_DIC'!E53</f>
        <v>7036914</v>
      </c>
      <c r="F53" s="54">
        <f>+'ACUM ENE_SEP'!F53+'ACUM OCT_DIC'!F53</f>
        <v>248244</v>
      </c>
      <c r="G53" s="54">
        <f>+'ACUM ENE_SEP'!G53+'ACUM OCT_DIC'!G53</f>
        <v>119151</v>
      </c>
      <c r="H53" s="54">
        <f>+'ACUM ENE_SEP'!H53+'ACUM OCT_DIC'!H53</f>
        <v>775084</v>
      </c>
      <c r="I53" s="54">
        <f>+'ACUM ENE_SEP'!I53+'ACUM OCT_DIC'!I53</f>
        <v>521818</v>
      </c>
      <c r="J53" s="54">
        <f>+'ACUM ENE_SEP'!J53+'ACUM OCT_DIC'!J53</f>
        <v>406598</v>
      </c>
      <c r="K53" s="54">
        <f>+'ACUM ENE_SEP'!K53+'ACUM OCT_DIC'!K53</f>
        <v>22536</v>
      </c>
      <c r="L53" s="54">
        <f>+'ACUM ENE_SEP'!L53+'ACUM OCT_DIC'!L53</f>
        <v>2095321</v>
      </c>
      <c r="M53" s="54">
        <f>+'ACUM ENE_SEP'!M53+'ACUM OCT_DIC'!M53</f>
        <v>663426</v>
      </c>
      <c r="N53" s="54">
        <f>+'ACUM ENE_SEP'!N53+'ACUM OCT_DIC'!N53</f>
        <v>604251</v>
      </c>
      <c r="O53" s="54">
        <f>+'ACUM ENE_SEP'!O53+'ACUM OCT_DIC'!O53</f>
        <v>66443</v>
      </c>
      <c r="P53" s="4">
        <v>854934</v>
      </c>
      <c r="Q53" s="5">
        <f t="shared" si="0"/>
        <v>30037715</v>
      </c>
    </row>
    <row r="54" spans="3:17" ht="14.25" customHeight="1">
      <c r="C54" s="3" t="s">
        <v>70</v>
      </c>
      <c r="D54" s="54">
        <f>+'ACUM ENE_SEP'!D54+'ACUM OCT_DIC'!D54</f>
        <v>15350493</v>
      </c>
      <c r="E54" s="54">
        <f>+'ACUM ENE_SEP'!E54+'ACUM OCT_DIC'!E54</f>
        <v>6498233</v>
      </c>
      <c r="F54" s="54">
        <f>+'ACUM ENE_SEP'!F54+'ACUM OCT_DIC'!F54</f>
        <v>229242</v>
      </c>
      <c r="G54" s="54">
        <f>+'ACUM ENE_SEP'!G54+'ACUM OCT_DIC'!G54</f>
        <v>110028</v>
      </c>
      <c r="H54" s="54">
        <f>+'ACUM ENE_SEP'!H54+'ACUM OCT_DIC'!H54</f>
        <v>715755</v>
      </c>
      <c r="I54" s="54">
        <f>+'ACUM ENE_SEP'!I54+'ACUM OCT_DIC'!I54</f>
        <v>434018</v>
      </c>
      <c r="J54" s="54">
        <f>+'ACUM ENE_SEP'!J54+'ACUM OCT_DIC'!J54</f>
        <v>338183</v>
      </c>
      <c r="K54" s="54">
        <f>+'ACUM ENE_SEP'!K54+'ACUM OCT_DIC'!K54</f>
        <v>20808</v>
      </c>
      <c r="L54" s="54">
        <f>+'ACUM ENE_SEP'!L54+'ACUM OCT_DIC'!L54</f>
        <v>1063181</v>
      </c>
      <c r="M54" s="54">
        <f>+'ACUM ENE_SEP'!M54+'ACUM OCT_DIC'!M54</f>
        <v>574302</v>
      </c>
      <c r="N54" s="54">
        <f>+'ACUM ENE_SEP'!N54+'ACUM OCT_DIC'!N54</f>
        <v>464537</v>
      </c>
      <c r="O54" s="54">
        <f>+'ACUM ENE_SEP'!O54+'ACUM OCT_DIC'!O54</f>
        <v>61358</v>
      </c>
      <c r="P54" s="4">
        <v>789492</v>
      </c>
      <c r="Q54" s="5">
        <f t="shared" si="0"/>
        <v>26649630</v>
      </c>
    </row>
    <row r="55" spans="3:17" ht="14.25" customHeight="1">
      <c r="C55" s="3" t="s">
        <v>71</v>
      </c>
      <c r="D55" s="54">
        <f>+'ACUM ENE_SEP'!D55+'ACUM OCT_DIC'!D55</f>
        <v>12627780</v>
      </c>
      <c r="E55" s="54">
        <f>+'ACUM ENE_SEP'!E55+'ACUM OCT_DIC'!E55</f>
        <v>5345641</v>
      </c>
      <c r="F55" s="54">
        <f>+'ACUM ENE_SEP'!F55+'ACUM OCT_DIC'!F55</f>
        <v>188581</v>
      </c>
      <c r="G55" s="54">
        <f>+'ACUM ENE_SEP'!G55+'ACUM OCT_DIC'!G55</f>
        <v>90514</v>
      </c>
      <c r="H55" s="54">
        <f>+'ACUM ENE_SEP'!H55+'ACUM OCT_DIC'!H55</f>
        <v>588805</v>
      </c>
      <c r="I55" s="54">
        <f>+'ACUM ENE_SEP'!I55+'ACUM OCT_DIC'!I55</f>
        <v>357724</v>
      </c>
      <c r="J55" s="54">
        <f>+'ACUM ENE_SEP'!J55+'ACUM OCT_DIC'!J55</f>
        <v>278735</v>
      </c>
      <c r="K55" s="54">
        <f>+'ACUM ENE_SEP'!K55+'ACUM OCT_DIC'!K55</f>
        <v>17124</v>
      </c>
      <c r="L55" s="54">
        <f>+'ACUM ENE_SEP'!L55+'ACUM OCT_DIC'!L55</f>
        <v>187408</v>
      </c>
      <c r="M55" s="54">
        <f>+'ACUM ENE_SEP'!M55+'ACUM OCT_DIC'!M55</f>
        <v>558325</v>
      </c>
      <c r="N55" s="54">
        <f>+'ACUM ENE_SEP'!N55+'ACUM OCT_DIC'!N55</f>
        <v>157883</v>
      </c>
      <c r="O55" s="54">
        <f>+'ACUM ENE_SEP'!O55+'ACUM OCT_DIC'!O55</f>
        <v>50476</v>
      </c>
      <c r="P55" s="4">
        <v>649457</v>
      </c>
      <c r="Q55" s="5">
        <f t="shared" si="0"/>
        <v>21098453</v>
      </c>
    </row>
    <row r="56" spans="3:17" ht="14.25" customHeight="1">
      <c r="C56" s="3" t="s">
        <v>72</v>
      </c>
      <c r="D56" s="54">
        <f>+'ACUM ENE_SEP'!D56+'ACUM OCT_DIC'!D56</f>
        <v>43794623</v>
      </c>
      <c r="E56" s="54">
        <f>+'ACUM ENE_SEP'!E56+'ACUM OCT_DIC'!E56</f>
        <v>18539316</v>
      </c>
      <c r="F56" s="54">
        <f>+'ACUM ENE_SEP'!F56+'ACUM OCT_DIC'!F56</f>
        <v>654018</v>
      </c>
      <c r="G56" s="54">
        <f>+'ACUM ENE_SEP'!G56+'ACUM OCT_DIC'!G56</f>
        <v>313914</v>
      </c>
      <c r="H56" s="54">
        <f>+'ACUM ENE_SEP'!H56+'ACUM OCT_DIC'!H56</f>
        <v>2042044</v>
      </c>
      <c r="I56" s="54">
        <f>+'ACUM ENE_SEP'!I56+'ACUM OCT_DIC'!I56</f>
        <v>1590393</v>
      </c>
      <c r="J56" s="54">
        <f>+'ACUM ENE_SEP'!J56+'ACUM OCT_DIC'!J56</f>
        <v>1239220</v>
      </c>
      <c r="K56" s="54">
        <f>+'ACUM ENE_SEP'!K56+'ACUM OCT_DIC'!K56</f>
        <v>59365</v>
      </c>
      <c r="L56" s="54">
        <f>+'ACUM ENE_SEP'!L56+'ACUM OCT_DIC'!L56</f>
        <v>1577785</v>
      </c>
      <c r="M56" s="54">
        <f>+'ACUM ENE_SEP'!M56+'ACUM OCT_DIC'!M56</f>
        <v>0</v>
      </c>
      <c r="N56" s="54">
        <f>+'ACUM ENE_SEP'!N56+'ACUM OCT_DIC'!N56</f>
        <v>142439</v>
      </c>
      <c r="O56" s="54">
        <f>+'ACUM ENE_SEP'!O56+'ACUM OCT_DIC'!O56</f>
        <v>175051</v>
      </c>
      <c r="P56" s="4">
        <v>2252394</v>
      </c>
      <c r="Q56" s="5">
        <f t="shared" si="0"/>
        <v>72380562</v>
      </c>
    </row>
    <row r="57" spans="3:17" ht="14.25" customHeight="1">
      <c r="C57" s="3" t="s">
        <v>73</v>
      </c>
      <c r="D57" s="54">
        <f>+'ACUM ENE_SEP'!D57+'ACUM OCT_DIC'!D57</f>
        <v>19880210</v>
      </c>
      <c r="E57" s="54">
        <f>+'ACUM ENE_SEP'!E57+'ACUM OCT_DIC'!E57</f>
        <v>8415770</v>
      </c>
      <c r="F57" s="54">
        <f>+'ACUM ENE_SEP'!F57+'ACUM OCT_DIC'!F57</f>
        <v>296885</v>
      </c>
      <c r="G57" s="54">
        <f>+'ACUM ENE_SEP'!G57+'ACUM OCT_DIC'!G57</f>
        <v>142497</v>
      </c>
      <c r="H57" s="54">
        <f>+'ACUM ENE_SEP'!H57+'ACUM OCT_DIC'!H57</f>
        <v>926968</v>
      </c>
      <c r="I57" s="54">
        <f>+'ACUM ENE_SEP'!I57+'ACUM OCT_DIC'!I57</f>
        <v>1045047</v>
      </c>
      <c r="J57" s="54">
        <f>+'ACUM ENE_SEP'!J57+'ACUM OCT_DIC'!J57</f>
        <v>814292</v>
      </c>
      <c r="K57" s="54">
        <f>+'ACUM ENE_SEP'!K57+'ACUM OCT_DIC'!K57</f>
        <v>26952</v>
      </c>
      <c r="L57" s="54">
        <f>+'ACUM ENE_SEP'!L57+'ACUM OCT_DIC'!L57</f>
        <v>1709</v>
      </c>
      <c r="M57" s="54">
        <f>+'ACUM ENE_SEP'!M57+'ACUM OCT_DIC'!M57</f>
        <v>218153</v>
      </c>
      <c r="N57" s="54">
        <f>+'ACUM ENE_SEP'!N57+'ACUM OCT_DIC'!N57</f>
        <v>0</v>
      </c>
      <c r="O57" s="54">
        <f>+'ACUM ENE_SEP'!O57+'ACUM OCT_DIC'!O57</f>
        <v>79465</v>
      </c>
      <c r="P57" s="4">
        <v>1022456</v>
      </c>
      <c r="Q57" s="5">
        <f t="shared" si="0"/>
        <v>32870404</v>
      </c>
    </row>
    <row r="58" spans="3:17" ht="14.25" customHeight="1">
      <c r="C58" s="3" t="s">
        <v>74</v>
      </c>
      <c r="D58" s="54">
        <f>+'ACUM ENE_SEP'!D58+'ACUM OCT_DIC'!D58</f>
        <v>7990426</v>
      </c>
      <c r="E58" s="54">
        <f>+'ACUM ENE_SEP'!E58+'ACUM OCT_DIC'!E58</f>
        <v>3382540</v>
      </c>
      <c r="F58" s="54">
        <f>+'ACUM ENE_SEP'!F58+'ACUM OCT_DIC'!F58</f>
        <v>119327</v>
      </c>
      <c r="G58" s="54">
        <f>+'ACUM ENE_SEP'!G58+'ACUM OCT_DIC'!G58</f>
        <v>57274</v>
      </c>
      <c r="H58" s="54">
        <f>+'ACUM ENE_SEP'!H58+'ACUM OCT_DIC'!H58</f>
        <v>372568</v>
      </c>
      <c r="I58" s="54">
        <f>+'ACUM ENE_SEP'!I58+'ACUM OCT_DIC'!I58</f>
        <v>225270</v>
      </c>
      <c r="J58" s="54">
        <f>+'ACUM ENE_SEP'!J58+'ACUM OCT_DIC'!J58</f>
        <v>175529</v>
      </c>
      <c r="K58" s="54">
        <f>+'ACUM ENE_SEP'!K58+'ACUM OCT_DIC'!K58</f>
        <v>10836</v>
      </c>
      <c r="L58" s="54">
        <f>+'ACUM ENE_SEP'!L58+'ACUM OCT_DIC'!L58</f>
        <v>90500</v>
      </c>
      <c r="M58" s="54">
        <f>+'ACUM ENE_SEP'!M58+'ACUM OCT_DIC'!M58</f>
        <v>659945</v>
      </c>
      <c r="N58" s="54">
        <f>+'ACUM ENE_SEP'!N58+'ACUM OCT_DIC'!N58</f>
        <v>185480</v>
      </c>
      <c r="O58" s="54">
        <f>+'ACUM ENE_SEP'!O58+'ACUM OCT_DIC'!O58</f>
        <v>31939</v>
      </c>
      <c r="P58" s="4">
        <v>410954</v>
      </c>
      <c r="Q58" s="5">
        <f t="shared" si="0"/>
        <v>13712588</v>
      </c>
    </row>
    <row r="59" spans="3:17" ht="14.25" customHeight="1">
      <c r="C59" s="3" t="s">
        <v>75</v>
      </c>
      <c r="D59" s="54">
        <f>+'ACUM ENE_SEP'!D59+'ACUM OCT_DIC'!D59</f>
        <v>71942619</v>
      </c>
      <c r="E59" s="54">
        <f>+'ACUM ENE_SEP'!E59+'ACUM OCT_DIC'!E59</f>
        <v>30455040</v>
      </c>
      <c r="F59" s="54">
        <f>+'ACUM ENE_SEP'!F59+'ACUM OCT_DIC'!F59</f>
        <v>1074373</v>
      </c>
      <c r="G59" s="54">
        <f>+'ACUM ENE_SEP'!G59+'ACUM OCT_DIC'!G59</f>
        <v>515673</v>
      </c>
      <c r="H59" s="54">
        <f>+'ACUM ENE_SEP'!H59+'ACUM OCT_DIC'!H59</f>
        <v>3354505</v>
      </c>
      <c r="I59" s="54">
        <f>+'ACUM ENE_SEP'!I59+'ACUM OCT_DIC'!I59</f>
        <v>2116042</v>
      </c>
      <c r="J59" s="54">
        <f>+'ACUM ENE_SEP'!J59+'ACUM OCT_DIC'!J59</f>
        <v>1648809</v>
      </c>
      <c r="K59" s="54">
        <f>+'ACUM ENE_SEP'!K59+'ACUM OCT_DIC'!K59</f>
        <v>97525</v>
      </c>
      <c r="L59" s="54">
        <f>+'ACUM ENE_SEP'!L59+'ACUM OCT_DIC'!L59</f>
        <v>8102165</v>
      </c>
      <c r="M59" s="54">
        <f>+'ACUM ENE_SEP'!M59+'ACUM OCT_DIC'!M59</f>
        <v>3500537</v>
      </c>
      <c r="N59" s="54">
        <f>+'ACUM ENE_SEP'!N59+'ACUM OCT_DIC'!N59</f>
        <v>2418065</v>
      </c>
      <c r="O59" s="54">
        <f>+'ACUM ENE_SEP'!O59+'ACUM OCT_DIC'!O59</f>
        <v>287562</v>
      </c>
      <c r="P59" s="4">
        <v>3700070</v>
      </c>
      <c r="Q59" s="5">
        <f t="shared" si="0"/>
        <v>129212985</v>
      </c>
    </row>
    <row r="60" spans="3:17" ht="14.25" customHeight="1">
      <c r="C60" s="3" t="s">
        <v>76</v>
      </c>
      <c r="D60" s="54">
        <f>+'ACUM ENE_SEP'!D60+'ACUM OCT_DIC'!D60</f>
        <v>14538926</v>
      </c>
      <c r="E60" s="54">
        <f>+'ACUM ENE_SEP'!E60+'ACUM OCT_DIC'!E60</f>
        <v>6154676</v>
      </c>
      <c r="F60" s="54">
        <f>+'ACUM ENE_SEP'!F60+'ACUM OCT_DIC'!F60</f>
        <v>217124</v>
      </c>
      <c r="G60" s="54">
        <f>+'ACUM ENE_SEP'!G60+'ACUM OCT_DIC'!G60</f>
        <v>104212</v>
      </c>
      <c r="H60" s="54">
        <f>+'ACUM ENE_SEP'!H60+'ACUM OCT_DIC'!H60</f>
        <v>677916</v>
      </c>
      <c r="I60" s="54">
        <f>+'ACUM ENE_SEP'!I60+'ACUM OCT_DIC'!I60</f>
        <v>576567</v>
      </c>
      <c r="J60" s="54">
        <f>+'ACUM ENE_SEP'!J60+'ACUM OCT_DIC'!J60</f>
        <v>449255</v>
      </c>
      <c r="K60" s="54">
        <f>+'ACUM ENE_SEP'!K60+'ACUM OCT_DIC'!K60</f>
        <v>19705</v>
      </c>
      <c r="L60" s="54">
        <f>+'ACUM ENE_SEP'!L60+'ACUM OCT_DIC'!L60</f>
        <v>898513</v>
      </c>
      <c r="M60" s="54">
        <f>+'ACUM ENE_SEP'!M60+'ACUM OCT_DIC'!M60</f>
        <v>1065034</v>
      </c>
      <c r="N60" s="54">
        <f>+'ACUM ENE_SEP'!N60+'ACUM OCT_DIC'!N60</f>
        <v>0</v>
      </c>
      <c r="O60" s="54">
        <f>+'ACUM ENE_SEP'!O60+'ACUM OCT_DIC'!O60</f>
        <v>58115</v>
      </c>
      <c r="P60" s="4">
        <v>747750</v>
      </c>
      <c r="Q60" s="5">
        <f t="shared" si="0"/>
        <v>25507793</v>
      </c>
    </row>
    <row r="61" spans="3:17" ht="14.25" customHeight="1">
      <c r="C61" s="3" t="s">
        <v>77</v>
      </c>
      <c r="D61" s="54">
        <f>+'ACUM ENE_SEP'!D61+'ACUM OCT_DIC'!D61</f>
        <v>57113744</v>
      </c>
      <c r="E61" s="54">
        <f>+'ACUM ENE_SEP'!E61+'ACUM OCT_DIC'!E61</f>
        <v>24177618</v>
      </c>
      <c r="F61" s="54">
        <f>+'ACUM ENE_SEP'!F61+'ACUM OCT_DIC'!F61</f>
        <v>852922</v>
      </c>
      <c r="G61" s="54">
        <f>+'ACUM ENE_SEP'!G61+'ACUM OCT_DIC'!G61</f>
        <v>409381</v>
      </c>
      <c r="H61" s="54">
        <f>+'ACUM ENE_SEP'!H61+'ACUM OCT_DIC'!H61</f>
        <v>2663070</v>
      </c>
      <c r="I61" s="54">
        <f>+'ACUM ENE_SEP'!I61+'ACUM OCT_DIC'!I61</f>
        <v>2034703</v>
      </c>
      <c r="J61" s="54">
        <f>+'ACUM ENE_SEP'!J61+'ACUM OCT_DIC'!J61</f>
        <v>1585427</v>
      </c>
      <c r="K61" s="54">
        <f>+'ACUM ENE_SEP'!K61+'ACUM OCT_DIC'!K61</f>
        <v>77425</v>
      </c>
      <c r="L61" s="54">
        <f>+'ACUM ENE_SEP'!L61+'ACUM OCT_DIC'!L61</f>
        <v>8268094</v>
      </c>
      <c r="M61" s="54">
        <f>+'ACUM ENE_SEP'!M61+'ACUM OCT_DIC'!M61</f>
        <v>2473667</v>
      </c>
      <c r="N61" s="54">
        <f>+'ACUM ENE_SEP'!N61+'ACUM OCT_DIC'!N61</f>
        <v>1872403</v>
      </c>
      <c r="O61" s="54">
        <f>+'ACUM ENE_SEP'!O61+'ACUM OCT_DIC'!O61</f>
        <v>228291</v>
      </c>
      <c r="P61" s="4">
        <v>2937410</v>
      </c>
      <c r="Q61" s="5">
        <f t="shared" si="0"/>
        <v>104694155</v>
      </c>
    </row>
    <row r="62" spans="3:17" ht="14.25" customHeight="1">
      <c r="C62" s="3" t="s">
        <v>78</v>
      </c>
      <c r="D62" s="54">
        <f>+'ACUM ENE_SEP'!D62+'ACUM OCT_DIC'!D62</f>
        <v>23471329</v>
      </c>
      <c r="E62" s="54">
        <f>+'ACUM ENE_SEP'!E62+'ACUM OCT_DIC'!E62</f>
        <v>9935978</v>
      </c>
      <c r="F62" s="54">
        <f>+'ACUM ENE_SEP'!F62+'ACUM OCT_DIC'!F62</f>
        <v>350515</v>
      </c>
      <c r="G62" s="54">
        <f>+'ACUM ENE_SEP'!G62+'ACUM OCT_DIC'!G62</f>
        <v>168239</v>
      </c>
      <c r="H62" s="54">
        <f>+'ACUM ENE_SEP'!H62+'ACUM OCT_DIC'!H62</f>
        <v>1094412</v>
      </c>
      <c r="I62" s="54">
        <f>+'ACUM ENE_SEP'!I62+'ACUM OCT_DIC'!I62</f>
        <v>1048455</v>
      </c>
      <c r="J62" s="54">
        <f>+'ACUM ENE_SEP'!J62+'ACUM OCT_DIC'!J62</f>
        <v>816948</v>
      </c>
      <c r="K62" s="54">
        <f>+'ACUM ENE_SEP'!K62+'ACUM OCT_DIC'!K62</f>
        <v>31813</v>
      </c>
      <c r="L62" s="54">
        <f>+'ACUM ENE_SEP'!L62+'ACUM OCT_DIC'!L62</f>
        <v>0</v>
      </c>
      <c r="M62" s="54">
        <f>+'ACUM ENE_SEP'!M62+'ACUM OCT_DIC'!M62</f>
        <v>1014882</v>
      </c>
      <c r="N62" s="54">
        <f>+'ACUM ENE_SEP'!N62+'ACUM OCT_DIC'!N62</f>
        <v>0</v>
      </c>
      <c r="O62" s="54">
        <f>+'ACUM ENE_SEP'!O62+'ACUM OCT_DIC'!O62</f>
        <v>93818</v>
      </c>
      <c r="P62" s="4">
        <v>1207151</v>
      </c>
      <c r="Q62" s="5">
        <f t="shared" si="0"/>
        <v>39233540</v>
      </c>
    </row>
    <row r="63" spans="3:17" ht="14.25" customHeight="1">
      <c r="C63" s="3" t="s">
        <v>79</v>
      </c>
      <c r="D63" s="54">
        <f>+'ACUM ENE_SEP'!D63+'ACUM OCT_DIC'!D63</f>
        <v>16849941</v>
      </c>
      <c r="E63" s="54">
        <f>+'ACUM ENE_SEP'!E63+'ACUM OCT_DIC'!E63</f>
        <v>7132983</v>
      </c>
      <c r="F63" s="54">
        <f>+'ACUM ENE_SEP'!F63+'ACUM OCT_DIC'!F63</f>
        <v>251630</v>
      </c>
      <c r="G63" s="54">
        <f>+'ACUM ENE_SEP'!G63+'ACUM OCT_DIC'!G63</f>
        <v>120778</v>
      </c>
      <c r="H63" s="54">
        <f>+'ACUM ENE_SEP'!H63+'ACUM OCT_DIC'!H63</f>
        <v>785677</v>
      </c>
      <c r="I63" s="54">
        <f>+'ACUM ENE_SEP'!I63+'ACUM OCT_DIC'!I63</f>
        <v>720258</v>
      </c>
      <c r="J63" s="54">
        <f>+'ACUM ENE_SEP'!J63+'ACUM OCT_DIC'!J63</f>
        <v>561220</v>
      </c>
      <c r="K63" s="54">
        <f>+'ACUM ENE_SEP'!K63+'ACUM OCT_DIC'!K63</f>
        <v>22837</v>
      </c>
      <c r="L63" s="54">
        <f>+'ACUM ENE_SEP'!L63+'ACUM OCT_DIC'!L63</f>
        <v>0</v>
      </c>
      <c r="M63" s="54">
        <f>+'ACUM ENE_SEP'!M63+'ACUM OCT_DIC'!M63</f>
        <v>904374</v>
      </c>
      <c r="N63" s="54">
        <f>+'ACUM ENE_SEP'!N63+'ACUM OCT_DIC'!N63</f>
        <v>0</v>
      </c>
      <c r="O63" s="54">
        <f>+'ACUM ENE_SEP'!O63+'ACUM OCT_DIC'!O63</f>
        <v>67352</v>
      </c>
      <c r="P63" s="4">
        <v>866606</v>
      </c>
      <c r="Q63" s="5">
        <f t="shared" si="0"/>
        <v>28283656</v>
      </c>
    </row>
    <row r="64" spans="3:17" ht="14.25" customHeight="1">
      <c r="C64" s="3" t="s">
        <v>80</v>
      </c>
      <c r="D64" s="54">
        <f>+'ACUM ENE_SEP'!D64+'ACUM OCT_DIC'!D64</f>
        <v>22213908</v>
      </c>
      <c r="E64" s="54">
        <f>+'ACUM ENE_SEP'!E64+'ACUM OCT_DIC'!E64</f>
        <v>9403682</v>
      </c>
      <c r="F64" s="54">
        <f>+'ACUM ENE_SEP'!F64+'ACUM OCT_DIC'!F64</f>
        <v>331737</v>
      </c>
      <c r="G64" s="54">
        <f>+'ACUM ENE_SEP'!G64+'ACUM OCT_DIC'!G64</f>
        <v>159226</v>
      </c>
      <c r="H64" s="54">
        <f>+'ACUM ENE_SEP'!H64+'ACUM OCT_DIC'!H64</f>
        <v>1035780</v>
      </c>
      <c r="I64" s="54">
        <f>+'ACUM ENE_SEP'!I64+'ACUM OCT_DIC'!I64</f>
        <v>1031041</v>
      </c>
      <c r="J64" s="54">
        <f>+'ACUM ENE_SEP'!J64+'ACUM OCT_DIC'!J64</f>
        <v>803380</v>
      </c>
      <c r="K64" s="54">
        <f>+'ACUM ENE_SEP'!K64+'ACUM OCT_DIC'!K64</f>
        <v>30109</v>
      </c>
      <c r="L64" s="54">
        <f>+'ACUM ENE_SEP'!L64+'ACUM OCT_DIC'!L64</f>
        <v>0</v>
      </c>
      <c r="M64" s="54">
        <f>+'ACUM ENE_SEP'!M64+'ACUM OCT_DIC'!M64</f>
        <v>0</v>
      </c>
      <c r="N64" s="54">
        <f>+'ACUM ENE_SEP'!N64+'ACUM OCT_DIC'!N64</f>
        <v>0</v>
      </c>
      <c r="O64" s="54">
        <f>+'ACUM ENE_SEP'!O64+'ACUM OCT_DIC'!O64</f>
        <v>88791</v>
      </c>
      <c r="P64" s="4">
        <v>1142479</v>
      </c>
      <c r="Q64" s="5">
        <f t="shared" si="0"/>
        <v>36240133</v>
      </c>
    </row>
    <row r="65" spans="3:18" ht="14.25" customHeight="1">
      <c r="C65" s="3" t="s">
        <v>81</v>
      </c>
      <c r="D65" s="54">
        <f>+'ACUM ENE_SEP'!D65+'ACUM OCT_DIC'!D65</f>
        <v>45860991</v>
      </c>
      <c r="E65" s="54">
        <f>+'ACUM ENE_SEP'!E65+'ACUM OCT_DIC'!E65</f>
        <v>19414056</v>
      </c>
      <c r="F65" s="54">
        <f>+'ACUM ENE_SEP'!F65+'ACUM OCT_DIC'!F65</f>
        <v>684877</v>
      </c>
      <c r="G65" s="54">
        <f>+'ACUM ENE_SEP'!G65+'ACUM OCT_DIC'!G65</f>
        <v>328722</v>
      </c>
      <c r="H65" s="54">
        <f>+'ACUM ENE_SEP'!H65+'ACUM OCT_DIC'!H65</f>
        <v>2138385</v>
      </c>
      <c r="I65" s="54">
        <f>+'ACUM ENE_SEP'!I65+'ACUM OCT_DIC'!I65</f>
        <v>1784376</v>
      </c>
      <c r="J65" s="54">
        <f>+'ACUM ENE_SEP'!J65+'ACUM OCT_DIC'!J65</f>
        <v>1390373</v>
      </c>
      <c r="K65" s="54">
        <f>+'ACUM ENE_SEP'!K65+'ACUM OCT_DIC'!K65</f>
        <v>62173</v>
      </c>
      <c r="L65" s="54">
        <f>+'ACUM ENE_SEP'!L65+'ACUM OCT_DIC'!L65</f>
        <v>46096</v>
      </c>
      <c r="M65" s="54">
        <f>+'ACUM ENE_SEP'!M65+'ACUM OCT_DIC'!M65</f>
        <v>0</v>
      </c>
      <c r="N65" s="54">
        <f>+'ACUM ENE_SEP'!N65+'ACUM OCT_DIC'!N65</f>
        <v>92240</v>
      </c>
      <c r="O65" s="54">
        <f>+'ACUM ENE_SEP'!O65+'ACUM OCT_DIC'!O65</f>
        <v>183310</v>
      </c>
      <c r="P65" s="4">
        <v>2358671</v>
      </c>
      <c r="Q65" s="5">
        <f t="shared" si="0"/>
        <v>74344270</v>
      </c>
    </row>
    <row r="66" spans="3:18" ht="14.25" customHeight="1" thickBot="1">
      <c r="C66" s="3" t="s">
        <v>82</v>
      </c>
      <c r="D66" s="54">
        <f>+'ACUM ENE_SEP'!D66+'ACUM OCT_DIC'!D66</f>
        <v>246830637</v>
      </c>
      <c r="E66" s="54">
        <f>+'ACUM ENE_SEP'!E66+'ACUM OCT_DIC'!E66</f>
        <v>104489336</v>
      </c>
      <c r="F66" s="54">
        <f>+'ACUM ENE_SEP'!F66+'ACUM OCT_DIC'!F66</f>
        <v>3686101</v>
      </c>
      <c r="G66" s="54">
        <f>+'ACUM ENE_SEP'!G66+'ACUM OCT_DIC'!G66</f>
        <v>1769238</v>
      </c>
      <c r="H66" s="54">
        <f>+'ACUM ENE_SEP'!H66+'ACUM OCT_DIC'!H66</f>
        <v>11509118</v>
      </c>
      <c r="I66" s="54">
        <f>+'ACUM ENE_SEP'!I66+'ACUM OCT_DIC'!I66</f>
        <v>8792468</v>
      </c>
      <c r="J66" s="54">
        <f>+'ACUM ENE_SEP'!J66+'ACUM OCT_DIC'!J66</f>
        <v>6851034</v>
      </c>
      <c r="K66" s="54">
        <f>+'ACUM ENE_SEP'!K66+'ACUM OCT_DIC'!K66</f>
        <v>334612</v>
      </c>
      <c r="L66" s="54">
        <f>+'ACUM ENE_SEP'!L66+'ACUM OCT_DIC'!L66</f>
        <v>27476238</v>
      </c>
      <c r="M66" s="54">
        <f>+'ACUM ENE_SEP'!M66+'ACUM OCT_DIC'!M66</f>
        <v>102018</v>
      </c>
      <c r="N66" s="54">
        <f>+'ACUM ENE_SEP'!N66+'ACUM OCT_DIC'!N66</f>
        <v>11335263</v>
      </c>
      <c r="O66" s="54">
        <f>+'ACUM ENE_SEP'!O66+'ACUM OCT_DIC'!O66</f>
        <v>986608</v>
      </c>
      <c r="P66" s="4">
        <v>12694713</v>
      </c>
      <c r="Q66" s="5">
        <f t="shared" si="0"/>
        <v>436857384</v>
      </c>
    </row>
    <row r="67" spans="3:18" ht="15.75" customHeight="1">
      <c r="C67" s="8" t="s">
        <v>83</v>
      </c>
      <c r="D67" s="9">
        <f>SUM(D9:D66)</f>
        <v>2459490168</v>
      </c>
      <c r="E67" s="9">
        <f>SUM(E9:E66)</f>
        <v>1041161242</v>
      </c>
      <c r="F67" s="9">
        <f t="shared" ref="F67:Q67" si="1">SUM(F9:F66)</f>
        <v>36729374</v>
      </c>
      <c r="G67" s="9">
        <f t="shared" si="1"/>
        <v>17629185</v>
      </c>
      <c r="H67" s="9">
        <f t="shared" si="1"/>
        <v>114680038</v>
      </c>
      <c r="I67" s="9">
        <f t="shared" si="1"/>
        <v>92877520</v>
      </c>
      <c r="J67" s="55">
        <f t="shared" si="1"/>
        <v>72369528</v>
      </c>
      <c r="K67" s="9">
        <f t="shared" si="1"/>
        <v>3334146</v>
      </c>
      <c r="L67" s="9">
        <f t="shared" si="1"/>
        <v>231100361</v>
      </c>
      <c r="M67" s="56">
        <f t="shared" si="1"/>
        <v>110251215</v>
      </c>
      <c r="N67" s="56">
        <f t="shared" si="1"/>
        <v>74838727</v>
      </c>
      <c r="O67" s="56">
        <f t="shared" si="1"/>
        <v>9830837</v>
      </c>
      <c r="P67" s="56">
        <f t="shared" si="1"/>
        <v>126493690</v>
      </c>
      <c r="Q67" s="56">
        <f t="shared" si="1"/>
        <v>4390786031</v>
      </c>
    </row>
    <row r="68" spans="3:18" ht="8.25" customHeight="1" thickBot="1">
      <c r="C68" s="10"/>
      <c r="D68" s="11"/>
      <c r="E68" s="11"/>
      <c r="F68" s="11"/>
      <c r="G68" s="11"/>
      <c r="H68" s="11"/>
      <c r="I68" s="11"/>
      <c r="J68" s="57"/>
      <c r="K68" s="11"/>
      <c r="L68" s="11"/>
      <c r="M68" s="58"/>
      <c r="N68" s="58"/>
      <c r="O68" s="58"/>
      <c r="P68" s="58"/>
      <c r="Q68" s="11"/>
    </row>
    <row r="69" spans="3:18" ht="8.25" customHeight="1">
      <c r="C69" s="69"/>
      <c r="D69" s="70"/>
      <c r="E69" s="69"/>
      <c r="F69" s="70"/>
      <c r="G69" s="70"/>
      <c r="H69" s="70"/>
      <c r="I69" s="70"/>
      <c r="J69" s="70"/>
      <c r="K69" s="70"/>
      <c r="L69" s="70"/>
      <c r="M69" s="71"/>
      <c r="N69" s="71"/>
      <c r="O69" s="71"/>
      <c r="P69" s="71"/>
      <c r="Q69" s="70"/>
    </row>
    <row r="70" spans="3:18" ht="21" customHeight="1"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</row>
    <row r="71" spans="3:18" s="65" customFormat="1" ht="8.25" customHeight="1"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</row>
    <row r="72" spans="3:18"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</row>
    <row r="73" spans="3:18"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</row>
    <row r="74" spans="3:18"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</row>
  </sheetData>
  <mergeCells count="7">
    <mergeCell ref="C6:Q6"/>
    <mergeCell ref="P7:P8"/>
    <mergeCell ref="C1:Q1"/>
    <mergeCell ref="C2:Q2"/>
    <mergeCell ref="C3:Q3"/>
    <mergeCell ref="C4:Q4"/>
    <mergeCell ref="C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ACUM ENE_MAR</vt:lpstr>
      <vt:lpstr>ABR_JUNIO</vt:lpstr>
      <vt:lpstr>ACUMULADO A JUNIO</vt:lpstr>
      <vt:lpstr>ACUM JUL_SEP</vt:lpstr>
      <vt:lpstr>ACUM ENE_SEP</vt:lpstr>
      <vt:lpstr>ACUM OCT_DIC</vt:lpstr>
      <vt:lpstr>ACUM ENE_DIC</vt:lpstr>
      <vt:lpstr>'ACUM ENE_MAR'!Área_de_impresión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Medina</dc:creator>
  <cp:lastModifiedBy>Yesenia Carrillo Sanchez</cp:lastModifiedBy>
  <cp:lastPrinted>2025-10-02T20:28:51Z</cp:lastPrinted>
  <dcterms:created xsi:type="dcterms:W3CDTF">2024-04-03T21:00:53Z</dcterms:created>
  <dcterms:modified xsi:type="dcterms:W3CDTF">2026-01-07T18:03:40Z</dcterms:modified>
</cp:coreProperties>
</file>