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064DBD41-2E76-44E0-B07D-11082F0FE736}" xr6:coauthVersionLast="47" xr6:coauthVersionMax="47" xr10:uidLastSave="{00000000-0000-0000-0000-000000000000}"/>
  <bookViews>
    <workbookView xWindow="10140" yWindow="0" windowWidth="10455" windowHeight="10905" activeTab="1" xr2:uid="{A2E39A74-AFA2-4A82-B887-595A6F5E9E36}"/>
  </bookViews>
  <sheets>
    <sheet name="TOTAL FEF DIC" sheetId="3" r:id="rId1"/>
    <sheet name="FEF DIC 1" sheetId="1" r:id="rId2"/>
    <sheet name="FEF DIC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3" i="3" l="1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68" i="3" s="1"/>
  <c r="S10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M67" i="3"/>
  <c r="O67" i="3" s="1"/>
  <c r="M66" i="3"/>
  <c r="O66" i="3" s="1"/>
  <c r="M65" i="3"/>
  <c r="O65" i="3" s="1"/>
  <c r="M64" i="3"/>
  <c r="O64" i="3" s="1"/>
  <c r="M63" i="3"/>
  <c r="O63" i="3" s="1"/>
  <c r="M62" i="3"/>
  <c r="O62" i="3" s="1"/>
  <c r="M61" i="3"/>
  <c r="M60" i="3"/>
  <c r="M59" i="3"/>
  <c r="O59" i="3" s="1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O41" i="3" s="1"/>
  <c r="M40" i="3"/>
  <c r="M39" i="3"/>
  <c r="M38" i="3"/>
  <c r="M37" i="3"/>
  <c r="M36" i="3"/>
  <c r="M35" i="3"/>
  <c r="M34" i="3"/>
  <c r="M33" i="3"/>
  <c r="M32" i="3"/>
  <c r="M31" i="3"/>
  <c r="M30" i="3"/>
  <c r="O30" i="3" s="1"/>
  <c r="M29" i="3"/>
  <c r="M28" i="3"/>
  <c r="M27" i="3"/>
  <c r="O27" i="3" s="1"/>
  <c r="M26" i="3"/>
  <c r="M25" i="3"/>
  <c r="O25" i="3" s="1"/>
  <c r="M24" i="3"/>
  <c r="M23" i="3"/>
  <c r="M22" i="3"/>
  <c r="M21" i="3"/>
  <c r="M20" i="3"/>
  <c r="M19" i="3"/>
  <c r="M18" i="3"/>
  <c r="M17" i="3"/>
  <c r="O17" i="3" s="1"/>
  <c r="M16" i="3"/>
  <c r="M15" i="3"/>
  <c r="O15" i="3" s="1"/>
  <c r="M14" i="3"/>
  <c r="O14" i="3" s="1"/>
  <c r="M13" i="3"/>
  <c r="M12" i="3"/>
  <c r="M11" i="3"/>
  <c r="O11" i="3" s="1"/>
  <c r="M10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O55" i="3"/>
  <c r="N54" i="3"/>
  <c r="O54" i="3"/>
  <c r="N53" i="3"/>
  <c r="N52" i="3"/>
  <c r="O52" i="3" s="1"/>
  <c r="N51" i="3"/>
  <c r="N50" i="3"/>
  <c r="N49" i="3"/>
  <c r="N48" i="3"/>
  <c r="O48" i="3" s="1"/>
  <c r="N47" i="3"/>
  <c r="N46" i="3"/>
  <c r="O46" i="3"/>
  <c r="N45" i="3"/>
  <c r="N44" i="3"/>
  <c r="O44" i="3" s="1"/>
  <c r="N43" i="3"/>
  <c r="O43" i="3"/>
  <c r="N42" i="3"/>
  <c r="N41" i="3"/>
  <c r="N40" i="3"/>
  <c r="N39" i="3"/>
  <c r="O39" i="3"/>
  <c r="N38" i="3"/>
  <c r="O38" i="3"/>
  <c r="N37" i="3"/>
  <c r="N36" i="3"/>
  <c r="O36" i="3" s="1"/>
  <c r="N35" i="3"/>
  <c r="N34" i="3"/>
  <c r="N33" i="3"/>
  <c r="O33" i="3"/>
  <c r="N32" i="3"/>
  <c r="N31" i="3"/>
  <c r="O31" i="3"/>
  <c r="N30" i="3"/>
  <c r="N29" i="3"/>
  <c r="N28" i="3"/>
  <c r="N27" i="3"/>
  <c r="N26" i="3"/>
  <c r="N25" i="3"/>
  <c r="N24" i="3"/>
  <c r="N23" i="3"/>
  <c r="N22" i="3"/>
  <c r="O22" i="3"/>
  <c r="N21" i="3"/>
  <c r="N20" i="3"/>
  <c r="O20" i="3"/>
  <c r="N19" i="3"/>
  <c r="O19" i="3"/>
  <c r="N18" i="3"/>
  <c r="N17" i="3"/>
  <c r="N16" i="3"/>
  <c r="N15" i="3"/>
  <c r="N14" i="3"/>
  <c r="N13" i="3"/>
  <c r="N12" i="3"/>
  <c r="N11" i="3"/>
  <c r="N10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O51" i="3"/>
  <c r="O50" i="3"/>
  <c r="O49" i="3"/>
  <c r="O47" i="3"/>
  <c r="O35" i="3"/>
  <c r="O23" i="3"/>
  <c r="Q68" i="3"/>
  <c r="G69" i="2"/>
  <c r="F69" i="2"/>
  <c r="E69" i="2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O12" i="3" l="1"/>
  <c r="O24" i="3"/>
  <c r="O28" i="3"/>
  <c r="O16" i="3"/>
  <c r="O32" i="3"/>
  <c r="O40" i="3"/>
  <c r="O56" i="3"/>
  <c r="O57" i="3"/>
  <c r="O60" i="3"/>
  <c r="O26" i="3"/>
  <c r="O34" i="3"/>
  <c r="O42" i="3"/>
  <c r="O58" i="3"/>
  <c r="H69" i="2"/>
  <c r="L11" i="2"/>
  <c r="M68" i="3"/>
  <c r="O10" i="3"/>
  <c r="O13" i="3"/>
  <c r="O21" i="3"/>
  <c r="O29" i="3"/>
  <c r="O37" i="3"/>
  <c r="O45" i="3"/>
  <c r="O53" i="3"/>
  <c r="O61" i="3"/>
  <c r="O18" i="3"/>
  <c r="N68" i="3"/>
  <c r="J68" i="3"/>
  <c r="F68" i="3"/>
  <c r="S69" i="1"/>
  <c r="P69" i="1"/>
  <c r="O69" i="1"/>
  <c r="M69" i="1"/>
  <c r="J69" i="1"/>
  <c r="I69" i="1"/>
  <c r="F69" i="1"/>
  <c r="E69" i="1"/>
  <c r="Q68" i="1"/>
  <c r="K68" i="1"/>
  <c r="I67" i="3" s="1"/>
  <c r="K67" i="3" s="1"/>
  <c r="G68" i="1"/>
  <c r="E67" i="3" s="1"/>
  <c r="G67" i="3" s="1"/>
  <c r="Q67" i="1"/>
  <c r="K67" i="1"/>
  <c r="I66" i="3" s="1"/>
  <c r="K66" i="3" s="1"/>
  <c r="G67" i="1"/>
  <c r="Q66" i="1"/>
  <c r="K66" i="1"/>
  <c r="I65" i="3" s="1"/>
  <c r="K65" i="3" s="1"/>
  <c r="G66" i="1"/>
  <c r="Q65" i="1"/>
  <c r="K65" i="1"/>
  <c r="I64" i="3" s="1"/>
  <c r="K64" i="3" s="1"/>
  <c r="G65" i="1"/>
  <c r="Q64" i="1"/>
  <c r="K64" i="1"/>
  <c r="I63" i="3" s="1"/>
  <c r="K63" i="3" s="1"/>
  <c r="G64" i="1"/>
  <c r="Q63" i="1"/>
  <c r="K63" i="1"/>
  <c r="I62" i="3" s="1"/>
  <c r="K62" i="3" s="1"/>
  <c r="G63" i="1"/>
  <c r="E62" i="3" s="1"/>
  <c r="G62" i="3" s="1"/>
  <c r="Q62" i="1"/>
  <c r="K62" i="1"/>
  <c r="I61" i="3" s="1"/>
  <c r="K61" i="3" s="1"/>
  <c r="G62" i="1"/>
  <c r="Q61" i="1"/>
  <c r="K61" i="1"/>
  <c r="G61" i="1"/>
  <c r="E60" i="3" s="1"/>
  <c r="G60" i="3" s="1"/>
  <c r="Q60" i="1"/>
  <c r="K60" i="1"/>
  <c r="I59" i="3" s="1"/>
  <c r="K59" i="3" s="1"/>
  <c r="G60" i="1"/>
  <c r="E59" i="3" s="1"/>
  <c r="G59" i="3" s="1"/>
  <c r="Q59" i="1"/>
  <c r="K59" i="1"/>
  <c r="I58" i="3" s="1"/>
  <c r="K58" i="3" s="1"/>
  <c r="G59" i="1"/>
  <c r="E58" i="3" s="1"/>
  <c r="G58" i="3" s="1"/>
  <c r="Q58" i="1"/>
  <c r="K58" i="1"/>
  <c r="I57" i="3" s="1"/>
  <c r="K57" i="3" s="1"/>
  <c r="G58" i="1"/>
  <c r="E57" i="3" s="1"/>
  <c r="G57" i="3" s="1"/>
  <c r="Q57" i="1"/>
  <c r="K57" i="1"/>
  <c r="I56" i="3" s="1"/>
  <c r="K56" i="3" s="1"/>
  <c r="G57" i="1"/>
  <c r="E56" i="3" s="1"/>
  <c r="G56" i="3" s="1"/>
  <c r="T56" i="3" s="1"/>
  <c r="X56" i="3" s="1"/>
  <c r="Q56" i="1"/>
  <c r="K56" i="1"/>
  <c r="I55" i="3" s="1"/>
  <c r="K55" i="3" s="1"/>
  <c r="G56" i="1"/>
  <c r="E55" i="3" s="1"/>
  <c r="G55" i="3" s="1"/>
  <c r="Q55" i="1"/>
  <c r="K55" i="1"/>
  <c r="G55" i="1"/>
  <c r="E54" i="3" s="1"/>
  <c r="G54" i="3" s="1"/>
  <c r="Q54" i="1"/>
  <c r="K54" i="1"/>
  <c r="I53" i="3" s="1"/>
  <c r="K53" i="3" s="1"/>
  <c r="G54" i="1"/>
  <c r="Q53" i="1"/>
  <c r="K53" i="1"/>
  <c r="I52" i="3" s="1"/>
  <c r="K52" i="3" s="1"/>
  <c r="G53" i="1"/>
  <c r="E52" i="3" s="1"/>
  <c r="G52" i="3" s="1"/>
  <c r="Q52" i="1"/>
  <c r="K52" i="1"/>
  <c r="I51" i="3" s="1"/>
  <c r="K51" i="3" s="1"/>
  <c r="G52" i="1"/>
  <c r="E51" i="3" s="1"/>
  <c r="G51" i="3" s="1"/>
  <c r="Q51" i="1"/>
  <c r="K51" i="1"/>
  <c r="I50" i="3" s="1"/>
  <c r="K50" i="3" s="1"/>
  <c r="G51" i="1"/>
  <c r="Q50" i="1"/>
  <c r="K50" i="1"/>
  <c r="I49" i="3" s="1"/>
  <c r="K49" i="3" s="1"/>
  <c r="G50" i="1"/>
  <c r="E49" i="3" s="1"/>
  <c r="G49" i="3" s="1"/>
  <c r="Q49" i="1"/>
  <c r="K49" i="1"/>
  <c r="I48" i="3" s="1"/>
  <c r="K48" i="3" s="1"/>
  <c r="G49" i="1"/>
  <c r="Q48" i="1"/>
  <c r="K48" i="1"/>
  <c r="I47" i="3" s="1"/>
  <c r="K47" i="3" s="1"/>
  <c r="G48" i="1"/>
  <c r="Q47" i="1"/>
  <c r="K47" i="1"/>
  <c r="I46" i="3" s="1"/>
  <c r="K46" i="3" s="1"/>
  <c r="G47" i="1"/>
  <c r="Q46" i="1"/>
  <c r="K46" i="1"/>
  <c r="I45" i="3" s="1"/>
  <c r="K45" i="3" s="1"/>
  <c r="G46" i="1"/>
  <c r="Q45" i="1"/>
  <c r="K45" i="1"/>
  <c r="I44" i="3" s="1"/>
  <c r="K44" i="3" s="1"/>
  <c r="G45" i="1"/>
  <c r="E44" i="3" s="1"/>
  <c r="G44" i="3" s="1"/>
  <c r="Q44" i="1"/>
  <c r="K44" i="1"/>
  <c r="I43" i="3" s="1"/>
  <c r="K43" i="3" s="1"/>
  <c r="G44" i="1"/>
  <c r="E43" i="3" s="1"/>
  <c r="G43" i="3" s="1"/>
  <c r="Q43" i="1"/>
  <c r="K43" i="1"/>
  <c r="I42" i="3" s="1"/>
  <c r="K42" i="3" s="1"/>
  <c r="G43" i="1"/>
  <c r="Q42" i="1"/>
  <c r="K42" i="1"/>
  <c r="I41" i="3" s="1"/>
  <c r="K41" i="3" s="1"/>
  <c r="G42" i="1"/>
  <c r="E41" i="3" s="1"/>
  <c r="G41" i="3" s="1"/>
  <c r="Q41" i="1"/>
  <c r="K41" i="1"/>
  <c r="I40" i="3" s="1"/>
  <c r="K40" i="3" s="1"/>
  <c r="G41" i="1"/>
  <c r="E40" i="3" s="1"/>
  <c r="G40" i="3" s="1"/>
  <c r="Q40" i="1"/>
  <c r="K40" i="1"/>
  <c r="I39" i="3" s="1"/>
  <c r="K39" i="3" s="1"/>
  <c r="G40" i="1"/>
  <c r="E39" i="3" s="1"/>
  <c r="G39" i="3" s="1"/>
  <c r="T39" i="3" s="1"/>
  <c r="X39" i="3" s="1"/>
  <c r="Q39" i="1"/>
  <c r="K39" i="1"/>
  <c r="I38" i="3" s="1"/>
  <c r="K38" i="3" s="1"/>
  <c r="G39" i="1"/>
  <c r="Q38" i="1"/>
  <c r="K38" i="1"/>
  <c r="I37" i="3" s="1"/>
  <c r="K37" i="3" s="1"/>
  <c r="G38" i="1"/>
  <c r="Q37" i="1"/>
  <c r="K37" i="1"/>
  <c r="I36" i="3" s="1"/>
  <c r="K36" i="3" s="1"/>
  <c r="G37" i="1"/>
  <c r="E36" i="3" s="1"/>
  <c r="G36" i="3" s="1"/>
  <c r="T36" i="3" s="1"/>
  <c r="X36" i="3" s="1"/>
  <c r="Q36" i="1"/>
  <c r="K36" i="1"/>
  <c r="I35" i="3" s="1"/>
  <c r="K35" i="3" s="1"/>
  <c r="G36" i="1"/>
  <c r="E35" i="3" s="1"/>
  <c r="G35" i="3" s="1"/>
  <c r="Q35" i="1"/>
  <c r="K35" i="1"/>
  <c r="I34" i="3" s="1"/>
  <c r="K34" i="3" s="1"/>
  <c r="G35" i="1"/>
  <c r="E34" i="3" s="1"/>
  <c r="G34" i="3" s="1"/>
  <c r="Q34" i="1"/>
  <c r="K34" i="1"/>
  <c r="I33" i="3" s="1"/>
  <c r="K33" i="3" s="1"/>
  <c r="G34" i="1"/>
  <c r="Q33" i="1"/>
  <c r="K33" i="1"/>
  <c r="I32" i="3" s="1"/>
  <c r="K32" i="3" s="1"/>
  <c r="G33" i="1"/>
  <c r="Q32" i="1"/>
  <c r="K32" i="1"/>
  <c r="I31" i="3" s="1"/>
  <c r="K31" i="3" s="1"/>
  <c r="G32" i="1"/>
  <c r="E31" i="3" s="1"/>
  <c r="G31" i="3" s="1"/>
  <c r="Q31" i="1"/>
  <c r="K31" i="1"/>
  <c r="G31" i="1"/>
  <c r="E30" i="3" s="1"/>
  <c r="G30" i="3" s="1"/>
  <c r="Q30" i="1"/>
  <c r="K30" i="1"/>
  <c r="I29" i="3" s="1"/>
  <c r="K29" i="3" s="1"/>
  <c r="G30" i="1"/>
  <c r="E29" i="3" s="1"/>
  <c r="G29" i="3" s="1"/>
  <c r="Q29" i="1"/>
  <c r="K29" i="1"/>
  <c r="I28" i="3" s="1"/>
  <c r="K28" i="3" s="1"/>
  <c r="G29" i="1"/>
  <c r="E28" i="3" s="1"/>
  <c r="G28" i="3" s="1"/>
  <c r="Q28" i="1"/>
  <c r="K28" i="1"/>
  <c r="I27" i="3" s="1"/>
  <c r="K27" i="3" s="1"/>
  <c r="G28" i="1"/>
  <c r="E27" i="3" s="1"/>
  <c r="G27" i="3" s="1"/>
  <c r="Q27" i="1"/>
  <c r="K27" i="1"/>
  <c r="I26" i="3" s="1"/>
  <c r="K26" i="3" s="1"/>
  <c r="G27" i="1"/>
  <c r="E26" i="3" s="1"/>
  <c r="G26" i="3" s="1"/>
  <c r="Q26" i="1"/>
  <c r="K26" i="1"/>
  <c r="I25" i="3" s="1"/>
  <c r="K25" i="3" s="1"/>
  <c r="G26" i="1"/>
  <c r="E25" i="3" s="1"/>
  <c r="G25" i="3" s="1"/>
  <c r="Q25" i="1"/>
  <c r="K25" i="1"/>
  <c r="I24" i="3" s="1"/>
  <c r="K24" i="3" s="1"/>
  <c r="G25" i="1"/>
  <c r="Q24" i="1"/>
  <c r="K24" i="1"/>
  <c r="I23" i="3" s="1"/>
  <c r="K23" i="3" s="1"/>
  <c r="G24" i="1"/>
  <c r="E23" i="3" s="1"/>
  <c r="G23" i="3" s="1"/>
  <c r="T23" i="3" s="1"/>
  <c r="X23" i="3" s="1"/>
  <c r="Q23" i="1"/>
  <c r="K23" i="1"/>
  <c r="I22" i="3" s="1"/>
  <c r="K22" i="3" s="1"/>
  <c r="G23" i="1"/>
  <c r="Q22" i="1"/>
  <c r="K22" i="1"/>
  <c r="I21" i="3" s="1"/>
  <c r="K21" i="3" s="1"/>
  <c r="G22" i="1"/>
  <c r="E21" i="3" s="1"/>
  <c r="G21" i="3" s="1"/>
  <c r="Q21" i="1"/>
  <c r="K21" i="1"/>
  <c r="I20" i="3" s="1"/>
  <c r="K20" i="3" s="1"/>
  <c r="G21" i="1"/>
  <c r="E20" i="3" s="1"/>
  <c r="G20" i="3" s="1"/>
  <c r="T20" i="3" s="1"/>
  <c r="X20" i="3" s="1"/>
  <c r="Q20" i="1"/>
  <c r="K20" i="1"/>
  <c r="I19" i="3" s="1"/>
  <c r="K19" i="3" s="1"/>
  <c r="G20" i="1"/>
  <c r="Q19" i="1"/>
  <c r="K19" i="1"/>
  <c r="I18" i="3" s="1"/>
  <c r="K18" i="3" s="1"/>
  <c r="G19" i="1"/>
  <c r="Q18" i="1"/>
  <c r="K18" i="1"/>
  <c r="I17" i="3" s="1"/>
  <c r="K17" i="3" s="1"/>
  <c r="G18" i="1"/>
  <c r="Q17" i="1"/>
  <c r="K17" i="1"/>
  <c r="I16" i="3" s="1"/>
  <c r="K16" i="3" s="1"/>
  <c r="G17" i="1"/>
  <c r="E16" i="3" s="1"/>
  <c r="G16" i="3" s="1"/>
  <c r="Q16" i="1"/>
  <c r="K16" i="1"/>
  <c r="I15" i="3" s="1"/>
  <c r="K15" i="3" s="1"/>
  <c r="G16" i="1"/>
  <c r="Q15" i="1"/>
  <c r="K15" i="1"/>
  <c r="I14" i="3" s="1"/>
  <c r="K14" i="3" s="1"/>
  <c r="G15" i="1"/>
  <c r="Q14" i="1"/>
  <c r="K14" i="1"/>
  <c r="I13" i="3" s="1"/>
  <c r="K13" i="3" s="1"/>
  <c r="G14" i="1"/>
  <c r="Q13" i="1"/>
  <c r="K13" i="1"/>
  <c r="I12" i="3" s="1"/>
  <c r="K12" i="3" s="1"/>
  <c r="G13" i="1"/>
  <c r="E12" i="3" s="1"/>
  <c r="G12" i="3" s="1"/>
  <c r="Q12" i="1"/>
  <c r="K12" i="1"/>
  <c r="I11" i="3" s="1"/>
  <c r="K11" i="3" s="1"/>
  <c r="G12" i="1"/>
  <c r="E11" i="3" s="1"/>
  <c r="G11" i="3" s="1"/>
  <c r="Q11" i="1"/>
  <c r="K11" i="1"/>
  <c r="I10" i="3" s="1"/>
  <c r="G11" i="1"/>
  <c r="E10" i="3" s="1"/>
  <c r="T40" i="3" l="1"/>
  <c r="X40" i="3" s="1"/>
  <c r="O68" i="3"/>
  <c r="T26" i="3"/>
  <c r="X26" i="3" s="1"/>
  <c r="T11" i="3"/>
  <c r="X11" i="3" s="1"/>
  <c r="T43" i="3"/>
  <c r="X43" i="3" s="1"/>
  <c r="T44" i="3"/>
  <c r="X44" i="3" s="1"/>
  <c r="T62" i="3"/>
  <c r="X62" i="3" s="1"/>
  <c r="T27" i="3"/>
  <c r="X27" i="3" s="1"/>
  <c r="T59" i="3"/>
  <c r="X59" i="3" s="1"/>
  <c r="T49" i="3"/>
  <c r="X49" i="3" s="1"/>
  <c r="T55" i="1"/>
  <c r="I54" i="3"/>
  <c r="K54" i="3" s="1"/>
  <c r="T54" i="3" s="1"/>
  <c r="X54" i="3" s="1"/>
  <c r="T55" i="3"/>
  <c r="X55" i="3" s="1"/>
  <c r="T61" i="1"/>
  <c r="X61" i="1" s="1"/>
  <c r="I60" i="3"/>
  <c r="K60" i="3" s="1"/>
  <c r="T60" i="3" s="1"/>
  <c r="X60" i="3" s="1"/>
  <c r="T16" i="3"/>
  <c r="X16" i="3" s="1"/>
  <c r="T34" i="3"/>
  <c r="X34" i="3" s="1"/>
  <c r="K10" i="3"/>
  <c r="K68" i="3" s="1"/>
  <c r="T29" i="3"/>
  <c r="X29" i="3" s="1"/>
  <c r="T58" i="3"/>
  <c r="X58" i="3" s="1"/>
  <c r="T35" i="3"/>
  <c r="X35" i="3" s="1"/>
  <c r="T51" i="3"/>
  <c r="X51" i="3" s="1"/>
  <c r="T67" i="3"/>
  <c r="X67" i="3" s="1"/>
  <c r="T12" i="3"/>
  <c r="X12" i="3" s="1"/>
  <c r="T28" i="3"/>
  <c r="X28" i="3" s="1"/>
  <c r="T21" i="3"/>
  <c r="X21" i="3" s="1"/>
  <c r="T25" i="3"/>
  <c r="X25" i="3" s="1"/>
  <c r="T31" i="1"/>
  <c r="X31" i="1" s="1"/>
  <c r="I30" i="3"/>
  <c r="K30" i="3" s="1"/>
  <c r="T30" i="3" s="1"/>
  <c r="X30" i="3" s="1"/>
  <c r="T41" i="3"/>
  <c r="X41" i="3" s="1"/>
  <c r="T57" i="3"/>
  <c r="X57" i="3" s="1"/>
  <c r="T52" i="3"/>
  <c r="X52" i="3" s="1"/>
  <c r="T31" i="3"/>
  <c r="X31" i="3" s="1"/>
  <c r="T15" i="1"/>
  <c r="X15" i="1" s="1"/>
  <c r="E14" i="3"/>
  <c r="G14" i="3" s="1"/>
  <c r="T14" i="3" s="1"/>
  <c r="X14" i="3" s="1"/>
  <c r="T47" i="1"/>
  <c r="X47" i="1" s="1"/>
  <c r="E46" i="3"/>
  <c r="G46" i="3" s="1"/>
  <c r="T46" i="3" s="1"/>
  <c r="X46" i="3" s="1"/>
  <c r="T57" i="1"/>
  <c r="X57" i="1" s="1"/>
  <c r="T20" i="1"/>
  <c r="X20" i="1" s="1"/>
  <c r="E19" i="3"/>
  <c r="G19" i="3" s="1"/>
  <c r="T19" i="3" s="1"/>
  <c r="X19" i="3" s="1"/>
  <c r="T48" i="1"/>
  <c r="X48" i="1" s="1"/>
  <c r="E47" i="3"/>
  <c r="G47" i="3" s="1"/>
  <c r="T47" i="3" s="1"/>
  <c r="X47" i="3" s="1"/>
  <c r="T64" i="1"/>
  <c r="E63" i="3"/>
  <c r="G63" i="3" s="1"/>
  <c r="T63" i="3" s="1"/>
  <c r="X63" i="3" s="1"/>
  <c r="T16" i="1"/>
  <c r="X16" i="1" s="1"/>
  <c r="E15" i="3"/>
  <c r="G15" i="3" s="1"/>
  <c r="T15" i="3" s="1"/>
  <c r="X15" i="3" s="1"/>
  <c r="T43" i="1"/>
  <c r="X43" i="1" s="1"/>
  <c r="E42" i="3"/>
  <c r="G42" i="3" s="1"/>
  <c r="T42" i="3" s="1"/>
  <c r="X42" i="3" s="1"/>
  <c r="T38" i="1"/>
  <c r="X38" i="1" s="1"/>
  <c r="E37" i="3"/>
  <c r="G37" i="3" s="1"/>
  <c r="T37" i="3" s="1"/>
  <c r="X37" i="3" s="1"/>
  <c r="T54" i="1"/>
  <c r="X54" i="1" s="1"/>
  <c r="E53" i="3"/>
  <c r="G53" i="3" s="1"/>
  <c r="T53" i="3" s="1"/>
  <c r="X53" i="3" s="1"/>
  <c r="T33" i="1"/>
  <c r="X33" i="1" s="1"/>
  <c r="E32" i="3"/>
  <c r="G32" i="3" s="1"/>
  <c r="T32" i="3" s="1"/>
  <c r="X32" i="3" s="1"/>
  <c r="T49" i="1"/>
  <c r="X49" i="1" s="1"/>
  <c r="E48" i="3"/>
  <c r="G48" i="3" s="1"/>
  <c r="T48" i="3" s="1"/>
  <c r="X48" i="3" s="1"/>
  <c r="T65" i="1"/>
  <c r="X65" i="1" s="1"/>
  <c r="E64" i="3"/>
  <c r="G64" i="3" s="1"/>
  <c r="T64" i="3" s="1"/>
  <c r="X64" i="3" s="1"/>
  <c r="G10" i="3"/>
  <c r="T23" i="1"/>
  <c r="E22" i="3"/>
  <c r="G22" i="3" s="1"/>
  <c r="T22" i="3" s="1"/>
  <c r="X22" i="3" s="1"/>
  <c r="T28" i="1"/>
  <c r="X28" i="1" s="1"/>
  <c r="T39" i="1"/>
  <c r="X39" i="1" s="1"/>
  <c r="E38" i="3"/>
  <c r="G38" i="3" s="1"/>
  <c r="T38" i="3" s="1"/>
  <c r="X38" i="3" s="1"/>
  <c r="T18" i="1"/>
  <c r="X18" i="1" s="1"/>
  <c r="E17" i="3"/>
  <c r="G17" i="3" s="1"/>
  <c r="T17" i="3" s="1"/>
  <c r="X17" i="3" s="1"/>
  <c r="T34" i="1"/>
  <c r="X34" i="1" s="1"/>
  <c r="E33" i="3"/>
  <c r="G33" i="3" s="1"/>
  <c r="T33" i="3" s="1"/>
  <c r="X33" i="3" s="1"/>
  <c r="T66" i="1"/>
  <c r="X66" i="1" s="1"/>
  <c r="E65" i="3"/>
  <c r="G65" i="3" s="1"/>
  <c r="T65" i="3" s="1"/>
  <c r="X65" i="3" s="1"/>
  <c r="T50" i="1"/>
  <c r="X50" i="1" s="1"/>
  <c r="T29" i="1"/>
  <c r="X29" i="1" s="1"/>
  <c r="T19" i="1"/>
  <c r="X19" i="1" s="1"/>
  <c r="E18" i="3"/>
  <c r="G18" i="3" s="1"/>
  <c r="T51" i="1"/>
  <c r="X51" i="1" s="1"/>
  <c r="E50" i="3"/>
  <c r="G50" i="3" s="1"/>
  <c r="T50" i="3" s="1"/>
  <c r="X50" i="3" s="1"/>
  <c r="T67" i="1"/>
  <c r="X67" i="1" s="1"/>
  <c r="E66" i="3"/>
  <c r="G66" i="3" s="1"/>
  <c r="T66" i="3" s="1"/>
  <c r="X66" i="3" s="1"/>
  <c r="T18" i="3"/>
  <c r="X18" i="3" s="1"/>
  <c r="T25" i="1"/>
  <c r="X25" i="1" s="1"/>
  <c r="E24" i="3"/>
  <c r="G24" i="3" s="1"/>
  <c r="T24" i="3" s="1"/>
  <c r="X24" i="3" s="1"/>
  <c r="T14" i="1"/>
  <c r="X14" i="1" s="1"/>
  <c r="E13" i="3"/>
  <c r="G13" i="3" s="1"/>
  <c r="T13" i="3" s="1"/>
  <c r="X13" i="3" s="1"/>
  <c r="T46" i="1"/>
  <c r="X46" i="1" s="1"/>
  <c r="E45" i="3"/>
  <c r="G45" i="3" s="1"/>
  <c r="T45" i="3" s="1"/>
  <c r="X45" i="3" s="1"/>
  <c r="T62" i="1"/>
  <c r="X62" i="1" s="1"/>
  <c r="E61" i="3"/>
  <c r="G61" i="3" s="1"/>
  <c r="T61" i="3" s="1"/>
  <c r="X61" i="3" s="1"/>
  <c r="T24" i="1"/>
  <c r="X24" i="1" s="1"/>
  <c r="T44" i="1"/>
  <c r="X44" i="1" s="1"/>
  <c r="T59" i="1"/>
  <c r="X59" i="1" s="1"/>
  <c r="T30" i="1"/>
  <c r="X30" i="1" s="1"/>
  <c r="T35" i="1"/>
  <c r="X35" i="1" s="1"/>
  <c r="T45" i="1"/>
  <c r="X45" i="1" s="1"/>
  <c r="G69" i="1"/>
  <c r="T40" i="1"/>
  <c r="X40" i="1" s="1"/>
  <c r="T60" i="1"/>
  <c r="X60" i="1" s="1"/>
  <c r="Q69" i="1"/>
  <c r="T36" i="1"/>
  <c r="X36" i="1" s="1"/>
  <c r="T41" i="1"/>
  <c r="X41" i="1" s="1"/>
  <c r="T26" i="1"/>
  <c r="X26" i="1" s="1"/>
  <c r="T12" i="1"/>
  <c r="X12" i="1" s="1"/>
  <c r="T22" i="1"/>
  <c r="X22" i="1" s="1"/>
  <c r="T21" i="1"/>
  <c r="X21" i="1" s="1"/>
  <c r="T17" i="1"/>
  <c r="X17" i="1" s="1"/>
  <c r="T27" i="1"/>
  <c r="X27" i="1" s="1"/>
  <c r="T56" i="1"/>
  <c r="X56" i="1" s="1"/>
  <c r="T32" i="1"/>
  <c r="X32" i="1" s="1"/>
  <c r="T52" i="1"/>
  <c r="X52" i="1" s="1"/>
  <c r="T13" i="1"/>
  <c r="X13" i="1" s="1"/>
  <c r="T37" i="1"/>
  <c r="X37" i="1" s="1"/>
  <c r="T42" i="1"/>
  <c r="X42" i="1" s="1"/>
  <c r="T63" i="1"/>
  <c r="X63" i="1" s="1"/>
  <c r="T68" i="1"/>
  <c r="X68" i="1" s="1"/>
  <c r="K69" i="1"/>
  <c r="T53" i="1"/>
  <c r="X53" i="1" s="1"/>
  <c r="T58" i="1"/>
  <c r="X58" i="1" s="1"/>
  <c r="X64" i="1"/>
  <c r="X23" i="1"/>
  <c r="T11" i="1"/>
  <c r="X55" i="1"/>
  <c r="T10" i="3" l="1"/>
  <c r="X10" i="3" s="1"/>
  <c r="I68" i="3"/>
  <c r="E68" i="3"/>
  <c r="G68" i="3"/>
  <c r="T69" i="1"/>
  <c r="X11" i="1"/>
  <c r="T68" i="3" l="1"/>
</calcChain>
</file>

<file path=xl/sharedStrings.xml><?xml version="1.0" encoding="utf-8"?>
<sst xmlns="http://schemas.openxmlformats.org/spreadsheetml/2006/main" count="266" uniqueCount="99">
  <si>
    <t>SECRETARÍA DE FINANZAS</t>
  </si>
  <si>
    <t>SUBSECRETARÍA DE EGRESOS</t>
  </si>
  <si>
    <t>DIRECCIÓN DE CONTABILIDAD</t>
  </si>
  <si>
    <t xml:space="preserve"> </t>
  </si>
  <si>
    <t>FONDO</t>
  </si>
  <si>
    <t>AJUSTES</t>
  </si>
  <si>
    <t>TOTAL</t>
  </si>
  <si>
    <t xml:space="preserve">IMPUESTO </t>
  </si>
  <si>
    <t>FONDO DE</t>
  </si>
  <si>
    <t>TOTAL FONDO</t>
  </si>
  <si>
    <t>IMPORTE</t>
  </si>
  <si>
    <t>CONAC</t>
  </si>
  <si>
    <t>MUNICIPIO</t>
  </si>
  <si>
    <t>GENERAL</t>
  </si>
  <si>
    <t xml:space="preserve">ESPECIAL </t>
  </si>
  <si>
    <t>IEPS</t>
  </si>
  <si>
    <t xml:space="preserve">SOBRE </t>
  </si>
  <si>
    <t>FISCALIZACIÓN</t>
  </si>
  <si>
    <t>DEL FISCALIZACIÓN Y RECAUDACIÓN</t>
  </si>
  <si>
    <t xml:space="preserve">COMPENSACIÓN </t>
  </si>
  <si>
    <t xml:space="preserve">TOTAL </t>
  </si>
  <si>
    <t>AUTOMOVILES</t>
  </si>
  <si>
    <t>Y RECAUDACIÓN</t>
  </si>
  <si>
    <t>DEL ISAN</t>
  </si>
  <si>
    <t>DICIEMBRE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</si>
  <si>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</si>
  <si>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</si>
  <si>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</si>
  <si>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</si>
  <si>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</si>
  <si>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</si>
  <si>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</si>
  <si>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</si>
  <si>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</si>
  <si>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</si>
  <si>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</si>
  <si>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</si>
  <si>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</si>
  <si>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</si>
  <si>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</si>
  <si>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</si>
  <si>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</si>
  <si>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</si>
  <si>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</si>
  <si>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</si>
  <si>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</si>
  <si>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</si>
  <si>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</si>
  <si>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</si>
  <si>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</si>
  <si>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</si>
  <si>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</si>
  <si>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</si>
  <si>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</si>
  <si>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</si>
  <si>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</si>
  <si>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</si>
  <si>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</si>
  <si>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</si>
  <si>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</si>
  <si>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</si>
  <si>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</si>
  <si>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</si>
  <si>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</si>
  <si>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</si>
  <si>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</si>
  <si>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</si>
  <si>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</si>
  <si>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</si>
  <si>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</si>
  <si>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</si>
  <si>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</si>
  <si>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</si>
  <si>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</si>
  <si>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</si>
  <si>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</si>
  <si>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</si>
  <si>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</si>
  <si>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</si>
  <si>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</si>
  <si>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</si>
  <si>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</si>
  <si>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</si>
  <si>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</t>
  </si>
  <si>
    <t>IMPUESTO</t>
  </si>
  <si>
    <t>ESPECIAL S/PROD</t>
  </si>
  <si>
    <t>Y SERVICIOS</t>
  </si>
  <si>
    <t>FONDO GENERAL</t>
  </si>
  <si>
    <t>FISCALIZACIÓN Y RECAUDACIÓN</t>
  </si>
  <si>
    <t>No.</t>
  </si>
  <si>
    <t>COMPENSACIÓN  DEL ISAN</t>
  </si>
  <si>
    <t>FONDO DE ESTABILIZACIÓN FINANCIERA A ENTREGAR EN DICIEMBRE DEL AÑO 2025</t>
  </si>
  <si>
    <t>COMPLEMENTO DEL FONDO DE ESTABILIZACIÓN FINANCIERA A ENTREGAR EL 31 DE DICIEMBRE DEL AÑO 2025</t>
  </si>
  <si>
    <t>SOBRE AUTOMOVILES</t>
  </si>
  <si>
    <t>NUEVOS</t>
  </si>
  <si>
    <t>FONDO DE ESTABILIZACIÓN FINANCIERA DICIEMBRE DEL AÑO 2025</t>
  </si>
  <si>
    <t>SOBRE AUTOMOVILES NUEVOS 10-dic-25</t>
  </si>
  <si>
    <t>SOBRE AUTOMOVILES NUEVOS 31-dic-25</t>
  </si>
  <si>
    <t>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</si>
</sst>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b/>
      <sz val="10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indexed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ptos Narrow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2000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Continuous"/>
    </xf>
    <xf numFmtId="43" fontId="8" fillId="0" borderId="0" xfId="1" applyFont="1" applyAlignment="1">
      <alignment horizontal="centerContinuous"/>
    </xf>
    <xf numFmtId="43" fontId="4" fillId="0" borderId="0" xfId="1" applyFont="1"/>
    <xf numFmtId="0" fontId="10" fillId="3" borderId="14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/>
    </xf>
    <xf numFmtId="43" fontId="10" fillId="3" borderId="14" xfId="1" applyFont="1" applyFill="1" applyBorder="1" applyAlignment="1">
      <alignment horizontal="center" vertical="center"/>
    </xf>
    <xf numFmtId="43" fontId="10" fillId="3" borderId="12" xfId="1" applyFont="1" applyFill="1" applyBorder="1" applyAlignment="1">
      <alignment horizontal="center" vertical="center"/>
    </xf>
    <xf numFmtId="43" fontId="10" fillId="4" borderId="12" xfId="1" applyFont="1" applyFill="1" applyBorder="1" applyAlignment="1">
      <alignment horizontal="center" vertical="center"/>
    </xf>
    <xf numFmtId="43" fontId="10" fillId="4" borderId="14" xfId="1" applyFont="1" applyFill="1" applyBorder="1" applyAlignment="1">
      <alignment horizontal="center" vertical="center"/>
    </xf>
    <xf numFmtId="43" fontId="10" fillId="0" borderId="14" xfId="1" applyFont="1" applyBorder="1" applyAlignment="1">
      <alignment horizontal="center" vertical="center"/>
    </xf>
    <xf numFmtId="43" fontId="10" fillId="0" borderId="14" xfId="1" applyFont="1" applyBorder="1" applyAlignment="1">
      <alignment vertical="center"/>
    </xf>
    <xf numFmtId="43" fontId="2" fillId="0" borderId="0" xfId="0" applyNumberFormat="1" applyFont="1"/>
    <xf numFmtId="164" fontId="2" fillId="0" borderId="0" xfId="0" applyNumberFormat="1" applyFont="1"/>
    <xf numFmtId="43" fontId="2" fillId="0" borderId="0" xfId="1" applyFont="1"/>
    <xf numFmtId="10" fontId="2" fillId="0" borderId="0" xfId="2" applyNumberFormat="1" applyFont="1"/>
    <xf numFmtId="164" fontId="10" fillId="3" borderId="14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>
      <alignment vertical="center"/>
    </xf>
    <xf numFmtId="0" fontId="4" fillId="3" borderId="0" xfId="0" applyFont="1" applyFill="1"/>
    <xf numFmtId="0" fontId="3" fillId="0" borderId="0" xfId="0" applyFont="1"/>
    <xf numFmtId="0" fontId="12" fillId="0" borderId="0" xfId="0" applyFont="1"/>
    <xf numFmtId="0" fontId="15" fillId="0" borderId="0" xfId="0" applyFont="1" applyAlignment="1">
      <alignment horizontal="centerContinuous"/>
    </xf>
    <xf numFmtId="43" fontId="15" fillId="0" borderId="0" xfId="1" applyFont="1" applyAlignment="1">
      <alignment horizontal="centerContinuous"/>
    </xf>
    <xf numFmtId="0" fontId="3" fillId="2" borderId="0" xfId="0" applyFont="1" applyFill="1"/>
    <xf numFmtId="43" fontId="11" fillId="0" borderId="0" xfId="1" applyFont="1"/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/>
    </xf>
    <xf numFmtId="43" fontId="11" fillId="3" borderId="14" xfId="1" applyFont="1" applyFill="1" applyBorder="1" applyAlignment="1">
      <alignment horizontal="center" vertical="center"/>
    </xf>
    <xf numFmtId="43" fontId="11" fillId="0" borderId="14" xfId="1" applyFont="1" applyBorder="1" applyAlignment="1">
      <alignment horizontal="center" vertical="center"/>
    </xf>
    <xf numFmtId="4" fontId="11" fillId="0" borderId="14" xfId="1" applyNumberFormat="1" applyFont="1" applyBorder="1" applyAlignment="1">
      <alignment vertical="center"/>
    </xf>
    <xf numFmtId="43" fontId="3" fillId="0" borderId="0" xfId="0" applyNumberFormat="1" applyFont="1"/>
    <xf numFmtId="164" fontId="3" fillId="0" borderId="0" xfId="0" applyNumberFormat="1" applyFont="1"/>
    <xf numFmtId="43" fontId="3" fillId="0" borderId="0" xfId="1" applyFont="1"/>
    <xf numFmtId="164" fontId="11" fillId="3" borderId="14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0" fontId="11" fillId="3" borderId="0" xfId="0" applyFont="1" applyFill="1"/>
    <xf numFmtId="164" fontId="11" fillId="3" borderId="0" xfId="0" applyNumberFormat="1" applyFont="1" applyFill="1"/>
    <xf numFmtId="0" fontId="18" fillId="5" borderId="6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43" fontId="18" fillId="5" borderId="7" xfId="1" applyFont="1" applyFill="1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10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43" fontId="18" fillId="5" borderId="10" xfId="1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3" fillId="4" borderId="1" xfId="0" applyFont="1" applyFill="1" applyBorder="1"/>
    <xf numFmtId="0" fontId="12" fillId="4" borderId="4" xfId="0" applyFont="1" applyFill="1" applyBorder="1"/>
    <xf numFmtId="0" fontId="3" fillId="4" borderId="4" xfId="0" applyFont="1" applyFill="1" applyBorder="1"/>
    <xf numFmtId="0" fontId="3" fillId="4" borderId="15" xfId="0" applyFont="1" applyFill="1" applyBorder="1"/>
    <xf numFmtId="0" fontId="3" fillId="4" borderId="0" xfId="0" applyFont="1" applyFill="1"/>
    <xf numFmtId="0" fontId="3" fillId="4" borderId="2" xfId="0" applyFont="1" applyFill="1" applyBorder="1"/>
    <xf numFmtId="43" fontId="11" fillId="4" borderId="2" xfId="1" applyFont="1" applyFill="1" applyBorder="1"/>
    <xf numFmtId="0" fontId="3" fillId="4" borderId="3" xfId="0" applyFont="1" applyFill="1" applyBorder="1"/>
    <xf numFmtId="0" fontId="12" fillId="4" borderId="5" xfId="0" applyFont="1" applyFill="1" applyBorder="1"/>
    <xf numFmtId="0" fontId="3" fillId="4" borderId="5" xfId="0" applyFont="1" applyFill="1" applyBorder="1"/>
    <xf numFmtId="0" fontId="3" fillId="4" borderId="17" xfId="0" applyFont="1" applyFill="1" applyBorder="1"/>
    <xf numFmtId="0" fontId="3" fillId="4" borderId="16" xfId="0" applyFont="1" applyFill="1" applyBorder="1"/>
    <xf numFmtId="43" fontId="11" fillId="4" borderId="16" xfId="1" applyFont="1" applyFill="1" applyBorder="1"/>
    <xf numFmtId="0" fontId="17" fillId="5" borderId="6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center"/>
    </xf>
    <xf numFmtId="43" fontId="17" fillId="5" borderId="7" xfId="1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7" fillId="5" borderId="0" xfId="0" applyFont="1" applyFill="1" applyAlignment="1">
      <alignment horizontal="center"/>
    </xf>
    <xf numFmtId="0" fontId="17" fillId="5" borderId="9" xfId="0" applyFont="1" applyFill="1" applyBorder="1" applyAlignment="1">
      <alignment horizontal="center" vertical="distributed"/>
    </xf>
    <xf numFmtId="43" fontId="17" fillId="5" borderId="10" xfId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distributed"/>
    </xf>
    <xf numFmtId="15" fontId="17" fillId="5" borderId="7" xfId="0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/>
    </xf>
    <xf numFmtId="0" fontId="2" fillId="4" borderId="1" xfId="0" applyFont="1" applyFill="1" applyBorder="1"/>
    <xf numFmtId="0" fontId="5" fillId="4" borderId="4" xfId="0" applyFont="1" applyFill="1" applyBorder="1"/>
    <xf numFmtId="0" fontId="2" fillId="4" borderId="4" xfId="0" applyFont="1" applyFill="1" applyBorder="1"/>
    <xf numFmtId="0" fontId="2" fillId="4" borderId="15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43" fontId="4" fillId="4" borderId="2" xfId="1" applyFont="1" applyFill="1" applyBorder="1"/>
    <xf numFmtId="0" fontId="2" fillId="4" borderId="3" xfId="0" applyFont="1" applyFill="1" applyBorder="1"/>
    <xf numFmtId="0" fontId="5" fillId="4" borderId="5" xfId="0" applyFont="1" applyFill="1" applyBorder="1"/>
    <xf numFmtId="0" fontId="2" fillId="4" borderId="5" xfId="0" applyFont="1" applyFill="1" applyBorder="1"/>
    <xf numFmtId="0" fontId="2" fillId="4" borderId="17" xfId="0" applyFont="1" applyFill="1" applyBorder="1"/>
    <xf numFmtId="0" fontId="2" fillId="4" borderId="16" xfId="0" applyFont="1" applyFill="1" applyBorder="1"/>
    <xf numFmtId="43" fontId="4" fillId="4" borderId="16" xfId="1" applyFont="1" applyFill="1" applyBorder="1"/>
    <xf numFmtId="43" fontId="20" fillId="3" borderId="12" xfId="1" applyFont="1" applyFill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/>
    </xf>
    <xf numFmtId="43" fontId="20" fillId="4" borderId="1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1</xdr:row>
      <xdr:rowOff>123827</xdr:rowOff>
    </xdr:from>
    <xdr:to>
      <xdr:col>3</xdr:col>
      <xdr:colOff>1219200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D418D8-15CD-49B5-9823-D2F7F3A19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209552"/>
          <a:ext cx="1552576" cy="638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28576</xdr:rowOff>
    </xdr:from>
    <xdr:to>
      <xdr:col>3</xdr:col>
      <xdr:colOff>1442154</xdr:colOff>
      <xdr:row>3</xdr:row>
      <xdr:rowOff>216514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6BEB31-ABBE-404D-8D42-0055A936F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14301"/>
          <a:ext cx="1537404" cy="797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F0CC-B76A-48CC-A97F-5AC028697EA4}">
  <sheetPr>
    <pageSetUpPr fitToPage="1"/>
  </sheetPr>
  <dimension ref="A1:AI73"/>
  <sheetViews>
    <sheetView topLeftCell="A8" workbookViewId="0">
      <pane xSplit="4" ySplit="2" topLeftCell="R59" activePane="bottomRight" state="frozen"/>
      <selection activeCell="A8" sqref="A8"/>
      <selection pane="topRight" activeCell="E8" sqref="E8"/>
      <selection pane="bottomLeft" activeCell="A10" sqref="A10"/>
      <selection pane="bottomRight" activeCell="S68" sqref="S68"/>
    </sheetView>
  </sheetViews>
  <sheetFormatPr baseColWidth="10" defaultColWidth="11.42578125" defaultRowHeight="13.5" x14ac:dyDescent="0.25"/>
  <cols>
    <col min="1" max="1" width="1.28515625" style="83" customWidth="1"/>
    <col min="2" max="2" width="2.42578125" style="1" customWidth="1"/>
    <col min="3" max="3" width="7.28515625" style="1" customWidth="1"/>
    <col min="4" max="4" width="33.7109375" style="1" customWidth="1"/>
    <col min="5" max="7" width="18.5703125" style="1" customWidth="1"/>
    <col min="8" max="8" width="2.85546875" style="1" customWidth="1"/>
    <col min="9" max="11" width="18.5703125" style="1" customWidth="1"/>
    <col min="12" max="12" width="3" style="1" customWidth="1"/>
    <col min="13" max="15" width="20.42578125" style="1" customWidth="1"/>
    <col min="16" max="16" width="2.85546875" style="1" customWidth="1"/>
    <col min="17" max="17" width="18.5703125" style="1" customWidth="1"/>
    <col min="18" max="18" width="3.140625" style="1" customWidth="1"/>
    <col min="19" max="19" width="18.5703125" style="1" customWidth="1"/>
    <col min="20" max="20" width="18.5703125" style="6" customWidth="1"/>
    <col min="21" max="21" width="2.42578125" style="1" customWidth="1"/>
    <col min="22" max="22" width="1.42578125" style="83" customWidth="1"/>
    <col min="23" max="23" width="0" style="1" hidden="1" customWidth="1"/>
    <col min="24" max="24" width="13.7109375" style="1" hidden="1" customWidth="1"/>
    <col min="25" max="25" width="8.28515625" style="1" customWidth="1"/>
    <col min="26" max="40" width="13.42578125" style="1" customWidth="1"/>
    <col min="41" max="16384" width="11.42578125" style="1"/>
  </cols>
  <sheetData>
    <row r="1" spans="1:35" s="83" customFormat="1" ht="6.75" customHeight="1" thickTop="1" x14ac:dyDescent="0.25">
      <c r="A1" s="79"/>
      <c r="B1" s="84"/>
      <c r="C1" s="84"/>
      <c r="D1" s="84"/>
      <c r="E1" s="84">
        <v>5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  <c r="U1" s="84"/>
      <c r="V1" s="86"/>
    </row>
    <row r="2" spans="1:35" s="2" customFormat="1" ht="24" x14ac:dyDescent="0.4">
      <c r="A2" s="80"/>
      <c r="C2" s="95" t="s">
        <v>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V2" s="87"/>
    </row>
    <row r="3" spans="1:35" s="2" customFormat="1" ht="24" x14ac:dyDescent="0.4">
      <c r="A3" s="80"/>
      <c r="C3" s="96" t="s">
        <v>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3"/>
      <c r="V3" s="87"/>
    </row>
    <row r="4" spans="1:35" ht="18.75" x14ac:dyDescent="0.3">
      <c r="A4" s="81"/>
      <c r="C4" s="97" t="s">
        <v>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V4" s="88"/>
    </row>
    <row r="5" spans="1:35" ht="8.1" customHeight="1" x14ac:dyDescent="0.3">
      <c r="A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V5" s="88"/>
    </row>
    <row r="6" spans="1:35" ht="18.75" customHeight="1" x14ac:dyDescent="0.25">
      <c r="A6" s="81"/>
      <c r="C6" s="98" t="s">
        <v>95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V6" s="88"/>
    </row>
    <row r="7" spans="1:35" ht="8.25" customHeight="1" x14ac:dyDescent="0.25">
      <c r="A7" s="81"/>
      <c r="T7" s="6" t="s">
        <v>3</v>
      </c>
      <c r="V7" s="88"/>
    </row>
    <row r="8" spans="1:35" ht="15" x14ac:dyDescent="0.25">
      <c r="A8" s="81"/>
      <c r="C8" s="62" t="s">
        <v>3</v>
      </c>
      <c r="D8" s="62" t="s">
        <v>3</v>
      </c>
      <c r="E8" s="75">
        <v>46001</v>
      </c>
      <c r="F8" s="75">
        <v>46022</v>
      </c>
      <c r="G8" s="76" t="s">
        <v>6</v>
      </c>
      <c r="H8" s="64"/>
      <c r="I8" s="75">
        <v>46001</v>
      </c>
      <c r="J8" s="75">
        <v>46022</v>
      </c>
      <c r="K8" s="62" t="s">
        <v>6</v>
      </c>
      <c r="L8" s="62"/>
      <c r="M8" s="62" t="s">
        <v>7</v>
      </c>
      <c r="N8" s="62" t="s">
        <v>7</v>
      </c>
      <c r="O8" s="62" t="s">
        <v>6</v>
      </c>
      <c r="P8" s="62"/>
      <c r="Q8" s="62" t="s">
        <v>8</v>
      </c>
      <c r="R8" s="62"/>
      <c r="S8" s="62" t="s">
        <v>8</v>
      </c>
      <c r="T8" s="65" t="s">
        <v>10</v>
      </c>
      <c r="V8" s="88"/>
    </row>
    <row r="9" spans="1:35" ht="45" x14ac:dyDescent="0.25">
      <c r="A9" s="81"/>
      <c r="C9" s="77" t="s">
        <v>89</v>
      </c>
      <c r="D9" s="77" t="s">
        <v>12</v>
      </c>
      <c r="E9" s="72" t="s">
        <v>87</v>
      </c>
      <c r="F9" s="72" t="s">
        <v>87</v>
      </c>
      <c r="G9" s="78" t="s">
        <v>87</v>
      </c>
      <c r="H9" s="73"/>
      <c r="I9" s="72" t="s">
        <v>15</v>
      </c>
      <c r="J9" s="72" t="s">
        <v>15</v>
      </c>
      <c r="K9" s="66" t="s">
        <v>15</v>
      </c>
      <c r="L9" s="66"/>
      <c r="M9" s="69" t="s">
        <v>96</v>
      </c>
      <c r="N9" s="69" t="s">
        <v>97</v>
      </c>
      <c r="O9" s="69" t="s">
        <v>98</v>
      </c>
      <c r="P9" s="66"/>
      <c r="Q9" s="69" t="s">
        <v>88</v>
      </c>
      <c r="R9" s="69"/>
      <c r="S9" s="69" t="s">
        <v>90</v>
      </c>
      <c r="T9" s="70" t="s">
        <v>20</v>
      </c>
      <c r="V9" s="88"/>
    </row>
    <row r="10" spans="1:35" ht="19.5" customHeight="1" x14ac:dyDescent="0.25">
      <c r="A10" s="81"/>
      <c r="C10" s="7">
        <v>301</v>
      </c>
      <c r="D10" s="8" t="s">
        <v>25</v>
      </c>
      <c r="E10" s="92">
        <f>+'FEF DIC 1'!G11</f>
        <v>546194</v>
      </c>
      <c r="F10" s="93">
        <f>+'FEF DIC 2'!E11</f>
        <v>5815</v>
      </c>
      <c r="G10" s="10">
        <f>+E10+F10</f>
        <v>552009</v>
      </c>
      <c r="H10" s="10"/>
      <c r="I10" s="94">
        <f>+'FEF DIC 1'!K11</f>
        <v>7587</v>
      </c>
      <c r="J10" s="94">
        <f>+'FEF DIC 2'!F11</f>
        <v>656</v>
      </c>
      <c r="K10" s="12">
        <f>+I10+J10</f>
        <v>8243</v>
      </c>
      <c r="L10" s="12"/>
      <c r="M10" s="9">
        <f>+'FEF DIC 1'!M11</f>
        <v>3819</v>
      </c>
      <c r="N10" s="9">
        <f>+'FEF DIC 2'!G11</f>
        <v>138</v>
      </c>
      <c r="O10" s="9">
        <f>+M10+N10</f>
        <v>3957</v>
      </c>
      <c r="P10" s="9"/>
      <c r="Q10" s="13">
        <f>+'FEF DIC 1'!Q11</f>
        <v>25739</v>
      </c>
      <c r="R10" s="13"/>
      <c r="S10" s="13">
        <f>+'FEF DIC 1'!S11</f>
        <v>748</v>
      </c>
      <c r="T10" s="14">
        <f>+G10+K10+O10+Q10+S10</f>
        <v>590696</v>
      </c>
      <c r="U10" s="15"/>
      <c r="V10" s="88"/>
      <c r="X10" s="15" t="e">
        <f>+T10-#REF!</f>
        <v>#REF!</v>
      </c>
      <c r="Y10" s="16"/>
      <c r="Z10" s="16"/>
      <c r="AA10" s="16"/>
      <c r="AB10" s="16"/>
      <c r="AC10" s="16"/>
      <c r="AD10" s="16"/>
      <c r="AE10" s="17"/>
      <c r="AF10" s="16"/>
      <c r="AG10" s="18"/>
      <c r="AI10" s="15"/>
    </row>
    <row r="11" spans="1:35" ht="19.5" customHeight="1" x14ac:dyDescent="0.25">
      <c r="A11" s="81"/>
      <c r="C11" s="7">
        <v>302</v>
      </c>
      <c r="D11" s="8" t="s">
        <v>26</v>
      </c>
      <c r="E11" s="92">
        <f>+'FEF DIC 1'!G12</f>
        <v>440929</v>
      </c>
      <c r="F11" s="93">
        <f>+'FEF DIC 2'!E12</f>
        <v>4695</v>
      </c>
      <c r="G11" s="10">
        <f t="shared" ref="G11:G67" si="0">+E11+F11</f>
        <v>445624</v>
      </c>
      <c r="H11" s="10"/>
      <c r="I11" s="94">
        <f>+'FEF DIC 1'!K12</f>
        <v>6125</v>
      </c>
      <c r="J11" s="94">
        <f>+'FEF DIC 2'!F12</f>
        <v>530</v>
      </c>
      <c r="K11" s="12">
        <f t="shared" ref="K11:K67" si="1">+I11+J11</f>
        <v>6655</v>
      </c>
      <c r="L11" s="12"/>
      <c r="M11" s="9">
        <f>+'FEF DIC 1'!M12</f>
        <v>3083</v>
      </c>
      <c r="N11" s="9">
        <f>+'FEF DIC 2'!G12</f>
        <v>111</v>
      </c>
      <c r="O11" s="9">
        <f t="shared" ref="O11:O67" si="2">+M11+N11</f>
        <v>3194</v>
      </c>
      <c r="P11" s="9"/>
      <c r="Q11" s="13">
        <f>+'FEF DIC 1'!Q12</f>
        <v>20778</v>
      </c>
      <c r="R11" s="13"/>
      <c r="S11" s="13">
        <f>+'FEF DIC 1'!S12</f>
        <v>604</v>
      </c>
      <c r="T11" s="14">
        <f t="shared" ref="T11:T67" si="3">+G11+K11+O11+Q11+S11</f>
        <v>476855</v>
      </c>
      <c r="V11" s="88"/>
      <c r="X11" s="15" t="e">
        <f>+T11-#REF!</f>
        <v>#REF!</v>
      </c>
      <c r="Y11" s="16"/>
      <c r="Z11" s="16"/>
      <c r="AA11" s="16"/>
      <c r="AB11" s="16"/>
      <c r="AC11" s="16"/>
      <c r="AD11" s="16"/>
      <c r="AE11" s="17"/>
      <c r="AF11" s="16"/>
      <c r="AG11" s="18"/>
    </row>
    <row r="12" spans="1:35" ht="19.5" customHeight="1" x14ac:dyDescent="0.25">
      <c r="A12" s="81"/>
      <c r="C12" s="7">
        <v>303</v>
      </c>
      <c r="D12" s="8" t="s">
        <v>27</v>
      </c>
      <c r="E12" s="92">
        <f>+'FEF DIC 1'!G13</f>
        <v>363605</v>
      </c>
      <c r="F12" s="93">
        <f>+'FEF DIC 2'!E13</f>
        <v>3871</v>
      </c>
      <c r="G12" s="10">
        <f t="shared" si="0"/>
        <v>367476</v>
      </c>
      <c r="H12" s="10"/>
      <c r="I12" s="94">
        <f>+'FEF DIC 1'!K13</f>
        <v>5051</v>
      </c>
      <c r="J12" s="94">
        <f>+'FEF DIC 2'!F13</f>
        <v>437</v>
      </c>
      <c r="K12" s="12">
        <f t="shared" si="1"/>
        <v>5488</v>
      </c>
      <c r="L12" s="12"/>
      <c r="M12" s="9">
        <f>+'FEF DIC 1'!M13</f>
        <v>2542</v>
      </c>
      <c r="N12" s="9">
        <f>+'FEF DIC 2'!G13</f>
        <v>92</v>
      </c>
      <c r="O12" s="9">
        <f t="shared" si="2"/>
        <v>2634</v>
      </c>
      <c r="P12" s="9"/>
      <c r="Q12" s="13">
        <f>+'FEF DIC 1'!Q13</f>
        <v>17134</v>
      </c>
      <c r="R12" s="13"/>
      <c r="S12" s="13">
        <f>+'FEF DIC 1'!S13</f>
        <v>498</v>
      </c>
      <c r="T12" s="14">
        <f t="shared" si="3"/>
        <v>393230</v>
      </c>
      <c r="V12" s="88"/>
      <c r="X12" s="15" t="e">
        <f>+T12-#REF!</f>
        <v>#REF!</v>
      </c>
      <c r="Y12" s="16"/>
      <c r="Z12" s="16"/>
      <c r="AA12" s="16"/>
      <c r="AB12" s="16"/>
      <c r="AC12" s="16"/>
      <c r="AD12" s="16"/>
      <c r="AE12" s="17"/>
      <c r="AF12" s="16"/>
      <c r="AG12" s="18"/>
    </row>
    <row r="13" spans="1:35" ht="19.5" customHeight="1" x14ac:dyDescent="0.25">
      <c r="A13" s="81"/>
      <c r="C13" s="7">
        <v>304</v>
      </c>
      <c r="D13" s="8" t="s">
        <v>28</v>
      </c>
      <c r="E13" s="92">
        <f>+'FEF DIC 1'!G14</f>
        <v>414799</v>
      </c>
      <c r="F13" s="93">
        <f>+'FEF DIC 2'!E14</f>
        <v>4416</v>
      </c>
      <c r="G13" s="10">
        <f t="shared" si="0"/>
        <v>419215</v>
      </c>
      <c r="H13" s="10"/>
      <c r="I13" s="94">
        <f>+'FEF DIC 1'!K14</f>
        <v>5762</v>
      </c>
      <c r="J13" s="94">
        <f>+'FEF DIC 2'!F14</f>
        <v>498</v>
      </c>
      <c r="K13" s="12">
        <f t="shared" si="1"/>
        <v>6260</v>
      </c>
      <c r="L13" s="12"/>
      <c r="M13" s="9">
        <f>+'FEF DIC 1'!M14</f>
        <v>2900</v>
      </c>
      <c r="N13" s="9">
        <f>+'FEF DIC 2'!G14</f>
        <v>104</v>
      </c>
      <c r="O13" s="9">
        <f t="shared" si="2"/>
        <v>3004</v>
      </c>
      <c r="P13" s="9"/>
      <c r="Q13" s="13">
        <f>+'FEF DIC 1'!Q14</f>
        <v>19547</v>
      </c>
      <c r="R13" s="13"/>
      <c r="S13" s="13">
        <f>+'FEF DIC 1'!S14</f>
        <v>568</v>
      </c>
      <c r="T13" s="14">
        <f t="shared" si="3"/>
        <v>448594</v>
      </c>
      <c r="V13" s="88"/>
      <c r="X13" s="15" t="e">
        <f>+T13-#REF!</f>
        <v>#REF!</v>
      </c>
      <c r="Y13" s="16"/>
      <c r="Z13" s="16"/>
      <c r="AA13" s="16"/>
      <c r="AB13" s="16"/>
      <c r="AC13" s="16"/>
      <c r="AD13" s="16"/>
      <c r="AE13" s="17"/>
      <c r="AF13" s="16"/>
      <c r="AG13" s="18"/>
    </row>
    <row r="14" spans="1:35" ht="19.5" customHeight="1" x14ac:dyDescent="0.25">
      <c r="A14" s="81"/>
      <c r="C14" s="7">
        <v>305</v>
      </c>
      <c r="D14" s="8" t="s">
        <v>29</v>
      </c>
      <c r="E14" s="92">
        <f>+'FEF DIC 1'!G15</f>
        <v>3148700</v>
      </c>
      <c r="F14" s="93">
        <f>+'FEF DIC 2'!E15</f>
        <v>33524</v>
      </c>
      <c r="G14" s="10">
        <f t="shared" si="0"/>
        <v>3182224</v>
      </c>
      <c r="H14" s="10"/>
      <c r="I14" s="94">
        <f>+'FEF DIC 1'!K15</f>
        <v>43739</v>
      </c>
      <c r="J14" s="94">
        <f>+'FEF DIC 2'!F15</f>
        <v>3784</v>
      </c>
      <c r="K14" s="12">
        <f t="shared" si="1"/>
        <v>47523</v>
      </c>
      <c r="L14" s="12"/>
      <c r="M14" s="9">
        <f>+'FEF DIC 1'!M15</f>
        <v>22017</v>
      </c>
      <c r="N14" s="9">
        <f>+'FEF DIC 2'!G15</f>
        <v>793</v>
      </c>
      <c r="O14" s="9">
        <f t="shared" si="2"/>
        <v>22810</v>
      </c>
      <c r="P14" s="9"/>
      <c r="Q14" s="13">
        <f>+'FEF DIC 1'!Q15</f>
        <v>148379</v>
      </c>
      <c r="R14" s="13"/>
      <c r="S14" s="13">
        <f>+'FEF DIC 1'!S15</f>
        <v>4314</v>
      </c>
      <c r="T14" s="14">
        <f t="shared" si="3"/>
        <v>3405250</v>
      </c>
      <c r="V14" s="88"/>
      <c r="X14" s="15" t="e">
        <f>+T14-#REF!</f>
        <v>#REF!</v>
      </c>
      <c r="Y14" s="16"/>
      <c r="Z14" s="16"/>
      <c r="AA14" s="16"/>
      <c r="AB14" s="16"/>
      <c r="AC14" s="16"/>
      <c r="AD14" s="16"/>
      <c r="AE14" s="17"/>
      <c r="AF14" s="16"/>
      <c r="AG14" s="18"/>
    </row>
    <row r="15" spans="1:35" ht="19.5" customHeight="1" x14ac:dyDescent="0.25">
      <c r="A15" s="81"/>
      <c r="C15" s="7">
        <v>306</v>
      </c>
      <c r="D15" s="8" t="s">
        <v>30</v>
      </c>
      <c r="E15" s="92">
        <f>+'FEF DIC 1'!G16</f>
        <v>580107</v>
      </c>
      <c r="F15" s="93">
        <f>+'FEF DIC 2'!E16</f>
        <v>6176</v>
      </c>
      <c r="G15" s="10">
        <f t="shared" si="0"/>
        <v>586283</v>
      </c>
      <c r="H15" s="10"/>
      <c r="I15" s="94">
        <f>+'FEF DIC 1'!K16</f>
        <v>8058</v>
      </c>
      <c r="J15" s="94">
        <f>+'FEF DIC 2'!F16</f>
        <v>697</v>
      </c>
      <c r="K15" s="12">
        <f t="shared" si="1"/>
        <v>8755</v>
      </c>
      <c r="L15" s="12"/>
      <c r="M15" s="9">
        <f>+'FEF DIC 1'!M16</f>
        <v>4056</v>
      </c>
      <c r="N15" s="9">
        <f>+'FEF DIC 2'!G16</f>
        <v>146</v>
      </c>
      <c r="O15" s="9">
        <f t="shared" si="2"/>
        <v>4202</v>
      </c>
      <c r="P15" s="9"/>
      <c r="Q15" s="13">
        <f>+'FEF DIC 1'!Q16</f>
        <v>27337</v>
      </c>
      <c r="R15" s="13"/>
      <c r="S15" s="13">
        <f>+'FEF DIC 1'!S16</f>
        <v>795</v>
      </c>
      <c r="T15" s="14">
        <f t="shared" si="3"/>
        <v>627372</v>
      </c>
      <c r="V15" s="88"/>
      <c r="X15" s="15" t="e">
        <f>+T15-#REF!</f>
        <v>#REF!</v>
      </c>
      <c r="Y15" s="16"/>
      <c r="Z15" s="16"/>
      <c r="AA15" s="16"/>
      <c r="AB15" s="16"/>
      <c r="AC15" s="16"/>
      <c r="AD15" s="16"/>
      <c r="AE15" s="17"/>
      <c r="AF15" s="16"/>
      <c r="AG15" s="18"/>
    </row>
    <row r="16" spans="1:35" ht="19.5" customHeight="1" x14ac:dyDescent="0.25">
      <c r="A16" s="81"/>
      <c r="C16" s="7">
        <v>307</v>
      </c>
      <c r="D16" s="8" t="s">
        <v>31</v>
      </c>
      <c r="E16" s="92">
        <f>+'FEF DIC 1'!G17</f>
        <v>1156872</v>
      </c>
      <c r="F16" s="93">
        <f>+'FEF DIC 2'!E17</f>
        <v>12317</v>
      </c>
      <c r="G16" s="10">
        <f t="shared" si="0"/>
        <v>1169189</v>
      </c>
      <c r="H16" s="10"/>
      <c r="I16" s="94">
        <f>+'FEF DIC 1'!K17</f>
        <v>16070</v>
      </c>
      <c r="J16" s="94">
        <f>+'FEF DIC 2'!F17</f>
        <v>1390</v>
      </c>
      <c r="K16" s="12">
        <f t="shared" si="1"/>
        <v>17460</v>
      </c>
      <c r="L16" s="12"/>
      <c r="M16" s="9">
        <f>+'FEF DIC 1'!M17</f>
        <v>8089</v>
      </c>
      <c r="N16" s="9">
        <f>+'FEF DIC 2'!G17</f>
        <v>291</v>
      </c>
      <c r="O16" s="9">
        <f t="shared" si="2"/>
        <v>8380</v>
      </c>
      <c r="P16" s="9"/>
      <c r="Q16" s="13">
        <f>+'FEF DIC 1'!Q17</f>
        <v>54517</v>
      </c>
      <c r="R16" s="13"/>
      <c r="S16" s="13">
        <f>+'FEF DIC 1'!S17</f>
        <v>1585</v>
      </c>
      <c r="T16" s="14">
        <f t="shared" si="3"/>
        <v>1251131</v>
      </c>
      <c r="V16" s="88"/>
      <c r="X16" s="15" t="e">
        <f>+T16-#REF!</f>
        <v>#REF!</v>
      </c>
      <c r="Y16" s="16"/>
      <c r="Z16" s="16"/>
      <c r="AA16" s="16"/>
      <c r="AB16" s="16"/>
      <c r="AC16" s="16"/>
      <c r="AD16" s="16"/>
      <c r="AE16" s="17"/>
      <c r="AF16" s="16"/>
      <c r="AG16" s="18"/>
    </row>
    <row r="17" spans="1:33" ht="19.5" customHeight="1" x14ac:dyDescent="0.25">
      <c r="A17" s="81"/>
      <c r="C17" s="7">
        <v>308</v>
      </c>
      <c r="D17" s="8" t="s">
        <v>32</v>
      </c>
      <c r="E17" s="92">
        <f>+'FEF DIC 1'!G18</f>
        <v>750676</v>
      </c>
      <c r="F17" s="93">
        <f>+'FEF DIC 2'!E18</f>
        <v>7992</v>
      </c>
      <c r="G17" s="10">
        <f t="shared" si="0"/>
        <v>758668</v>
      </c>
      <c r="H17" s="10"/>
      <c r="I17" s="94">
        <f>+'FEF DIC 1'!K18</f>
        <v>10427</v>
      </c>
      <c r="J17" s="94">
        <f>+'FEF DIC 2'!F18</f>
        <v>902</v>
      </c>
      <c r="K17" s="12">
        <f t="shared" si="1"/>
        <v>11329</v>
      </c>
      <c r="L17" s="12"/>
      <c r="M17" s="9">
        <f>+'FEF DIC 1'!M18</f>
        <v>5249</v>
      </c>
      <c r="N17" s="9">
        <f>+'FEF DIC 2'!G18</f>
        <v>189</v>
      </c>
      <c r="O17" s="9">
        <f t="shared" si="2"/>
        <v>5438</v>
      </c>
      <c r="P17" s="9"/>
      <c r="Q17" s="13">
        <f>+'FEF DIC 1'!Q18</f>
        <v>35375</v>
      </c>
      <c r="R17" s="13"/>
      <c r="S17" s="13">
        <f>+'FEF DIC 1'!S18</f>
        <v>1028</v>
      </c>
      <c r="T17" s="14">
        <f t="shared" si="3"/>
        <v>811838</v>
      </c>
      <c r="V17" s="88"/>
      <c r="X17" s="15" t="e">
        <f>+T17-#REF!</f>
        <v>#REF!</v>
      </c>
      <c r="Y17" s="16"/>
      <c r="Z17" s="16"/>
      <c r="AA17" s="16"/>
      <c r="AB17" s="16"/>
      <c r="AC17" s="16"/>
      <c r="AD17" s="16"/>
      <c r="AE17" s="17"/>
      <c r="AF17" s="16"/>
      <c r="AG17" s="18"/>
    </row>
    <row r="18" spans="1:33" ht="19.5" customHeight="1" x14ac:dyDescent="0.25">
      <c r="A18" s="81"/>
      <c r="C18" s="7">
        <v>309</v>
      </c>
      <c r="D18" s="8" t="s">
        <v>33</v>
      </c>
      <c r="E18" s="92">
        <f>+'FEF DIC 1'!G19</f>
        <v>1217953</v>
      </c>
      <c r="F18" s="93">
        <f>+'FEF DIC 2'!E19</f>
        <v>12968</v>
      </c>
      <c r="G18" s="10">
        <f t="shared" si="0"/>
        <v>1230921</v>
      </c>
      <c r="H18" s="10"/>
      <c r="I18" s="94">
        <f>+'FEF DIC 1'!K19</f>
        <v>16919</v>
      </c>
      <c r="J18" s="94">
        <f>+'FEF DIC 2'!F19</f>
        <v>1464</v>
      </c>
      <c r="K18" s="12">
        <f t="shared" si="1"/>
        <v>18383</v>
      </c>
      <c r="L18" s="12"/>
      <c r="M18" s="9">
        <f>+'FEF DIC 1'!M19</f>
        <v>8516</v>
      </c>
      <c r="N18" s="9">
        <f>+'FEF DIC 2'!G19</f>
        <v>307</v>
      </c>
      <c r="O18" s="9">
        <f t="shared" si="2"/>
        <v>8823</v>
      </c>
      <c r="P18" s="9"/>
      <c r="Q18" s="13">
        <f>+'FEF DIC 1'!Q19</f>
        <v>57395</v>
      </c>
      <c r="R18" s="13"/>
      <c r="S18" s="13">
        <f>+'FEF DIC 1'!S19</f>
        <v>1669</v>
      </c>
      <c r="T18" s="14">
        <f t="shared" si="3"/>
        <v>1317191</v>
      </c>
      <c r="V18" s="88"/>
      <c r="X18" s="15" t="e">
        <f>+T18-#REF!</f>
        <v>#REF!</v>
      </c>
      <c r="Y18" s="16"/>
      <c r="Z18" s="16"/>
      <c r="AA18" s="16"/>
      <c r="AB18" s="16"/>
      <c r="AC18" s="16"/>
      <c r="AD18" s="16"/>
      <c r="AE18" s="17"/>
      <c r="AF18" s="16"/>
      <c r="AG18" s="18"/>
    </row>
    <row r="19" spans="1:33" ht="19.5" customHeight="1" x14ac:dyDescent="0.25">
      <c r="A19" s="81"/>
      <c r="C19" s="7">
        <v>310</v>
      </c>
      <c r="D19" s="8" t="s">
        <v>34</v>
      </c>
      <c r="E19" s="92">
        <f>+'FEF DIC 1'!G20</f>
        <v>279302</v>
      </c>
      <c r="F19" s="93">
        <f>+'FEF DIC 2'!E20</f>
        <v>2974</v>
      </c>
      <c r="G19" s="10">
        <f t="shared" si="0"/>
        <v>282276</v>
      </c>
      <c r="H19" s="10"/>
      <c r="I19" s="94">
        <f>+'FEF DIC 1'!K20</f>
        <v>3880</v>
      </c>
      <c r="J19" s="94">
        <f>+'FEF DIC 2'!F20</f>
        <v>336</v>
      </c>
      <c r="K19" s="12">
        <f t="shared" si="1"/>
        <v>4216</v>
      </c>
      <c r="L19" s="12"/>
      <c r="M19" s="9">
        <f>+'FEF DIC 1'!M20</f>
        <v>1953</v>
      </c>
      <c r="N19" s="9">
        <f>+'FEF DIC 2'!G20</f>
        <v>70</v>
      </c>
      <c r="O19" s="9">
        <f t="shared" si="2"/>
        <v>2023</v>
      </c>
      <c r="P19" s="9"/>
      <c r="Q19" s="13">
        <f>+'FEF DIC 1'!Q20</f>
        <v>13162</v>
      </c>
      <c r="R19" s="13"/>
      <c r="S19" s="13">
        <f>+'FEF DIC 1'!S20</f>
        <v>383</v>
      </c>
      <c r="T19" s="14">
        <f t="shared" si="3"/>
        <v>302060</v>
      </c>
      <c r="V19" s="88"/>
      <c r="X19" s="15" t="e">
        <f>+T19-#REF!</f>
        <v>#REF!</v>
      </c>
      <c r="Y19" s="16"/>
      <c r="Z19" s="16"/>
      <c r="AA19" s="16"/>
      <c r="AB19" s="16"/>
      <c r="AC19" s="16"/>
      <c r="AD19" s="16"/>
      <c r="AE19" s="17"/>
      <c r="AF19" s="16"/>
      <c r="AG19" s="18"/>
    </row>
    <row r="20" spans="1:33" ht="19.5" customHeight="1" x14ac:dyDescent="0.25">
      <c r="A20" s="81"/>
      <c r="C20" s="7">
        <v>311</v>
      </c>
      <c r="D20" s="8" t="s">
        <v>35</v>
      </c>
      <c r="E20" s="92">
        <f>+'FEF DIC 1'!G21</f>
        <v>311505</v>
      </c>
      <c r="F20" s="93">
        <f>+'FEF DIC 2'!E21</f>
        <v>3317</v>
      </c>
      <c r="G20" s="10">
        <f t="shared" si="0"/>
        <v>314822</v>
      </c>
      <c r="H20" s="10"/>
      <c r="I20" s="94">
        <f>+'FEF DIC 1'!K21</f>
        <v>4327</v>
      </c>
      <c r="J20" s="94">
        <f>+'FEF DIC 2'!F21</f>
        <v>374</v>
      </c>
      <c r="K20" s="12">
        <f t="shared" si="1"/>
        <v>4701</v>
      </c>
      <c r="L20" s="12"/>
      <c r="M20" s="9">
        <f>+'FEF DIC 1'!M21</f>
        <v>2178</v>
      </c>
      <c r="N20" s="9">
        <f>+'FEF DIC 2'!G21</f>
        <v>78</v>
      </c>
      <c r="O20" s="9">
        <f t="shared" si="2"/>
        <v>2256</v>
      </c>
      <c r="P20" s="9"/>
      <c r="Q20" s="13">
        <f>+'FEF DIC 1'!Q21</f>
        <v>14680</v>
      </c>
      <c r="R20" s="13"/>
      <c r="S20" s="13">
        <f>+'FEF DIC 1'!S21</f>
        <v>427</v>
      </c>
      <c r="T20" s="14">
        <f t="shared" si="3"/>
        <v>336886</v>
      </c>
      <c r="V20" s="88"/>
      <c r="X20" s="15" t="e">
        <f>+T20-#REF!</f>
        <v>#REF!</v>
      </c>
      <c r="Y20" s="16"/>
      <c r="Z20" s="16"/>
      <c r="AA20" s="16"/>
      <c r="AB20" s="16"/>
      <c r="AC20" s="16"/>
      <c r="AD20" s="16"/>
      <c r="AE20" s="17"/>
      <c r="AF20" s="16"/>
      <c r="AG20" s="18"/>
    </row>
    <row r="21" spans="1:33" ht="19.5" customHeight="1" x14ac:dyDescent="0.25">
      <c r="A21" s="81"/>
      <c r="C21" s="7">
        <v>312</v>
      </c>
      <c r="D21" s="8" t="s">
        <v>36</v>
      </c>
      <c r="E21" s="92">
        <f>+'FEF DIC 1'!G22</f>
        <v>13345717</v>
      </c>
      <c r="F21" s="93">
        <f>+'FEF DIC 2'!E22</f>
        <v>142092</v>
      </c>
      <c r="G21" s="10">
        <f t="shared" si="0"/>
        <v>13487809</v>
      </c>
      <c r="H21" s="10"/>
      <c r="I21" s="94">
        <f>+'FEF DIC 1'!K22</f>
        <v>185386</v>
      </c>
      <c r="J21" s="94">
        <f>+'FEF DIC 2'!F22</f>
        <v>16037</v>
      </c>
      <c r="K21" s="12">
        <f t="shared" si="1"/>
        <v>201423</v>
      </c>
      <c r="L21" s="12"/>
      <c r="M21" s="9">
        <f>+'FEF DIC 1'!M22</f>
        <v>93318</v>
      </c>
      <c r="N21" s="9">
        <f>+'FEF DIC 2'!G22</f>
        <v>3360</v>
      </c>
      <c r="O21" s="9">
        <f t="shared" si="2"/>
        <v>96678</v>
      </c>
      <c r="P21" s="9"/>
      <c r="Q21" s="13">
        <f>+'FEF DIC 1'!Q22</f>
        <v>628903</v>
      </c>
      <c r="R21" s="13"/>
      <c r="S21" s="13">
        <f>+'FEF DIC 1'!S22</f>
        <v>18285</v>
      </c>
      <c r="T21" s="14">
        <f t="shared" si="3"/>
        <v>14433098</v>
      </c>
      <c r="V21" s="88"/>
      <c r="X21" s="15" t="e">
        <f>+T21-#REF!</f>
        <v>#REF!</v>
      </c>
      <c r="Y21" s="16"/>
      <c r="Z21" s="16"/>
      <c r="AA21" s="16"/>
      <c r="AB21" s="16"/>
      <c r="AC21" s="16"/>
      <c r="AD21" s="16"/>
      <c r="AE21" s="17"/>
      <c r="AF21" s="16"/>
      <c r="AG21" s="18"/>
    </row>
    <row r="22" spans="1:33" ht="19.5" customHeight="1" x14ac:dyDescent="0.25">
      <c r="A22" s="81"/>
      <c r="C22" s="7">
        <v>313</v>
      </c>
      <c r="D22" s="8" t="s">
        <v>37</v>
      </c>
      <c r="E22" s="92">
        <f>+'FEF DIC 1'!G23</f>
        <v>675628</v>
      </c>
      <c r="F22" s="93">
        <f>+'FEF DIC 2'!E23</f>
        <v>7193</v>
      </c>
      <c r="G22" s="10">
        <f t="shared" si="0"/>
        <v>682821</v>
      </c>
      <c r="H22" s="10"/>
      <c r="I22" s="94">
        <f>+'FEF DIC 1'!K23</f>
        <v>9385</v>
      </c>
      <c r="J22" s="94">
        <f>+'FEF DIC 2'!F23</f>
        <v>812</v>
      </c>
      <c r="K22" s="12">
        <f t="shared" si="1"/>
        <v>10197</v>
      </c>
      <c r="L22" s="12"/>
      <c r="M22" s="9">
        <f>+'FEF DIC 1'!M23</f>
        <v>4724</v>
      </c>
      <c r="N22" s="9">
        <f>+'FEF DIC 2'!G23</f>
        <v>170</v>
      </c>
      <c r="O22" s="9">
        <f t="shared" si="2"/>
        <v>4894</v>
      </c>
      <c r="P22" s="9"/>
      <c r="Q22" s="13">
        <f>+'FEF DIC 1'!Q23</f>
        <v>31839</v>
      </c>
      <c r="R22" s="13"/>
      <c r="S22" s="13">
        <f>+'FEF DIC 1'!S23</f>
        <v>926</v>
      </c>
      <c r="T22" s="14">
        <f t="shared" si="3"/>
        <v>730677</v>
      </c>
      <c r="V22" s="88"/>
      <c r="X22" s="15" t="e">
        <f>+T22-#REF!</f>
        <v>#REF!</v>
      </c>
      <c r="Y22" s="16"/>
      <c r="Z22" s="16"/>
      <c r="AA22" s="16"/>
      <c r="AB22" s="16"/>
      <c r="AC22" s="16"/>
      <c r="AD22" s="16"/>
      <c r="AE22" s="17"/>
      <c r="AF22" s="16"/>
      <c r="AG22" s="18"/>
    </row>
    <row r="23" spans="1:33" ht="19.5" customHeight="1" x14ac:dyDescent="0.25">
      <c r="A23" s="81"/>
      <c r="C23" s="7">
        <v>314</v>
      </c>
      <c r="D23" s="8" t="s">
        <v>38</v>
      </c>
      <c r="E23" s="92">
        <f>+'FEF DIC 1'!G24</f>
        <v>490854</v>
      </c>
      <c r="F23" s="93">
        <f>+'FEF DIC 2'!E24</f>
        <v>5226</v>
      </c>
      <c r="G23" s="10">
        <f t="shared" si="0"/>
        <v>496080</v>
      </c>
      <c r="H23" s="10"/>
      <c r="I23" s="94">
        <f>+'FEF DIC 1'!K24</f>
        <v>6819</v>
      </c>
      <c r="J23" s="94">
        <f>+'FEF DIC 2'!F24</f>
        <v>590</v>
      </c>
      <c r="K23" s="12">
        <f t="shared" si="1"/>
        <v>7409</v>
      </c>
      <c r="L23" s="12"/>
      <c r="M23" s="9">
        <f>+'FEF DIC 1'!M24</f>
        <v>3432</v>
      </c>
      <c r="N23" s="9">
        <f>+'FEF DIC 2'!G24</f>
        <v>124</v>
      </c>
      <c r="O23" s="9">
        <f t="shared" si="2"/>
        <v>3556</v>
      </c>
      <c r="P23" s="9"/>
      <c r="Q23" s="13">
        <f>+'FEF DIC 1'!Q24</f>
        <v>23131</v>
      </c>
      <c r="R23" s="13"/>
      <c r="S23" s="13">
        <f>+'FEF DIC 1'!S24</f>
        <v>673</v>
      </c>
      <c r="T23" s="14">
        <f t="shared" si="3"/>
        <v>530849</v>
      </c>
      <c r="V23" s="88"/>
      <c r="X23" s="15" t="e">
        <f>+T23-#REF!</f>
        <v>#REF!</v>
      </c>
      <c r="Y23" s="16"/>
      <c r="Z23" s="16"/>
      <c r="AA23" s="16"/>
      <c r="AB23" s="16"/>
      <c r="AC23" s="16"/>
      <c r="AD23" s="16"/>
      <c r="AE23" s="17"/>
      <c r="AF23" s="16"/>
      <c r="AG23" s="18"/>
    </row>
    <row r="24" spans="1:33" ht="19.5" customHeight="1" x14ac:dyDescent="0.25">
      <c r="A24" s="81"/>
      <c r="C24" s="7">
        <v>315</v>
      </c>
      <c r="D24" s="8" t="s">
        <v>39</v>
      </c>
      <c r="E24" s="92">
        <f>+'FEF DIC 1'!G25</f>
        <v>1894638</v>
      </c>
      <c r="F24" s="93">
        <f>+'FEF DIC 2'!E25</f>
        <v>20172</v>
      </c>
      <c r="G24" s="10">
        <f t="shared" si="0"/>
        <v>1914810</v>
      </c>
      <c r="H24" s="10"/>
      <c r="I24" s="94">
        <f>+'FEF DIC 1'!K25</f>
        <v>26319</v>
      </c>
      <c r="J24" s="94">
        <f>+'FEF DIC 2'!F25</f>
        <v>2277</v>
      </c>
      <c r="K24" s="12">
        <f t="shared" si="1"/>
        <v>28596</v>
      </c>
      <c r="L24" s="12"/>
      <c r="M24" s="9">
        <f>+'FEF DIC 1'!M25</f>
        <v>13248</v>
      </c>
      <c r="N24" s="9">
        <f>+'FEF DIC 2'!G25</f>
        <v>477</v>
      </c>
      <c r="O24" s="9">
        <f t="shared" si="2"/>
        <v>13725</v>
      </c>
      <c r="P24" s="9"/>
      <c r="Q24" s="13">
        <f>+'FEF DIC 1'!Q25</f>
        <v>89283</v>
      </c>
      <c r="R24" s="13"/>
      <c r="S24" s="13">
        <f>+'FEF DIC 1'!S25</f>
        <v>2596</v>
      </c>
      <c r="T24" s="14">
        <f t="shared" si="3"/>
        <v>2049010</v>
      </c>
      <c r="V24" s="88"/>
      <c r="X24" s="15" t="e">
        <f>+T24-#REF!</f>
        <v>#REF!</v>
      </c>
      <c r="Y24" s="16"/>
      <c r="Z24" s="16"/>
      <c r="AA24" s="16"/>
      <c r="AB24" s="16"/>
      <c r="AC24" s="16"/>
      <c r="AD24" s="16"/>
      <c r="AE24" s="17"/>
      <c r="AF24" s="16"/>
      <c r="AG24" s="18"/>
    </row>
    <row r="25" spans="1:33" ht="19.5" customHeight="1" x14ac:dyDescent="0.25">
      <c r="A25" s="81"/>
      <c r="C25" s="7">
        <v>316</v>
      </c>
      <c r="D25" s="8" t="s">
        <v>40</v>
      </c>
      <c r="E25" s="92">
        <f>+'FEF DIC 1'!G26</f>
        <v>1227232</v>
      </c>
      <c r="F25" s="93">
        <f>+'FEF DIC 2'!E26</f>
        <v>13066</v>
      </c>
      <c r="G25" s="10">
        <f t="shared" si="0"/>
        <v>1240298</v>
      </c>
      <c r="H25" s="10"/>
      <c r="I25" s="94">
        <f>+'FEF DIC 1'!K26</f>
        <v>17047</v>
      </c>
      <c r="J25" s="94">
        <f>+'FEF DIC 2'!F26</f>
        <v>1475</v>
      </c>
      <c r="K25" s="12">
        <f t="shared" si="1"/>
        <v>18522</v>
      </c>
      <c r="L25" s="12"/>
      <c r="M25" s="9">
        <f>+'FEF DIC 1'!M26</f>
        <v>8581</v>
      </c>
      <c r="N25" s="9">
        <f>+'FEF DIC 2'!G26</f>
        <v>309</v>
      </c>
      <c r="O25" s="9">
        <f t="shared" si="2"/>
        <v>8890</v>
      </c>
      <c r="P25" s="9"/>
      <c r="Q25" s="13">
        <f>+'FEF DIC 1'!Q26</f>
        <v>57832</v>
      </c>
      <c r="R25" s="13"/>
      <c r="S25" s="13">
        <f>+'FEF DIC 1'!S26</f>
        <v>1681</v>
      </c>
      <c r="T25" s="14">
        <f t="shared" si="3"/>
        <v>1327223</v>
      </c>
      <c r="V25" s="88"/>
      <c r="X25" s="15" t="e">
        <f>+T25-#REF!</f>
        <v>#REF!</v>
      </c>
      <c r="Y25" s="16"/>
      <c r="Z25" s="16"/>
      <c r="AA25" s="16"/>
      <c r="AB25" s="16"/>
      <c r="AC25" s="16"/>
      <c r="AD25" s="16"/>
      <c r="AE25" s="17"/>
      <c r="AF25" s="16"/>
      <c r="AG25" s="18"/>
    </row>
    <row r="26" spans="1:33" ht="19.5" customHeight="1" x14ac:dyDescent="0.25">
      <c r="A26" s="81"/>
      <c r="C26" s="7">
        <v>317</v>
      </c>
      <c r="D26" s="8" t="s">
        <v>41</v>
      </c>
      <c r="E26" s="92">
        <f>+'FEF DIC 1'!G27</f>
        <v>13918202</v>
      </c>
      <c r="F26" s="93">
        <f>+'FEF DIC 2'!E27</f>
        <v>148188</v>
      </c>
      <c r="G26" s="10">
        <f t="shared" si="0"/>
        <v>14066390</v>
      </c>
      <c r="H26" s="10"/>
      <c r="I26" s="94">
        <f>+'FEF DIC 1'!K27</f>
        <v>193339</v>
      </c>
      <c r="J26" s="94">
        <f>+'FEF DIC 2'!F27</f>
        <v>16725</v>
      </c>
      <c r="K26" s="12">
        <f t="shared" si="1"/>
        <v>210064</v>
      </c>
      <c r="L26" s="12"/>
      <c r="M26" s="9">
        <f>+'FEF DIC 1'!M27</f>
        <v>97321</v>
      </c>
      <c r="N26" s="9">
        <f>+'FEF DIC 2'!G27</f>
        <v>3504</v>
      </c>
      <c r="O26" s="9">
        <f t="shared" si="2"/>
        <v>100825</v>
      </c>
      <c r="P26" s="9"/>
      <c r="Q26" s="13">
        <f>+'FEF DIC 1'!Q27</f>
        <v>655881</v>
      </c>
      <c r="R26" s="13"/>
      <c r="S26" s="13">
        <f>+'FEF DIC 1'!S27</f>
        <v>19069</v>
      </c>
      <c r="T26" s="14">
        <f t="shared" si="3"/>
        <v>15052229</v>
      </c>
      <c r="V26" s="88"/>
      <c r="X26" s="15" t="e">
        <f>+T26-#REF!</f>
        <v>#REF!</v>
      </c>
      <c r="Y26" s="16"/>
      <c r="Z26" s="16"/>
      <c r="AA26" s="16"/>
      <c r="AB26" s="16"/>
      <c r="AC26" s="16"/>
      <c r="AD26" s="16"/>
      <c r="AE26" s="17"/>
      <c r="AF26" s="16"/>
      <c r="AG26" s="18"/>
    </row>
    <row r="27" spans="1:33" ht="19.5" customHeight="1" x14ac:dyDescent="0.25">
      <c r="A27" s="81"/>
      <c r="C27" s="7">
        <v>318</v>
      </c>
      <c r="D27" s="8" t="s">
        <v>42</v>
      </c>
      <c r="E27" s="92">
        <f>+'FEF DIC 1'!G28</f>
        <v>494535</v>
      </c>
      <c r="F27" s="93">
        <f>+'FEF DIC 2'!E28</f>
        <v>5265</v>
      </c>
      <c r="G27" s="10">
        <f t="shared" si="0"/>
        <v>499800</v>
      </c>
      <c r="H27" s="10"/>
      <c r="I27" s="94">
        <f>+'FEF DIC 1'!K28</f>
        <v>6869</v>
      </c>
      <c r="J27" s="94">
        <f>+'FEF DIC 2'!F28</f>
        <v>594</v>
      </c>
      <c r="K27" s="12">
        <f t="shared" si="1"/>
        <v>7463</v>
      </c>
      <c r="L27" s="12"/>
      <c r="M27" s="9">
        <f>+'FEF DIC 1'!M28</f>
        <v>3458</v>
      </c>
      <c r="N27" s="9">
        <f>+'FEF DIC 2'!G28</f>
        <v>125</v>
      </c>
      <c r="O27" s="9">
        <f t="shared" si="2"/>
        <v>3583</v>
      </c>
      <c r="P27" s="9"/>
      <c r="Q27" s="13">
        <f>+'FEF DIC 1'!Q28</f>
        <v>23305</v>
      </c>
      <c r="R27" s="13"/>
      <c r="S27" s="13">
        <f>+'FEF DIC 1'!S28</f>
        <v>678</v>
      </c>
      <c r="T27" s="14">
        <f t="shared" si="3"/>
        <v>534829</v>
      </c>
      <c r="V27" s="88"/>
      <c r="X27" s="15" t="e">
        <f>+T27-#REF!</f>
        <v>#REF!</v>
      </c>
      <c r="Y27" s="16"/>
      <c r="Z27" s="16"/>
      <c r="AA27" s="16"/>
      <c r="AB27" s="16"/>
      <c r="AC27" s="16"/>
      <c r="AD27" s="16"/>
      <c r="AE27" s="17"/>
      <c r="AF27" s="16"/>
      <c r="AG27" s="18"/>
    </row>
    <row r="28" spans="1:33" ht="19.5" customHeight="1" x14ac:dyDescent="0.25">
      <c r="A28" s="81"/>
      <c r="C28" s="7">
        <v>319</v>
      </c>
      <c r="D28" s="8" t="s">
        <v>43</v>
      </c>
      <c r="E28" s="92">
        <f>+'FEF DIC 1'!G29</f>
        <v>2042584</v>
      </c>
      <c r="F28" s="93">
        <f>+'FEF DIC 2'!E29</f>
        <v>21747</v>
      </c>
      <c r="G28" s="10">
        <f t="shared" si="0"/>
        <v>2064331</v>
      </c>
      <c r="H28" s="10"/>
      <c r="I28" s="94">
        <f>+'FEF DIC 1'!K29</f>
        <v>28374</v>
      </c>
      <c r="J28" s="94">
        <f>+'FEF DIC 2'!F29</f>
        <v>2454</v>
      </c>
      <c r="K28" s="12">
        <f t="shared" si="1"/>
        <v>30828</v>
      </c>
      <c r="L28" s="12"/>
      <c r="M28" s="9">
        <f>+'FEF DIC 1'!M29</f>
        <v>14283</v>
      </c>
      <c r="N28" s="9">
        <f>+'FEF DIC 2'!G29</f>
        <v>514</v>
      </c>
      <c r="O28" s="9">
        <f t="shared" si="2"/>
        <v>14797</v>
      </c>
      <c r="P28" s="9"/>
      <c r="Q28" s="13">
        <f>+'FEF DIC 1'!Q29</f>
        <v>96255</v>
      </c>
      <c r="R28" s="13"/>
      <c r="S28" s="13">
        <f>+'FEF DIC 1'!S29</f>
        <v>2798</v>
      </c>
      <c r="T28" s="14">
        <f t="shared" si="3"/>
        <v>2209009</v>
      </c>
      <c r="V28" s="88"/>
      <c r="X28" s="15" t="e">
        <f>+T28-#REF!</f>
        <v>#REF!</v>
      </c>
      <c r="Y28" s="16"/>
      <c r="Z28" s="16"/>
      <c r="AA28" s="16"/>
      <c r="AB28" s="16"/>
      <c r="AC28" s="16"/>
      <c r="AD28" s="16"/>
      <c r="AE28" s="17"/>
      <c r="AF28" s="16"/>
      <c r="AG28" s="18"/>
    </row>
    <row r="29" spans="1:33" ht="19.5" customHeight="1" x14ac:dyDescent="0.25">
      <c r="A29" s="81"/>
      <c r="C29" s="7">
        <v>320</v>
      </c>
      <c r="D29" s="8" t="s">
        <v>44</v>
      </c>
      <c r="E29" s="92">
        <f>+'FEF DIC 1'!G30</f>
        <v>4778247</v>
      </c>
      <c r="F29" s="93">
        <f>+'FEF DIC 2'!E30</f>
        <v>50874</v>
      </c>
      <c r="G29" s="10">
        <f t="shared" si="0"/>
        <v>4829121</v>
      </c>
      <c r="H29" s="10"/>
      <c r="I29" s="94">
        <f>+'FEF DIC 1'!K30</f>
        <v>66376</v>
      </c>
      <c r="J29" s="94">
        <f>+'FEF DIC 2'!F30</f>
        <v>5742</v>
      </c>
      <c r="K29" s="12">
        <f t="shared" si="1"/>
        <v>72118</v>
      </c>
      <c r="L29" s="12"/>
      <c r="M29" s="9">
        <f>+'FEF DIC 1'!M30</f>
        <v>33411</v>
      </c>
      <c r="N29" s="9">
        <f>+'FEF DIC 2'!G30</f>
        <v>1203</v>
      </c>
      <c r="O29" s="9">
        <f t="shared" si="2"/>
        <v>34614</v>
      </c>
      <c r="P29" s="9"/>
      <c r="Q29" s="13">
        <f>+'FEF DIC 1'!Q30</f>
        <v>225171</v>
      </c>
      <c r="R29" s="13"/>
      <c r="S29" s="13">
        <f>+'FEF DIC 1'!S30</f>
        <v>6547</v>
      </c>
      <c r="T29" s="14">
        <f t="shared" si="3"/>
        <v>5167571</v>
      </c>
      <c r="V29" s="88"/>
      <c r="X29" s="15" t="e">
        <f>+T29-#REF!</f>
        <v>#REF!</v>
      </c>
      <c r="Y29" s="16"/>
      <c r="Z29" s="16"/>
      <c r="AA29" s="16"/>
      <c r="AB29" s="16"/>
      <c r="AC29" s="16"/>
      <c r="AD29" s="16"/>
      <c r="AE29" s="17"/>
      <c r="AF29" s="16"/>
      <c r="AG29" s="18"/>
    </row>
    <row r="30" spans="1:33" ht="19.5" customHeight="1" x14ac:dyDescent="0.25">
      <c r="A30" s="81"/>
      <c r="C30" s="7">
        <v>321</v>
      </c>
      <c r="D30" s="8" t="s">
        <v>45</v>
      </c>
      <c r="E30" s="92">
        <f>+'FEF DIC 1'!G31</f>
        <v>531140</v>
      </c>
      <c r="F30" s="93">
        <f>+'FEF DIC 2'!E31</f>
        <v>5655</v>
      </c>
      <c r="G30" s="10">
        <f t="shared" si="0"/>
        <v>536795</v>
      </c>
      <c r="H30" s="10"/>
      <c r="I30" s="94">
        <f>+'FEF DIC 1'!K31</f>
        <v>7378</v>
      </c>
      <c r="J30" s="94">
        <f>+'FEF DIC 2'!F31</f>
        <v>638</v>
      </c>
      <c r="K30" s="12">
        <f t="shared" si="1"/>
        <v>8016</v>
      </c>
      <c r="L30" s="12"/>
      <c r="M30" s="9">
        <f>+'FEF DIC 1'!M31</f>
        <v>3714</v>
      </c>
      <c r="N30" s="9">
        <f>+'FEF DIC 2'!G31</f>
        <v>134</v>
      </c>
      <c r="O30" s="9">
        <f t="shared" si="2"/>
        <v>3848</v>
      </c>
      <c r="P30" s="9"/>
      <c r="Q30" s="13">
        <f>+'FEF DIC 1'!Q31</f>
        <v>25029</v>
      </c>
      <c r="R30" s="13"/>
      <c r="S30" s="13">
        <f>+'FEF DIC 1'!S31</f>
        <v>728</v>
      </c>
      <c r="T30" s="14">
        <f t="shared" si="3"/>
        <v>574416</v>
      </c>
      <c r="V30" s="88"/>
      <c r="X30" s="15" t="e">
        <f>+T30-#REF!</f>
        <v>#REF!</v>
      </c>
      <c r="Y30" s="16"/>
      <c r="Z30" s="16"/>
      <c r="AA30" s="16"/>
      <c r="AB30" s="16"/>
      <c r="AC30" s="16"/>
      <c r="AD30" s="16"/>
      <c r="AE30" s="17"/>
      <c r="AF30" s="16"/>
      <c r="AG30" s="18"/>
    </row>
    <row r="31" spans="1:33" ht="19.5" customHeight="1" x14ac:dyDescent="0.25">
      <c r="A31" s="81"/>
      <c r="C31" s="7">
        <v>322</v>
      </c>
      <c r="D31" s="8" t="s">
        <v>46</v>
      </c>
      <c r="E31" s="92">
        <f>+'FEF DIC 1'!G32</f>
        <v>1304418</v>
      </c>
      <c r="F31" s="93">
        <f>+'FEF DIC 2'!E32</f>
        <v>13888</v>
      </c>
      <c r="G31" s="10">
        <f t="shared" si="0"/>
        <v>1318306</v>
      </c>
      <c r="H31" s="10"/>
      <c r="I31" s="94">
        <f>+'FEF DIC 1'!K32</f>
        <v>18119</v>
      </c>
      <c r="J31" s="94">
        <f>+'FEF DIC 2'!F32</f>
        <v>1567</v>
      </c>
      <c r="K31" s="12">
        <f t="shared" si="1"/>
        <v>19686</v>
      </c>
      <c r="L31" s="12"/>
      <c r="M31" s="9">
        <f>+'FEF DIC 1'!M32</f>
        <v>9121</v>
      </c>
      <c r="N31" s="9">
        <f>+'FEF DIC 2'!G32</f>
        <v>328</v>
      </c>
      <c r="O31" s="9">
        <f t="shared" si="2"/>
        <v>9449</v>
      </c>
      <c r="P31" s="9"/>
      <c r="Q31" s="13">
        <f>+'FEF DIC 1'!Q32</f>
        <v>61469</v>
      </c>
      <c r="R31" s="13"/>
      <c r="S31" s="13">
        <f>+'FEF DIC 1'!S32</f>
        <v>1787</v>
      </c>
      <c r="T31" s="14">
        <f t="shared" si="3"/>
        <v>1410697</v>
      </c>
      <c r="V31" s="88"/>
      <c r="X31" s="15" t="e">
        <f>+T31-#REF!</f>
        <v>#REF!</v>
      </c>
      <c r="Y31" s="16"/>
      <c r="Z31" s="16"/>
      <c r="AA31" s="16"/>
      <c r="AB31" s="16"/>
      <c r="AC31" s="16"/>
      <c r="AD31" s="16"/>
      <c r="AE31" s="17"/>
      <c r="AF31" s="16"/>
      <c r="AG31" s="18"/>
    </row>
    <row r="32" spans="1:33" ht="19.5" customHeight="1" x14ac:dyDescent="0.25">
      <c r="A32" s="81"/>
      <c r="C32" s="7">
        <v>323</v>
      </c>
      <c r="D32" s="8" t="s">
        <v>47</v>
      </c>
      <c r="E32" s="92">
        <f>+'FEF DIC 1'!G33</f>
        <v>1316121</v>
      </c>
      <c r="F32" s="93">
        <f>+'FEF DIC 2'!E33</f>
        <v>14013</v>
      </c>
      <c r="G32" s="10">
        <f t="shared" si="0"/>
        <v>1330134</v>
      </c>
      <c r="H32" s="10"/>
      <c r="I32" s="94">
        <f>+'FEF DIC 1'!K33</f>
        <v>18283</v>
      </c>
      <c r="J32" s="94">
        <f>+'FEF DIC 2'!F33</f>
        <v>1582</v>
      </c>
      <c r="K32" s="12">
        <f t="shared" si="1"/>
        <v>19865</v>
      </c>
      <c r="L32" s="12"/>
      <c r="M32" s="9">
        <f>+'FEF DIC 1'!M33</f>
        <v>9203</v>
      </c>
      <c r="N32" s="9">
        <f>+'FEF DIC 2'!G33</f>
        <v>331</v>
      </c>
      <c r="O32" s="9">
        <f t="shared" si="2"/>
        <v>9534</v>
      </c>
      <c r="P32" s="9"/>
      <c r="Q32" s="13">
        <f>+'FEF DIC 1'!Q33</f>
        <v>62021</v>
      </c>
      <c r="R32" s="13"/>
      <c r="S32" s="13">
        <f>+'FEF DIC 1'!S33</f>
        <v>1803</v>
      </c>
      <c r="T32" s="14">
        <f t="shared" si="3"/>
        <v>1423357</v>
      </c>
      <c r="V32" s="88"/>
      <c r="X32" s="15" t="e">
        <f>+T32-#REF!</f>
        <v>#REF!</v>
      </c>
      <c r="Y32" s="16"/>
      <c r="Z32" s="16"/>
      <c r="AA32" s="16"/>
      <c r="AB32" s="16"/>
      <c r="AC32" s="16"/>
      <c r="AD32" s="16"/>
      <c r="AE32" s="17"/>
      <c r="AF32" s="16"/>
      <c r="AG32" s="18"/>
    </row>
    <row r="33" spans="1:33" ht="19.5" customHeight="1" x14ac:dyDescent="0.25">
      <c r="A33" s="81"/>
      <c r="C33" s="7">
        <v>324</v>
      </c>
      <c r="D33" s="8" t="s">
        <v>48</v>
      </c>
      <c r="E33" s="92">
        <f>+'FEF DIC 1'!G34</f>
        <v>2388912</v>
      </c>
      <c r="F33" s="93">
        <f>+'FEF DIC 2'!E34</f>
        <v>25435</v>
      </c>
      <c r="G33" s="10">
        <f t="shared" si="0"/>
        <v>2414347</v>
      </c>
      <c r="H33" s="10"/>
      <c r="I33" s="94">
        <f>+'FEF DIC 1'!K34</f>
        <v>33185</v>
      </c>
      <c r="J33" s="94">
        <f>+'FEF DIC 2'!F34</f>
        <v>2871</v>
      </c>
      <c r="K33" s="12">
        <f t="shared" si="1"/>
        <v>36056</v>
      </c>
      <c r="L33" s="12"/>
      <c r="M33" s="9">
        <f>+'FEF DIC 1'!M34</f>
        <v>16704</v>
      </c>
      <c r="N33" s="9">
        <f>+'FEF DIC 2'!G34</f>
        <v>601</v>
      </c>
      <c r="O33" s="9">
        <f t="shared" si="2"/>
        <v>17305</v>
      </c>
      <c r="P33" s="9"/>
      <c r="Q33" s="13">
        <f>+'FEF DIC 1'!Q34</f>
        <v>112575</v>
      </c>
      <c r="R33" s="13"/>
      <c r="S33" s="13">
        <f>+'FEF DIC 1'!S34</f>
        <v>3273</v>
      </c>
      <c r="T33" s="14">
        <f t="shared" si="3"/>
        <v>2583556</v>
      </c>
      <c r="V33" s="88"/>
      <c r="X33" s="15" t="e">
        <f>+T33-#REF!</f>
        <v>#REF!</v>
      </c>
      <c r="Y33" s="16"/>
      <c r="Z33" s="16"/>
      <c r="AA33" s="16"/>
      <c r="AB33" s="16"/>
      <c r="AC33" s="16"/>
      <c r="AD33" s="16"/>
      <c r="AE33" s="17"/>
      <c r="AF33" s="16"/>
      <c r="AG33" s="18"/>
    </row>
    <row r="34" spans="1:33" ht="19.5" customHeight="1" x14ac:dyDescent="0.25">
      <c r="A34" s="81"/>
      <c r="C34" s="7">
        <v>325</v>
      </c>
      <c r="D34" s="8" t="s">
        <v>49</v>
      </c>
      <c r="E34" s="92">
        <f>+'FEF DIC 1'!G35</f>
        <v>791473</v>
      </c>
      <c r="F34" s="93">
        <f>+'FEF DIC 2'!E35</f>
        <v>8427</v>
      </c>
      <c r="G34" s="10">
        <f t="shared" si="0"/>
        <v>799900</v>
      </c>
      <c r="H34" s="10"/>
      <c r="I34" s="94">
        <f>+'FEF DIC 1'!K35</f>
        <v>10994</v>
      </c>
      <c r="J34" s="94">
        <f>+'FEF DIC 2'!F35</f>
        <v>951</v>
      </c>
      <c r="K34" s="12">
        <f t="shared" si="1"/>
        <v>11945</v>
      </c>
      <c r="L34" s="12"/>
      <c r="M34" s="9">
        <f>+'FEF DIC 1'!M35</f>
        <v>5534</v>
      </c>
      <c r="N34" s="9">
        <f>+'FEF DIC 2'!G35</f>
        <v>199</v>
      </c>
      <c r="O34" s="9">
        <f t="shared" si="2"/>
        <v>5733</v>
      </c>
      <c r="P34" s="9"/>
      <c r="Q34" s="13">
        <f>+'FEF DIC 1'!Q35</f>
        <v>37298</v>
      </c>
      <c r="R34" s="13"/>
      <c r="S34" s="13">
        <f>+'FEF DIC 1'!S35</f>
        <v>1084</v>
      </c>
      <c r="T34" s="14">
        <f t="shared" si="3"/>
        <v>855960</v>
      </c>
      <c r="V34" s="88"/>
      <c r="X34" s="15" t="e">
        <f>+T34-#REF!</f>
        <v>#REF!</v>
      </c>
      <c r="Y34" s="16"/>
      <c r="Z34" s="16"/>
      <c r="AA34" s="16"/>
      <c r="AB34" s="16"/>
      <c r="AC34" s="16"/>
      <c r="AD34" s="16"/>
      <c r="AE34" s="17"/>
      <c r="AF34" s="16"/>
      <c r="AG34" s="18"/>
    </row>
    <row r="35" spans="1:33" ht="19.5" customHeight="1" x14ac:dyDescent="0.25">
      <c r="A35" s="81"/>
      <c r="C35" s="7">
        <v>326</v>
      </c>
      <c r="D35" s="8" t="s">
        <v>50</v>
      </c>
      <c r="E35" s="92">
        <f>+'FEF DIC 1'!G36</f>
        <v>3944180</v>
      </c>
      <c r="F35" s="93">
        <f>+'FEF DIC 2'!E36</f>
        <v>41994</v>
      </c>
      <c r="G35" s="10">
        <f t="shared" si="0"/>
        <v>3986174</v>
      </c>
      <c r="H35" s="10"/>
      <c r="I35" s="94">
        <f>+'FEF DIC 1'!K36</f>
        <v>54789</v>
      </c>
      <c r="J35" s="94">
        <f>+'FEF DIC 2'!F36</f>
        <v>4740</v>
      </c>
      <c r="K35" s="12">
        <f t="shared" si="1"/>
        <v>59529</v>
      </c>
      <c r="L35" s="12"/>
      <c r="M35" s="9">
        <f>+'FEF DIC 1'!M36</f>
        <v>27579</v>
      </c>
      <c r="N35" s="9">
        <f>+'FEF DIC 2'!G36</f>
        <v>993</v>
      </c>
      <c r="O35" s="9">
        <f t="shared" si="2"/>
        <v>28572</v>
      </c>
      <c r="P35" s="9"/>
      <c r="Q35" s="13">
        <f>+'FEF DIC 1'!Q36</f>
        <v>185865</v>
      </c>
      <c r="R35" s="13"/>
      <c r="S35" s="13">
        <f>+'FEF DIC 1'!S36</f>
        <v>5404</v>
      </c>
      <c r="T35" s="14">
        <f t="shared" si="3"/>
        <v>4265544</v>
      </c>
      <c r="V35" s="88"/>
      <c r="X35" s="15" t="e">
        <f>+T35-#REF!</f>
        <v>#REF!</v>
      </c>
      <c r="Y35" s="16"/>
      <c r="Z35" s="16"/>
      <c r="AA35" s="16"/>
      <c r="AB35" s="16"/>
      <c r="AC35" s="16"/>
      <c r="AD35" s="16"/>
      <c r="AE35" s="17"/>
      <c r="AF35" s="16"/>
      <c r="AG35" s="18"/>
    </row>
    <row r="36" spans="1:33" ht="19.5" customHeight="1" x14ac:dyDescent="0.25">
      <c r="A36" s="81"/>
      <c r="C36" s="7">
        <v>327</v>
      </c>
      <c r="D36" s="8" t="s">
        <v>51</v>
      </c>
      <c r="E36" s="92">
        <f>+'FEF DIC 1'!G37</f>
        <v>487226</v>
      </c>
      <c r="F36" s="93">
        <f>+'FEF DIC 2'!E37</f>
        <v>5188</v>
      </c>
      <c r="G36" s="10">
        <f t="shared" si="0"/>
        <v>492414</v>
      </c>
      <c r="H36" s="10"/>
      <c r="I36" s="94">
        <f>+'FEF DIC 1'!K37</f>
        <v>6768</v>
      </c>
      <c r="J36" s="94">
        <f>+'FEF DIC 2'!F37</f>
        <v>585</v>
      </c>
      <c r="K36" s="12">
        <f t="shared" si="1"/>
        <v>7353</v>
      </c>
      <c r="L36" s="12"/>
      <c r="M36" s="9">
        <f>+'FEF DIC 1'!M37</f>
        <v>3407</v>
      </c>
      <c r="N36" s="9">
        <f>+'FEF DIC 2'!G37</f>
        <v>123</v>
      </c>
      <c r="O36" s="9">
        <f t="shared" si="2"/>
        <v>3530</v>
      </c>
      <c r="P36" s="9"/>
      <c r="Q36" s="13">
        <f>+'FEF DIC 1'!Q37</f>
        <v>22960</v>
      </c>
      <c r="R36" s="13"/>
      <c r="S36" s="13">
        <f>+'FEF DIC 1'!S37</f>
        <v>668</v>
      </c>
      <c r="T36" s="14">
        <f t="shared" si="3"/>
        <v>526925</v>
      </c>
      <c r="V36" s="88"/>
      <c r="X36" s="15" t="e">
        <f>+T36-#REF!</f>
        <v>#REF!</v>
      </c>
      <c r="Y36" s="16"/>
      <c r="Z36" s="16"/>
      <c r="AA36" s="16"/>
      <c r="AB36" s="16"/>
      <c r="AC36" s="16"/>
      <c r="AD36" s="16"/>
      <c r="AE36" s="17"/>
      <c r="AF36" s="16"/>
      <c r="AG36" s="18"/>
    </row>
    <row r="37" spans="1:33" ht="19.5" customHeight="1" x14ac:dyDescent="0.25">
      <c r="A37" s="81"/>
      <c r="C37" s="7">
        <v>328</v>
      </c>
      <c r="D37" s="8" t="s">
        <v>52</v>
      </c>
      <c r="E37" s="92">
        <f>+'FEF DIC 1'!G38</f>
        <v>357019</v>
      </c>
      <c r="F37" s="93">
        <f>+'FEF DIC 2'!E38</f>
        <v>3801</v>
      </c>
      <c r="G37" s="10">
        <f t="shared" si="0"/>
        <v>360820</v>
      </c>
      <c r="H37" s="10"/>
      <c r="I37" s="94">
        <f>+'FEF DIC 1'!K38</f>
        <v>4959</v>
      </c>
      <c r="J37" s="94">
        <f>+'FEF DIC 2'!F38</f>
        <v>429</v>
      </c>
      <c r="K37" s="12">
        <f t="shared" si="1"/>
        <v>5388</v>
      </c>
      <c r="L37" s="12"/>
      <c r="M37" s="9">
        <f>+'FEF DIC 1'!M38</f>
        <v>2496</v>
      </c>
      <c r="N37" s="9">
        <f>+'FEF DIC 2'!G38</f>
        <v>90</v>
      </c>
      <c r="O37" s="9">
        <f t="shared" si="2"/>
        <v>2586</v>
      </c>
      <c r="P37" s="9"/>
      <c r="Q37" s="13">
        <f>+'FEF DIC 1'!Q38</f>
        <v>16825</v>
      </c>
      <c r="R37" s="13"/>
      <c r="S37" s="13">
        <f>+'FEF DIC 1'!S38</f>
        <v>489</v>
      </c>
      <c r="T37" s="14">
        <f t="shared" si="3"/>
        <v>386108</v>
      </c>
      <c r="V37" s="88"/>
      <c r="X37" s="15" t="e">
        <f>+T37-#REF!</f>
        <v>#REF!</v>
      </c>
      <c r="Y37" s="16"/>
      <c r="Z37" s="16"/>
      <c r="AA37" s="16"/>
      <c r="AB37" s="16"/>
      <c r="AC37" s="16"/>
      <c r="AD37" s="16"/>
      <c r="AE37" s="17"/>
      <c r="AF37" s="16"/>
      <c r="AG37" s="18"/>
    </row>
    <row r="38" spans="1:33" ht="19.5" customHeight="1" x14ac:dyDescent="0.25">
      <c r="A38" s="81"/>
      <c r="C38" s="7">
        <v>329</v>
      </c>
      <c r="D38" s="8" t="s">
        <v>53</v>
      </c>
      <c r="E38" s="92">
        <f>+'FEF DIC 1'!G39</f>
        <v>1437989</v>
      </c>
      <c r="F38" s="93">
        <f>+'FEF DIC 2'!E39</f>
        <v>15310</v>
      </c>
      <c r="G38" s="10">
        <f t="shared" si="0"/>
        <v>1453299</v>
      </c>
      <c r="H38" s="10"/>
      <c r="I38" s="94">
        <f>+'FEF DIC 1'!K39</f>
        <v>19975</v>
      </c>
      <c r="J38" s="94">
        <f>+'FEF DIC 2'!F39</f>
        <v>1728</v>
      </c>
      <c r="K38" s="12">
        <f t="shared" si="1"/>
        <v>21703</v>
      </c>
      <c r="L38" s="12"/>
      <c r="M38" s="9">
        <f>+'FEF DIC 1'!M39</f>
        <v>10055</v>
      </c>
      <c r="N38" s="9">
        <f>+'FEF DIC 2'!G39</f>
        <v>362</v>
      </c>
      <c r="O38" s="9">
        <f t="shared" si="2"/>
        <v>10417</v>
      </c>
      <c r="P38" s="9"/>
      <c r="Q38" s="13">
        <f>+'FEF DIC 1'!Q39</f>
        <v>67764</v>
      </c>
      <c r="R38" s="13"/>
      <c r="S38" s="13">
        <f>+'FEF DIC 1'!S39</f>
        <v>1970</v>
      </c>
      <c r="T38" s="14">
        <f t="shared" si="3"/>
        <v>1555153</v>
      </c>
      <c r="V38" s="88"/>
      <c r="X38" s="15" t="e">
        <f>+T38-#REF!</f>
        <v>#REF!</v>
      </c>
      <c r="Y38" s="16"/>
      <c r="Z38" s="16"/>
      <c r="AA38" s="16"/>
      <c r="AB38" s="16"/>
      <c r="AC38" s="16"/>
      <c r="AD38" s="16"/>
      <c r="AE38" s="17"/>
      <c r="AF38" s="16"/>
      <c r="AG38" s="18"/>
    </row>
    <row r="39" spans="1:33" ht="19.5" customHeight="1" x14ac:dyDescent="0.25">
      <c r="A39" s="81"/>
      <c r="C39" s="7">
        <v>330</v>
      </c>
      <c r="D39" s="8" t="s">
        <v>54</v>
      </c>
      <c r="E39" s="92">
        <f>+'FEF DIC 1'!G40</f>
        <v>330751</v>
      </c>
      <c r="F39" s="93">
        <f>+'FEF DIC 2'!E40</f>
        <v>3522</v>
      </c>
      <c r="G39" s="10">
        <f t="shared" si="0"/>
        <v>334273</v>
      </c>
      <c r="H39" s="10"/>
      <c r="I39" s="94">
        <f>+'FEF DIC 1'!K40</f>
        <v>4595</v>
      </c>
      <c r="J39" s="94">
        <f>+'FEF DIC 2'!F40</f>
        <v>397</v>
      </c>
      <c r="K39" s="12">
        <f t="shared" si="1"/>
        <v>4992</v>
      </c>
      <c r="L39" s="12"/>
      <c r="M39" s="9">
        <f>+'FEF DIC 1'!M40</f>
        <v>2313</v>
      </c>
      <c r="N39" s="9">
        <f>+'FEF DIC 2'!G40</f>
        <v>83</v>
      </c>
      <c r="O39" s="9">
        <f t="shared" si="2"/>
        <v>2396</v>
      </c>
      <c r="P39" s="9"/>
      <c r="Q39" s="13">
        <f>+'FEF DIC 1'!Q40</f>
        <v>15586</v>
      </c>
      <c r="R39" s="13"/>
      <c r="S39" s="13">
        <f>+'FEF DIC 1'!S40</f>
        <v>453</v>
      </c>
      <c r="T39" s="14">
        <f t="shared" si="3"/>
        <v>357700</v>
      </c>
      <c r="V39" s="88"/>
      <c r="X39" s="15" t="e">
        <f>+T39-#REF!</f>
        <v>#REF!</v>
      </c>
      <c r="Y39" s="16"/>
      <c r="Z39" s="16"/>
      <c r="AA39" s="16"/>
      <c r="AB39" s="16"/>
      <c r="AC39" s="16"/>
      <c r="AD39" s="16"/>
      <c r="AE39" s="17"/>
      <c r="AF39" s="16"/>
      <c r="AG39" s="18"/>
    </row>
    <row r="40" spans="1:33" ht="19.5" customHeight="1" x14ac:dyDescent="0.25">
      <c r="A40" s="81"/>
      <c r="C40" s="7">
        <v>331</v>
      </c>
      <c r="D40" s="8" t="s">
        <v>55</v>
      </c>
      <c r="E40" s="92">
        <f>+'FEF DIC 1'!G41</f>
        <v>1029260</v>
      </c>
      <c r="F40" s="93">
        <f>+'FEF DIC 2'!E41</f>
        <v>10959</v>
      </c>
      <c r="G40" s="10">
        <f t="shared" si="0"/>
        <v>1040219</v>
      </c>
      <c r="H40" s="10"/>
      <c r="I40" s="94">
        <f>+'FEF DIC 1'!K41</f>
        <v>14298</v>
      </c>
      <c r="J40" s="94">
        <f>+'FEF DIC 2'!F41</f>
        <v>1237</v>
      </c>
      <c r="K40" s="12">
        <f t="shared" si="1"/>
        <v>15535</v>
      </c>
      <c r="L40" s="12"/>
      <c r="M40" s="9">
        <f>+'FEF DIC 1'!M41</f>
        <v>7197</v>
      </c>
      <c r="N40" s="9">
        <f>+'FEF DIC 2'!G41</f>
        <v>259</v>
      </c>
      <c r="O40" s="9">
        <f t="shared" si="2"/>
        <v>7456</v>
      </c>
      <c r="P40" s="9"/>
      <c r="Q40" s="13">
        <f>+'FEF DIC 1'!Q41</f>
        <v>48502</v>
      </c>
      <c r="R40" s="13"/>
      <c r="S40" s="13">
        <f>+'FEF DIC 1'!S41</f>
        <v>1410</v>
      </c>
      <c r="T40" s="14">
        <f t="shared" si="3"/>
        <v>1113122</v>
      </c>
      <c r="V40" s="88"/>
      <c r="X40" s="15" t="e">
        <f>+T40-#REF!</f>
        <v>#REF!</v>
      </c>
      <c r="Y40" s="16"/>
      <c r="Z40" s="16"/>
      <c r="AA40" s="16"/>
      <c r="AB40" s="16"/>
      <c r="AC40" s="16"/>
      <c r="AD40" s="16"/>
      <c r="AE40" s="17"/>
      <c r="AF40" s="16"/>
      <c r="AG40" s="18"/>
    </row>
    <row r="41" spans="1:33" ht="19.5" customHeight="1" x14ac:dyDescent="0.25">
      <c r="A41" s="81"/>
      <c r="C41" s="7">
        <v>332</v>
      </c>
      <c r="D41" s="8" t="s">
        <v>56</v>
      </c>
      <c r="E41" s="92">
        <f>+'FEF DIC 1'!G42</f>
        <v>1115254</v>
      </c>
      <c r="F41" s="93">
        <f>+'FEF DIC 2'!E42</f>
        <v>11874</v>
      </c>
      <c r="G41" s="10">
        <f t="shared" si="0"/>
        <v>1127128</v>
      </c>
      <c r="H41" s="10"/>
      <c r="I41" s="94">
        <f>+'FEF DIC 1'!K42</f>
        <v>15492</v>
      </c>
      <c r="J41" s="94">
        <f>+'FEF DIC 2'!F42</f>
        <v>1340</v>
      </c>
      <c r="K41" s="12">
        <f t="shared" si="1"/>
        <v>16832</v>
      </c>
      <c r="L41" s="12"/>
      <c r="M41" s="9">
        <f>+'FEF DIC 1'!M42</f>
        <v>7798</v>
      </c>
      <c r="N41" s="9">
        <f>+'FEF DIC 2'!G42</f>
        <v>281</v>
      </c>
      <c r="O41" s="9">
        <f t="shared" si="2"/>
        <v>8079</v>
      </c>
      <c r="P41" s="9"/>
      <c r="Q41" s="13">
        <f>+'FEF DIC 1'!Q42</f>
        <v>52555</v>
      </c>
      <c r="R41" s="13"/>
      <c r="S41" s="13">
        <f>+'FEF DIC 1'!S42</f>
        <v>1528</v>
      </c>
      <c r="T41" s="14">
        <f t="shared" si="3"/>
        <v>1206122</v>
      </c>
      <c r="V41" s="88"/>
      <c r="X41" s="15" t="e">
        <f>+T41-#REF!</f>
        <v>#REF!</v>
      </c>
      <c r="Y41" s="16"/>
      <c r="Z41" s="16"/>
      <c r="AA41" s="16"/>
      <c r="AB41" s="16"/>
      <c r="AC41" s="16"/>
      <c r="AD41" s="16"/>
      <c r="AE41" s="17"/>
      <c r="AF41" s="16"/>
      <c r="AG41" s="18"/>
    </row>
    <row r="42" spans="1:33" ht="19.5" customHeight="1" x14ac:dyDescent="0.25">
      <c r="A42" s="81"/>
      <c r="C42" s="7">
        <v>333</v>
      </c>
      <c r="D42" s="8" t="s">
        <v>57</v>
      </c>
      <c r="E42" s="92">
        <f>+'FEF DIC 1'!G43</f>
        <v>545408</v>
      </c>
      <c r="F42" s="93">
        <f>+'FEF DIC 2'!E43</f>
        <v>5807</v>
      </c>
      <c r="G42" s="10">
        <f t="shared" si="0"/>
        <v>551215</v>
      </c>
      <c r="H42" s="10"/>
      <c r="I42" s="94">
        <f>+'FEF DIC 1'!K43</f>
        <v>7577</v>
      </c>
      <c r="J42" s="94">
        <f>+'FEF DIC 2'!F43</f>
        <v>655</v>
      </c>
      <c r="K42" s="12">
        <f t="shared" si="1"/>
        <v>8232</v>
      </c>
      <c r="L42" s="12"/>
      <c r="M42" s="9">
        <f>+'FEF DIC 1'!M43</f>
        <v>3814</v>
      </c>
      <c r="N42" s="9">
        <f>+'FEF DIC 2'!G43</f>
        <v>137</v>
      </c>
      <c r="O42" s="9">
        <f t="shared" si="2"/>
        <v>3951</v>
      </c>
      <c r="P42" s="9"/>
      <c r="Q42" s="13">
        <f>+'FEF DIC 1'!Q43</f>
        <v>25702</v>
      </c>
      <c r="R42" s="13"/>
      <c r="S42" s="13">
        <f>+'FEF DIC 1'!S43</f>
        <v>747</v>
      </c>
      <c r="T42" s="14">
        <f t="shared" si="3"/>
        <v>589847</v>
      </c>
      <c r="V42" s="88"/>
      <c r="X42" s="15" t="e">
        <f>+T42-#REF!</f>
        <v>#REF!</v>
      </c>
      <c r="Y42" s="16"/>
      <c r="Z42" s="16"/>
      <c r="AA42" s="16"/>
      <c r="AB42" s="16"/>
      <c r="AC42" s="16"/>
      <c r="AD42" s="16"/>
      <c r="AE42" s="17"/>
      <c r="AF42" s="16"/>
      <c r="AG42" s="18"/>
    </row>
    <row r="43" spans="1:33" ht="19.5" customHeight="1" x14ac:dyDescent="0.25">
      <c r="A43" s="81"/>
      <c r="C43" s="7">
        <v>334</v>
      </c>
      <c r="D43" s="8" t="s">
        <v>58</v>
      </c>
      <c r="E43" s="92">
        <f>+'FEF DIC 1'!G44</f>
        <v>2518246</v>
      </c>
      <c r="F43" s="93">
        <f>+'FEF DIC 2'!E44</f>
        <v>26812</v>
      </c>
      <c r="G43" s="10">
        <f t="shared" si="0"/>
        <v>2545058</v>
      </c>
      <c r="H43" s="10"/>
      <c r="I43" s="94">
        <f>+'FEF DIC 1'!K44</f>
        <v>34981</v>
      </c>
      <c r="J43" s="94">
        <f>+'FEF DIC 2'!F44</f>
        <v>3026</v>
      </c>
      <c r="K43" s="12">
        <f t="shared" si="1"/>
        <v>38007</v>
      </c>
      <c r="L43" s="12"/>
      <c r="M43" s="9">
        <f>+'FEF DIC 1'!M44</f>
        <v>17609</v>
      </c>
      <c r="N43" s="9">
        <f>+'FEF DIC 2'!G44</f>
        <v>634</v>
      </c>
      <c r="O43" s="9">
        <f t="shared" si="2"/>
        <v>18243</v>
      </c>
      <c r="P43" s="9"/>
      <c r="Q43" s="13">
        <f>+'FEF DIC 1'!Q44</f>
        <v>118670</v>
      </c>
      <c r="R43" s="13"/>
      <c r="S43" s="13">
        <f>+'FEF DIC 1'!S44</f>
        <v>3450</v>
      </c>
      <c r="T43" s="14">
        <f t="shared" si="3"/>
        <v>2723428</v>
      </c>
      <c r="V43" s="88"/>
      <c r="X43" s="15" t="e">
        <f>+T43-#REF!</f>
        <v>#REF!</v>
      </c>
      <c r="Y43" s="16"/>
      <c r="Z43" s="16"/>
      <c r="AA43" s="16"/>
      <c r="AB43" s="16"/>
      <c r="AC43" s="16"/>
      <c r="AD43" s="16"/>
      <c r="AE43" s="17"/>
      <c r="AF43" s="16"/>
      <c r="AG43" s="18"/>
    </row>
    <row r="44" spans="1:33" ht="19.5" customHeight="1" x14ac:dyDescent="0.25">
      <c r="A44" s="81"/>
      <c r="C44" s="7">
        <v>335</v>
      </c>
      <c r="D44" s="8" t="s">
        <v>59</v>
      </c>
      <c r="E44" s="92">
        <f>+'FEF DIC 1'!G45</f>
        <v>916704</v>
      </c>
      <c r="F44" s="93">
        <f>+'FEF DIC 2'!E45</f>
        <v>9760</v>
      </c>
      <c r="G44" s="10">
        <f t="shared" si="0"/>
        <v>926464</v>
      </c>
      <c r="H44" s="10"/>
      <c r="I44" s="94">
        <f>+'FEF DIC 1'!K45</f>
        <v>12734</v>
      </c>
      <c r="J44" s="94">
        <f>+'FEF DIC 2'!F45</f>
        <v>1102</v>
      </c>
      <c r="K44" s="12">
        <f t="shared" si="1"/>
        <v>13836</v>
      </c>
      <c r="L44" s="12"/>
      <c r="M44" s="9">
        <f>+'FEF DIC 1'!M45</f>
        <v>6410</v>
      </c>
      <c r="N44" s="9">
        <f>+'FEF DIC 2'!G45</f>
        <v>231</v>
      </c>
      <c r="O44" s="9">
        <f t="shared" si="2"/>
        <v>6641</v>
      </c>
      <c r="P44" s="9"/>
      <c r="Q44" s="13">
        <f>+'FEF DIC 1'!Q45</f>
        <v>43199</v>
      </c>
      <c r="R44" s="13"/>
      <c r="S44" s="13">
        <f>+'FEF DIC 1'!S45</f>
        <v>1256</v>
      </c>
      <c r="T44" s="14">
        <f t="shared" si="3"/>
        <v>991396</v>
      </c>
      <c r="V44" s="88"/>
      <c r="X44" s="15" t="e">
        <f>+T44-#REF!</f>
        <v>#REF!</v>
      </c>
      <c r="Y44" s="16"/>
      <c r="Z44" s="16"/>
      <c r="AA44" s="16"/>
      <c r="AB44" s="16"/>
      <c r="AC44" s="16"/>
      <c r="AD44" s="16"/>
      <c r="AE44" s="17"/>
      <c r="AF44" s="16"/>
      <c r="AG44" s="18"/>
    </row>
    <row r="45" spans="1:33" ht="19.5" customHeight="1" x14ac:dyDescent="0.25">
      <c r="A45" s="81"/>
      <c r="C45" s="7">
        <v>336</v>
      </c>
      <c r="D45" s="8" t="s">
        <v>60</v>
      </c>
      <c r="E45" s="92">
        <f>+'FEF DIC 1'!G46</f>
        <v>2379232</v>
      </c>
      <c r="F45" s="93">
        <f>+'FEF DIC 2'!E46</f>
        <v>25332</v>
      </c>
      <c r="G45" s="10">
        <f t="shared" si="0"/>
        <v>2404564</v>
      </c>
      <c r="H45" s="10"/>
      <c r="I45" s="94">
        <f>+'FEF DIC 1'!K46</f>
        <v>33050</v>
      </c>
      <c r="J45" s="94">
        <f>+'FEF DIC 2'!F46</f>
        <v>2859</v>
      </c>
      <c r="K45" s="12">
        <f t="shared" si="1"/>
        <v>35909</v>
      </c>
      <c r="L45" s="12"/>
      <c r="M45" s="9">
        <f>+'FEF DIC 1'!M46</f>
        <v>16636</v>
      </c>
      <c r="N45" s="9">
        <f>+'FEF DIC 2'!G46</f>
        <v>599</v>
      </c>
      <c r="O45" s="9">
        <f t="shared" si="2"/>
        <v>17235</v>
      </c>
      <c r="P45" s="9"/>
      <c r="Q45" s="13">
        <f>+'FEF DIC 1'!Q46</f>
        <v>112119</v>
      </c>
      <c r="R45" s="13"/>
      <c r="S45" s="13">
        <f>+'FEF DIC 1'!S46</f>
        <v>3260</v>
      </c>
      <c r="T45" s="14">
        <f t="shared" si="3"/>
        <v>2573087</v>
      </c>
      <c r="V45" s="88"/>
      <c r="X45" s="15" t="e">
        <f>+T45-#REF!</f>
        <v>#REF!</v>
      </c>
      <c r="Y45" s="16"/>
      <c r="Z45" s="16"/>
      <c r="AA45" s="16"/>
      <c r="AB45" s="16"/>
      <c r="AC45" s="16"/>
      <c r="AD45" s="16"/>
      <c r="AE45" s="17"/>
      <c r="AF45" s="16"/>
      <c r="AG45" s="18"/>
    </row>
    <row r="46" spans="1:33" ht="19.5" customHeight="1" x14ac:dyDescent="0.25">
      <c r="A46" s="81"/>
      <c r="C46" s="7">
        <v>337</v>
      </c>
      <c r="D46" s="8" t="s">
        <v>61</v>
      </c>
      <c r="E46" s="92">
        <f>+'FEF DIC 1'!G47</f>
        <v>1001044</v>
      </c>
      <c r="F46" s="93">
        <f>+'FEF DIC 2'!E47</f>
        <v>10658</v>
      </c>
      <c r="G46" s="10">
        <f t="shared" si="0"/>
        <v>1011702</v>
      </c>
      <c r="H46" s="10"/>
      <c r="I46" s="94">
        <f>+'FEF DIC 1'!K47</f>
        <v>13905</v>
      </c>
      <c r="J46" s="94">
        <f>+'FEF DIC 2'!F47</f>
        <v>1203</v>
      </c>
      <c r="K46" s="12">
        <f t="shared" si="1"/>
        <v>15108</v>
      </c>
      <c r="L46" s="12"/>
      <c r="M46" s="9">
        <f>+'FEF DIC 1'!M47</f>
        <v>7000</v>
      </c>
      <c r="N46" s="9">
        <f>+'FEF DIC 2'!G47</f>
        <v>252</v>
      </c>
      <c r="O46" s="9">
        <f t="shared" si="2"/>
        <v>7252</v>
      </c>
      <c r="P46" s="9"/>
      <c r="Q46" s="13">
        <f>+'FEF DIC 1'!Q47</f>
        <v>47173</v>
      </c>
      <c r="R46" s="13"/>
      <c r="S46" s="13">
        <f>+'FEF DIC 1'!S47</f>
        <v>1372</v>
      </c>
      <c r="T46" s="14">
        <f t="shared" si="3"/>
        <v>1082607</v>
      </c>
      <c r="V46" s="88"/>
      <c r="X46" s="15" t="e">
        <f>+T46-#REF!</f>
        <v>#REF!</v>
      </c>
      <c r="Y46" s="16"/>
      <c r="Z46" s="16"/>
      <c r="AA46" s="16"/>
      <c r="AB46" s="16"/>
      <c r="AC46" s="16"/>
      <c r="AD46" s="16"/>
      <c r="AE46" s="17"/>
      <c r="AF46" s="16"/>
      <c r="AG46" s="18"/>
    </row>
    <row r="47" spans="1:33" ht="19.5" customHeight="1" x14ac:dyDescent="0.25">
      <c r="A47" s="81"/>
      <c r="C47" s="7">
        <v>338</v>
      </c>
      <c r="D47" s="8" t="s">
        <v>62</v>
      </c>
      <c r="E47" s="92">
        <f>+'FEF DIC 1'!G48</f>
        <v>3751391</v>
      </c>
      <c r="F47" s="93">
        <f>+'FEF DIC 2'!E48</f>
        <v>39941</v>
      </c>
      <c r="G47" s="10">
        <f t="shared" si="0"/>
        <v>3791332</v>
      </c>
      <c r="H47" s="10"/>
      <c r="I47" s="94">
        <f>+'FEF DIC 1'!K48</f>
        <v>52111</v>
      </c>
      <c r="J47" s="94">
        <f>+'FEF DIC 2'!F48</f>
        <v>4508</v>
      </c>
      <c r="K47" s="12">
        <f t="shared" si="1"/>
        <v>56619</v>
      </c>
      <c r="L47" s="12"/>
      <c r="M47" s="9">
        <f>+'FEF DIC 1'!M48</f>
        <v>26231</v>
      </c>
      <c r="N47" s="9">
        <f>+'FEF DIC 2'!G48</f>
        <v>944</v>
      </c>
      <c r="O47" s="9">
        <f t="shared" si="2"/>
        <v>27175</v>
      </c>
      <c r="P47" s="9"/>
      <c r="Q47" s="13">
        <f>+'FEF DIC 1'!Q48</f>
        <v>176781</v>
      </c>
      <c r="R47" s="13"/>
      <c r="S47" s="13">
        <f>+'FEF DIC 1'!S48</f>
        <v>5140</v>
      </c>
      <c r="T47" s="14">
        <f t="shared" si="3"/>
        <v>4057047</v>
      </c>
      <c r="V47" s="88"/>
      <c r="X47" s="15" t="e">
        <f>+T47-#REF!</f>
        <v>#REF!</v>
      </c>
      <c r="Y47" s="16"/>
      <c r="Z47" s="16"/>
      <c r="AA47" s="16"/>
      <c r="AB47" s="16"/>
      <c r="AC47" s="16"/>
      <c r="AD47" s="16"/>
      <c r="AE47" s="17"/>
      <c r="AF47" s="16"/>
      <c r="AG47" s="18"/>
    </row>
    <row r="48" spans="1:33" ht="19.5" customHeight="1" x14ac:dyDescent="0.25">
      <c r="A48" s="81"/>
      <c r="C48" s="7">
        <v>339</v>
      </c>
      <c r="D48" s="8" t="s">
        <v>63</v>
      </c>
      <c r="E48" s="92">
        <f>+'FEF DIC 1'!G49</f>
        <v>3746982</v>
      </c>
      <c r="F48" s="93">
        <f>+'FEF DIC 2'!E49</f>
        <v>39894</v>
      </c>
      <c r="G48" s="10">
        <f t="shared" si="0"/>
        <v>3786876</v>
      </c>
      <c r="H48" s="10"/>
      <c r="I48" s="94">
        <f>+'FEF DIC 1'!K49</f>
        <v>52049</v>
      </c>
      <c r="J48" s="94">
        <f>+'FEF DIC 2'!F49</f>
        <v>4503</v>
      </c>
      <c r="K48" s="12">
        <f t="shared" si="1"/>
        <v>56552</v>
      </c>
      <c r="L48" s="12"/>
      <c r="M48" s="9">
        <f>+'FEF DIC 1'!M49</f>
        <v>26200</v>
      </c>
      <c r="N48" s="9">
        <f>+'FEF DIC 2'!G49</f>
        <v>943</v>
      </c>
      <c r="O48" s="9">
        <f t="shared" si="2"/>
        <v>27143</v>
      </c>
      <c r="P48" s="9"/>
      <c r="Q48" s="13">
        <f>+'FEF DIC 1'!Q49</f>
        <v>176573</v>
      </c>
      <c r="R48" s="13"/>
      <c r="S48" s="13">
        <f>+'FEF DIC 1'!S49</f>
        <v>5134</v>
      </c>
      <c r="T48" s="14">
        <f t="shared" si="3"/>
        <v>4052278</v>
      </c>
      <c r="V48" s="88"/>
      <c r="X48" s="15" t="e">
        <f>+T48-#REF!</f>
        <v>#REF!</v>
      </c>
      <c r="Y48" s="16"/>
      <c r="Z48" s="16"/>
      <c r="AA48" s="16"/>
      <c r="AB48" s="16"/>
      <c r="AC48" s="16"/>
      <c r="AD48" s="16"/>
      <c r="AE48" s="17"/>
      <c r="AF48" s="16"/>
      <c r="AG48" s="18"/>
    </row>
    <row r="49" spans="1:33" ht="19.5" customHeight="1" x14ac:dyDescent="0.25">
      <c r="A49" s="81"/>
      <c r="C49" s="7">
        <v>340</v>
      </c>
      <c r="D49" s="8" t="s">
        <v>64</v>
      </c>
      <c r="E49" s="92">
        <f>+'FEF DIC 1'!G50</f>
        <v>1349058</v>
      </c>
      <c r="F49" s="93">
        <f>+'FEF DIC 2'!E50</f>
        <v>14363</v>
      </c>
      <c r="G49" s="10">
        <f t="shared" si="0"/>
        <v>1363421</v>
      </c>
      <c r="H49" s="10"/>
      <c r="I49" s="94">
        <f>+'FEF DIC 1'!K50</f>
        <v>18740</v>
      </c>
      <c r="J49" s="94">
        <f>+'FEF DIC 2'!F50</f>
        <v>1621</v>
      </c>
      <c r="K49" s="12">
        <f t="shared" si="1"/>
        <v>20361</v>
      </c>
      <c r="L49" s="12"/>
      <c r="M49" s="9">
        <f>+'FEF DIC 1'!M50</f>
        <v>9433</v>
      </c>
      <c r="N49" s="9">
        <f>+'FEF DIC 2'!G50</f>
        <v>340</v>
      </c>
      <c r="O49" s="9">
        <f t="shared" si="2"/>
        <v>9773</v>
      </c>
      <c r="P49" s="9"/>
      <c r="Q49" s="13">
        <f>+'FEF DIC 1'!Q50</f>
        <v>63573</v>
      </c>
      <c r="R49" s="13"/>
      <c r="S49" s="13">
        <f>+'FEF DIC 1'!S50</f>
        <v>1848</v>
      </c>
      <c r="T49" s="14">
        <f t="shared" si="3"/>
        <v>1458976</v>
      </c>
      <c r="V49" s="88"/>
      <c r="X49" s="15" t="e">
        <f>+T49-#REF!</f>
        <v>#REF!</v>
      </c>
      <c r="Y49" s="16"/>
      <c r="Z49" s="16"/>
      <c r="AA49" s="16"/>
      <c r="AB49" s="16"/>
      <c r="AC49" s="16"/>
      <c r="AD49" s="16"/>
      <c r="AE49" s="17"/>
      <c r="AF49" s="16"/>
      <c r="AG49" s="18"/>
    </row>
    <row r="50" spans="1:33" ht="19.5" customHeight="1" x14ac:dyDescent="0.25">
      <c r="A50" s="81"/>
      <c r="C50" s="7">
        <v>341</v>
      </c>
      <c r="D50" s="8" t="s">
        <v>65</v>
      </c>
      <c r="E50" s="92">
        <f>+'FEF DIC 1'!G51</f>
        <v>339938</v>
      </c>
      <c r="F50" s="93">
        <f>+'FEF DIC 2'!E51</f>
        <v>3619</v>
      </c>
      <c r="G50" s="10">
        <f t="shared" si="0"/>
        <v>343557</v>
      </c>
      <c r="H50" s="10"/>
      <c r="I50" s="94">
        <f>+'FEF DIC 1'!K51</f>
        <v>4722</v>
      </c>
      <c r="J50" s="94">
        <f>+'FEF DIC 2'!F51</f>
        <v>408</v>
      </c>
      <c r="K50" s="12">
        <f t="shared" si="1"/>
        <v>5130</v>
      </c>
      <c r="L50" s="12"/>
      <c r="M50" s="9">
        <f>+'FEF DIC 1'!M51</f>
        <v>2377</v>
      </c>
      <c r="N50" s="9">
        <f>+'FEF DIC 2'!G51</f>
        <v>86</v>
      </c>
      <c r="O50" s="9">
        <f t="shared" si="2"/>
        <v>2463</v>
      </c>
      <c r="P50" s="9"/>
      <c r="Q50" s="13">
        <f>+'FEF DIC 1'!Q51</f>
        <v>16019</v>
      </c>
      <c r="R50" s="13"/>
      <c r="S50" s="13">
        <f>+'FEF DIC 1'!S51</f>
        <v>466</v>
      </c>
      <c r="T50" s="14">
        <f t="shared" si="3"/>
        <v>367635</v>
      </c>
      <c r="V50" s="88"/>
      <c r="X50" s="15" t="e">
        <f>+T50-#REF!</f>
        <v>#REF!</v>
      </c>
      <c r="Y50" s="16"/>
      <c r="Z50" s="16"/>
      <c r="AA50" s="16"/>
      <c r="AB50" s="16"/>
      <c r="AC50" s="16"/>
      <c r="AD50" s="16"/>
      <c r="AE50" s="17"/>
      <c r="AF50" s="16"/>
      <c r="AG50" s="18"/>
    </row>
    <row r="51" spans="1:33" ht="19.5" customHeight="1" x14ac:dyDescent="0.25">
      <c r="A51" s="81"/>
      <c r="C51" s="7">
        <v>342</v>
      </c>
      <c r="D51" s="8" t="s">
        <v>66</v>
      </c>
      <c r="E51" s="92">
        <f>+'FEF DIC 1'!G52</f>
        <v>3922500</v>
      </c>
      <c r="F51" s="93">
        <f>+'FEF DIC 2'!E52</f>
        <v>41763</v>
      </c>
      <c r="G51" s="10">
        <f t="shared" si="0"/>
        <v>3964263</v>
      </c>
      <c r="H51" s="10"/>
      <c r="I51" s="94">
        <f>+'FEF DIC 1'!K52</f>
        <v>54488</v>
      </c>
      <c r="J51" s="94">
        <f>+'FEF DIC 2'!F52</f>
        <v>4713</v>
      </c>
      <c r="K51" s="12">
        <f t="shared" si="1"/>
        <v>59201</v>
      </c>
      <c r="L51" s="12"/>
      <c r="M51" s="9">
        <f>+'FEF DIC 1'!M52</f>
        <v>27428</v>
      </c>
      <c r="N51" s="9">
        <f>+'FEF DIC 2'!G52</f>
        <v>988</v>
      </c>
      <c r="O51" s="9">
        <f t="shared" si="2"/>
        <v>28416</v>
      </c>
      <c r="P51" s="9"/>
      <c r="Q51" s="13">
        <f>+'FEF DIC 1'!Q52</f>
        <v>184844</v>
      </c>
      <c r="R51" s="13"/>
      <c r="S51" s="13">
        <f>+'FEF DIC 1'!S52</f>
        <v>5374</v>
      </c>
      <c r="T51" s="14">
        <f t="shared" si="3"/>
        <v>4242098</v>
      </c>
      <c r="V51" s="88"/>
      <c r="X51" s="15" t="e">
        <f>+T51-#REF!</f>
        <v>#REF!</v>
      </c>
      <c r="Y51" s="16"/>
      <c r="Z51" s="16"/>
      <c r="AA51" s="16"/>
      <c r="AB51" s="16"/>
      <c r="AC51" s="16"/>
      <c r="AD51" s="16"/>
      <c r="AE51" s="17"/>
      <c r="AF51" s="16"/>
      <c r="AG51" s="18"/>
    </row>
    <row r="52" spans="1:33" ht="19.5" customHeight="1" x14ac:dyDescent="0.25">
      <c r="A52" s="81"/>
      <c r="C52" s="7">
        <v>343</v>
      </c>
      <c r="D52" s="8" t="s">
        <v>67</v>
      </c>
      <c r="E52" s="92">
        <f>+'FEF DIC 1'!G53</f>
        <v>228547</v>
      </c>
      <c r="F52" s="93">
        <f>+'FEF DIC 2'!E53</f>
        <v>2433</v>
      </c>
      <c r="G52" s="10">
        <f t="shared" si="0"/>
        <v>230980</v>
      </c>
      <c r="H52" s="10"/>
      <c r="I52" s="94">
        <f>+'FEF DIC 1'!K53</f>
        <v>3175</v>
      </c>
      <c r="J52" s="94">
        <f>+'FEF DIC 2'!F53</f>
        <v>275</v>
      </c>
      <c r="K52" s="12">
        <f t="shared" si="1"/>
        <v>3450</v>
      </c>
      <c r="L52" s="12"/>
      <c r="M52" s="9">
        <f>+'FEF DIC 1'!M53</f>
        <v>1598</v>
      </c>
      <c r="N52" s="9">
        <f>+'FEF DIC 2'!G53</f>
        <v>58</v>
      </c>
      <c r="O52" s="9">
        <f t="shared" si="2"/>
        <v>1656</v>
      </c>
      <c r="P52" s="9"/>
      <c r="Q52" s="13">
        <f>+'FEF DIC 1'!Q53</f>
        <v>10771</v>
      </c>
      <c r="R52" s="13"/>
      <c r="S52" s="13">
        <f>+'FEF DIC 1'!S53</f>
        <v>313</v>
      </c>
      <c r="T52" s="14">
        <f t="shared" si="3"/>
        <v>247170</v>
      </c>
      <c r="V52" s="88"/>
      <c r="X52" s="15" t="e">
        <f>+T52-#REF!</f>
        <v>#REF!</v>
      </c>
      <c r="Y52" s="16"/>
      <c r="Z52" s="16"/>
      <c r="AA52" s="16"/>
      <c r="AB52" s="16"/>
      <c r="AC52" s="16"/>
      <c r="AD52" s="16"/>
      <c r="AE52" s="17"/>
      <c r="AF52" s="16"/>
      <c r="AG52" s="18"/>
    </row>
    <row r="53" spans="1:33" ht="19.5" customHeight="1" x14ac:dyDescent="0.25">
      <c r="A53" s="81"/>
      <c r="C53" s="7">
        <v>344</v>
      </c>
      <c r="D53" s="8" t="s">
        <v>68</v>
      </c>
      <c r="E53" s="92">
        <f>+'FEF DIC 1'!G54</f>
        <v>1071297</v>
      </c>
      <c r="F53" s="93">
        <f>+'FEF DIC 2'!E54</f>
        <v>11406</v>
      </c>
      <c r="G53" s="10">
        <f t="shared" si="0"/>
        <v>1082703</v>
      </c>
      <c r="H53" s="10"/>
      <c r="I53" s="94">
        <f>+'FEF DIC 1'!K54</f>
        <v>14882</v>
      </c>
      <c r="J53" s="94">
        <f>+'FEF DIC 2'!F54</f>
        <v>1287</v>
      </c>
      <c r="K53" s="12">
        <f t="shared" si="1"/>
        <v>16169</v>
      </c>
      <c r="L53" s="12"/>
      <c r="M53" s="9">
        <f>+'FEF DIC 1'!M54</f>
        <v>7491</v>
      </c>
      <c r="N53" s="9">
        <f>+'FEF DIC 2'!G54</f>
        <v>270</v>
      </c>
      <c r="O53" s="9">
        <f t="shared" si="2"/>
        <v>7761</v>
      </c>
      <c r="P53" s="9"/>
      <c r="Q53" s="13">
        <f>+'FEF DIC 1'!Q54</f>
        <v>50484</v>
      </c>
      <c r="R53" s="13"/>
      <c r="S53" s="13">
        <f>+'FEF DIC 1'!S54</f>
        <v>1468</v>
      </c>
      <c r="T53" s="14">
        <f t="shared" si="3"/>
        <v>1158585</v>
      </c>
      <c r="V53" s="88"/>
      <c r="X53" s="15" t="e">
        <f>+T53-#REF!</f>
        <v>#REF!</v>
      </c>
      <c r="Y53" s="16"/>
      <c r="Z53" s="16"/>
      <c r="AA53" s="16"/>
      <c r="AB53" s="16"/>
      <c r="AC53" s="16"/>
      <c r="AD53" s="16"/>
      <c r="AE53" s="17"/>
      <c r="AF53" s="16"/>
      <c r="AG53" s="18"/>
    </row>
    <row r="54" spans="1:33" ht="19.5" customHeight="1" x14ac:dyDescent="0.25">
      <c r="A54" s="81"/>
      <c r="C54" s="7">
        <v>345</v>
      </c>
      <c r="D54" s="8" t="s">
        <v>69</v>
      </c>
      <c r="E54" s="92">
        <f>+'FEF DIC 1'!G55</f>
        <v>765018</v>
      </c>
      <c r="F54" s="93">
        <f>+'FEF DIC 2'!E55</f>
        <v>8145</v>
      </c>
      <c r="G54" s="10">
        <f t="shared" si="0"/>
        <v>773163</v>
      </c>
      <c r="H54" s="10"/>
      <c r="I54" s="94">
        <f>+'FEF DIC 1'!K55</f>
        <v>10627</v>
      </c>
      <c r="J54" s="94">
        <f>+'FEF DIC 2'!F55</f>
        <v>919</v>
      </c>
      <c r="K54" s="12">
        <f t="shared" si="1"/>
        <v>11546</v>
      </c>
      <c r="L54" s="12"/>
      <c r="M54" s="9">
        <f>+'FEF DIC 1'!M55</f>
        <v>5349</v>
      </c>
      <c r="N54" s="9">
        <f>+'FEF DIC 2'!G55</f>
        <v>193</v>
      </c>
      <c r="O54" s="9">
        <f t="shared" si="2"/>
        <v>5542</v>
      </c>
      <c r="P54" s="9"/>
      <c r="Q54" s="13">
        <f>+'FEF DIC 1'!Q55</f>
        <v>36050</v>
      </c>
      <c r="R54" s="13"/>
      <c r="S54" s="13">
        <f>+'FEF DIC 1'!S55</f>
        <v>1048</v>
      </c>
      <c r="T54" s="14">
        <f t="shared" si="3"/>
        <v>827349</v>
      </c>
      <c r="V54" s="88"/>
      <c r="X54" s="15" t="e">
        <f>+T54-#REF!</f>
        <v>#REF!</v>
      </c>
      <c r="Y54" s="16"/>
      <c r="Z54" s="16"/>
      <c r="AA54" s="16"/>
      <c r="AB54" s="16"/>
      <c r="AC54" s="16"/>
      <c r="AD54" s="16"/>
      <c r="AE54" s="17"/>
      <c r="AF54" s="16"/>
      <c r="AG54" s="18"/>
    </row>
    <row r="55" spans="1:33" ht="19.5" customHeight="1" x14ac:dyDescent="0.25">
      <c r="A55" s="81"/>
      <c r="C55" s="7">
        <v>346</v>
      </c>
      <c r="D55" s="8" t="s">
        <v>70</v>
      </c>
      <c r="E55" s="92">
        <f>+'FEF DIC 1'!G56</f>
        <v>706455</v>
      </c>
      <c r="F55" s="93">
        <f>+'FEF DIC 2'!E56</f>
        <v>7522</v>
      </c>
      <c r="G55" s="10">
        <f t="shared" si="0"/>
        <v>713977</v>
      </c>
      <c r="H55" s="10"/>
      <c r="I55" s="94">
        <f>+'FEF DIC 1'!K56</f>
        <v>9814</v>
      </c>
      <c r="J55" s="94">
        <f>+'FEF DIC 2'!F56</f>
        <v>849</v>
      </c>
      <c r="K55" s="12">
        <f t="shared" si="1"/>
        <v>10663</v>
      </c>
      <c r="L55" s="12"/>
      <c r="M55" s="9">
        <f>+'FEF DIC 1'!M56</f>
        <v>4940</v>
      </c>
      <c r="N55" s="9">
        <f>+'FEF DIC 2'!G56</f>
        <v>178</v>
      </c>
      <c r="O55" s="9">
        <f t="shared" si="2"/>
        <v>5118</v>
      </c>
      <c r="P55" s="9"/>
      <c r="Q55" s="13">
        <f>+'FEF DIC 1'!Q56</f>
        <v>33291</v>
      </c>
      <c r="R55" s="13"/>
      <c r="S55" s="13">
        <f>+'FEF DIC 1'!S56</f>
        <v>968</v>
      </c>
      <c r="T55" s="14">
        <f t="shared" si="3"/>
        <v>764017</v>
      </c>
      <c r="V55" s="88"/>
      <c r="X55" s="15" t="e">
        <f>+T55-#REF!</f>
        <v>#REF!</v>
      </c>
      <c r="Y55" s="16"/>
      <c r="Z55" s="16"/>
      <c r="AA55" s="16"/>
      <c r="AB55" s="16"/>
      <c r="AC55" s="16"/>
      <c r="AD55" s="16"/>
      <c r="AE55" s="17"/>
      <c r="AF55" s="16"/>
      <c r="AG55" s="18"/>
    </row>
    <row r="56" spans="1:33" ht="19.5" customHeight="1" x14ac:dyDescent="0.25">
      <c r="A56" s="81"/>
      <c r="C56" s="7">
        <v>347</v>
      </c>
      <c r="D56" s="8" t="s">
        <v>71</v>
      </c>
      <c r="E56" s="92">
        <f>+'FEF DIC 1'!G57</f>
        <v>581151</v>
      </c>
      <c r="F56" s="93">
        <f>+'FEF DIC 2'!E57</f>
        <v>6188</v>
      </c>
      <c r="G56" s="10">
        <f t="shared" si="0"/>
        <v>587339</v>
      </c>
      <c r="H56" s="10"/>
      <c r="I56" s="94">
        <f>+'FEF DIC 1'!K57</f>
        <v>8073</v>
      </c>
      <c r="J56" s="94">
        <f>+'FEF DIC 2'!F57</f>
        <v>698</v>
      </c>
      <c r="K56" s="12">
        <f t="shared" si="1"/>
        <v>8771</v>
      </c>
      <c r="L56" s="12"/>
      <c r="M56" s="9">
        <f>+'FEF DIC 1'!M57</f>
        <v>4064</v>
      </c>
      <c r="N56" s="9">
        <f>+'FEF DIC 2'!G57</f>
        <v>146</v>
      </c>
      <c r="O56" s="9">
        <f t="shared" si="2"/>
        <v>4210</v>
      </c>
      <c r="P56" s="9"/>
      <c r="Q56" s="13">
        <f>+'FEF DIC 1'!Q57</f>
        <v>27386</v>
      </c>
      <c r="R56" s="13"/>
      <c r="S56" s="13">
        <f>+'FEF DIC 1'!S57</f>
        <v>796</v>
      </c>
      <c r="T56" s="14">
        <f t="shared" si="3"/>
        <v>628502</v>
      </c>
      <c r="V56" s="88"/>
      <c r="X56" s="15" t="e">
        <f>+T56-#REF!</f>
        <v>#REF!</v>
      </c>
      <c r="Y56" s="16"/>
      <c r="Z56" s="16"/>
      <c r="AA56" s="16"/>
      <c r="AB56" s="16"/>
      <c r="AC56" s="16"/>
      <c r="AD56" s="16"/>
      <c r="AE56" s="17"/>
      <c r="AF56" s="16"/>
      <c r="AG56" s="18"/>
    </row>
    <row r="57" spans="1:33" ht="19.5" customHeight="1" x14ac:dyDescent="0.25">
      <c r="A57" s="81"/>
      <c r="C57" s="7">
        <v>348</v>
      </c>
      <c r="D57" s="8" t="s">
        <v>72</v>
      </c>
      <c r="E57" s="92">
        <f>+'FEF DIC 1'!G58</f>
        <v>2015500</v>
      </c>
      <c r="F57" s="93">
        <f>+'FEF DIC 2'!E58</f>
        <v>21459</v>
      </c>
      <c r="G57" s="10">
        <f t="shared" si="0"/>
        <v>2036959</v>
      </c>
      <c r="H57" s="10"/>
      <c r="I57" s="94">
        <f>+'FEF DIC 1'!K58</f>
        <v>27997</v>
      </c>
      <c r="J57" s="94">
        <f>+'FEF DIC 2'!F58</f>
        <v>2422</v>
      </c>
      <c r="K57" s="12">
        <f t="shared" si="1"/>
        <v>30419</v>
      </c>
      <c r="L57" s="12"/>
      <c r="M57" s="9">
        <f>+'FEF DIC 1'!M58</f>
        <v>14093</v>
      </c>
      <c r="N57" s="9">
        <f>+'FEF DIC 2'!G58</f>
        <v>507</v>
      </c>
      <c r="O57" s="9">
        <f t="shared" si="2"/>
        <v>14600</v>
      </c>
      <c r="P57" s="9"/>
      <c r="Q57" s="13">
        <f>+'FEF DIC 1'!Q58</f>
        <v>94979</v>
      </c>
      <c r="R57" s="13"/>
      <c r="S57" s="13">
        <f>+'FEF DIC 1'!S58</f>
        <v>2761</v>
      </c>
      <c r="T57" s="14">
        <f t="shared" si="3"/>
        <v>2179718</v>
      </c>
      <c r="V57" s="88"/>
      <c r="X57" s="15" t="e">
        <f>+T57-#REF!</f>
        <v>#REF!</v>
      </c>
      <c r="Y57" s="16"/>
      <c r="Z57" s="16"/>
      <c r="AA57" s="16"/>
      <c r="AB57" s="16"/>
      <c r="AC57" s="16"/>
      <c r="AD57" s="16"/>
      <c r="AE57" s="17"/>
      <c r="AF57" s="16"/>
      <c r="AG57" s="18"/>
    </row>
    <row r="58" spans="1:33" ht="19.5" customHeight="1" x14ac:dyDescent="0.25">
      <c r="A58" s="81"/>
      <c r="C58" s="7">
        <v>349</v>
      </c>
      <c r="D58" s="8" t="s">
        <v>73</v>
      </c>
      <c r="E58" s="92">
        <f>+'FEF DIC 1'!G59</f>
        <v>914920</v>
      </c>
      <c r="F58" s="93">
        <f>+'FEF DIC 2'!E59</f>
        <v>9741</v>
      </c>
      <c r="G58" s="10">
        <f t="shared" si="0"/>
        <v>924661</v>
      </c>
      <c r="H58" s="10"/>
      <c r="I58" s="94">
        <f>+'FEF DIC 1'!K59</f>
        <v>12710</v>
      </c>
      <c r="J58" s="94">
        <f>+'FEF DIC 2'!F59</f>
        <v>1099</v>
      </c>
      <c r="K58" s="12">
        <f t="shared" si="1"/>
        <v>13809</v>
      </c>
      <c r="L58" s="12"/>
      <c r="M58" s="9">
        <f>+'FEF DIC 1'!M59</f>
        <v>6397</v>
      </c>
      <c r="N58" s="9">
        <f>+'FEF DIC 2'!G59</f>
        <v>230</v>
      </c>
      <c r="O58" s="9">
        <f t="shared" si="2"/>
        <v>6627</v>
      </c>
      <c r="P58" s="9"/>
      <c r="Q58" s="13">
        <f>+'FEF DIC 1'!Q59</f>
        <v>43114</v>
      </c>
      <c r="R58" s="13"/>
      <c r="S58" s="13">
        <f>+'FEF DIC 1'!S59</f>
        <v>1254</v>
      </c>
      <c r="T58" s="14">
        <f t="shared" si="3"/>
        <v>989465</v>
      </c>
      <c r="V58" s="88"/>
      <c r="X58" s="15" t="e">
        <f>+T58-#REF!</f>
        <v>#REF!</v>
      </c>
      <c r="Y58" s="16"/>
      <c r="Z58" s="16"/>
      <c r="AA58" s="16"/>
      <c r="AB58" s="16"/>
      <c r="AC58" s="16"/>
      <c r="AD58" s="16"/>
      <c r="AE58" s="17"/>
      <c r="AF58" s="16"/>
      <c r="AG58" s="18"/>
    </row>
    <row r="59" spans="1:33" ht="19.5" customHeight="1" x14ac:dyDescent="0.25">
      <c r="A59" s="81"/>
      <c r="C59" s="7">
        <v>350</v>
      </c>
      <c r="D59" s="8" t="s">
        <v>74</v>
      </c>
      <c r="E59" s="92">
        <f>+'FEF DIC 1'!G60</f>
        <v>367732</v>
      </c>
      <c r="F59" s="93">
        <f>+'FEF DIC 2'!E60</f>
        <v>3915</v>
      </c>
      <c r="G59" s="10">
        <f t="shared" si="0"/>
        <v>371647</v>
      </c>
      <c r="H59" s="10"/>
      <c r="I59" s="94">
        <f>+'FEF DIC 1'!K60</f>
        <v>5108</v>
      </c>
      <c r="J59" s="94">
        <f>+'FEF DIC 2'!F60</f>
        <v>442</v>
      </c>
      <c r="K59" s="12">
        <f t="shared" si="1"/>
        <v>5550</v>
      </c>
      <c r="L59" s="12"/>
      <c r="M59" s="9">
        <f>+'FEF DIC 1'!M60</f>
        <v>2571</v>
      </c>
      <c r="N59" s="9">
        <f>+'FEF DIC 2'!G60</f>
        <v>93</v>
      </c>
      <c r="O59" s="9">
        <f t="shared" si="2"/>
        <v>2664</v>
      </c>
      <c r="P59" s="9"/>
      <c r="Q59" s="13">
        <f>+'FEF DIC 1'!Q60</f>
        <v>17329</v>
      </c>
      <c r="R59" s="13"/>
      <c r="S59" s="13">
        <f>+'FEF DIC 1'!S60</f>
        <v>504</v>
      </c>
      <c r="T59" s="14">
        <f t="shared" si="3"/>
        <v>397694</v>
      </c>
      <c r="V59" s="88"/>
      <c r="X59" s="15" t="e">
        <f>+T59-#REF!</f>
        <v>#REF!</v>
      </c>
      <c r="Y59" s="16"/>
      <c r="Z59" s="16"/>
      <c r="AA59" s="16"/>
      <c r="AB59" s="16"/>
      <c r="AC59" s="16"/>
      <c r="AD59" s="16"/>
      <c r="AE59" s="17"/>
      <c r="AF59" s="16"/>
      <c r="AG59" s="18"/>
    </row>
    <row r="60" spans="1:33" ht="19.5" customHeight="1" x14ac:dyDescent="0.25">
      <c r="A60" s="81"/>
      <c r="C60" s="7">
        <v>351</v>
      </c>
      <c r="D60" s="8" t="s">
        <v>75</v>
      </c>
      <c r="E60" s="92">
        <f>+'FEF DIC 1'!G61</f>
        <v>3310916</v>
      </c>
      <c r="F60" s="93">
        <f>+'FEF DIC 2'!E61</f>
        <v>35251</v>
      </c>
      <c r="G60" s="10">
        <f t="shared" si="0"/>
        <v>3346167</v>
      </c>
      <c r="H60" s="10"/>
      <c r="I60" s="94">
        <f>+'FEF DIC 1'!K61</f>
        <v>45992</v>
      </c>
      <c r="J60" s="94">
        <f>+'FEF DIC 2'!F61</f>
        <v>3979</v>
      </c>
      <c r="K60" s="12">
        <f t="shared" si="1"/>
        <v>49971</v>
      </c>
      <c r="L60" s="12"/>
      <c r="M60" s="9">
        <f>+'FEF DIC 1'!M61</f>
        <v>23151</v>
      </c>
      <c r="N60" s="9">
        <f>+'FEF DIC 2'!G61</f>
        <v>834</v>
      </c>
      <c r="O60" s="9">
        <f t="shared" si="2"/>
        <v>23985</v>
      </c>
      <c r="P60" s="9"/>
      <c r="Q60" s="13">
        <f>+'FEF DIC 1'!Q61</f>
        <v>156024</v>
      </c>
      <c r="R60" s="13"/>
      <c r="S60" s="13">
        <f>+'FEF DIC 1'!S61</f>
        <v>4536</v>
      </c>
      <c r="T60" s="14">
        <f t="shared" si="3"/>
        <v>3580683</v>
      </c>
      <c r="V60" s="88"/>
      <c r="X60" s="15" t="e">
        <f>+T60-#REF!</f>
        <v>#REF!</v>
      </c>
      <c r="Y60" s="16"/>
      <c r="Z60" s="16"/>
      <c r="AA60" s="16"/>
      <c r="AB60" s="16"/>
      <c r="AC60" s="16"/>
      <c r="AD60" s="16"/>
      <c r="AE60" s="17"/>
      <c r="AF60" s="16"/>
      <c r="AG60" s="18"/>
    </row>
    <row r="61" spans="1:33" ht="19.5" customHeight="1" x14ac:dyDescent="0.25">
      <c r="A61" s="81"/>
      <c r="C61" s="7">
        <v>352</v>
      </c>
      <c r="D61" s="8" t="s">
        <v>76</v>
      </c>
      <c r="E61" s="92">
        <f>+'FEF DIC 1'!G62</f>
        <v>669105</v>
      </c>
      <c r="F61" s="93">
        <f>+'FEF DIC 2'!E62</f>
        <v>7124</v>
      </c>
      <c r="G61" s="10">
        <f t="shared" si="0"/>
        <v>676229</v>
      </c>
      <c r="H61" s="10"/>
      <c r="I61" s="94">
        <f>+'FEF DIC 1'!K62</f>
        <v>9295</v>
      </c>
      <c r="J61" s="94">
        <f>+'FEF DIC 2'!F62</f>
        <v>804</v>
      </c>
      <c r="K61" s="12">
        <f t="shared" si="1"/>
        <v>10099</v>
      </c>
      <c r="L61" s="12"/>
      <c r="M61" s="9">
        <f>+'FEF DIC 1'!M62</f>
        <v>4679</v>
      </c>
      <c r="N61" s="9">
        <f>+'FEF DIC 2'!G62</f>
        <v>168</v>
      </c>
      <c r="O61" s="9">
        <f t="shared" si="2"/>
        <v>4847</v>
      </c>
      <c r="P61" s="9"/>
      <c r="Q61" s="13">
        <f>+'FEF DIC 1'!Q62</f>
        <v>31531</v>
      </c>
      <c r="R61" s="13"/>
      <c r="S61" s="13">
        <f>+'FEF DIC 1'!S62</f>
        <v>917</v>
      </c>
      <c r="T61" s="14">
        <f t="shared" si="3"/>
        <v>723623</v>
      </c>
      <c r="V61" s="88"/>
      <c r="X61" s="15" t="e">
        <f>+T61-#REF!</f>
        <v>#REF!</v>
      </c>
      <c r="Y61" s="16"/>
      <c r="Z61" s="16"/>
      <c r="AA61" s="16"/>
      <c r="AB61" s="16"/>
      <c r="AC61" s="16"/>
      <c r="AD61" s="16"/>
      <c r="AE61" s="17"/>
      <c r="AF61" s="16"/>
      <c r="AG61" s="18"/>
    </row>
    <row r="62" spans="1:33" ht="19.5" customHeight="1" x14ac:dyDescent="0.25">
      <c r="A62" s="81"/>
      <c r="C62" s="7">
        <v>353</v>
      </c>
      <c r="D62" s="8" t="s">
        <v>77</v>
      </c>
      <c r="E62" s="92">
        <f>+'FEF DIC 1'!G63</f>
        <v>2628468</v>
      </c>
      <c r="F62" s="93">
        <f>+'FEF DIC 2'!E63</f>
        <v>27985</v>
      </c>
      <c r="G62" s="10">
        <f t="shared" si="0"/>
        <v>2656453</v>
      </c>
      <c r="H62" s="10"/>
      <c r="I62" s="94">
        <f>+'FEF DIC 1'!K63</f>
        <v>36513</v>
      </c>
      <c r="J62" s="94">
        <f>+'FEF DIC 2'!F63</f>
        <v>3159</v>
      </c>
      <c r="K62" s="12">
        <f t="shared" si="1"/>
        <v>39672</v>
      </c>
      <c r="L62" s="12"/>
      <c r="M62" s="9">
        <f>+'FEF DIC 1'!M63</f>
        <v>18379</v>
      </c>
      <c r="N62" s="9">
        <f>+'FEF DIC 2'!G63</f>
        <v>662</v>
      </c>
      <c r="O62" s="9">
        <f t="shared" si="2"/>
        <v>19041</v>
      </c>
      <c r="P62" s="9"/>
      <c r="Q62" s="13">
        <f>+'FEF DIC 1'!Q63</f>
        <v>123864</v>
      </c>
      <c r="R62" s="13"/>
      <c r="S62" s="13">
        <f>+'FEF DIC 1'!S63</f>
        <v>3601</v>
      </c>
      <c r="T62" s="14">
        <f t="shared" si="3"/>
        <v>2842631</v>
      </c>
      <c r="V62" s="88"/>
      <c r="X62" s="15" t="e">
        <f>+T62-#REF!</f>
        <v>#REF!</v>
      </c>
      <c r="Y62" s="16"/>
      <c r="Z62" s="16"/>
      <c r="AA62" s="16"/>
      <c r="AB62" s="16"/>
      <c r="AC62" s="16"/>
      <c r="AD62" s="16"/>
      <c r="AE62" s="17"/>
      <c r="AF62" s="16"/>
      <c r="AG62" s="18"/>
    </row>
    <row r="63" spans="1:33" ht="19.5" customHeight="1" x14ac:dyDescent="0.25">
      <c r="A63" s="81"/>
      <c r="C63" s="7">
        <v>354</v>
      </c>
      <c r="D63" s="8" t="s">
        <v>78</v>
      </c>
      <c r="E63" s="92">
        <f>+'FEF DIC 1'!G64</f>
        <v>1080189</v>
      </c>
      <c r="F63" s="93">
        <f>+'FEF DIC 2'!E64</f>
        <v>11501</v>
      </c>
      <c r="G63" s="10">
        <f t="shared" si="0"/>
        <v>1091690</v>
      </c>
      <c r="H63" s="10"/>
      <c r="I63" s="94">
        <f>+'FEF DIC 1'!K64</f>
        <v>15005</v>
      </c>
      <c r="J63" s="94">
        <f>+'FEF DIC 2'!F64</f>
        <v>1298</v>
      </c>
      <c r="K63" s="12">
        <f t="shared" si="1"/>
        <v>16303</v>
      </c>
      <c r="L63" s="12"/>
      <c r="M63" s="9">
        <f>+'FEF DIC 1'!M64</f>
        <v>7553</v>
      </c>
      <c r="N63" s="9">
        <f>+'FEF DIC 2'!G64</f>
        <v>272</v>
      </c>
      <c r="O63" s="9">
        <f t="shared" si="2"/>
        <v>7825</v>
      </c>
      <c r="P63" s="9"/>
      <c r="Q63" s="13">
        <f>+'FEF DIC 1'!Q64</f>
        <v>50903</v>
      </c>
      <c r="R63" s="13"/>
      <c r="S63" s="13">
        <f>+'FEF DIC 1'!S64</f>
        <v>1480</v>
      </c>
      <c r="T63" s="14">
        <f t="shared" si="3"/>
        <v>1168201</v>
      </c>
      <c r="V63" s="88"/>
      <c r="X63" s="15" t="e">
        <f>+T63-#REF!</f>
        <v>#REF!</v>
      </c>
      <c r="Y63" s="16"/>
      <c r="Z63" s="16"/>
      <c r="AA63" s="16"/>
      <c r="AB63" s="16"/>
      <c r="AC63" s="16"/>
      <c r="AD63" s="16"/>
      <c r="AE63" s="17"/>
      <c r="AF63" s="16"/>
      <c r="AG63" s="18"/>
    </row>
    <row r="64" spans="1:33" ht="19.5" customHeight="1" x14ac:dyDescent="0.25">
      <c r="A64" s="81"/>
      <c r="C64" s="7">
        <v>355</v>
      </c>
      <c r="D64" s="8" t="s">
        <v>79</v>
      </c>
      <c r="E64" s="92">
        <f>+'FEF DIC 1'!G65</f>
        <v>775462</v>
      </c>
      <c r="F64" s="93">
        <f>+'FEF DIC 2'!E65</f>
        <v>8256</v>
      </c>
      <c r="G64" s="10">
        <f t="shared" si="0"/>
        <v>783718</v>
      </c>
      <c r="H64" s="10"/>
      <c r="I64" s="94">
        <f>+'FEF DIC 1'!K65</f>
        <v>10772</v>
      </c>
      <c r="J64" s="94">
        <f>+'FEF DIC 2'!F65</f>
        <v>932</v>
      </c>
      <c r="K64" s="12">
        <f t="shared" si="1"/>
        <v>11704</v>
      </c>
      <c r="L64" s="12"/>
      <c r="M64" s="9">
        <f>+'FEF DIC 1'!M65</f>
        <v>5422</v>
      </c>
      <c r="N64" s="9">
        <f>+'FEF DIC 2'!G65</f>
        <v>195</v>
      </c>
      <c r="O64" s="9">
        <f t="shared" si="2"/>
        <v>5617</v>
      </c>
      <c r="P64" s="9"/>
      <c r="Q64" s="13">
        <f>+'FEF DIC 1'!Q65</f>
        <v>36543</v>
      </c>
      <c r="R64" s="13"/>
      <c r="S64" s="13">
        <f>+'FEF DIC 1'!S65</f>
        <v>1062</v>
      </c>
      <c r="T64" s="14">
        <f t="shared" si="3"/>
        <v>838644</v>
      </c>
      <c r="V64" s="88"/>
      <c r="X64" s="15" t="e">
        <f>+T64-#REF!</f>
        <v>#REF!</v>
      </c>
      <c r="Y64" s="16"/>
      <c r="Z64" s="16"/>
      <c r="AA64" s="16"/>
      <c r="AB64" s="16"/>
      <c r="AC64" s="16"/>
      <c r="AD64" s="16"/>
      <c r="AE64" s="17"/>
      <c r="AF64" s="16"/>
      <c r="AG64" s="18"/>
    </row>
    <row r="65" spans="1:33" ht="19.5" customHeight="1" x14ac:dyDescent="0.25">
      <c r="A65" s="81"/>
      <c r="C65" s="7">
        <v>356</v>
      </c>
      <c r="D65" s="8" t="s">
        <v>80</v>
      </c>
      <c r="E65" s="92">
        <f>+'FEF DIC 1'!G66</f>
        <v>1022320</v>
      </c>
      <c r="F65" s="93">
        <f>+'FEF DIC 2'!E66</f>
        <v>10885</v>
      </c>
      <c r="G65" s="10">
        <f t="shared" si="0"/>
        <v>1033205</v>
      </c>
      <c r="H65" s="10"/>
      <c r="I65" s="94">
        <f>+'FEF DIC 1'!K66</f>
        <v>14201</v>
      </c>
      <c r="J65" s="94">
        <f>+'FEF DIC 2'!F66</f>
        <v>1228</v>
      </c>
      <c r="K65" s="12">
        <f t="shared" si="1"/>
        <v>15429</v>
      </c>
      <c r="L65" s="12"/>
      <c r="M65" s="9">
        <f>+'FEF DIC 1'!M66</f>
        <v>7148</v>
      </c>
      <c r="N65" s="9">
        <f>+'FEF DIC 2'!G66</f>
        <v>257</v>
      </c>
      <c r="O65" s="9">
        <f t="shared" si="2"/>
        <v>7405</v>
      </c>
      <c r="P65" s="9"/>
      <c r="Q65" s="13">
        <f>+'FEF DIC 1'!Q66</f>
        <v>48176</v>
      </c>
      <c r="R65" s="13"/>
      <c r="S65" s="13">
        <f>+'FEF DIC 1'!S66</f>
        <v>1401</v>
      </c>
      <c r="T65" s="14">
        <f t="shared" si="3"/>
        <v>1105616</v>
      </c>
      <c r="V65" s="88"/>
      <c r="X65" s="15" t="e">
        <f>+T65-#REF!</f>
        <v>#REF!</v>
      </c>
      <c r="Y65" s="16"/>
      <c r="Z65" s="16"/>
      <c r="AA65" s="16"/>
      <c r="AB65" s="16"/>
      <c r="AC65" s="16"/>
      <c r="AD65" s="16"/>
      <c r="AE65" s="17"/>
      <c r="AF65" s="16"/>
      <c r="AG65" s="18"/>
    </row>
    <row r="66" spans="1:33" ht="19.5" customHeight="1" x14ac:dyDescent="0.25">
      <c r="A66" s="81"/>
      <c r="C66" s="7">
        <v>357</v>
      </c>
      <c r="D66" s="8" t="s">
        <v>81</v>
      </c>
      <c r="E66" s="92">
        <f>+'FEF DIC 1'!G67</f>
        <v>2110597</v>
      </c>
      <c r="F66" s="93">
        <f>+'FEF DIC 2'!E67</f>
        <v>22472</v>
      </c>
      <c r="G66" s="10">
        <f t="shared" si="0"/>
        <v>2133069</v>
      </c>
      <c r="H66" s="10"/>
      <c r="I66" s="94">
        <f>+'FEF DIC 1'!K67</f>
        <v>29318</v>
      </c>
      <c r="J66" s="94">
        <f>+'FEF DIC 2'!F67</f>
        <v>2536</v>
      </c>
      <c r="K66" s="12">
        <f t="shared" si="1"/>
        <v>31854</v>
      </c>
      <c r="L66" s="12"/>
      <c r="M66" s="9">
        <f>+'FEF DIC 1'!M67</f>
        <v>14758</v>
      </c>
      <c r="N66" s="9">
        <f>+'FEF DIC 2'!G67</f>
        <v>531</v>
      </c>
      <c r="O66" s="9">
        <f t="shared" si="2"/>
        <v>15289</v>
      </c>
      <c r="P66" s="9"/>
      <c r="Q66" s="13">
        <f>+'FEF DIC 1'!Q67</f>
        <v>99460</v>
      </c>
      <c r="R66" s="13"/>
      <c r="S66" s="13">
        <f>+'FEF DIC 1'!S67</f>
        <v>2892</v>
      </c>
      <c r="T66" s="14">
        <f t="shared" si="3"/>
        <v>2282564</v>
      </c>
      <c r="V66" s="88"/>
      <c r="X66" s="15" t="e">
        <f>+T66-#REF!</f>
        <v>#REF!</v>
      </c>
      <c r="Y66" s="16"/>
      <c r="Z66" s="16"/>
      <c r="AA66" s="16"/>
      <c r="AB66" s="16"/>
      <c r="AC66" s="16"/>
      <c r="AD66" s="16"/>
      <c r="AE66" s="17"/>
      <c r="AF66" s="16"/>
      <c r="AG66" s="18"/>
    </row>
    <row r="67" spans="1:33" ht="19.5" customHeight="1" x14ac:dyDescent="0.25">
      <c r="A67" s="81"/>
      <c r="C67" s="7">
        <v>358</v>
      </c>
      <c r="D67" s="8" t="s">
        <v>82</v>
      </c>
      <c r="E67" s="92">
        <f>+'FEF DIC 1'!G68</f>
        <v>11359552</v>
      </c>
      <c r="F67" s="93">
        <f>+'FEF DIC 2'!E68</f>
        <v>120946</v>
      </c>
      <c r="G67" s="10">
        <f t="shared" si="0"/>
        <v>11480498</v>
      </c>
      <c r="H67" s="10"/>
      <c r="I67" s="94">
        <f>+'FEF DIC 1'!K68</f>
        <v>157797</v>
      </c>
      <c r="J67" s="94">
        <f>+'FEF DIC 2'!F68</f>
        <v>13650</v>
      </c>
      <c r="K67" s="12">
        <f t="shared" si="1"/>
        <v>171447</v>
      </c>
      <c r="L67" s="12"/>
      <c r="M67" s="9">
        <f>+'FEF DIC 1'!M68</f>
        <v>79430</v>
      </c>
      <c r="N67" s="9">
        <f>+'FEF DIC 2'!G68</f>
        <v>2860</v>
      </c>
      <c r="O67" s="9">
        <f t="shared" si="2"/>
        <v>82290</v>
      </c>
      <c r="P67" s="9"/>
      <c r="Q67" s="13">
        <f>+'FEF DIC 1'!Q68</f>
        <v>535306</v>
      </c>
      <c r="R67" s="13"/>
      <c r="S67" s="13">
        <f>+'FEF DIC 1'!S68</f>
        <v>15563</v>
      </c>
      <c r="T67" s="14">
        <f t="shared" si="3"/>
        <v>12285104</v>
      </c>
      <c r="V67" s="88"/>
      <c r="X67" s="15" t="e">
        <f>+T67-#REF!</f>
        <v>#REF!</v>
      </c>
      <c r="Y67" s="16"/>
      <c r="Z67" s="16"/>
      <c r="AA67" s="16"/>
      <c r="AB67" s="16"/>
      <c r="AC67" s="16"/>
      <c r="AD67" s="16"/>
      <c r="AE67" s="17"/>
      <c r="AF67" s="16"/>
      <c r="AG67" s="18"/>
    </row>
    <row r="68" spans="1:33" ht="24" customHeight="1" x14ac:dyDescent="0.25">
      <c r="A68" s="81"/>
      <c r="C68" s="8"/>
      <c r="D68" s="8" t="s">
        <v>83</v>
      </c>
      <c r="E68" s="19">
        <f>SUM(E10:E67)</f>
        <v>113189754</v>
      </c>
      <c r="F68" s="19">
        <f t="shared" ref="F68:G68" si="4">SUM(F10:F67)</f>
        <v>1205132</v>
      </c>
      <c r="G68" s="19">
        <f t="shared" si="4"/>
        <v>114394886</v>
      </c>
      <c r="H68" s="19"/>
      <c r="I68" s="19">
        <f t="shared" ref="I68:T68" si="5">SUM(I10:I67)</f>
        <v>1572330</v>
      </c>
      <c r="J68" s="19">
        <f t="shared" si="5"/>
        <v>136014</v>
      </c>
      <c r="K68" s="19">
        <f t="shared" si="5"/>
        <v>1708344</v>
      </c>
      <c r="L68" s="20"/>
      <c r="M68" s="19">
        <f t="shared" si="5"/>
        <v>791460</v>
      </c>
      <c r="N68" s="19">
        <f t="shared" si="5"/>
        <v>28497</v>
      </c>
      <c r="O68" s="19">
        <f t="shared" si="5"/>
        <v>819957</v>
      </c>
      <c r="P68" s="19"/>
      <c r="Q68" s="19">
        <f t="shared" si="5"/>
        <v>5333956</v>
      </c>
      <c r="R68" s="19"/>
      <c r="S68" s="19">
        <f t="shared" si="5"/>
        <v>155080</v>
      </c>
      <c r="T68" s="19">
        <f t="shared" si="5"/>
        <v>122412223</v>
      </c>
      <c r="V68" s="88"/>
      <c r="Z68" s="16"/>
      <c r="AA68" s="16"/>
    </row>
    <row r="69" spans="1:33" ht="7.5" customHeight="1" x14ac:dyDescent="0.25">
      <c r="A69" s="81"/>
      <c r="D69" s="21"/>
      <c r="V69" s="88"/>
      <c r="Z69" s="15"/>
    </row>
    <row r="70" spans="1:33" s="83" customFormat="1" ht="6.75" customHeight="1" thickBot="1" x14ac:dyDescent="0.3">
      <c r="A70" s="82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1"/>
      <c r="U70" s="90"/>
      <c r="V70" s="89"/>
    </row>
    <row r="71" spans="1:33" ht="14.25" thickTop="1" x14ac:dyDescent="0.25"/>
    <row r="72" spans="1:33" x14ac:dyDescent="0.25">
      <c r="Q72" s="16"/>
      <c r="R72" s="16"/>
      <c r="S72" s="16"/>
    </row>
    <row r="73" spans="1:33" x14ac:dyDescent="0.25">
      <c r="T73" s="6">
        <f>121042580+1369643</f>
        <v>122412223</v>
      </c>
    </row>
  </sheetData>
  <mergeCells count="4">
    <mergeCell ref="C2:T2"/>
    <mergeCell ref="C3:T3"/>
    <mergeCell ref="C4:T4"/>
    <mergeCell ref="C6:T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96A-F9FF-4403-A7BE-0DD25863989B}">
  <sheetPr>
    <pageSetUpPr fitToPage="1"/>
  </sheetPr>
  <dimension ref="A1:Y73"/>
  <sheetViews>
    <sheetView tabSelected="1" workbookViewId="0">
      <selection activeCell="D11" sqref="D11"/>
    </sheetView>
  </sheetViews>
  <sheetFormatPr baseColWidth="10" defaultColWidth="11.42578125" defaultRowHeight="13.5" x14ac:dyDescent="0.25"/>
  <cols>
    <col min="1" max="1" width="1.28515625" style="83" customWidth="1"/>
    <col min="2" max="2" width="2.42578125" style="1" customWidth="1"/>
    <col min="3" max="3" width="7.28515625" style="1" customWidth="1"/>
    <col min="4" max="4" width="33.7109375" style="1" customWidth="1"/>
    <col min="5" max="7" width="18.5703125" style="1" customWidth="1"/>
    <col min="8" max="8" width="2.85546875" style="1" customWidth="1"/>
    <col min="9" max="11" width="18.5703125" style="1" customWidth="1"/>
    <col min="12" max="12" width="3" style="1" customWidth="1"/>
    <col min="13" max="13" width="18.5703125" style="1" customWidth="1"/>
    <col min="14" max="14" width="2.85546875" style="1" customWidth="1"/>
    <col min="15" max="17" width="18.5703125" style="1" customWidth="1"/>
    <col min="18" max="18" width="3.140625" style="1" customWidth="1"/>
    <col min="19" max="19" width="18.5703125" style="1" customWidth="1"/>
    <col min="20" max="20" width="18.5703125" style="6" customWidth="1"/>
    <col min="21" max="21" width="2.42578125" style="1" customWidth="1"/>
    <col min="22" max="22" width="1.42578125" style="83" customWidth="1"/>
    <col min="23" max="23" width="0" style="1" hidden="1" customWidth="1"/>
    <col min="24" max="24" width="13.7109375" style="1" hidden="1" customWidth="1"/>
    <col min="25" max="25" width="8.28515625" style="1" customWidth="1"/>
    <col min="26" max="16384" width="11.42578125" style="1"/>
  </cols>
  <sheetData>
    <row r="1" spans="1:25" s="83" customFormat="1" ht="6.75" customHeight="1" thickTop="1" x14ac:dyDescent="0.25">
      <c r="A1" s="79"/>
      <c r="B1" s="84"/>
      <c r="C1" s="84"/>
      <c r="D1" s="84"/>
      <c r="E1" s="84">
        <v>5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5"/>
      <c r="U1" s="84"/>
      <c r="V1" s="86"/>
    </row>
    <row r="2" spans="1:25" s="2" customFormat="1" ht="24" x14ac:dyDescent="0.4">
      <c r="A2" s="80"/>
      <c r="C2" s="95" t="s">
        <v>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V2" s="87"/>
    </row>
    <row r="3" spans="1:25" s="2" customFormat="1" ht="24" x14ac:dyDescent="0.4">
      <c r="A3" s="80"/>
      <c r="C3" s="96" t="s">
        <v>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3"/>
      <c r="V3" s="87"/>
    </row>
    <row r="4" spans="1:25" ht="18.75" x14ac:dyDescent="0.3">
      <c r="A4" s="81"/>
      <c r="C4" s="97" t="s">
        <v>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V4" s="88"/>
    </row>
    <row r="5" spans="1:25" ht="8.1" customHeight="1" x14ac:dyDescent="0.3">
      <c r="A5" s="8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V5" s="88"/>
    </row>
    <row r="6" spans="1:25" ht="18.75" customHeight="1" x14ac:dyDescent="0.25">
      <c r="A6" s="81"/>
      <c r="C6" s="98" t="s">
        <v>91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V6" s="88"/>
    </row>
    <row r="7" spans="1:25" ht="8.25" customHeight="1" x14ac:dyDescent="0.25">
      <c r="A7" s="81"/>
      <c r="T7" s="6" t="s">
        <v>3</v>
      </c>
      <c r="V7" s="88"/>
    </row>
    <row r="8" spans="1:25" ht="15" x14ac:dyDescent="0.25">
      <c r="A8" s="81"/>
      <c r="C8" s="62" t="s">
        <v>3</v>
      </c>
      <c r="D8" s="62" t="s">
        <v>3</v>
      </c>
      <c r="E8" s="62" t="s">
        <v>4</v>
      </c>
      <c r="F8" s="62" t="s">
        <v>5</v>
      </c>
      <c r="G8" s="63" t="s">
        <v>6</v>
      </c>
      <c r="H8" s="64"/>
      <c r="I8" s="63" t="s">
        <v>7</v>
      </c>
      <c r="J8" s="62" t="s">
        <v>5</v>
      </c>
      <c r="K8" s="62" t="s">
        <v>6</v>
      </c>
      <c r="L8" s="62"/>
      <c r="M8" s="62" t="s">
        <v>7</v>
      </c>
      <c r="N8" s="62"/>
      <c r="O8" s="62" t="s">
        <v>8</v>
      </c>
      <c r="P8" s="62" t="s">
        <v>5</v>
      </c>
      <c r="Q8" s="62" t="s">
        <v>9</v>
      </c>
      <c r="R8" s="62"/>
      <c r="S8" s="62" t="s">
        <v>8</v>
      </c>
      <c r="T8" s="65" t="s">
        <v>10</v>
      </c>
      <c r="V8" s="88"/>
    </row>
    <row r="9" spans="1:25" ht="45" x14ac:dyDescent="0.25">
      <c r="A9" s="81"/>
      <c r="C9" s="66" t="s">
        <v>11</v>
      </c>
      <c r="D9" s="66" t="s">
        <v>12</v>
      </c>
      <c r="E9" s="66" t="s">
        <v>13</v>
      </c>
      <c r="F9" s="66" t="s">
        <v>4</v>
      </c>
      <c r="G9" s="67" t="s">
        <v>4</v>
      </c>
      <c r="H9" s="68"/>
      <c r="I9" s="67" t="s">
        <v>14</v>
      </c>
      <c r="J9" s="66" t="s">
        <v>15</v>
      </c>
      <c r="K9" s="66" t="s">
        <v>15</v>
      </c>
      <c r="L9" s="66"/>
      <c r="M9" s="66" t="s">
        <v>16</v>
      </c>
      <c r="N9" s="66"/>
      <c r="O9" s="66" t="s">
        <v>17</v>
      </c>
      <c r="P9" s="66" t="s">
        <v>8</v>
      </c>
      <c r="Q9" s="69" t="s">
        <v>18</v>
      </c>
      <c r="R9" s="69"/>
      <c r="S9" s="66" t="s">
        <v>19</v>
      </c>
      <c r="T9" s="70" t="s">
        <v>20</v>
      </c>
      <c r="V9" s="88"/>
    </row>
    <row r="10" spans="1:25" ht="15" x14ac:dyDescent="0.25">
      <c r="A10" s="81"/>
      <c r="C10" s="71"/>
      <c r="D10" s="71"/>
      <c r="E10" s="71"/>
      <c r="F10" s="71" t="s">
        <v>13</v>
      </c>
      <c r="G10" s="72" t="s">
        <v>13</v>
      </c>
      <c r="H10" s="73"/>
      <c r="I10" s="72"/>
      <c r="J10" s="72"/>
      <c r="K10" s="72"/>
      <c r="L10" s="72"/>
      <c r="M10" s="72" t="s">
        <v>21</v>
      </c>
      <c r="N10" s="72"/>
      <c r="O10" s="72" t="s">
        <v>22</v>
      </c>
      <c r="P10" s="72" t="s">
        <v>17</v>
      </c>
      <c r="Q10" s="74"/>
      <c r="R10" s="74"/>
      <c r="S10" s="72" t="s">
        <v>23</v>
      </c>
      <c r="T10" s="72" t="s">
        <v>24</v>
      </c>
      <c r="V10" s="88"/>
    </row>
    <row r="11" spans="1:25" ht="19.5" customHeight="1" x14ac:dyDescent="0.25">
      <c r="A11" s="81"/>
      <c r="C11" s="7">
        <v>301</v>
      </c>
      <c r="D11" s="8" t="s">
        <v>25</v>
      </c>
      <c r="E11" s="9">
        <v>548708</v>
      </c>
      <c r="F11" s="10">
        <v>-2514</v>
      </c>
      <c r="G11" s="10">
        <f>+E11+F11</f>
        <v>546194</v>
      </c>
      <c r="H11" s="10"/>
      <c r="I11" s="11">
        <v>7679</v>
      </c>
      <c r="J11" s="11">
        <v>-92</v>
      </c>
      <c r="K11" s="12">
        <f>+I11+J11</f>
        <v>7587</v>
      </c>
      <c r="L11" s="12"/>
      <c r="M11" s="9">
        <v>3819</v>
      </c>
      <c r="N11" s="9"/>
      <c r="O11" s="13">
        <v>11241</v>
      </c>
      <c r="P11" s="13">
        <v>14498</v>
      </c>
      <c r="Q11" s="13">
        <f>+O11+P11</f>
        <v>25739</v>
      </c>
      <c r="R11" s="13"/>
      <c r="S11" s="13">
        <v>748</v>
      </c>
      <c r="T11" s="14">
        <f>+G11+K11+M11+Q11+S11</f>
        <v>584087</v>
      </c>
      <c r="V11" s="88"/>
      <c r="X11" s="15" t="e">
        <f>+T11-#REF!</f>
        <v>#REF!</v>
      </c>
      <c r="Y11" s="16"/>
    </row>
    <row r="12" spans="1:25" ht="19.5" customHeight="1" x14ac:dyDescent="0.25">
      <c r="A12" s="81"/>
      <c r="C12" s="7">
        <v>302</v>
      </c>
      <c r="D12" s="8" t="s">
        <v>26</v>
      </c>
      <c r="E12" s="9">
        <v>442959</v>
      </c>
      <c r="F12" s="9">
        <v>-2030</v>
      </c>
      <c r="G12" s="10">
        <f t="shared" ref="G12:G68" si="0">+E12+F12</f>
        <v>440929</v>
      </c>
      <c r="H12" s="10"/>
      <c r="I12" s="11">
        <v>6199</v>
      </c>
      <c r="J12" s="11">
        <v>-74</v>
      </c>
      <c r="K12" s="12">
        <f t="shared" ref="K12:K68" si="1">+I12+J12</f>
        <v>6125</v>
      </c>
      <c r="L12" s="12"/>
      <c r="M12" s="9">
        <v>3083</v>
      </c>
      <c r="N12" s="9"/>
      <c r="O12" s="13">
        <v>9074</v>
      </c>
      <c r="P12" s="13">
        <v>11704</v>
      </c>
      <c r="Q12" s="13">
        <f t="shared" ref="Q12:Q68" si="2">+O12+P12</f>
        <v>20778</v>
      </c>
      <c r="R12" s="13"/>
      <c r="S12" s="13">
        <v>604</v>
      </c>
      <c r="T12" s="14">
        <f t="shared" ref="T12:T68" si="3">+G12+K12+M12+Q12+S12</f>
        <v>471519</v>
      </c>
      <c r="V12" s="88"/>
      <c r="X12" s="15" t="e">
        <f>+T12-#REF!</f>
        <v>#REF!</v>
      </c>
      <c r="Y12" s="16"/>
    </row>
    <row r="13" spans="1:25" ht="19.5" customHeight="1" x14ac:dyDescent="0.25">
      <c r="A13" s="81"/>
      <c r="C13" s="7">
        <v>303</v>
      </c>
      <c r="D13" s="8" t="s">
        <v>27</v>
      </c>
      <c r="E13" s="9">
        <v>365279</v>
      </c>
      <c r="F13" s="9">
        <v>-1674</v>
      </c>
      <c r="G13" s="10">
        <f t="shared" si="0"/>
        <v>363605</v>
      </c>
      <c r="H13" s="10"/>
      <c r="I13" s="11">
        <v>5112</v>
      </c>
      <c r="J13" s="11">
        <v>-61</v>
      </c>
      <c r="K13" s="12">
        <f t="shared" si="1"/>
        <v>5051</v>
      </c>
      <c r="L13" s="12"/>
      <c r="M13" s="9">
        <v>2542</v>
      </c>
      <c r="N13" s="9"/>
      <c r="O13" s="13">
        <v>7483</v>
      </c>
      <c r="P13" s="13">
        <v>9651</v>
      </c>
      <c r="Q13" s="13">
        <f t="shared" si="2"/>
        <v>17134</v>
      </c>
      <c r="R13" s="13"/>
      <c r="S13" s="13">
        <v>498</v>
      </c>
      <c r="T13" s="14">
        <f t="shared" si="3"/>
        <v>388830</v>
      </c>
      <c r="V13" s="88"/>
      <c r="X13" s="15" t="e">
        <f>+T13-#REF!</f>
        <v>#REF!</v>
      </c>
      <c r="Y13" s="16"/>
    </row>
    <row r="14" spans="1:25" ht="19.5" customHeight="1" x14ac:dyDescent="0.25">
      <c r="A14" s="81"/>
      <c r="C14" s="7">
        <v>304</v>
      </c>
      <c r="D14" s="8" t="s">
        <v>28</v>
      </c>
      <c r="E14" s="9">
        <v>416708</v>
      </c>
      <c r="F14" s="9">
        <v>-1909</v>
      </c>
      <c r="G14" s="10">
        <f t="shared" si="0"/>
        <v>414799</v>
      </c>
      <c r="H14" s="10"/>
      <c r="I14" s="11">
        <v>5831</v>
      </c>
      <c r="J14" s="11">
        <v>-69</v>
      </c>
      <c r="K14" s="12">
        <f t="shared" si="1"/>
        <v>5762</v>
      </c>
      <c r="L14" s="12"/>
      <c r="M14" s="9">
        <v>2900</v>
      </c>
      <c r="N14" s="9"/>
      <c r="O14" s="13">
        <v>8537</v>
      </c>
      <c r="P14" s="13">
        <v>11010</v>
      </c>
      <c r="Q14" s="13">
        <f t="shared" si="2"/>
        <v>19547</v>
      </c>
      <c r="R14" s="13"/>
      <c r="S14" s="13">
        <v>568</v>
      </c>
      <c r="T14" s="14">
        <f t="shared" si="3"/>
        <v>443576</v>
      </c>
      <c r="V14" s="88"/>
      <c r="X14" s="15" t="e">
        <f>+T14-#REF!</f>
        <v>#REF!</v>
      </c>
      <c r="Y14" s="16"/>
    </row>
    <row r="15" spans="1:25" ht="19.5" customHeight="1" x14ac:dyDescent="0.25">
      <c r="A15" s="81"/>
      <c r="C15" s="7">
        <v>305</v>
      </c>
      <c r="D15" s="8" t="s">
        <v>29</v>
      </c>
      <c r="E15" s="9">
        <v>3163193</v>
      </c>
      <c r="F15" s="9">
        <v>-14493</v>
      </c>
      <c r="G15" s="10">
        <f t="shared" si="0"/>
        <v>3148700</v>
      </c>
      <c r="H15" s="10"/>
      <c r="I15" s="11">
        <v>44266</v>
      </c>
      <c r="J15" s="11">
        <v>-527</v>
      </c>
      <c r="K15" s="12">
        <f t="shared" si="1"/>
        <v>43739</v>
      </c>
      <c r="L15" s="12"/>
      <c r="M15" s="9">
        <v>22017</v>
      </c>
      <c r="N15" s="9"/>
      <c r="O15" s="13">
        <v>64801</v>
      </c>
      <c r="P15" s="13">
        <v>83578</v>
      </c>
      <c r="Q15" s="13">
        <f t="shared" si="2"/>
        <v>148379</v>
      </c>
      <c r="R15" s="13"/>
      <c r="S15" s="13">
        <v>4314</v>
      </c>
      <c r="T15" s="14">
        <f t="shared" si="3"/>
        <v>3367149</v>
      </c>
      <c r="V15" s="88"/>
      <c r="X15" s="15" t="e">
        <f>+T15-#REF!</f>
        <v>#REF!</v>
      </c>
      <c r="Y15" s="16"/>
    </row>
    <row r="16" spans="1:25" ht="19.5" customHeight="1" x14ac:dyDescent="0.25">
      <c r="A16" s="81"/>
      <c r="C16" s="7">
        <v>306</v>
      </c>
      <c r="D16" s="8" t="s">
        <v>30</v>
      </c>
      <c r="E16" s="9">
        <v>582777</v>
      </c>
      <c r="F16" s="9">
        <v>-2670</v>
      </c>
      <c r="G16" s="10">
        <f t="shared" si="0"/>
        <v>580107</v>
      </c>
      <c r="H16" s="10"/>
      <c r="I16" s="11">
        <v>8155</v>
      </c>
      <c r="J16" s="11">
        <v>-97</v>
      </c>
      <c r="K16" s="12">
        <f t="shared" si="1"/>
        <v>8058</v>
      </c>
      <c r="L16" s="12"/>
      <c r="M16" s="9">
        <v>4056</v>
      </c>
      <c r="N16" s="9"/>
      <c r="O16" s="13">
        <v>11939</v>
      </c>
      <c r="P16" s="13">
        <v>15398</v>
      </c>
      <c r="Q16" s="13">
        <f t="shared" si="2"/>
        <v>27337</v>
      </c>
      <c r="R16" s="13"/>
      <c r="S16" s="13">
        <v>795</v>
      </c>
      <c r="T16" s="14">
        <f t="shared" si="3"/>
        <v>620353</v>
      </c>
      <c r="V16" s="88"/>
      <c r="X16" s="15" t="e">
        <f>+T16-#REF!</f>
        <v>#REF!</v>
      </c>
      <c r="Y16" s="16"/>
    </row>
    <row r="17" spans="1:25" ht="19.5" customHeight="1" x14ac:dyDescent="0.25">
      <c r="A17" s="81"/>
      <c r="C17" s="7">
        <v>307</v>
      </c>
      <c r="D17" s="8" t="s">
        <v>31</v>
      </c>
      <c r="E17" s="9">
        <v>1162197</v>
      </c>
      <c r="F17" s="9">
        <v>-5325</v>
      </c>
      <c r="G17" s="10">
        <f t="shared" si="0"/>
        <v>1156872</v>
      </c>
      <c r="H17" s="10"/>
      <c r="I17" s="11">
        <v>16264</v>
      </c>
      <c r="J17" s="11">
        <v>-194</v>
      </c>
      <c r="K17" s="12">
        <f t="shared" si="1"/>
        <v>16070</v>
      </c>
      <c r="L17" s="12"/>
      <c r="M17" s="9">
        <v>8089</v>
      </c>
      <c r="N17" s="9"/>
      <c r="O17" s="13">
        <v>23809</v>
      </c>
      <c r="P17" s="13">
        <v>30708</v>
      </c>
      <c r="Q17" s="13">
        <f t="shared" si="2"/>
        <v>54517</v>
      </c>
      <c r="R17" s="13"/>
      <c r="S17" s="13">
        <v>1585</v>
      </c>
      <c r="T17" s="14">
        <f t="shared" si="3"/>
        <v>1237133</v>
      </c>
      <c r="V17" s="88"/>
      <c r="X17" s="15" t="e">
        <f>+T17-#REF!</f>
        <v>#REF!</v>
      </c>
      <c r="Y17" s="16"/>
    </row>
    <row r="18" spans="1:25" ht="19.5" customHeight="1" x14ac:dyDescent="0.25">
      <c r="A18" s="81"/>
      <c r="C18" s="7">
        <v>308</v>
      </c>
      <c r="D18" s="8" t="s">
        <v>32</v>
      </c>
      <c r="E18" s="9">
        <v>754131</v>
      </c>
      <c r="F18" s="9">
        <v>-3455</v>
      </c>
      <c r="G18" s="10">
        <f t="shared" si="0"/>
        <v>750676</v>
      </c>
      <c r="H18" s="10"/>
      <c r="I18" s="11">
        <v>10553</v>
      </c>
      <c r="J18" s="11">
        <v>-126</v>
      </c>
      <c r="K18" s="12">
        <f t="shared" si="1"/>
        <v>10427</v>
      </c>
      <c r="L18" s="12"/>
      <c r="M18" s="9">
        <v>5249</v>
      </c>
      <c r="N18" s="9"/>
      <c r="O18" s="13">
        <v>15449</v>
      </c>
      <c r="P18" s="13">
        <v>19926</v>
      </c>
      <c r="Q18" s="13">
        <f t="shared" si="2"/>
        <v>35375</v>
      </c>
      <c r="R18" s="13"/>
      <c r="S18" s="13">
        <v>1028</v>
      </c>
      <c r="T18" s="14">
        <f t="shared" si="3"/>
        <v>802755</v>
      </c>
      <c r="V18" s="88"/>
      <c r="X18" s="15" t="e">
        <f>+T18-#REF!</f>
        <v>#REF!</v>
      </c>
      <c r="Y18" s="16"/>
    </row>
    <row r="19" spans="1:25" ht="19.5" customHeight="1" x14ac:dyDescent="0.25">
      <c r="A19" s="81"/>
      <c r="C19" s="7">
        <v>309</v>
      </c>
      <c r="D19" s="8" t="s">
        <v>33</v>
      </c>
      <c r="E19" s="9">
        <v>1223559</v>
      </c>
      <c r="F19" s="9">
        <v>-5606</v>
      </c>
      <c r="G19" s="10">
        <f t="shared" si="0"/>
        <v>1217953</v>
      </c>
      <c r="H19" s="10"/>
      <c r="I19" s="11">
        <v>17123</v>
      </c>
      <c r="J19" s="11">
        <v>-204</v>
      </c>
      <c r="K19" s="12">
        <f t="shared" si="1"/>
        <v>16919</v>
      </c>
      <c r="L19" s="12"/>
      <c r="M19" s="9">
        <v>8516</v>
      </c>
      <c r="N19" s="9"/>
      <c r="O19" s="13">
        <v>25066</v>
      </c>
      <c r="P19" s="13">
        <v>32329</v>
      </c>
      <c r="Q19" s="13">
        <f t="shared" si="2"/>
        <v>57395</v>
      </c>
      <c r="R19" s="13"/>
      <c r="S19" s="13">
        <v>1669</v>
      </c>
      <c r="T19" s="14">
        <f t="shared" si="3"/>
        <v>1302452</v>
      </c>
      <c r="V19" s="88"/>
      <c r="X19" s="15" t="e">
        <f>+T19-#REF!</f>
        <v>#REF!</v>
      </c>
      <c r="Y19" s="16"/>
    </row>
    <row r="20" spans="1:25" ht="19.5" customHeight="1" x14ac:dyDescent="0.25">
      <c r="A20" s="81"/>
      <c r="C20" s="7">
        <v>310</v>
      </c>
      <c r="D20" s="8" t="s">
        <v>34</v>
      </c>
      <c r="E20" s="9">
        <v>280588</v>
      </c>
      <c r="F20" s="9">
        <v>-1286</v>
      </c>
      <c r="G20" s="10">
        <f t="shared" si="0"/>
        <v>279302</v>
      </c>
      <c r="H20" s="10"/>
      <c r="I20" s="11">
        <v>3927</v>
      </c>
      <c r="J20" s="11">
        <v>-47</v>
      </c>
      <c r="K20" s="12">
        <f t="shared" si="1"/>
        <v>3880</v>
      </c>
      <c r="L20" s="12"/>
      <c r="M20" s="9">
        <v>1953</v>
      </c>
      <c r="N20" s="9"/>
      <c r="O20" s="13">
        <v>5748</v>
      </c>
      <c r="P20" s="13">
        <v>7414</v>
      </c>
      <c r="Q20" s="13">
        <f t="shared" si="2"/>
        <v>13162</v>
      </c>
      <c r="R20" s="13"/>
      <c r="S20" s="13">
        <v>383</v>
      </c>
      <c r="T20" s="14">
        <f t="shared" si="3"/>
        <v>298680</v>
      </c>
      <c r="V20" s="88"/>
      <c r="X20" s="15" t="e">
        <f>+T20-#REF!</f>
        <v>#REF!</v>
      </c>
      <c r="Y20" s="16"/>
    </row>
    <row r="21" spans="1:25" ht="19.5" customHeight="1" x14ac:dyDescent="0.25">
      <c r="A21" s="81"/>
      <c r="C21" s="7">
        <v>311</v>
      </c>
      <c r="D21" s="8" t="s">
        <v>35</v>
      </c>
      <c r="E21" s="9">
        <v>312939</v>
      </c>
      <c r="F21" s="9">
        <v>-1434</v>
      </c>
      <c r="G21" s="10">
        <f t="shared" si="0"/>
        <v>311505</v>
      </c>
      <c r="H21" s="10"/>
      <c r="I21" s="11">
        <v>4379</v>
      </c>
      <c r="J21" s="11">
        <v>-52</v>
      </c>
      <c r="K21" s="12">
        <f t="shared" si="1"/>
        <v>4327</v>
      </c>
      <c r="L21" s="12"/>
      <c r="M21" s="9">
        <v>2178</v>
      </c>
      <c r="N21" s="9"/>
      <c r="O21" s="13">
        <v>6411</v>
      </c>
      <c r="P21" s="13">
        <v>8269</v>
      </c>
      <c r="Q21" s="13">
        <f t="shared" si="2"/>
        <v>14680</v>
      </c>
      <c r="R21" s="13"/>
      <c r="S21" s="13">
        <v>427</v>
      </c>
      <c r="T21" s="14">
        <f t="shared" si="3"/>
        <v>333117</v>
      </c>
      <c r="V21" s="88"/>
      <c r="X21" s="15" t="e">
        <f>+T21-#REF!</f>
        <v>#REF!</v>
      </c>
      <c r="Y21" s="16"/>
    </row>
    <row r="22" spans="1:25" ht="19.5" customHeight="1" x14ac:dyDescent="0.25">
      <c r="A22" s="81"/>
      <c r="C22" s="7">
        <v>312</v>
      </c>
      <c r="D22" s="8" t="s">
        <v>36</v>
      </c>
      <c r="E22" s="9">
        <v>13407145</v>
      </c>
      <c r="F22" s="9">
        <v>-61428</v>
      </c>
      <c r="G22" s="10">
        <f t="shared" si="0"/>
        <v>13345717</v>
      </c>
      <c r="H22" s="10"/>
      <c r="I22" s="11">
        <v>187622</v>
      </c>
      <c r="J22" s="11">
        <v>-2236</v>
      </c>
      <c r="K22" s="12">
        <f t="shared" si="1"/>
        <v>185386</v>
      </c>
      <c r="L22" s="12"/>
      <c r="M22" s="9">
        <v>93318</v>
      </c>
      <c r="N22" s="9"/>
      <c r="O22" s="13">
        <v>274658</v>
      </c>
      <c r="P22" s="13">
        <v>354245</v>
      </c>
      <c r="Q22" s="13">
        <f t="shared" si="2"/>
        <v>628903</v>
      </c>
      <c r="R22" s="13"/>
      <c r="S22" s="13">
        <v>18285</v>
      </c>
      <c r="T22" s="14">
        <f t="shared" si="3"/>
        <v>14271609</v>
      </c>
      <c r="V22" s="88"/>
      <c r="X22" s="15" t="e">
        <f>+T22-#REF!</f>
        <v>#REF!</v>
      </c>
      <c r="Y22" s="16"/>
    </row>
    <row r="23" spans="1:25" ht="19.5" customHeight="1" x14ac:dyDescent="0.25">
      <c r="A23" s="81"/>
      <c r="C23" s="7">
        <v>313</v>
      </c>
      <c r="D23" s="8" t="s">
        <v>37</v>
      </c>
      <c r="E23" s="9">
        <v>678738</v>
      </c>
      <c r="F23" s="9">
        <v>-3110</v>
      </c>
      <c r="G23" s="10">
        <f t="shared" si="0"/>
        <v>675628</v>
      </c>
      <c r="H23" s="10"/>
      <c r="I23" s="11">
        <v>9498</v>
      </c>
      <c r="J23" s="11">
        <v>-113</v>
      </c>
      <c r="K23" s="12">
        <f t="shared" si="1"/>
        <v>9385</v>
      </c>
      <c r="L23" s="12"/>
      <c r="M23" s="9">
        <v>4724</v>
      </c>
      <c r="N23" s="9"/>
      <c r="O23" s="13">
        <v>13905</v>
      </c>
      <c r="P23" s="13">
        <v>17934</v>
      </c>
      <c r="Q23" s="13">
        <f t="shared" si="2"/>
        <v>31839</v>
      </c>
      <c r="R23" s="13"/>
      <c r="S23" s="13">
        <v>926</v>
      </c>
      <c r="T23" s="14">
        <f t="shared" si="3"/>
        <v>722502</v>
      </c>
      <c r="V23" s="88"/>
      <c r="X23" s="15" t="e">
        <f>+T23-#REF!</f>
        <v>#REF!</v>
      </c>
      <c r="Y23" s="16"/>
    </row>
    <row r="24" spans="1:25" ht="19.5" customHeight="1" x14ac:dyDescent="0.25">
      <c r="A24" s="81"/>
      <c r="C24" s="7">
        <v>314</v>
      </c>
      <c r="D24" s="8" t="s">
        <v>38</v>
      </c>
      <c r="E24" s="9">
        <v>493113</v>
      </c>
      <c r="F24" s="9">
        <v>-2259</v>
      </c>
      <c r="G24" s="10">
        <f t="shared" si="0"/>
        <v>490854</v>
      </c>
      <c r="H24" s="10"/>
      <c r="I24" s="11">
        <v>6901</v>
      </c>
      <c r="J24" s="11">
        <v>-82</v>
      </c>
      <c r="K24" s="12">
        <f t="shared" si="1"/>
        <v>6819</v>
      </c>
      <c r="L24" s="12"/>
      <c r="M24" s="9">
        <v>3432</v>
      </c>
      <c r="N24" s="9"/>
      <c r="O24" s="13">
        <v>10102</v>
      </c>
      <c r="P24" s="13">
        <v>13029</v>
      </c>
      <c r="Q24" s="13">
        <f t="shared" si="2"/>
        <v>23131</v>
      </c>
      <c r="R24" s="13"/>
      <c r="S24" s="13">
        <v>673</v>
      </c>
      <c r="T24" s="14">
        <f t="shared" si="3"/>
        <v>524909</v>
      </c>
      <c r="V24" s="88"/>
      <c r="X24" s="15" t="e">
        <f>+T24-#REF!</f>
        <v>#REF!</v>
      </c>
      <c r="Y24" s="16"/>
    </row>
    <row r="25" spans="1:25" ht="19.5" customHeight="1" x14ac:dyDescent="0.25">
      <c r="A25" s="81"/>
      <c r="C25" s="7">
        <v>315</v>
      </c>
      <c r="D25" s="8" t="s">
        <v>39</v>
      </c>
      <c r="E25" s="9">
        <v>1903359</v>
      </c>
      <c r="F25" s="9">
        <v>-8721</v>
      </c>
      <c r="G25" s="10">
        <f t="shared" si="0"/>
        <v>1894638</v>
      </c>
      <c r="H25" s="10"/>
      <c r="I25" s="11">
        <v>26636</v>
      </c>
      <c r="J25" s="11">
        <v>-317</v>
      </c>
      <c r="K25" s="12">
        <f t="shared" si="1"/>
        <v>26319</v>
      </c>
      <c r="L25" s="12"/>
      <c r="M25" s="9">
        <v>13248</v>
      </c>
      <c r="N25" s="9"/>
      <c r="O25" s="13">
        <v>38992</v>
      </c>
      <c r="P25" s="13">
        <v>50291</v>
      </c>
      <c r="Q25" s="13">
        <f t="shared" si="2"/>
        <v>89283</v>
      </c>
      <c r="R25" s="13"/>
      <c r="S25" s="13">
        <v>2596</v>
      </c>
      <c r="T25" s="14">
        <f t="shared" si="3"/>
        <v>2026084</v>
      </c>
      <c r="V25" s="88"/>
      <c r="X25" s="15" t="e">
        <f>+T25-#REF!</f>
        <v>#REF!</v>
      </c>
      <c r="Y25" s="16"/>
    </row>
    <row r="26" spans="1:25" ht="19.5" customHeight="1" x14ac:dyDescent="0.25">
      <c r="A26" s="81"/>
      <c r="C26" s="7">
        <v>316</v>
      </c>
      <c r="D26" s="8" t="s">
        <v>40</v>
      </c>
      <c r="E26" s="9">
        <v>1232881</v>
      </c>
      <c r="F26" s="9">
        <v>-5649</v>
      </c>
      <c r="G26" s="10">
        <f t="shared" si="0"/>
        <v>1227232</v>
      </c>
      <c r="H26" s="10"/>
      <c r="I26" s="11">
        <v>17253</v>
      </c>
      <c r="J26" s="11">
        <v>-206</v>
      </c>
      <c r="K26" s="12">
        <f t="shared" si="1"/>
        <v>17047</v>
      </c>
      <c r="L26" s="12"/>
      <c r="M26" s="9">
        <v>8581</v>
      </c>
      <c r="N26" s="9"/>
      <c r="O26" s="13">
        <v>25257</v>
      </c>
      <c r="P26" s="13">
        <v>32575</v>
      </c>
      <c r="Q26" s="13">
        <f t="shared" si="2"/>
        <v>57832</v>
      </c>
      <c r="R26" s="13"/>
      <c r="S26" s="13">
        <v>1681</v>
      </c>
      <c r="T26" s="14">
        <f t="shared" si="3"/>
        <v>1312373</v>
      </c>
      <c r="V26" s="88"/>
      <c r="X26" s="15" t="e">
        <f>+T26-#REF!</f>
        <v>#REF!</v>
      </c>
      <c r="Y26" s="16"/>
    </row>
    <row r="27" spans="1:25" ht="19.5" customHeight="1" x14ac:dyDescent="0.25">
      <c r="A27" s="81"/>
      <c r="C27" s="7">
        <v>317</v>
      </c>
      <c r="D27" s="8" t="s">
        <v>41</v>
      </c>
      <c r="E27" s="9">
        <v>13982265</v>
      </c>
      <c r="F27" s="9">
        <v>-64063</v>
      </c>
      <c r="G27" s="10">
        <f t="shared" si="0"/>
        <v>13918202</v>
      </c>
      <c r="H27" s="10"/>
      <c r="I27" s="11">
        <v>195671</v>
      </c>
      <c r="J27" s="11">
        <v>-2332</v>
      </c>
      <c r="K27" s="12">
        <f t="shared" si="1"/>
        <v>193339</v>
      </c>
      <c r="L27" s="12"/>
      <c r="M27" s="9">
        <v>97321</v>
      </c>
      <c r="N27" s="9"/>
      <c r="O27" s="13">
        <v>286440</v>
      </c>
      <c r="P27" s="13">
        <v>369441</v>
      </c>
      <c r="Q27" s="13">
        <f t="shared" si="2"/>
        <v>655881</v>
      </c>
      <c r="R27" s="13"/>
      <c r="S27" s="13">
        <v>19069</v>
      </c>
      <c r="T27" s="14">
        <f t="shared" si="3"/>
        <v>14883812</v>
      </c>
      <c r="V27" s="88"/>
      <c r="X27" s="15" t="e">
        <f>+T27-#REF!</f>
        <v>#REF!</v>
      </c>
      <c r="Y27" s="16"/>
    </row>
    <row r="28" spans="1:25" ht="19.5" customHeight="1" x14ac:dyDescent="0.25">
      <c r="A28" s="81"/>
      <c r="C28" s="7">
        <v>318</v>
      </c>
      <c r="D28" s="8" t="s">
        <v>42</v>
      </c>
      <c r="E28" s="9">
        <v>496811</v>
      </c>
      <c r="F28" s="9">
        <v>-2276</v>
      </c>
      <c r="G28" s="10">
        <f t="shared" si="0"/>
        <v>494535</v>
      </c>
      <c r="H28" s="10"/>
      <c r="I28" s="11">
        <v>6952</v>
      </c>
      <c r="J28" s="11">
        <v>-83</v>
      </c>
      <c r="K28" s="12">
        <f t="shared" si="1"/>
        <v>6869</v>
      </c>
      <c r="L28" s="12"/>
      <c r="M28" s="9">
        <v>3458</v>
      </c>
      <c r="N28" s="9"/>
      <c r="O28" s="13">
        <v>10178</v>
      </c>
      <c r="P28" s="13">
        <v>13127</v>
      </c>
      <c r="Q28" s="13">
        <f t="shared" si="2"/>
        <v>23305</v>
      </c>
      <c r="R28" s="13"/>
      <c r="S28" s="13">
        <v>678</v>
      </c>
      <c r="T28" s="14">
        <f t="shared" si="3"/>
        <v>528845</v>
      </c>
      <c r="V28" s="88"/>
      <c r="X28" s="15" t="e">
        <f>+T28-#REF!</f>
        <v>#REF!</v>
      </c>
      <c r="Y28" s="16"/>
    </row>
    <row r="29" spans="1:25" ht="19.5" customHeight="1" x14ac:dyDescent="0.25">
      <c r="A29" s="81"/>
      <c r="C29" s="7">
        <v>319</v>
      </c>
      <c r="D29" s="8" t="s">
        <v>43</v>
      </c>
      <c r="E29" s="9">
        <v>2051986</v>
      </c>
      <c r="F29" s="9">
        <v>-9402</v>
      </c>
      <c r="G29" s="10">
        <f t="shared" si="0"/>
        <v>2042584</v>
      </c>
      <c r="H29" s="10"/>
      <c r="I29" s="11">
        <v>28716</v>
      </c>
      <c r="J29" s="11">
        <v>-342</v>
      </c>
      <c r="K29" s="12">
        <f t="shared" si="1"/>
        <v>28374</v>
      </c>
      <c r="L29" s="12"/>
      <c r="M29" s="9">
        <v>14283</v>
      </c>
      <c r="N29" s="9"/>
      <c r="O29" s="13">
        <v>42037</v>
      </c>
      <c r="P29" s="13">
        <v>54218</v>
      </c>
      <c r="Q29" s="13">
        <f t="shared" si="2"/>
        <v>96255</v>
      </c>
      <c r="R29" s="13"/>
      <c r="S29" s="13">
        <v>2798</v>
      </c>
      <c r="T29" s="14">
        <f t="shared" si="3"/>
        <v>2184294</v>
      </c>
      <c r="V29" s="88"/>
      <c r="X29" s="15" t="e">
        <f>+T29-#REF!</f>
        <v>#REF!</v>
      </c>
      <c r="Y29" s="16"/>
    </row>
    <row r="30" spans="1:25" ht="19.5" customHeight="1" x14ac:dyDescent="0.25">
      <c r="A30" s="81"/>
      <c r="C30" s="7">
        <v>320</v>
      </c>
      <c r="D30" s="8" t="s">
        <v>44</v>
      </c>
      <c r="E30" s="9">
        <v>4800240</v>
      </c>
      <c r="F30" s="9">
        <v>-21993</v>
      </c>
      <c r="G30" s="10">
        <f t="shared" si="0"/>
        <v>4778247</v>
      </c>
      <c r="H30" s="10"/>
      <c r="I30" s="11">
        <v>67176</v>
      </c>
      <c r="J30" s="11">
        <v>-800</v>
      </c>
      <c r="K30" s="12">
        <f t="shared" si="1"/>
        <v>66376</v>
      </c>
      <c r="L30" s="12"/>
      <c r="M30" s="9">
        <v>33411</v>
      </c>
      <c r="N30" s="9"/>
      <c r="O30" s="13">
        <v>98338</v>
      </c>
      <c r="P30" s="13">
        <v>126833</v>
      </c>
      <c r="Q30" s="13">
        <f t="shared" si="2"/>
        <v>225171</v>
      </c>
      <c r="R30" s="13"/>
      <c r="S30" s="13">
        <v>6547</v>
      </c>
      <c r="T30" s="14">
        <f t="shared" si="3"/>
        <v>5109752</v>
      </c>
      <c r="V30" s="88"/>
      <c r="X30" s="15" t="e">
        <f>+T30-#REF!</f>
        <v>#REF!</v>
      </c>
      <c r="Y30" s="16"/>
    </row>
    <row r="31" spans="1:25" ht="19.5" customHeight="1" x14ac:dyDescent="0.25">
      <c r="A31" s="81"/>
      <c r="C31" s="7">
        <v>321</v>
      </c>
      <c r="D31" s="8" t="s">
        <v>45</v>
      </c>
      <c r="E31" s="9">
        <v>533585</v>
      </c>
      <c r="F31" s="9">
        <v>-2445</v>
      </c>
      <c r="G31" s="10">
        <f t="shared" si="0"/>
        <v>531140</v>
      </c>
      <c r="H31" s="10"/>
      <c r="I31" s="11">
        <v>7467</v>
      </c>
      <c r="J31" s="11">
        <v>-89</v>
      </c>
      <c r="K31" s="12">
        <f t="shared" si="1"/>
        <v>7378</v>
      </c>
      <c r="L31" s="12"/>
      <c r="M31" s="9">
        <v>3714</v>
      </c>
      <c r="N31" s="9"/>
      <c r="O31" s="13">
        <v>10931</v>
      </c>
      <c r="P31" s="13">
        <v>14098</v>
      </c>
      <c r="Q31" s="13">
        <f t="shared" si="2"/>
        <v>25029</v>
      </c>
      <c r="R31" s="13"/>
      <c r="S31" s="13">
        <v>728</v>
      </c>
      <c r="T31" s="14">
        <f t="shared" si="3"/>
        <v>567989</v>
      </c>
      <c r="V31" s="88"/>
      <c r="X31" s="15" t="e">
        <f>+T31-#REF!</f>
        <v>#REF!</v>
      </c>
      <c r="Y31" s="16"/>
    </row>
    <row r="32" spans="1:25" ht="19.5" customHeight="1" x14ac:dyDescent="0.25">
      <c r="A32" s="81"/>
      <c r="C32" s="7">
        <v>322</v>
      </c>
      <c r="D32" s="8" t="s">
        <v>46</v>
      </c>
      <c r="E32" s="9">
        <v>1310422</v>
      </c>
      <c r="F32" s="9">
        <v>-6004</v>
      </c>
      <c r="G32" s="10">
        <f t="shared" si="0"/>
        <v>1304418</v>
      </c>
      <c r="H32" s="10"/>
      <c r="I32" s="11">
        <v>18338</v>
      </c>
      <c r="J32" s="11">
        <v>-219</v>
      </c>
      <c r="K32" s="12">
        <f t="shared" si="1"/>
        <v>18119</v>
      </c>
      <c r="L32" s="12"/>
      <c r="M32" s="9">
        <v>9121</v>
      </c>
      <c r="N32" s="9"/>
      <c r="O32" s="13">
        <v>26845</v>
      </c>
      <c r="P32" s="13">
        <v>34624</v>
      </c>
      <c r="Q32" s="13">
        <f t="shared" si="2"/>
        <v>61469</v>
      </c>
      <c r="R32" s="13"/>
      <c r="S32" s="13">
        <v>1787</v>
      </c>
      <c r="T32" s="14">
        <f t="shared" si="3"/>
        <v>1394914</v>
      </c>
      <c r="V32" s="88"/>
      <c r="X32" s="15" t="e">
        <f>+T32-#REF!</f>
        <v>#REF!</v>
      </c>
      <c r="Y32" s="16"/>
    </row>
    <row r="33" spans="1:25" ht="19.5" customHeight="1" x14ac:dyDescent="0.25">
      <c r="A33" s="81"/>
      <c r="C33" s="7">
        <v>323</v>
      </c>
      <c r="D33" s="8" t="s">
        <v>47</v>
      </c>
      <c r="E33" s="9">
        <v>1322179</v>
      </c>
      <c r="F33" s="9">
        <v>-6058</v>
      </c>
      <c r="G33" s="10">
        <f t="shared" si="0"/>
        <v>1316121</v>
      </c>
      <c r="H33" s="10"/>
      <c r="I33" s="11">
        <v>18503</v>
      </c>
      <c r="J33" s="11">
        <v>-220</v>
      </c>
      <c r="K33" s="12">
        <f t="shared" si="1"/>
        <v>18283</v>
      </c>
      <c r="L33" s="12"/>
      <c r="M33" s="9">
        <v>9203</v>
      </c>
      <c r="N33" s="9"/>
      <c r="O33" s="13">
        <v>27086</v>
      </c>
      <c r="P33" s="13">
        <v>34935</v>
      </c>
      <c r="Q33" s="13">
        <f t="shared" si="2"/>
        <v>62021</v>
      </c>
      <c r="R33" s="13"/>
      <c r="S33" s="13">
        <v>1803</v>
      </c>
      <c r="T33" s="14">
        <f t="shared" si="3"/>
        <v>1407431</v>
      </c>
      <c r="V33" s="88"/>
      <c r="X33" s="15" t="e">
        <f>+T33-#REF!</f>
        <v>#REF!</v>
      </c>
      <c r="Y33" s="16"/>
    </row>
    <row r="34" spans="1:25" ht="19.5" customHeight="1" x14ac:dyDescent="0.25">
      <c r="A34" s="81"/>
      <c r="C34" s="7">
        <v>324</v>
      </c>
      <c r="D34" s="8" t="s">
        <v>48</v>
      </c>
      <c r="E34" s="9">
        <v>2399908</v>
      </c>
      <c r="F34" s="9">
        <v>-10996</v>
      </c>
      <c r="G34" s="10">
        <f t="shared" si="0"/>
        <v>2388912</v>
      </c>
      <c r="H34" s="10"/>
      <c r="I34" s="11">
        <v>33585</v>
      </c>
      <c r="J34" s="11">
        <v>-400</v>
      </c>
      <c r="K34" s="12">
        <f t="shared" si="1"/>
        <v>33185</v>
      </c>
      <c r="L34" s="12"/>
      <c r="M34" s="9">
        <v>16704</v>
      </c>
      <c r="N34" s="9"/>
      <c r="O34" s="13">
        <v>49164</v>
      </c>
      <c r="P34" s="13">
        <v>63411</v>
      </c>
      <c r="Q34" s="13">
        <f t="shared" si="2"/>
        <v>112575</v>
      </c>
      <c r="R34" s="13"/>
      <c r="S34" s="13">
        <v>3273</v>
      </c>
      <c r="T34" s="14">
        <f t="shared" si="3"/>
        <v>2554649</v>
      </c>
      <c r="V34" s="88"/>
      <c r="X34" s="15" t="e">
        <f>+T34-#REF!</f>
        <v>#REF!</v>
      </c>
      <c r="Y34" s="16"/>
    </row>
    <row r="35" spans="1:25" ht="19.5" customHeight="1" x14ac:dyDescent="0.25">
      <c r="A35" s="81"/>
      <c r="C35" s="7">
        <v>325</v>
      </c>
      <c r="D35" s="8" t="s">
        <v>49</v>
      </c>
      <c r="E35" s="9">
        <v>795116</v>
      </c>
      <c r="F35" s="9">
        <v>-3643</v>
      </c>
      <c r="G35" s="10">
        <f t="shared" si="0"/>
        <v>791473</v>
      </c>
      <c r="H35" s="10"/>
      <c r="I35" s="11">
        <v>11127</v>
      </c>
      <c r="J35" s="11">
        <v>-133</v>
      </c>
      <c r="K35" s="12">
        <f t="shared" si="1"/>
        <v>10994</v>
      </c>
      <c r="L35" s="12"/>
      <c r="M35" s="9">
        <v>5534</v>
      </c>
      <c r="N35" s="9"/>
      <c r="O35" s="13">
        <v>16289</v>
      </c>
      <c r="P35" s="13">
        <v>21009</v>
      </c>
      <c r="Q35" s="13">
        <f t="shared" si="2"/>
        <v>37298</v>
      </c>
      <c r="R35" s="13"/>
      <c r="S35" s="13">
        <v>1084</v>
      </c>
      <c r="T35" s="14">
        <f t="shared" si="3"/>
        <v>846383</v>
      </c>
      <c r="V35" s="88"/>
      <c r="X35" s="15" t="e">
        <f>+T35-#REF!</f>
        <v>#REF!</v>
      </c>
      <c r="Y35" s="16"/>
    </row>
    <row r="36" spans="1:25" ht="19.5" customHeight="1" x14ac:dyDescent="0.25">
      <c r="A36" s="81"/>
      <c r="C36" s="7">
        <v>326</v>
      </c>
      <c r="D36" s="8" t="s">
        <v>50</v>
      </c>
      <c r="E36" s="9">
        <v>3962334</v>
      </c>
      <c r="F36" s="9">
        <v>-18154</v>
      </c>
      <c r="G36" s="10">
        <f t="shared" si="0"/>
        <v>3944180</v>
      </c>
      <c r="H36" s="10"/>
      <c r="I36" s="11">
        <v>55450</v>
      </c>
      <c r="J36" s="11">
        <v>-661</v>
      </c>
      <c r="K36" s="12">
        <f t="shared" si="1"/>
        <v>54789</v>
      </c>
      <c r="L36" s="12"/>
      <c r="M36" s="9">
        <v>27579</v>
      </c>
      <c r="N36" s="9"/>
      <c r="O36" s="13">
        <v>81172</v>
      </c>
      <c r="P36" s="13">
        <v>104693</v>
      </c>
      <c r="Q36" s="13">
        <f t="shared" si="2"/>
        <v>185865</v>
      </c>
      <c r="R36" s="13"/>
      <c r="S36" s="13">
        <v>5404</v>
      </c>
      <c r="T36" s="14">
        <f t="shared" si="3"/>
        <v>4217817</v>
      </c>
      <c r="V36" s="88"/>
      <c r="X36" s="15" t="e">
        <f>+T36-#REF!</f>
        <v>#REF!</v>
      </c>
      <c r="Y36" s="16"/>
    </row>
    <row r="37" spans="1:25" ht="19.5" customHeight="1" x14ac:dyDescent="0.25">
      <c r="A37" s="81"/>
      <c r="C37" s="7">
        <v>327</v>
      </c>
      <c r="D37" s="8" t="s">
        <v>51</v>
      </c>
      <c r="E37" s="9">
        <v>489469</v>
      </c>
      <c r="F37" s="9">
        <v>-2243</v>
      </c>
      <c r="G37" s="10">
        <f t="shared" si="0"/>
        <v>487226</v>
      </c>
      <c r="H37" s="10"/>
      <c r="I37" s="11">
        <v>6850</v>
      </c>
      <c r="J37" s="11">
        <v>-82</v>
      </c>
      <c r="K37" s="12">
        <f t="shared" si="1"/>
        <v>6768</v>
      </c>
      <c r="L37" s="12"/>
      <c r="M37" s="9">
        <v>3407</v>
      </c>
      <c r="N37" s="9"/>
      <c r="O37" s="13">
        <v>10027</v>
      </c>
      <c r="P37" s="13">
        <v>12933</v>
      </c>
      <c r="Q37" s="13">
        <f t="shared" si="2"/>
        <v>22960</v>
      </c>
      <c r="R37" s="13"/>
      <c r="S37" s="13">
        <v>668</v>
      </c>
      <c r="T37" s="14">
        <f t="shared" si="3"/>
        <v>521029</v>
      </c>
      <c r="V37" s="88"/>
      <c r="X37" s="15" t="e">
        <f>+T37-#REF!</f>
        <v>#REF!</v>
      </c>
      <c r="Y37" s="16"/>
    </row>
    <row r="38" spans="1:25" ht="19.5" customHeight="1" x14ac:dyDescent="0.25">
      <c r="A38" s="81"/>
      <c r="C38" s="7">
        <v>328</v>
      </c>
      <c r="D38" s="8" t="s">
        <v>52</v>
      </c>
      <c r="E38" s="9">
        <v>358662</v>
      </c>
      <c r="F38" s="9">
        <v>-1643</v>
      </c>
      <c r="G38" s="10">
        <f t="shared" si="0"/>
        <v>357019</v>
      </c>
      <c r="H38" s="10"/>
      <c r="I38" s="11">
        <v>5019</v>
      </c>
      <c r="J38" s="11">
        <v>-60</v>
      </c>
      <c r="K38" s="12">
        <f t="shared" si="1"/>
        <v>4959</v>
      </c>
      <c r="L38" s="12"/>
      <c r="M38" s="9">
        <v>2496</v>
      </c>
      <c r="N38" s="9"/>
      <c r="O38" s="13">
        <v>7348</v>
      </c>
      <c r="P38" s="13">
        <v>9477</v>
      </c>
      <c r="Q38" s="13">
        <f t="shared" si="2"/>
        <v>16825</v>
      </c>
      <c r="R38" s="13"/>
      <c r="S38" s="13">
        <v>489</v>
      </c>
      <c r="T38" s="14">
        <f t="shared" si="3"/>
        <v>381788</v>
      </c>
      <c r="V38" s="88"/>
      <c r="X38" s="15" t="e">
        <f>+T38-#REF!</f>
        <v>#REF!</v>
      </c>
      <c r="Y38" s="16"/>
    </row>
    <row r="39" spans="1:25" ht="19.5" customHeight="1" x14ac:dyDescent="0.25">
      <c r="A39" s="81"/>
      <c r="C39" s="7">
        <v>329</v>
      </c>
      <c r="D39" s="8" t="s">
        <v>53</v>
      </c>
      <c r="E39" s="9">
        <v>1444608</v>
      </c>
      <c r="F39" s="9">
        <v>-6619</v>
      </c>
      <c r="G39" s="10">
        <f t="shared" si="0"/>
        <v>1437989</v>
      </c>
      <c r="H39" s="10"/>
      <c r="I39" s="11">
        <v>20216</v>
      </c>
      <c r="J39" s="11">
        <v>-241</v>
      </c>
      <c r="K39" s="12">
        <f t="shared" si="1"/>
        <v>19975</v>
      </c>
      <c r="L39" s="12"/>
      <c r="M39" s="9">
        <v>10055</v>
      </c>
      <c r="N39" s="9"/>
      <c r="O39" s="13">
        <v>29594</v>
      </c>
      <c r="P39" s="13">
        <v>38170</v>
      </c>
      <c r="Q39" s="13">
        <f t="shared" si="2"/>
        <v>67764</v>
      </c>
      <c r="R39" s="13"/>
      <c r="S39" s="13">
        <v>1970</v>
      </c>
      <c r="T39" s="14">
        <f t="shared" si="3"/>
        <v>1537753</v>
      </c>
      <c r="V39" s="88"/>
      <c r="X39" s="15" t="e">
        <f>+T39-#REF!</f>
        <v>#REF!</v>
      </c>
      <c r="Y39" s="16"/>
    </row>
    <row r="40" spans="1:25" ht="19.5" customHeight="1" x14ac:dyDescent="0.25">
      <c r="A40" s="81"/>
      <c r="C40" s="7">
        <v>330</v>
      </c>
      <c r="D40" s="8" t="s">
        <v>54</v>
      </c>
      <c r="E40" s="9">
        <v>332273</v>
      </c>
      <c r="F40" s="9">
        <v>-1522</v>
      </c>
      <c r="G40" s="10">
        <f t="shared" si="0"/>
        <v>330751</v>
      </c>
      <c r="H40" s="10"/>
      <c r="I40" s="11">
        <v>4650</v>
      </c>
      <c r="J40" s="11">
        <v>-55</v>
      </c>
      <c r="K40" s="12">
        <f t="shared" si="1"/>
        <v>4595</v>
      </c>
      <c r="L40" s="12"/>
      <c r="M40" s="9">
        <v>2313</v>
      </c>
      <c r="N40" s="9"/>
      <c r="O40" s="13">
        <v>6807</v>
      </c>
      <c r="P40" s="13">
        <v>8779</v>
      </c>
      <c r="Q40" s="13">
        <f t="shared" si="2"/>
        <v>15586</v>
      </c>
      <c r="R40" s="13"/>
      <c r="S40" s="13">
        <v>453</v>
      </c>
      <c r="T40" s="14">
        <f t="shared" si="3"/>
        <v>353698</v>
      </c>
      <c r="V40" s="88"/>
      <c r="X40" s="15" t="e">
        <f>+T40-#REF!</f>
        <v>#REF!</v>
      </c>
      <c r="Y40" s="16"/>
    </row>
    <row r="41" spans="1:25" ht="19.5" customHeight="1" x14ac:dyDescent="0.25">
      <c r="A41" s="81"/>
      <c r="C41" s="7">
        <v>331</v>
      </c>
      <c r="D41" s="8" t="s">
        <v>55</v>
      </c>
      <c r="E41" s="9">
        <v>1033997</v>
      </c>
      <c r="F41" s="9">
        <v>-4737</v>
      </c>
      <c r="G41" s="10">
        <f t="shared" si="0"/>
        <v>1029260</v>
      </c>
      <c r="H41" s="10"/>
      <c r="I41" s="11">
        <v>14470</v>
      </c>
      <c r="J41" s="11">
        <v>-172</v>
      </c>
      <c r="K41" s="12">
        <f t="shared" si="1"/>
        <v>14298</v>
      </c>
      <c r="L41" s="12"/>
      <c r="M41" s="9">
        <v>7197</v>
      </c>
      <c r="N41" s="9"/>
      <c r="O41" s="13">
        <v>21182</v>
      </c>
      <c r="P41" s="13">
        <v>27320</v>
      </c>
      <c r="Q41" s="13">
        <f t="shared" si="2"/>
        <v>48502</v>
      </c>
      <c r="R41" s="13"/>
      <c r="S41" s="13">
        <v>1410</v>
      </c>
      <c r="T41" s="14">
        <f t="shared" si="3"/>
        <v>1100667</v>
      </c>
      <c r="V41" s="88"/>
      <c r="X41" s="15" t="e">
        <f>+T41-#REF!</f>
        <v>#REF!</v>
      </c>
      <c r="Y41" s="16"/>
    </row>
    <row r="42" spans="1:25" ht="19.5" customHeight="1" x14ac:dyDescent="0.25">
      <c r="A42" s="81"/>
      <c r="C42" s="7">
        <v>332</v>
      </c>
      <c r="D42" s="8" t="s">
        <v>56</v>
      </c>
      <c r="E42" s="9">
        <v>1120387</v>
      </c>
      <c r="F42" s="9">
        <v>-5133</v>
      </c>
      <c r="G42" s="10">
        <f t="shared" si="0"/>
        <v>1115254</v>
      </c>
      <c r="H42" s="10"/>
      <c r="I42" s="11">
        <v>15679</v>
      </c>
      <c r="J42" s="11">
        <v>-187</v>
      </c>
      <c r="K42" s="12">
        <f t="shared" si="1"/>
        <v>15492</v>
      </c>
      <c r="L42" s="12"/>
      <c r="M42" s="9">
        <v>7798</v>
      </c>
      <c r="N42" s="9"/>
      <c r="O42" s="13">
        <v>22952</v>
      </c>
      <c r="P42" s="13">
        <v>29603</v>
      </c>
      <c r="Q42" s="13">
        <f t="shared" si="2"/>
        <v>52555</v>
      </c>
      <c r="R42" s="13"/>
      <c r="S42" s="13">
        <v>1528</v>
      </c>
      <c r="T42" s="14">
        <f t="shared" si="3"/>
        <v>1192627</v>
      </c>
      <c r="V42" s="88"/>
      <c r="X42" s="15" t="e">
        <f>+T42-#REF!</f>
        <v>#REF!</v>
      </c>
      <c r="Y42" s="16"/>
    </row>
    <row r="43" spans="1:25" ht="19.5" customHeight="1" x14ac:dyDescent="0.25">
      <c r="A43" s="81"/>
      <c r="C43" s="7">
        <v>333</v>
      </c>
      <c r="D43" s="8" t="s">
        <v>57</v>
      </c>
      <c r="E43" s="9">
        <v>547918</v>
      </c>
      <c r="F43" s="9">
        <v>-2510</v>
      </c>
      <c r="G43" s="10">
        <f t="shared" si="0"/>
        <v>545408</v>
      </c>
      <c r="H43" s="10"/>
      <c r="I43" s="11">
        <v>7668</v>
      </c>
      <c r="J43" s="11">
        <v>-91</v>
      </c>
      <c r="K43" s="12">
        <f t="shared" si="1"/>
        <v>7577</v>
      </c>
      <c r="L43" s="12"/>
      <c r="M43" s="9">
        <v>3814</v>
      </c>
      <c r="N43" s="9"/>
      <c r="O43" s="13">
        <v>11225</v>
      </c>
      <c r="P43" s="13">
        <v>14477</v>
      </c>
      <c r="Q43" s="13">
        <f t="shared" si="2"/>
        <v>25702</v>
      </c>
      <c r="R43" s="13"/>
      <c r="S43" s="13">
        <v>747</v>
      </c>
      <c r="T43" s="14">
        <f t="shared" si="3"/>
        <v>583248</v>
      </c>
      <c r="V43" s="88"/>
      <c r="X43" s="15" t="e">
        <f>+T43-#REF!</f>
        <v>#REF!</v>
      </c>
      <c r="Y43" s="16"/>
    </row>
    <row r="44" spans="1:25" ht="19.5" customHeight="1" x14ac:dyDescent="0.25">
      <c r="A44" s="81"/>
      <c r="C44" s="7">
        <v>334</v>
      </c>
      <c r="D44" s="8" t="s">
        <v>58</v>
      </c>
      <c r="E44" s="9">
        <v>2529837</v>
      </c>
      <c r="F44" s="9">
        <v>-11591</v>
      </c>
      <c r="G44" s="10">
        <f t="shared" si="0"/>
        <v>2518246</v>
      </c>
      <c r="H44" s="10"/>
      <c r="I44" s="11">
        <v>35403</v>
      </c>
      <c r="J44" s="11">
        <v>-422</v>
      </c>
      <c r="K44" s="12">
        <f t="shared" si="1"/>
        <v>34981</v>
      </c>
      <c r="L44" s="12"/>
      <c r="M44" s="9">
        <v>17609</v>
      </c>
      <c r="N44" s="9"/>
      <c r="O44" s="13">
        <v>51826</v>
      </c>
      <c r="P44" s="13">
        <v>66844</v>
      </c>
      <c r="Q44" s="13">
        <f t="shared" si="2"/>
        <v>118670</v>
      </c>
      <c r="R44" s="13"/>
      <c r="S44" s="13">
        <v>3450</v>
      </c>
      <c r="T44" s="14">
        <f t="shared" si="3"/>
        <v>2692956</v>
      </c>
      <c r="V44" s="88"/>
      <c r="X44" s="15" t="e">
        <f>+T44-#REF!</f>
        <v>#REF!</v>
      </c>
      <c r="Y44" s="16"/>
    </row>
    <row r="45" spans="1:25" ht="19.5" customHeight="1" x14ac:dyDescent="0.25">
      <c r="A45" s="81"/>
      <c r="C45" s="7">
        <v>335</v>
      </c>
      <c r="D45" s="8" t="s">
        <v>59</v>
      </c>
      <c r="E45" s="9">
        <v>920923</v>
      </c>
      <c r="F45" s="9">
        <v>-4219</v>
      </c>
      <c r="G45" s="10">
        <f t="shared" si="0"/>
        <v>916704</v>
      </c>
      <c r="H45" s="10"/>
      <c r="I45" s="11">
        <v>12888</v>
      </c>
      <c r="J45" s="11">
        <v>-154</v>
      </c>
      <c r="K45" s="12">
        <f t="shared" si="1"/>
        <v>12734</v>
      </c>
      <c r="L45" s="12"/>
      <c r="M45" s="9">
        <v>6410</v>
      </c>
      <c r="N45" s="9"/>
      <c r="O45" s="13">
        <v>18866</v>
      </c>
      <c r="P45" s="13">
        <v>24333</v>
      </c>
      <c r="Q45" s="13">
        <f t="shared" si="2"/>
        <v>43199</v>
      </c>
      <c r="R45" s="13"/>
      <c r="S45" s="13">
        <v>1256</v>
      </c>
      <c r="T45" s="14">
        <f t="shared" si="3"/>
        <v>980303</v>
      </c>
      <c r="V45" s="88"/>
      <c r="X45" s="15" t="e">
        <f>+T45-#REF!</f>
        <v>#REF!</v>
      </c>
      <c r="Y45" s="16"/>
    </row>
    <row r="46" spans="1:25" ht="19.5" customHeight="1" x14ac:dyDescent="0.25">
      <c r="A46" s="81"/>
      <c r="C46" s="7">
        <v>336</v>
      </c>
      <c r="D46" s="8" t="s">
        <v>60</v>
      </c>
      <c r="E46" s="9">
        <v>2390183</v>
      </c>
      <c r="F46" s="9">
        <v>-10951</v>
      </c>
      <c r="G46" s="10">
        <f t="shared" si="0"/>
        <v>2379232</v>
      </c>
      <c r="H46" s="10"/>
      <c r="I46" s="11">
        <v>33449</v>
      </c>
      <c r="J46" s="11">
        <v>-399</v>
      </c>
      <c r="K46" s="12">
        <f t="shared" si="1"/>
        <v>33050</v>
      </c>
      <c r="L46" s="12"/>
      <c r="M46" s="9">
        <v>16636</v>
      </c>
      <c r="N46" s="9"/>
      <c r="O46" s="13">
        <v>48965</v>
      </c>
      <c r="P46" s="13">
        <v>63154</v>
      </c>
      <c r="Q46" s="13">
        <f t="shared" si="2"/>
        <v>112119</v>
      </c>
      <c r="R46" s="13"/>
      <c r="S46" s="13">
        <v>3260</v>
      </c>
      <c r="T46" s="14">
        <f t="shared" si="3"/>
        <v>2544297</v>
      </c>
      <c r="V46" s="88"/>
      <c r="X46" s="15" t="e">
        <f>+T46-#REF!</f>
        <v>#REF!</v>
      </c>
      <c r="Y46" s="16"/>
    </row>
    <row r="47" spans="1:25" ht="19.5" customHeight="1" x14ac:dyDescent="0.25">
      <c r="A47" s="81"/>
      <c r="C47" s="7">
        <v>337</v>
      </c>
      <c r="D47" s="8" t="s">
        <v>61</v>
      </c>
      <c r="E47" s="9">
        <v>1005652</v>
      </c>
      <c r="F47" s="9">
        <v>-4608</v>
      </c>
      <c r="G47" s="10">
        <f t="shared" si="0"/>
        <v>1001044</v>
      </c>
      <c r="H47" s="10"/>
      <c r="I47" s="11">
        <v>14073</v>
      </c>
      <c r="J47" s="11">
        <v>-168</v>
      </c>
      <c r="K47" s="12">
        <f t="shared" si="1"/>
        <v>13905</v>
      </c>
      <c r="L47" s="12"/>
      <c r="M47" s="9">
        <v>7000</v>
      </c>
      <c r="N47" s="9"/>
      <c r="O47" s="13">
        <v>20602</v>
      </c>
      <c r="P47" s="13">
        <v>26571</v>
      </c>
      <c r="Q47" s="13">
        <f t="shared" si="2"/>
        <v>47173</v>
      </c>
      <c r="R47" s="13"/>
      <c r="S47" s="13">
        <v>1372</v>
      </c>
      <c r="T47" s="14">
        <f t="shared" si="3"/>
        <v>1070494</v>
      </c>
      <c r="V47" s="88"/>
      <c r="X47" s="15" t="e">
        <f>+T47-#REF!</f>
        <v>#REF!</v>
      </c>
      <c r="Y47" s="16"/>
    </row>
    <row r="48" spans="1:25" ht="19.5" customHeight="1" x14ac:dyDescent="0.25">
      <c r="A48" s="81"/>
      <c r="C48" s="7">
        <v>338</v>
      </c>
      <c r="D48" s="8" t="s">
        <v>62</v>
      </c>
      <c r="E48" s="9">
        <v>3768658</v>
      </c>
      <c r="F48" s="9">
        <v>-17267</v>
      </c>
      <c r="G48" s="10">
        <f t="shared" si="0"/>
        <v>3751391</v>
      </c>
      <c r="H48" s="10"/>
      <c r="I48" s="11">
        <v>52739</v>
      </c>
      <c r="J48" s="11">
        <v>-628</v>
      </c>
      <c r="K48" s="12">
        <f t="shared" si="1"/>
        <v>52111</v>
      </c>
      <c r="L48" s="12"/>
      <c r="M48" s="9">
        <v>26231</v>
      </c>
      <c r="N48" s="9"/>
      <c r="O48" s="13">
        <v>77205</v>
      </c>
      <c r="P48" s="13">
        <v>99576</v>
      </c>
      <c r="Q48" s="13">
        <f t="shared" si="2"/>
        <v>176781</v>
      </c>
      <c r="R48" s="13"/>
      <c r="S48" s="13">
        <v>5140</v>
      </c>
      <c r="T48" s="14">
        <f t="shared" si="3"/>
        <v>4011654</v>
      </c>
      <c r="V48" s="88"/>
      <c r="X48" s="15" t="e">
        <f>+T48-#REF!</f>
        <v>#REF!</v>
      </c>
      <c r="Y48" s="16"/>
    </row>
    <row r="49" spans="1:25" ht="19.5" customHeight="1" x14ac:dyDescent="0.25">
      <c r="A49" s="81"/>
      <c r="C49" s="7">
        <v>339</v>
      </c>
      <c r="D49" s="8" t="s">
        <v>63</v>
      </c>
      <c r="E49" s="9">
        <v>3764229</v>
      </c>
      <c r="F49" s="9">
        <v>-17247</v>
      </c>
      <c r="G49" s="10">
        <f t="shared" si="0"/>
        <v>3746982</v>
      </c>
      <c r="H49" s="10"/>
      <c r="I49" s="11">
        <v>52677</v>
      </c>
      <c r="J49" s="11">
        <v>-628</v>
      </c>
      <c r="K49" s="12">
        <f t="shared" si="1"/>
        <v>52049</v>
      </c>
      <c r="L49" s="12"/>
      <c r="M49" s="9">
        <v>26200</v>
      </c>
      <c r="N49" s="9"/>
      <c r="O49" s="13">
        <v>77114</v>
      </c>
      <c r="P49" s="13">
        <v>99459</v>
      </c>
      <c r="Q49" s="13">
        <f t="shared" si="2"/>
        <v>176573</v>
      </c>
      <c r="R49" s="13"/>
      <c r="S49" s="13">
        <v>5134</v>
      </c>
      <c r="T49" s="14">
        <f t="shared" si="3"/>
        <v>4006938</v>
      </c>
      <c r="V49" s="88"/>
      <c r="X49" s="15" t="e">
        <f>+T49-#REF!</f>
        <v>#REF!</v>
      </c>
      <c r="Y49" s="16"/>
    </row>
    <row r="50" spans="1:25" ht="19.5" customHeight="1" x14ac:dyDescent="0.25">
      <c r="A50" s="81"/>
      <c r="C50" s="7">
        <v>340</v>
      </c>
      <c r="D50" s="8" t="s">
        <v>64</v>
      </c>
      <c r="E50" s="9">
        <v>1355267</v>
      </c>
      <c r="F50" s="9">
        <v>-6209</v>
      </c>
      <c r="G50" s="10">
        <f t="shared" si="0"/>
        <v>1349058</v>
      </c>
      <c r="H50" s="10"/>
      <c r="I50" s="11">
        <v>18966</v>
      </c>
      <c r="J50" s="11">
        <v>-226</v>
      </c>
      <c r="K50" s="12">
        <f t="shared" si="1"/>
        <v>18740</v>
      </c>
      <c r="L50" s="12"/>
      <c r="M50" s="9">
        <v>9433</v>
      </c>
      <c r="N50" s="9"/>
      <c r="O50" s="13">
        <v>27764</v>
      </c>
      <c r="P50" s="13">
        <v>35809</v>
      </c>
      <c r="Q50" s="13">
        <f t="shared" si="2"/>
        <v>63573</v>
      </c>
      <c r="R50" s="13"/>
      <c r="S50" s="13">
        <v>1848</v>
      </c>
      <c r="T50" s="14">
        <f t="shared" si="3"/>
        <v>1442652</v>
      </c>
      <c r="V50" s="88"/>
      <c r="X50" s="15" t="e">
        <f>+T50-#REF!</f>
        <v>#REF!</v>
      </c>
      <c r="Y50" s="16"/>
    </row>
    <row r="51" spans="1:25" ht="19.5" customHeight="1" x14ac:dyDescent="0.25">
      <c r="A51" s="81"/>
      <c r="C51" s="7">
        <v>341</v>
      </c>
      <c r="D51" s="8" t="s">
        <v>65</v>
      </c>
      <c r="E51" s="9">
        <v>341503</v>
      </c>
      <c r="F51" s="9">
        <v>-1565</v>
      </c>
      <c r="G51" s="10">
        <f t="shared" si="0"/>
        <v>339938</v>
      </c>
      <c r="H51" s="10"/>
      <c r="I51" s="11">
        <v>4779</v>
      </c>
      <c r="J51" s="11">
        <v>-57</v>
      </c>
      <c r="K51" s="12">
        <f t="shared" si="1"/>
        <v>4722</v>
      </c>
      <c r="L51" s="12"/>
      <c r="M51" s="9">
        <v>2377</v>
      </c>
      <c r="N51" s="9"/>
      <c r="O51" s="13">
        <v>6996</v>
      </c>
      <c r="P51" s="13">
        <v>9023</v>
      </c>
      <c r="Q51" s="13">
        <f t="shared" si="2"/>
        <v>16019</v>
      </c>
      <c r="R51" s="13"/>
      <c r="S51" s="13">
        <v>466</v>
      </c>
      <c r="T51" s="14">
        <f t="shared" si="3"/>
        <v>363522</v>
      </c>
      <c r="V51" s="88"/>
      <c r="X51" s="15" t="e">
        <f>+T51-#REF!</f>
        <v>#REF!</v>
      </c>
      <c r="Y51" s="16"/>
    </row>
    <row r="52" spans="1:25" ht="19.5" customHeight="1" x14ac:dyDescent="0.25">
      <c r="A52" s="81"/>
      <c r="C52" s="7">
        <v>342</v>
      </c>
      <c r="D52" s="8" t="s">
        <v>66</v>
      </c>
      <c r="E52" s="9">
        <v>3940555</v>
      </c>
      <c r="F52" s="9">
        <v>-18055</v>
      </c>
      <c r="G52" s="10">
        <f t="shared" si="0"/>
        <v>3922500</v>
      </c>
      <c r="H52" s="10"/>
      <c r="I52" s="11">
        <v>55145</v>
      </c>
      <c r="J52" s="11">
        <v>-657</v>
      </c>
      <c r="K52" s="12">
        <f t="shared" si="1"/>
        <v>54488</v>
      </c>
      <c r="L52" s="12"/>
      <c r="M52" s="9">
        <v>27428</v>
      </c>
      <c r="N52" s="9"/>
      <c r="O52" s="13">
        <v>80726</v>
      </c>
      <c r="P52" s="13">
        <v>104118</v>
      </c>
      <c r="Q52" s="13">
        <f t="shared" si="2"/>
        <v>184844</v>
      </c>
      <c r="R52" s="13"/>
      <c r="S52" s="13">
        <v>5374</v>
      </c>
      <c r="T52" s="14">
        <f t="shared" si="3"/>
        <v>4194634</v>
      </c>
      <c r="V52" s="88"/>
      <c r="X52" s="15" t="e">
        <f>+T52-#REF!</f>
        <v>#REF!</v>
      </c>
      <c r="Y52" s="16"/>
    </row>
    <row r="53" spans="1:25" ht="19.5" customHeight="1" x14ac:dyDescent="0.25">
      <c r="A53" s="81"/>
      <c r="C53" s="7">
        <v>343</v>
      </c>
      <c r="D53" s="8" t="s">
        <v>67</v>
      </c>
      <c r="E53" s="9">
        <v>229599</v>
      </c>
      <c r="F53" s="9">
        <v>-1052</v>
      </c>
      <c r="G53" s="10">
        <f t="shared" si="0"/>
        <v>228547</v>
      </c>
      <c r="H53" s="10"/>
      <c r="I53" s="11">
        <v>3213</v>
      </c>
      <c r="J53" s="11">
        <v>-38</v>
      </c>
      <c r="K53" s="12">
        <f t="shared" si="1"/>
        <v>3175</v>
      </c>
      <c r="L53" s="12"/>
      <c r="M53" s="9">
        <v>1598</v>
      </c>
      <c r="N53" s="9"/>
      <c r="O53" s="13">
        <v>4704</v>
      </c>
      <c r="P53" s="13">
        <v>6067</v>
      </c>
      <c r="Q53" s="13">
        <f t="shared" si="2"/>
        <v>10771</v>
      </c>
      <c r="R53" s="13"/>
      <c r="S53" s="13">
        <v>313</v>
      </c>
      <c r="T53" s="14">
        <f t="shared" si="3"/>
        <v>244404</v>
      </c>
      <c r="V53" s="88"/>
      <c r="X53" s="15" t="e">
        <f>+T53-#REF!</f>
        <v>#REF!</v>
      </c>
      <c r="Y53" s="16"/>
    </row>
    <row r="54" spans="1:25" ht="19.5" customHeight="1" x14ac:dyDescent="0.25">
      <c r="A54" s="81"/>
      <c r="C54" s="7">
        <v>344</v>
      </c>
      <c r="D54" s="8" t="s">
        <v>68</v>
      </c>
      <c r="E54" s="9">
        <v>1076228</v>
      </c>
      <c r="F54" s="9">
        <v>-4931</v>
      </c>
      <c r="G54" s="10">
        <f t="shared" si="0"/>
        <v>1071297</v>
      </c>
      <c r="H54" s="10"/>
      <c r="I54" s="11">
        <v>15061</v>
      </c>
      <c r="J54" s="11">
        <v>-179</v>
      </c>
      <c r="K54" s="12">
        <f t="shared" si="1"/>
        <v>14882</v>
      </c>
      <c r="L54" s="12"/>
      <c r="M54" s="9">
        <v>7491</v>
      </c>
      <c r="N54" s="9"/>
      <c r="O54" s="13">
        <v>22048</v>
      </c>
      <c r="P54" s="13">
        <v>28436</v>
      </c>
      <c r="Q54" s="13">
        <f t="shared" si="2"/>
        <v>50484</v>
      </c>
      <c r="R54" s="13"/>
      <c r="S54" s="13">
        <v>1468</v>
      </c>
      <c r="T54" s="14">
        <f t="shared" si="3"/>
        <v>1145622</v>
      </c>
      <c r="V54" s="88"/>
      <c r="X54" s="15" t="e">
        <f>+T54-#REF!</f>
        <v>#REF!</v>
      </c>
      <c r="Y54" s="16"/>
    </row>
    <row r="55" spans="1:25" ht="19.5" customHeight="1" x14ac:dyDescent="0.25">
      <c r="A55" s="81"/>
      <c r="C55" s="7">
        <v>345</v>
      </c>
      <c r="D55" s="8" t="s">
        <v>69</v>
      </c>
      <c r="E55" s="9">
        <v>768539</v>
      </c>
      <c r="F55" s="9">
        <v>-3521</v>
      </c>
      <c r="G55" s="10">
        <f t="shared" si="0"/>
        <v>765018</v>
      </c>
      <c r="H55" s="10"/>
      <c r="I55" s="11">
        <v>10755</v>
      </c>
      <c r="J55" s="11">
        <v>-128</v>
      </c>
      <c r="K55" s="12">
        <f t="shared" si="1"/>
        <v>10627</v>
      </c>
      <c r="L55" s="12"/>
      <c r="M55" s="9">
        <v>5349</v>
      </c>
      <c r="N55" s="9"/>
      <c r="O55" s="13">
        <v>15744</v>
      </c>
      <c r="P55" s="13">
        <v>20306</v>
      </c>
      <c r="Q55" s="13">
        <f t="shared" si="2"/>
        <v>36050</v>
      </c>
      <c r="R55" s="13"/>
      <c r="S55" s="13">
        <v>1048</v>
      </c>
      <c r="T55" s="14">
        <f t="shared" si="3"/>
        <v>818092</v>
      </c>
      <c r="V55" s="88"/>
      <c r="X55" s="15" t="e">
        <f>+T55-#REF!</f>
        <v>#REF!</v>
      </c>
      <c r="Y55" s="16"/>
    </row>
    <row r="56" spans="1:25" ht="19.5" customHeight="1" x14ac:dyDescent="0.25">
      <c r="A56" s="81"/>
      <c r="C56" s="7">
        <v>346</v>
      </c>
      <c r="D56" s="8" t="s">
        <v>70</v>
      </c>
      <c r="E56" s="9">
        <v>709707</v>
      </c>
      <c r="F56" s="9">
        <v>-3252</v>
      </c>
      <c r="G56" s="10">
        <f t="shared" si="0"/>
        <v>706455</v>
      </c>
      <c r="H56" s="10"/>
      <c r="I56" s="11">
        <v>9932</v>
      </c>
      <c r="J56" s="11">
        <v>-118</v>
      </c>
      <c r="K56" s="12">
        <f t="shared" si="1"/>
        <v>9814</v>
      </c>
      <c r="L56" s="12"/>
      <c r="M56" s="9">
        <v>4940</v>
      </c>
      <c r="N56" s="9"/>
      <c r="O56" s="13">
        <v>14539</v>
      </c>
      <c r="P56" s="13">
        <v>18752</v>
      </c>
      <c r="Q56" s="13">
        <f t="shared" si="2"/>
        <v>33291</v>
      </c>
      <c r="R56" s="13"/>
      <c r="S56" s="13">
        <v>968</v>
      </c>
      <c r="T56" s="14">
        <f t="shared" si="3"/>
        <v>755468</v>
      </c>
      <c r="V56" s="88"/>
      <c r="X56" s="15" t="e">
        <f>+T56-#REF!</f>
        <v>#REF!</v>
      </c>
      <c r="Y56" s="16"/>
    </row>
    <row r="57" spans="1:25" ht="19.5" customHeight="1" x14ac:dyDescent="0.25">
      <c r="A57" s="81"/>
      <c r="C57" s="7">
        <v>347</v>
      </c>
      <c r="D57" s="8" t="s">
        <v>71</v>
      </c>
      <c r="E57" s="9">
        <v>583826</v>
      </c>
      <c r="F57" s="9">
        <v>-2675</v>
      </c>
      <c r="G57" s="10">
        <f t="shared" si="0"/>
        <v>581151</v>
      </c>
      <c r="H57" s="10"/>
      <c r="I57" s="11">
        <v>8170</v>
      </c>
      <c r="J57" s="11">
        <v>-97</v>
      </c>
      <c r="K57" s="12">
        <f t="shared" si="1"/>
        <v>8073</v>
      </c>
      <c r="L57" s="12"/>
      <c r="M57" s="9">
        <v>4064</v>
      </c>
      <c r="N57" s="9"/>
      <c r="O57" s="13">
        <v>11960</v>
      </c>
      <c r="P57" s="13">
        <v>15426</v>
      </c>
      <c r="Q57" s="13">
        <f t="shared" si="2"/>
        <v>27386</v>
      </c>
      <c r="R57" s="13"/>
      <c r="S57" s="13">
        <v>796</v>
      </c>
      <c r="T57" s="14">
        <f t="shared" si="3"/>
        <v>621470</v>
      </c>
      <c r="V57" s="88"/>
      <c r="X57" s="15" t="e">
        <f>+T57-#REF!</f>
        <v>#REF!</v>
      </c>
      <c r="Y57" s="16"/>
    </row>
    <row r="58" spans="1:25" ht="19.5" customHeight="1" x14ac:dyDescent="0.25">
      <c r="A58" s="81"/>
      <c r="C58" s="7">
        <v>348</v>
      </c>
      <c r="D58" s="8" t="s">
        <v>72</v>
      </c>
      <c r="E58" s="9">
        <v>2024777</v>
      </c>
      <c r="F58" s="9">
        <v>-9277</v>
      </c>
      <c r="G58" s="10">
        <f t="shared" si="0"/>
        <v>2015500</v>
      </c>
      <c r="H58" s="10"/>
      <c r="I58" s="11">
        <v>28335</v>
      </c>
      <c r="J58" s="11">
        <v>-338</v>
      </c>
      <c r="K58" s="12">
        <f t="shared" si="1"/>
        <v>27997</v>
      </c>
      <c r="L58" s="12"/>
      <c r="M58" s="9">
        <v>14093</v>
      </c>
      <c r="N58" s="9"/>
      <c r="O58" s="13">
        <v>41480</v>
      </c>
      <c r="P58" s="13">
        <v>53499</v>
      </c>
      <c r="Q58" s="13">
        <f t="shared" si="2"/>
        <v>94979</v>
      </c>
      <c r="R58" s="13"/>
      <c r="S58" s="13">
        <v>2761</v>
      </c>
      <c r="T58" s="14">
        <f t="shared" si="3"/>
        <v>2155330</v>
      </c>
      <c r="V58" s="88"/>
      <c r="X58" s="15" t="e">
        <f>+T58-#REF!</f>
        <v>#REF!</v>
      </c>
      <c r="Y58" s="16"/>
    </row>
    <row r="59" spans="1:25" ht="19.5" customHeight="1" x14ac:dyDescent="0.25">
      <c r="A59" s="81"/>
      <c r="C59" s="7">
        <v>349</v>
      </c>
      <c r="D59" s="8" t="s">
        <v>73</v>
      </c>
      <c r="E59" s="9">
        <v>919131</v>
      </c>
      <c r="F59" s="9">
        <v>-4211</v>
      </c>
      <c r="G59" s="10">
        <f t="shared" si="0"/>
        <v>914920</v>
      </c>
      <c r="H59" s="10"/>
      <c r="I59" s="11">
        <v>12863</v>
      </c>
      <c r="J59" s="11">
        <v>-153</v>
      </c>
      <c r="K59" s="12">
        <f t="shared" si="1"/>
        <v>12710</v>
      </c>
      <c r="L59" s="12"/>
      <c r="M59" s="9">
        <v>6397</v>
      </c>
      <c r="N59" s="9"/>
      <c r="O59" s="13">
        <v>18829</v>
      </c>
      <c r="P59" s="13">
        <v>24285</v>
      </c>
      <c r="Q59" s="13">
        <f t="shared" si="2"/>
        <v>43114</v>
      </c>
      <c r="R59" s="13"/>
      <c r="S59" s="13">
        <v>1254</v>
      </c>
      <c r="T59" s="14">
        <f t="shared" si="3"/>
        <v>978395</v>
      </c>
      <c r="V59" s="88"/>
      <c r="X59" s="15" t="e">
        <f>+T59-#REF!</f>
        <v>#REF!</v>
      </c>
      <c r="Y59" s="16"/>
    </row>
    <row r="60" spans="1:25" ht="19.5" customHeight="1" x14ac:dyDescent="0.25">
      <c r="A60" s="81"/>
      <c r="C60" s="7">
        <v>350</v>
      </c>
      <c r="D60" s="8" t="s">
        <v>74</v>
      </c>
      <c r="E60" s="9">
        <v>369425</v>
      </c>
      <c r="F60" s="9">
        <v>-1693</v>
      </c>
      <c r="G60" s="10">
        <f t="shared" si="0"/>
        <v>367732</v>
      </c>
      <c r="H60" s="10"/>
      <c r="I60" s="11">
        <v>5170</v>
      </c>
      <c r="J60" s="11">
        <v>-62</v>
      </c>
      <c r="K60" s="12">
        <f t="shared" si="1"/>
        <v>5108</v>
      </c>
      <c r="L60" s="12"/>
      <c r="M60" s="9">
        <v>2571</v>
      </c>
      <c r="N60" s="9"/>
      <c r="O60" s="13">
        <v>7568</v>
      </c>
      <c r="P60" s="13">
        <v>9761</v>
      </c>
      <c r="Q60" s="13">
        <f t="shared" si="2"/>
        <v>17329</v>
      </c>
      <c r="R60" s="13"/>
      <c r="S60" s="13">
        <v>504</v>
      </c>
      <c r="T60" s="14">
        <f t="shared" si="3"/>
        <v>393244</v>
      </c>
      <c r="V60" s="88"/>
      <c r="X60" s="15" t="e">
        <f>+T60-#REF!</f>
        <v>#REF!</v>
      </c>
      <c r="Y60" s="16"/>
    </row>
    <row r="61" spans="1:25" ht="19.5" customHeight="1" x14ac:dyDescent="0.25">
      <c r="A61" s="81"/>
      <c r="C61" s="7">
        <v>351</v>
      </c>
      <c r="D61" s="8" t="s">
        <v>75</v>
      </c>
      <c r="E61" s="9">
        <v>3326156</v>
      </c>
      <c r="F61" s="9">
        <v>-15240</v>
      </c>
      <c r="G61" s="10">
        <f t="shared" si="0"/>
        <v>3310916</v>
      </c>
      <c r="H61" s="10"/>
      <c r="I61" s="11">
        <v>46547</v>
      </c>
      <c r="J61" s="11">
        <v>-555</v>
      </c>
      <c r="K61" s="12">
        <f t="shared" si="1"/>
        <v>45992</v>
      </c>
      <c r="L61" s="12"/>
      <c r="M61" s="9">
        <v>23151</v>
      </c>
      <c r="N61" s="9"/>
      <c r="O61" s="13">
        <v>68140</v>
      </c>
      <c r="P61" s="13">
        <v>87884</v>
      </c>
      <c r="Q61" s="13">
        <f t="shared" si="2"/>
        <v>156024</v>
      </c>
      <c r="R61" s="13"/>
      <c r="S61" s="13">
        <v>4536</v>
      </c>
      <c r="T61" s="14">
        <f t="shared" si="3"/>
        <v>3540619</v>
      </c>
      <c r="V61" s="88"/>
      <c r="X61" s="15" t="e">
        <f>+T61-#REF!</f>
        <v>#REF!</v>
      </c>
      <c r="Y61" s="16"/>
    </row>
    <row r="62" spans="1:25" ht="19.5" customHeight="1" x14ac:dyDescent="0.25">
      <c r="A62" s="81"/>
      <c r="C62" s="7">
        <v>352</v>
      </c>
      <c r="D62" s="8" t="s">
        <v>76</v>
      </c>
      <c r="E62" s="9">
        <v>672185</v>
      </c>
      <c r="F62" s="9">
        <v>-3080</v>
      </c>
      <c r="G62" s="10">
        <f t="shared" si="0"/>
        <v>669105</v>
      </c>
      <c r="H62" s="10"/>
      <c r="I62" s="11">
        <v>9407</v>
      </c>
      <c r="J62" s="11">
        <v>-112</v>
      </c>
      <c r="K62" s="12">
        <f t="shared" si="1"/>
        <v>9295</v>
      </c>
      <c r="L62" s="12"/>
      <c r="M62" s="9">
        <v>4679</v>
      </c>
      <c r="N62" s="9"/>
      <c r="O62" s="13">
        <v>13770</v>
      </c>
      <c r="P62" s="13">
        <v>17761</v>
      </c>
      <c r="Q62" s="13">
        <f t="shared" si="2"/>
        <v>31531</v>
      </c>
      <c r="R62" s="13"/>
      <c r="S62" s="13">
        <v>917</v>
      </c>
      <c r="T62" s="14">
        <f t="shared" si="3"/>
        <v>715527</v>
      </c>
      <c r="V62" s="88"/>
      <c r="X62" s="15" t="e">
        <f>+T62-#REF!</f>
        <v>#REF!</v>
      </c>
      <c r="Y62" s="16"/>
    </row>
    <row r="63" spans="1:25" ht="19.5" customHeight="1" x14ac:dyDescent="0.25">
      <c r="A63" s="81"/>
      <c r="C63" s="7">
        <v>353</v>
      </c>
      <c r="D63" s="8" t="s">
        <v>77</v>
      </c>
      <c r="E63" s="9">
        <v>2640566</v>
      </c>
      <c r="F63" s="9">
        <v>-12098</v>
      </c>
      <c r="G63" s="10">
        <f t="shared" si="0"/>
        <v>2628468</v>
      </c>
      <c r="H63" s="10"/>
      <c r="I63" s="11">
        <v>36953</v>
      </c>
      <c r="J63" s="11">
        <v>-440</v>
      </c>
      <c r="K63" s="12">
        <f t="shared" si="1"/>
        <v>36513</v>
      </c>
      <c r="L63" s="12"/>
      <c r="M63" s="9">
        <v>18379</v>
      </c>
      <c r="N63" s="9"/>
      <c r="O63" s="13">
        <v>54095</v>
      </c>
      <c r="P63" s="13">
        <v>69769</v>
      </c>
      <c r="Q63" s="13">
        <f t="shared" si="2"/>
        <v>123864</v>
      </c>
      <c r="R63" s="13"/>
      <c r="S63" s="13">
        <v>3601</v>
      </c>
      <c r="T63" s="14">
        <f t="shared" si="3"/>
        <v>2810825</v>
      </c>
      <c r="V63" s="88"/>
      <c r="X63" s="15" t="e">
        <f>+T63-#REF!</f>
        <v>#REF!</v>
      </c>
      <c r="Y63" s="16"/>
    </row>
    <row r="64" spans="1:25" ht="19.5" customHeight="1" x14ac:dyDescent="0.25">
      <c r="A64" s="81"/>
      <c r="C64" s="7">
        <v>354</v>
      </c>
      <c r="D64" s="8" t="s">
        <v>78</v>
      </c>
      <c r="E64" s="9">
        <v>1085161</v>
      </c>
      <c r="F64" s="9">
        <v>-4972</v>
      </c>
      <c r="G64" s="10">
        <f t="shared" si="0"/>
        <v>1080189</v>
      </c>
      <c r="H64" s="10"/>
      <c r="I64" s="11">
        <v>15186</v>
      </c>
      <c r="J64" s="11">
        <v>-181</v>
      </c>
      <c r="K64" s="12">
        <f t="shared" si="1"/>
        <v>15005</v>
      </c>
      <c r="L64" s="12"/>
      <c r="M64" s="9">
        <v>7553</v>
      </c>
      <c r="N64" s="9"/>
      <c r="O64" s="13">
        <v>22231</v>
      </c>
      <c r="P64" s="13">
        <v>28672</v>
      </c>
      <c r="Q64" s="13">
        <f t="shared" si="2"/>
        <v>50903</v>
      </c>
      <c r="R64" s="13"/>
      <c r="S64" s="13">
        <v>1480</v>
      </c>
      <c r="T64" s="14">
        <f t="shared" si="3"/>
        <v>1155130</v>
      </c>
      <c r="V64" s="88"/>
      <c r="X64" s="15" t="e">
        <f>+T64-#REF!</f>
        <v>#REF!</v>
      </c>
      <c r="Y64" s="16"/>
    </row>
    <row r="65" spans="1:25" ht="19.5" customHeight="1" x14ac:dyDescent="0.25">
      <c r="A65" s="81"/>
      <c r="C65" s="7">
        <v>355</v>
      </c>
      <c r="D65" s="8" t="s">
        <v>79</v>
      </c>
      <c r="E65" s="9">
        <v>779031</v>
      </c>
      <c r="F65" s="9">
        <v>-3569</v>
      </c>
      <c r="G65" s="10">
        <f t="shared" si="0"/>
        <v>775462</v>
      </c>
      <c r="H65" s="10"/>
      <c r="I65" s="11">
        <v>10902</v>
      </c>
      <c r="J65" s="11">
        <v>-130</v>
      </c>
      <c r="K65" s="12">
        <f t="shared" si="1"/>
        <v>10772</v>
      </c>
      <c r="L65" s="12"/>
      <c r="M65" s="9">
        <v>5422</v>
      </c>
      <c r="N65" s="9"/>
      <c r="O65" s="13">
        <v>15959</v>
      </c>
      <c r="P65" s="13">
        <v>20584</v>
      </c>
      <c r="Q65" s="13">
        <f t="shared" si="2"/>
        <v>36543</v>
      </c>
      <c r="R65" s="13"/>
      <c r="S65" s="13">
        <v>1062</v>
      </c>
      <c r="T65" s="14">
        <f t="shared" si="3"/>
        <v>829261</v>
      </c>
      <c r="V65" s="88"/>
      <c r="X65" s="15" t="e">
        <f>+T65-#REF!</f>
        <v>#REF!</v>
      </c>
      <c r="Y65" s="16"/>
    </row>
    <row r="66" spans="1:25" ht="19.5" customHeight="1" x14ac:dyDescent="0.25">
      <c r="A66" s="81"/>
      <c r="C66" s="7">
        <v>356</v>
      </c>
      <c r="D66" s="8" t="s">
        <v>80</v>
      </c>
      <c r="E66" s="9">
        <v>1027026</v>
      </c>
      <c r="F66" s="9">
        <v>-4706</v>
      </c>
      <c r="G66" s="10">
        <f t="shared" si="0"/>
        <v>1022320</v>
      </c>
      <c r="H66" s="10"/>
      <c r="I66" s="11">
        <v>14372</v>
      </c>
      <c r="J66" s="11">
        <v>-171</v>
      </c>
      <c r="K66" s="12">
        <f t="shared" si="1"/>
        <v>14201</v>
      </c>
      <c r="L66" s="12"/>
      <c r="M66" s="9">
        <v>7148</v>
      </c>
      <c r="N66" s="9"/>
      <c r="O66" s="13">
        <v>21040</v>
      </c>
      <c r="P66" s="13">
        <v>27136</v>
      </c>
      <c r="Q66" s="13">
        <f t="shared" si="2"/>
        <v>48176</v>
      </c>
      <c r="R66" s="13"/>
      <c r="S66" s="13">
        <v>1401</v>
      </c>
      <c r="T66" s="14">
        <f t="shared" si="3"/>
        <v>1093246</v>
      </c>
      <c r="V66" s="88"/>
      <c r="X66" s="15" t="e">
        <f>+T66-#REF!</f>
        <v>#REF!</v>
      </c>
      <c r="Y66" s="16"/>
    </row>
    <row r="67" spans="1:25" ht="19.5" customHeight="1" x14ac:dyDescent="0.25">
      <c r="A67" s="81"/>
      <c r="C67" s="7">
        <v>357</v>
      </c>
      <c r="D67" s="8" t="s">
        <v>81</v>
      </c>
      <c r="E67" s="9">
        <v>2120312</v>
      </c>
      <c r="F67" s="9">
        <v>-9715</v>
      </c>
      <c r="G67" s="10">
        <f t="shared" si="0"/>
        <v>2110597</v>
      </c>
      <c r="H67" s="10"/>
      <c r="I67" s="11">
        <v>29672</v>
      </c>
      <c r="J67" s="11">
        <v>-354</v>
      </c>
      <c r="K67" s="12">
        <f t="shared" si="1"/>
        <v>29318</v>
      </c>
      <c r="L67" s="12"/>
      <c r="M67" s="9">
        <v>14758</v>
      </c>
      <c r="N67" s="9"/>
      <c r="O67" s="13">
        <v>43437</v>
      </c>
      <c r="P67" s="13">
        <v>56023</v>
      </c>
      <c r="Q67" s="13">
        <f t="shared" si="2"/>
        <v>99460</v>
      </c>
      <c r="R67" s="13"/>
      <c r="S67" s="13">
        <v>2892</v>
      </c>
      <c r="T67" s="14">
        <f t="shared" si="3"/>
        <v>2257025</v>
      </c>
      <c r="V67" s="88"/>
      <c r="X67" s="15" t="e">
        <f>+T67-#REF!</f>
        <v>#REF!</v>
      </c>
      <c r="Y67" s="16"/>
    </row>
    <row r="68" spans="1:25" ht="19.5" customHeight="1" x14ac:dyDescent="0.25">
      <c r="A68" s="81"/>
      <c r="C68" s="7">
        <v>358</v>
      </c>
      <c r="D68" s="8" t="s">
        <v>82</v>
      </c>
      <c r="E68" s="9">
        <v>11411835</v>
      </c>
      <c r="F68" s="9">
        <v>-52283</v>
      </c>
      <c r="G68" s="10">
        <f t="shared" si="0"/>
        <v>11359552</v>
      </c>
      <c r="H68" s="10"/>
      <c r="I68" s="11">
        <v>159700</v>
      </c>
      <c r="J68" s="11">
        <v>-1903</v>
      </c>
      <c r="K68" s="12">
        <f t="shared" si="1"/>
        <v>157797</v>
      </c>
      <c r="L68" s="12"/>
      <c r="M68" s="9">
        <v>79430</v>
      </c>
      <c r="N68" s="9"/>
      <c r="O68" s="13">
        <v>233781</v>
      </c>
      <c r="P68" s="13">
        <v>301525</v>
      </c>
      <c r="Q68" s="13">
        <f t="shared" si="2"/>
        <v>535306</v>
      </c>
      <c r="R68" s="13"/>
      <c r="S68" s="13">
        <v>15563</v>
      </c>
      <c r="T68" s="14">
        <f t="shared" si="3"/>
        <v>12147648</v>
      </c>
      <c r="V68" s="88"/>
      <c r="X68" s="15" t="e">
        <f>+T68-#REF!</f>
        <v>#REF!</v>
      </c>
      <c r="Y68" s="16"/>
    </row>
    <row r="69" spans="1:25" ht="24" customHeight="1" x14ac:dyDescent="0.25">
      <c r="A69" s="81"/>
      <c r="C69" s="8"/>
      <c r="D69" s="8" t="s">
        <v>83</v>
      </c>
      <c r="E69" s="19">
        <f>SUM(E11:E68)</f>
        <v>113710745</v>
      </c>
      <c r="F69" s="19">
        <f t="shared" ref="F69:G69" si="4">SUM(F11:F68)</f>
        <v>-520991</v>
      </c>
      <c r="G69" s="19">
        <f t="shared" si="4"/>
        <v>113189754</v>
      </c>
      <c r="H69" s="19"/>
      <c r="I69" s="19">
        <f t="shared" ref="I69:T69" si="5">SUM(I11:I68)</f>
        <v>1591292</v>
      </c>
      <c r="J69" s="19">
        <f t="shared" si="5"/>
        <v>-18962</v>
      </c>
      <c r="K69" s="19">
        <f t="shared" si="5"/>
        <v>1572330</v>
      </c>
      <c r="L69" s="20"/>
      <c r="M69" s="19">
        <f t="shared" si="5"/>
        <v>791460</v>
      </c>
      <c r="N69" s="19"/>
      <c r="O69" s="19">
        <f t="shared" si="5"/>
        <v>2329476</v>
      </c>
      <c r="P69" s="19">
        <f t="shared" si="5"/>
        <v>3004480</v>
      </c>
      <c r="Q69" s="19">
        <f t="shared" si="5"/>
        <v>5333956</v>
      </c>
      <c r="R69" s="19"/>
      <c r="S69" s="19">
        <f t="shared" si="5"/>
        <v>155080</v>
      </c>
      <c r="T69" s="19">
        <f t="shared" si="5"/>
        <v>121042580</v>
      </c>
      <c r="V69" s="88"/>
    </row>
    <row r="70" spans="1:25" ht="7.5" customHeight="1" x14ac:dyDescent="0.25">
      <c r="A70" s="81"/>
      <c r="D70" s="21"/>
      <c r="V70" s="88"/>
    </row>
    <row r="71" spans="1:25" s="83" customFormat="1" ht="6.75" customHeight="1" thickBot="1" x14ac:dyDescent="0.3">
      <c r="A71" s="82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1"/>
      <c r="U71" s="90"/>
      <c r="V71" s="89"/>
    </row>
    <row r="72" spans="1:25" ht="14.25" thickTop="1" x14ac:dyDescent="0.25"/>
    <row r="73" spans="1:25" x14ac:dyDescent="0.25">
      <c r="O73" s="16"/>
      <c r="P73" s="16"/>
      <c r="Q73" s="16"/>
      <c r="R73" s="16"/>
      <c r="S73" s="16"/>
    </row>
  </sheetData>
  <mergeCells count="4">
    <mergeCell ref="C2:T2"/>
    <mergeCell ref="C3:T3"/>
    <mergeCell ref="C4:T4"/>
    <mergeCell ref="C6:T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AC6B1-3F94-4ACA-B3F4-4BC54F8B0BD5}">
  <sheetPr>
    <pageSetUpPr fitToPage="1"/>
  </sheetPr>
  <dimension ref="A1:Q74"/>
  <sheetViews>
    <sheetView topLeftCell="A56" workbookViewId="0">
      <selection activeCell="I71" sqref="I71"/>
    </sheetView>
  </sheetViews>
  <sheetFormatPr baseColWidth="10" defaultColWidth="11.42578125" defaultRowHeight="12.75" x14ac:dyDescent="0.2"/>
  <cols>
    <col min="1" max="1" width="1.28515625" style="53" customWidth="1"/>
    <col min="2" max="2" width="2.42578125" style="22" customWidth="1"/>
    <col min="3" max="3" width="7.28515625" style="22" customWidth="1"/>
    <col min="4" max="4" width="46.5703125" style="22" customWidth="1"/>
    <col min="5" max="7" width="24.5703125" style="22" customWidth="1"/>
    <col min="8" max="8" width="24.5703125" style="27" customWidth="1"/>
    <col min="9" max="9" width="3" style="22" customWidth="1"/>
    <col min="10" max="10" width="1.42578125" style="53" customWidth="1"/>
    <col min="11" max="11" width="0" style="22" hidden="1" customWidth="1"/>
    <col min="12" max="12" width="13.7109375" style="22" hidden="1" customWidth="1"/>
    <col min="13" max="13" width="8.28515625" style="22" customWidth="1"/>
    <col min="14" max="14" width="23.5703125" style="22" customWidth="1"/>
    <col min="15" max="16384" width="11.42578125" style="22"/>
  </cols>
  <sheetData>
    <row r="1" spans="1:17" s="53" customFormat="1" ht="6.75" customHeight="1" thickTop="1" x14ac:dyDescent="0.2">
      <c r="A1" s="49"/>
      <c r="B1" s="54"/>
      <c r="C1" s="54"/>
      <c r="D1" s="54"/>
      <c r="E1" s="54">
        <v>5</v>
      </c>
      <c r="F1" s="54"/>
      <c r="G1" s="54"/>
      <c r="H1" s="55"/>
      <c r="I1" s="54"/>
      <c r="J1" s="56"/>
    </row>
    <row r="2" spans="1:17" s="23" customFormat="1" ht="23.25" x14ac:dyDescent="0.35">
      <c r="A2" s="50"/>
      <c r="B2" s="99" t="s">
        <v>0</v>
      </c>
      <c r="C2" s="99"/>
      <c r="D2" s="99"/>
      <c r="E2" s="99"/>
      <c r="F2" s="99"/>
      <c r="G2" s="99"/>
      <c r="H2" s="99"/>
      <c r="I2" s="99"/>
      <c r="J2" s="57"/>
    </row>
    <row r="3" spans="1:17" s="23" customFormat="1" ht="23.25" x14ac:dyDescent="0.35">
      <c r="A3" s="50"/>
      <c r="B3" s="100" t="s">
        <v>1</v>
      </c>
      <c r="C3" s="100"/>
      <c r="D3" s="100"/>
      <c r="E3" s="100"/>
      <c r="F3" s="100"/>
      <c r="G3" s="100"/>
      <c r="H3" s="100"/>
      <c r="I3" s="100"/>
      <c r="J3" s="57"/>
    </row>
    <row r="4" spans="1:17" ht="18" x14ac:dyDescent="0.25">
      <c r="A4" s="51"/>
      <c r="B4" s="101" t="s">
        <v>2</v>
      </c>
      <c r="C4" s="101"/>
      <c r="D4" s="101"/>
      <c r="E4" s="101"/>
      <c r="F4" s="101"/>
      <c r="G4" s="101"/>
      <c r="H4" s="101"/>
      <c r="I4" s="101"/>
      <c r="J4" s="58"/>
    </row>
    <row r="5" spans="1:17" ht="8.1" customHeight="1" x14ac:dyDescent="0.25">
      <c r="A5" s="51"/>
      <c r="D5" s="24"/>
      <c r="E5" s="24"/>
      <c r="F5" s="24"/>
      <c r="G5" s="24"/>
      <c r="H5" s="25"/>
      <c r="J5" s="58"/>
    </row>
    <row r="6" spans="1:17" ht="18.75" customHeight="1" x14ac:dyDescent="0.2">
      <c r="A6" s="51"/>
      <c r="B6" s="26"/>
      <c r="C6" s="26"/>
      <c r="D6" s="102" t="s">
        <v>92</v>
      </c>
      <c r="E6" s="102"/>
      <c r="F6" s="102"/>
      <c r="G6" s="102"/>
      <c r="H6" s="102"/>
      <c r="I6" s="26"/>
      <c r="J6" s="58"/>
    </row>
    <row r="7" spans="1:17" ht="14.25" customHeight="1" x14ac:dyDescent="0.2">
      <c r="A7" s="51"/>
      <c r="H7" s="27" t="s">
        <v>3</v>
      </c>
      <c r="J7" s="58"/>
    </row>
    <row r="8" spans="1:17" x14ac:dyDescent="0.2">
      <c r="A8" s="51"/>
      <c r="C8" s="40" t="s">
        <v>3</v>
      </c>
      <c r="D8" s="40" t="s">
        <v>3</v>
      </c>
      <c r="E8" s="41" t="s">
        <v>4</v>
      </c>
      <c r="F8" s="40" t="s">
        <v>84</v>
      </c>
      <c r="G8" s="40" t="s">
        <v>84</v>
      </c>
      <c r="H8" s="42" t="s">
        <v>10</v>
      </c>
      <c r="J8" s="58"/>
    </row>
    <row r="9" spans="1:17" x14ac:dyDescent="0.2">
      <c r="A9" s="51"/>
      <c r="C9" s="43" t="s">
        <v>11</v>
      </c>
      <c r="D9" s="43" t="s">
        <v>12</v>
      </c>
      <c r="E9" s="44" t="s">
        <v>13</v>
      </c>
      <c r="F9" s="45" t="s">
        <v>85</v>
      </c>
      <c r="G9" s="45" t="s">
        <v>93</v>
      </c>
      <c r="H9" s="46" t="s">
        <v>20</v>
      </c>
      <c r="J9" s="58"/>
    </row>
    <row r="10" spans="1:17" x14ac:dyDescent="0.2">
      <c r="A10" s="51"/>
      <c r="C10" s="47"/>
      <c r="D10" s="47"/>
      <c r="E10" s="48"/>
      <c r="F10" s="47" t="s">
        <v>86</v>
      </c>
      <c r="G10" s="47" t="s">
        <v>94</v>
      </c>
      <c r="H10" s="48" t="s">
        <v>24</v>
      </c>
      <c r="J10" s="58"/>
    </row>
    <row r="11" spans="1:17" ht="19.5" customHeight="1" x14ac:dyDescent="0.2">
      <c r="A11" s="51"/>
      <c r="C11" s="28">
        <v>301</v>
      </c>
      <c r="D11" s="29" t="s">
        <v>25</v>
      </c>
      <c r="E11" s="30">
        <v>5815</v>
      </c>
      <c r="F11" s="31">
        <v>656</v>
      </c>
      <c r="G11" s="31">
        <v>138</v>
      </c>
      <c r="H11" s="32">
        <f>+G11+F11+E11</f>
        <v>6609</v>
      </c>
      <c r="J11" s="58"/>
      <c r="L11" s="33" t="e">
        <f>+H11-#REF!</f>
        <v>#REF!</v>
      </c>
      <c r="M11" s="34"/>
      <c r="N11" s="34"/>
      <c r="O11" s="35"/>
      <c r="P11" s="34"/>
      <c r="Q11" s="35"/>
    </row>
    <row r="12" spans="1:17" ht="19.5" customHeight="1" x14ac:dyDescent="0.2">
      <c r="A12" s="51"/>
      <c r="C12" s="28">
        <v>302</v>
      </c>
      <c r="D12" s="29" t="s">
        <v>26</v>
      </c>
      <c r="E12" s="30">
        <v>4695</v>
      </c>
      <c r="F12" s="31">
        <v>530</v>
      </c>
      <c r="G12" s="31">
        <v>111</v>
      </c>
      <c r="H12" s="32">
        <f t="shared" ref="H12:H68" si="0">+G12+F12+E12</f>
        <v>5336</v>
      </c>
      <c r="J12" s="58"/>
      <c r="L12" s="33" t="e">
        <f>+H12-#REF!</f>
        <v>#REF!</v>
      </c>
      <c r="M12" s="34"/>
      <c r="N12" s="34"/>
      <c r="O12" s="35"/>
      <c r="P12" s="34"/>
      <c r="Q12" s="35"/>
    </row>
    <row r="13" spans="1:17" ht="19.5" customHeight="1" x14ac:dyDescent="0.2">
      <c r="A13" s="51"/>
      <c r="C13" s="28">
        <v>303</v>
      </c>
      <c r="D13" s="29" t="s">
        <v>27</v>
      </c>
      <c r="E13" s="30">
        <v>3871</v>
      </c>
      <c r="F13" s="31">
        <v>437</v>
      </c>
      <c r="G13" s="31">
        <v>92</v>
      </c>
      <c r="H13" s="32">
        <f t="shared" si="0"/>
        <v>4400</v>
      </c>
      <c r="J13" s="58"/>
      <c r="L13" s="33" t="e">
        <f>+H13-#REF!</f>
        <v>#REF!</v>
      </c>
      <c r="M13" s="34"/>
      <c r="N13" s="34"/>
      <c r="O13" s="35"/>
      <c r="P13" s="34"/>
      <c r="Q13" s="35"/>
    </row>
    <row r="14" spans="1:17" ht="19.5" customHeight="1" x14ac:dyDescent="0.2">
      <c r="A14" s="51"/>
      <c r="C14" s="28">
        <v>304</v>
      </c>
      <c r="D14" s="29" t="s">
        <v>28</v>
      </c>
      <c r="E14" s="30">
        <v>4416</v>
      </c>
      <c r="F14" s="31">
        <v>498</v>
      </c>
      <c r="G14" s="31">
        <v>104</v>
      </c>
      <c r="H14" s="32">
        <f t="shared" si="0"/>
        <v>5018</v>
      </c>
      <c r="J14" s="58"/>
      <c r="L14" s="33" t="e">
        <f>+H14-#REF!</f>
        <v>#REF!</v>
      </c>
      <c r="M14" s="34"/>
      <c r="N14" s="34"/>
      <c r="O14" s="35"/>
      <c r="P14" s="34"/>
      <c r="Q14" s="35"/>
    </row>
    <row r="15" spans="1:17" ht="19.5" customHeight="1" x14ac:dyDescent="0.2">
      <c r="A15" s="51"/>
      <c r="C15" s="28">
        <v>305</v>
      </c>
      <c r="D15" s="29" t="s">
        <v>29</v>
      </c>
      <c r="E15" s="30">
        <v>33524</v>
      </c>
      <c r="F15" s="31">
        <v>3784</v>
      </c>
      <c r="G15" s="31">
        <v>793</v>
      </c>
      <c r="H15" s="32">
        <f t="shared" si="0"/>
        <v>38101</v>
      </c>
      <c r="J15" s="58"/>
      <c r="L15" s="33" t="e">
        <f>+H15-#REF!</f>
        <v>#REF!</v>
      </c>
      <c r="M15" s="34"/>
      <c r="N15" s="34"/>
      <c r="O15" s="35"/>
      <c r="P15" s="34"/>
      <c r="Q15" s="35"/>
    </row>
    <row r="16" spans="1:17" ht="19.5" customHeight="1" x14ac:dyDescent="0.2">
      <c r="A16" s="51"/>
      <c r="C16" s="28">
        <v>306</v>
      </c>
      <c r="D16" s="29" t="s">
        <v>30</v>
      </c>
      <c r="E16" s="30">
        <v>6176</v>
      </c>
      <c r="F16" s="31">
        <v>697</v>
      </c>
      <c r="G16" s="31">
        <v>146</v>
      </c>
      <c r="H16" s="32">
        <f t="shared" si="0"/>
        <v>7019</v>
      </c>
      <c r="J16" s="58"/>
      <c r="L16" s="33" t="e">
        <f>+H16-#REF!</f>
        <v>#REF!</v>
      </c>
      <c r="M16" s="34"/>
      <c r="N16" s="34"/>
      <c r="O16" s="35"/>
      <c r="P16" s="34"/>
      <c r="Q16" s="35"/>
    </row>
    <row r="17" spans="1:17" ht="19.5" customHeight="1" x14ac:dyDescent="0.2">
      <c r="A17" s="51"/>
      <c r="C17" s="28">
        <v>307</v>
      </c>
      <c r="D17" s="29" t="s">
        <v>31</v>
      </c>
      <c r="E17" s="30">
        <v>12317</v>
      </c>
      <c r="F17" s="31">
        <v>1390</v>
      </c>
      <c r="G17" s="31">
        <v>291</v>
      </c>
      <c r="H17" s="32">
        <f t="shared" si="0"/>
        <v>13998</v>
      </c>
      <c r="J17" s="58"/>
      <c r="L17" s="33" t="e">
        <f>+H17-#REF!</f>
        <v>#REF!</v>
      </c>
      <c r="M17" s="34"/>
      <c r="N17" s="34"/>
      <c r="O17" s="35"/>
      <c r="P17" s="34"/>
      <c r="Q17" s="35"/>
    </row>
    <row r="18" spans="1:17" ht="19.5" customHeight="1" x14ac:dyDescent="0.2">
      <c r="A18" s="51"/>
      <c r="C18" s="28">
        <v>308</v>
      </c>
      <c r="D18" s="29" t="s">
        <v>32</v>
      </c>
      <c r="E18" s="30">
        <v>7992</v>
      </c>
      <c r="F18" s="31">
        <v>902</v>
      </c>
      <c r="G18" s="31">
        <v>189</v>
      </c>
      <c r="H18" s="32">
        <f t="shared" si="0"/>
        <v>9083</v>
      </c>
      <c r="J18" s="58"/>
      <c r="L18" s="33" t="e">
        <f>+H18-#REF!</f>
        <v>#REF!</v>
      </c>
      <c r="M18" s="34"/>
      <c r="N18" s="34"/>
      <c r="O18" s="35"/>
      <c r="P18" s="34"/>
      <c r="Q18" s="35"/>
    </row>
    <row r="19" spans="1:17" ht="19.5" customHeight="1" x14ac:dyDescent="0.2">
      <c r="A19" s="51"/>
      <c r="C19" s="28">
        <v>309</v>
      </c>
      <c r="D19" s="29" t="s">
        <v>33</v>
      </c>
      <c r="E19" s="30">
        <v>12968</v>
      </c>
      <c r="F19" s="31">
        <v>1464</v>
      </c>
      <c r="G19" s="31">
        <v>307</v>
      </c>
      <c r="H19" s="32">
        <f t="shared" si="0"/>
        <v>14739</v>
      </c>
      <c r="J19" s="58"/>
      <c r="L19" s="33" t="e">
        <f>+H19-#REF!</f>
        <v>#REF!</v>
      </c>
      <c r="M19" s="34"/>
      <c r="N19" s="34"/>
      <c r="O19" s="35"/>
      <c r="P19" s="34"/>
      <c r="Q19" s="35"/>
    </row>
    <row r="20" spans="1:17" ht="19.5" customHeight="1" x14ac:dyDescent="0.2">
      <c r="A20" s="51"/>
      <c r="C20" s="28">
        <v>310</v>
      </c>
      <c r="D20" s="29" t="s">
        <v>34</v>
      </c>
      <c r="E20" s="30">
        <v>2974</v>
      </c>
      <c r="F20" s="31">
        <v>336</v>
      </c>
      <c r="G20" s="31">
        <v>70</v>
      </c>
      <c r="H20" s="32">
        <f t="shared" si="0"/>
        <v>3380</v>
      </c>
      <c r="J20" s="58"/>
      <c r="L20" s="33" t="e">
        <f>+H20-#REF!</f>
        <v>#REF!</v>
      </c>
      <c r="M20" s="34"/>
      <c r="N20" s="34"/>
      <c r="O20" s="35"/>
      <c r="P20" s="34"/>
      <c r="Q20" s="35"/>
    </row>
    <row r="21" spans="1:17" ht="19.5" customHeight="1" x14ac:dyDescent="0.2">
      <c r="A21" s="51"/>
      <c r="C21" s="28">
        <v>311</v>
      </c>
      <c r="D21" s="29" t="s">
        <v>35</v>
      </c>
      <c r="E21" s="30">
        <v>3317</v>
      </c>
      <c r="F21" s="31">
        <v>374</v>
      </c>
      <c r="G21" s="31">
        <v>78</v>
      </c>
      <c r="H21" s="32">
        <f t="shared" si="0"/>
        <v>3769</v>
      </c>
      <c r="J21" s="58"/>
      <c r="L21" s="33" t="e">
        <f>+H21-#REF!</f>
        <v>#REF!</v>
      </c>
      <c r="M21" s="34"/>
      <c r="N21" s="34"/>
      <c r="O21" s="35"/>
      <c r="P21" s="34"/>
      <c r="Q21" s="35"/>
    </row>
    <row r="22" spans="1:17" ht="19.5" customHeight="1" x14ac:dyDescent="0.2">
      <c r="A22" s="51"/>
      <c r="C22" s="28">
        <v>312</v>
      </c>
      <c r="D22" s="29" t="s">
        <v>36</v>
      </c>
      <c r="E22" s="30">
        <v>142092</v>
      </c>
      <c r="F22" s="31">
        <v>16037</v>
      </c>
      <c r="G22" s="31">
        <v>3360</v>
      </c>
      <c r="H22" s="32">
        <f t="shared" si="0"/>
        <v>161489</v>
      </c>
      <c r="J22" s="58"/>
      <c r="L22" s="33" t="e">
        <f>+H22-#REF!</f>
        <v>#REF!</v>
      </c>
      <c r="M22" s="34"/>
      <c r="N22" s="34"/>
      <c r="O22" s="35"/>
      <c r="P22" s="34"/>
      <c r="Q22" s="35"/>
    </row>
    <row r="23" spans="1:17" ht="19.5" customHeight="1" x14ac:dyDescent="0.2">
      <c r="A23" s="51"/>
      <c r="C23" s="28">
        <v>313</v>
      </c>
      <c r="D23" s="29" t="s">
        <v>37</v>
      </c>
      <c r="E23" s="30">
        <v>7193</v>
      </c>
      <c r="F23" s="31">
        <v>812</v>
      </c>
      <c r="G23" s="31">
        <v>170</v>
      </c>
      <c r="H23" s="32">
        <f t="shared" si="0"/>
        <v>8175</v>
      </c>
      <c r="J23" s="58"/>
      <c r="L23" s="33" t="e">
        <f>+H23-#REF!</f>
        <v>#REF!</v>
      </c>
      <c r="M23" s="34"/>
      <c r="N23" s="34"/>
      <c r="O23" s="35"/>
      <c r="P23" s="34"/>
      <c r="Q23" s="35"/>
    </row>
    <row r="24" spans="1:17" ht="19.5" customHeight="1" x14ac:dyDescent="0.2">
      <c r="A24" s="51"/>
      <c r="C24" s="28">
        <v>314</v>
      </c>
      <c r="D24" s="29" t="s">
        <v>38</v>
      </c>
      <c r="E24" s="30">
        <v>5226</v>
      </c>
      <c r="F24" s="31">
        <v>590</v>
      </c>
      <c r="G24" s="31">
        <v>124</v>
      </c>
      <c r="H24" s="32">
        <f t="shared" si="0"/>
        <v>5940</v>
      </c>
      <c r="J24" s="58"/>
      <c r="L24" s="33" t="e">
        <f>+H24-#REF!</f>
        <v>#REF!</v>
      </c>
      <c r="M24" s="34"/>
      <c r="N24" s="34"/>
      <c r="O24" s="35"/>
      <c r="P24" s="34"/>
      <c r="Q24" s="35"/>
    </row>
    <row r="25" spans="1:17" ht="19.5" customHeight="1" x14ac:dyDescent="0.2">
      <c r="A25" s="51"/>
      <c r="C25" s="28">
        <v>315</v>
      </c>
      <c r="D25" s="29" t="s">
        <v>39</v>
      </c>
      <c r="E25" s="30">
        <v>20172</v>
      </c>
      <c r="F25" s="31">
        <v>2277</v>
      </c>
      <c r="G25" s="31">
        <v>477</v>
      </c>
      <c r="H25" s="32">
        <f t="shared" si="0"/>
        <v>22926</v>
      </c>
      <c r="J25" s="58"/>
      <c r="L25" s="33" t="e">
        <f>+H25-#REF!</f>
        <v>#REF!</v>
      </c>
      <c r="M25" s="34"/>
      <c r="N25" s="34"/>
      <c r="O25" s="35"/>
      <c r="P25" s="34"/>
      <c r="Q25" s="35"/>
    </row>
    <row r="26" spans="1:17" ht="19.5" customHeight="1" x14ac:dyDescent="0.2">
      <c r="A26" s="51"/>
      <c r="C26" s="28">
        <v>316</v>
      </c>
      <c r="D26" s="29" t="s">
        <v>40</v>
      </c>
      <c r="E26" s="30">
        <v>13066</v>
      </c>
      <c r="F26" s="31">
        <v>1475</v>
      </c>
      <c r="G26" s="31">
        <v>309</v>
      </c>
      <c r="H26" s="32">
        <f t="shared" si="0"/>
        <v>14850</v>
      </c>
      <c r="J26" s="58"/>
      <c r="L26" s="33" t="e">
        <f>+H26-#REF!</f>
        <v>#REF!</v>
      </c>
      <c r="M26" s="34"/>
      <c r="N26" s="34"/>
      <c r="O26" s="35"/>
      <c r="P26" s="34"/>
      <c r="Q26" s="35"/>
    </row>
    <row r="27" spans="1:17" ht="19.5" customHeight="1" x14ac:dyDescent="0.2">
      <c r="A27" s="51"/>
      <c r="C27" s="28">
        <v>317</v>
      </c>
      <c r="D27" s="29" t="s">
        <v>41</v>
      </c>
      <c r="E27" s="30">
        <v>148188</v>
      </c>
      <c r="F27" s="31">
        <v>16725</v>
      </c>
      <c r="G27" s="31">
        <v>3504</v>
      </c>
      <c r="H27" s="32">
        <f t="shared" si="0"/>
        <v>168417</v>
      </c>
      <c r="J27" s="58"/>
      <c r="L27" s="33" t="e">
        <f>+H27-#REF!</f>
        <v>#REF!</v>
      </c>
      <c r="M27" s="34"/>
      <c r="N27" s="34"/>
      <c r="O27" s="35"/>
      <c r="P27" s="34"/>
      <c r="Q27" s="35"/>
    </row>
    <row r="28" spans="1:17" ht="19.5" customHeight="1" x14ac:dyDescent="0.2">
      <c r="A28" s="51"/>
      <c r="C28" s="28">
        <v>318</v>
      </c>
      <c r="D28" s="29" t="s">
        <v>42</v>
      </c>
      <c r="E28" s="30">
        <v>5265</v>
      </c>
      <c r="F28" s="31">
        <v>594</v>
      </c>
      <c r="G28" s="31">
        <v>125</v>
      </c>
      <c r="H28" s="32">
        <f t="shared" si="0"/>
        <v>5984</v>
      </c>
      <c r="J28" s="58"/>
      <c r="L28" s="33" t="e">
        <f>+H28-#REF!</f>
        <v>#REF!</v>
      </c>
      <c r="M28" s="34"/>
      <c r="N28" s="34"/>
      <c r="O28" s="35"/>
      <c r="P28" s="34"/>
      <c r="Q28" s="35"/>
    </row>
    <row r="29" spans="1:17" ht="19.5" customHeight="1" x14ac:dyDescent="0.2">
      <c r="A29" s="51"/>
      <c r="C29" s="28">
        <v>319</v>
      </c>
      <c r="D29" s="29" t="s">
        <v>43</v>
      </c>
      <c r="E29" s="30">
        <v>21747</v>
      </c>
      <c r="F29" s="31">
        <v>2454</v>
      </c>
      <c r="G29" s="31">
        <v>514</v>
      </c>
      <c r="H29" s="32">
        <f t="shared" si="0"/>
        <v>24715</v>
      </c>
      <c r="J29" s="58"/>
      <c r="L29" s="33" t="e">
        <f>+H29-#REF!</f>
        <v>#REF!</v>
      </c>
      <c r="M29" s="34"/>
      <c r="N29" s="34"/>
      <c r="O29" s="35"/>
      <c r="P29" s="34"/>
      <c r="Q29" s="35"/>
    </row>
    <row r="30" spans="1:17" ht="19.5" customHeight="1" x14ac:dyDescent="0.2">
      <c r="A30" s="51"/>
      <c r="C30" s="28">
        <v>320</v>
      </c>
      <c r="D30" s="29" t="s">
        <v>44</v>
      </c>
      <c r="E30" s="30">
        <v>50874</v>
      </c>
      <c r="F30" s="31">
        <v>5742</v>
      </c>
      <c r="G30" s="31">
        <v>1203</v>
      </c>
      <c r="H30" s="32">
        <f t="shared" si="0"/>
        <v>57819</v>
      </c>
      <c r="J30" s="58"/>
      <c r="L30" s="33" t="e">
        <f>+H30-#REF!</f>
        <v>#REF!</v>
      </c>
      <c r="M30" s="34"/>
      <c r="N30" s="34"/>
      <c r="O30" s="35"/>
      <c r="P30" s="34"/>
      <c r="Q30" s="35"/>
    </row>
    <row r="31" spans="1:17" ht="19.5" customHeight="1" x14ac:dyDescent="0.2">
      <c r="A31" s="51"/>
      <c r="C31" s="28">
        <v>321</v>
      </c>
      <c r="D31" s="29" t="s">
        <v>45</v>
      </c>
      <c r="E31" s="30">
        <v>5655</v>
      </c>
      <c r="F31" s="31">
        <v>638</v>
      </c>
      <c r="G31" s="31">
        <v>134</v>
      </c>
      <c r="H31" s="32">
        <f t="shared" si="0"/>
        <v>6427</v>
      </c>
      <c r="J31" s="58"/>
      <c r="L31" s="33" t="e">
        <f>+H31-#REF!</f>
        <v>#REF!</v>
      </c>
      <c r="M31" s="34"/>
      <c r="N31" s="34"/>
      <c r="O31" s="35"/>
      <c r="P31" s="34"/>
      <c r="Q31" s="35"/>
    </row>
    <row r="32" spans="1:17" ht="19.5" customHeight="1" x14ac:dyDescent="0.2">
      <c r="A32" s="51"/>
      <c r="C32" s="28">
        <v>322</v>
      </c>
      <c r="D32" s="29" t="s">
        <v>46</v>
      </c>
      <c r="E32" s="30">
        <v>13888</v>
      </c>
      <c r="F32" s="31">
        <v>1567</v>
      </c>
      <c r="G32" s="31">
        <v>328</v>
      </c>
      <c r="H32" s="32">
        <f t="shared" si="0"/>
        <v>15783</v>
      </c>
      <c r="J32" s="58"/>
      <c r="L32" s="33" t="e">
        <f>+H32-#REF!</f>
        <v>#REF!</v>
      </c>
      <c r="M32" s="34"/>
      <c r="N32" s="34"/>
      <c r="O32" s="35"/>
      <c r="P32" s="34"/>
      <c r="Q32" s="35"/>
    </row>
    <row r="33" spans="1:17" ht="19.5" customHeight="1" x14ac:dyDescent="0.2">
      <c r="A33" s="51"/>
      <c r="C33" s="28">
        <v>323</v>
      </c>
      <c r="D33" s="29" t="s">
        <v>47</v>
      </c>
      <c r="E33" s="30">
        <v>14013</v>
      </c>
      <c r="F33" s="31">
        <v>1582</v>
      </c>
      <c r="G33" s="31">
        <v>331</v>
      </c>
      <c r="H33" s="32">
        <f t="shared" si="0"/>
        <v>15926</v>
      </c>
      <c r="J33" s="58"/>
      <c r="L33" s="33" t="e">
        <f>+H33-#REF!</f>
        <v>#REF!</v>
      </c>
      <c r="M33" s="34"/>
      <c r="N33" s="34"/>
      <c r="O33" s="35"/>
      <c r="P33" s="34"/>
      <c r="Q33" s="35"/>
    </row>
    <row r="34" spans="1:17" ht="19.5" customHeight="1" x14ac:dyDescent="0.2">
      <c r="A34" s="51"/>
      <c r="C34" s="28">
        <v>324</v>
      </c>
      <c r="D34" s="29" t="s">
        <v>48</v>
      </c>
      <c r="E34" s="30">
        <v>25435</v>
      </c>
      <c r="F34" s="31">
        <v>2871</v>
      </c>
      <c r="G34" s="31">
        <v>601</v>
      </c>
      <c r="H34" s="32">
        <f t="shared" si="0"/>
        <v>28907</v>
      </c>
      <c r="J34" s="58"/>
      <c r="L34" s="33" t="e">
        <f>+H34-#REF!</f>
        <v>#REF!</v>
      </c>
      <c r="M34" s="34"/>
      <c r="N34" s="34"/>
      <c r="O34" s="35"/>
      <c r="P34" s="34"/>
      <c r="Q34" s="35"/>
    </row>
    <row r="35" spans="1:17" ht="19.5" customHeight="1" x14ac:dyDescent="0.2">
      <c r="A35" s="51"/>
      <c r="C35" s="28">
        <v>325</v>
      </c>
      <c r="D35" s="29" t="s">
        <v>49</v>
      </c>
      <c r="E35" s="30">
        <v>8427</v>
      </c>
      <c r="F35" s="31">
        <v>951</v>
      </c>
      <c r="G35" s="31">
        <v>199</v>
      </c>
      <c r="H35" s="32">
        <f t="shared" si="0"/>
        <v>9577</v>
      </c>
      <c r="J35" s="58"/>
      <c r="L35" s="33" t="e">
        <f>+H35-#REF!</f>
        <v>#REF!</v>
      </c>
      <c r="M35" s="34"/>
      <c r="N35" s="34"/>
      <c r="O35" s="35"/>
      <c r="P35" s="34"/>
      <c r="Q35" s="35"/>
    </row>
    <row r="36" spans="1:17" ht="19.5" customHeight="1" x14ac:dyDescent="0.2">
      <c r="A36" s="51"/>
      <c r="C36" s="28">
        <v>326</v>
      </c>
      <c r="D36" s="29" t="s">
        <v>50</v>
      </c>
      <c r="E36" s="30">
        <v>41994</v>
      </c>
      <c r="F36" s="31">
        <v>4740</v>
      </c>
      <c r="G36" s="31">
        <v>993</v>
      </c>
      <c r="H36" s="32">
        <f t="shared" si="0"/>
        <v>47727</v>
      </c>
      <c r="J36" s="58"/>
      <c r="L36" s="33" t="e">
        <f>+H36-#REF!</f>
        <v>#REF!</v>
      </c>
      <c r="M36" s="34"/>
      <c r="N36" s="34"/>
      <c r="O36" s="35"/>
      <c r="P36" s="34"/>
      <c r="Q36" s="35"/>
    </row>
    <row r="37" spans="1:17" ht="19.5" customHeight="1" x14ac:dyDescent="0.2">
      <c r="A37" s="51"/>
      <c r="C37" s="28">
        <v>327</v>
      </c>
      <c r="D37" s="29" t="s">
        <v>51</v>
      </c>
      <c r="E37" s="30">
        <v>5188</v>
      </c>
      <c r="F37" s="31">
        <v>585</v>
      </c>
      <c r="G37" s="31">
        <v>123</v>
      </c>
      <c r="H37" s="32">
        <f t="shared" si="0"/>
        <v>5896</v>
      </c>
      <c r="J37" s="58"/>
      <c r="L37" s="33" t="e">
        <f>+H37-#REF!</f>
        <v>#REF!</v>
      </c>
      <c r="M37" s="34"/>
      <c r="N37" s="34"/>
      <c r="O37" s="35"/>
      <c r="P37" s="34"/>
      <c r="Q37" s="35"/>
    </row>
    <row r="38" spans="1:17" ht="19.5" customHeight="1" x14ac:dyDescent="0.2">
      <c r="A38" s="51"/>
      <c r="C38" s="28">
        <v>328</v>
      </c>
      <c r="D38" s="29" t="s">
        <v>52</v>
      </c>
      <c r="E38" s="30">
        <v>3801</v>
      </c>
      <c r="F38" s="31">
        <v>429</v>
      </c>
      <c r="G38" s="31">
        <v>90</v>
      </c>
      <c r="H38" s="32">
        <f t="shared" si="0"/>
        <v>4320</v>
      </c>
      <c r="J38" s="58"/>
      <c r="L38" s="33" t="e">
        <f>+H38-#REF!</f>
        <v>#REF!</v>
      </c>
      <c r="M38" s="34"/>
      <c r="N38" s="34"/>
      <c r="O38" s="35"/>
      <c r="P38" s="34"/>
      <c r="Q38" s="35"/>
    </row>
    <row r="39" spans="1:17" ht="19.5" customHeight="1" x14ac:dyDescent="0.2">
      <c r="A39" s="51"/>
      <c r="C39" s="28">
        <v>329</v>
      </c>
      <c r="D39" s="29" t="s">
        <v>53</v>
      </c>
      <c r="E39" s="30">
        <v>15310</v>
      </c>
      <c r="F39" s="31">
        <v>1728</v>
      </c>
      <c r="G39" s="31">
        <v>362</v>
      </c>
      <c r="H39" s="32">
        <f t="shared" si="0"/>
        <v>17400</v>
      </c>
      <c r="J39" s="58"/>
      <c r="L39" s="33" t="e">
        <f>+H39-#REF!</f>
        <v>#REF!</v>
      </c>
      <c r="M39" s="34"/>
      <c r="N39" s="34"/>
      <c r="O39" s="35"/>
      <c r="P39" s="34"/>
      <c r="Q39" s="35"/>
    </row>
    <row r="40" spans="1:17" ht="19.5" customHeight="1" x14ac:dyDescent="0.2">
      <c r="A40" s="51"/>
      <c r="C40" s="28">
        <v>330</v>
      </c>
      <c r="D40" s="29" t="s">
        <v>54</v>
      </c>
      <c r="E40" s="30">
        <v>3522</v>
      </c>
      <c r="F40" s="31">
        <v>397</v>
      </c>
      <c r="G40" s="31">
        <v>83</v>
      </c>
      <c r="H40" s="32">
        <f t="shared" si="0"/>
        <v>4002</v>
      </c>
      <c r="J40" s="58"/>
      <c r="L40" s="33" t="e">
        <f>+H40-#REF!</f>
        <v>#REF!</v>
      </c>
      <c r="M40" s="34"/>
      <c r="N40" s="34"/>
      <c r="O40" s="35"/>
      <c r="P40" s="34"/>
      <c r="Q40" s="35"/>
    </row>
    <row r="41" spans="1:17" ht="19.5" customHeight="1" x14ac:dyDescent="0.2">
      <c r="A41" s="51"/>
      <c r="C41" s="28">
        <v>331</v>
      </c>
      <c r="D41" s="29" t="s">
        <v>55</v>
      </c>
      <c r="E41" s="30">
        <v>10959</v>
      </c>
      <c r="F41" s="31">
        <v>1237</v>
      </c>
      <c r="G41" s="31">
        <v>259</v>
      </c>
      <c r="H41" s="32">
        <f t="shared" si="0"/>
        <v>12455</v>
      </c>
      <c r="J41" s="58"/>
      <c r="L41" s="33" t="e">
        <f>+H41-#REF!</f>
        <v>#REF!</v>
      </c>
      <c r="M41" s="34"/>
      <c r="N41" s="34"/>
      <c r="O41" s="35"/>
      <c r="P41" s="34"/>
      <c r="Q41" s="35"/>
    </row>
    <row r="42" spans="1:17" ht="19.5" customHeight="1" x14ac:dyDescent="0.2">
      <c r="A42" s="51"/>
      <c r="C42" s="28">
        <v>332</v>
      </c>
      <c r="D42" s="29" t="s">
        <v>56</v>
      </c>
      <c r="E42" s="30">
        <v>11874</v>
      </c>
      <c r="F42" s="31">
        <v>1340</v>
      </c>
      <c r="G42" s="31">
        <v>281</v>
      </c>
      <c r="H42" s="32">
        <f t="shared" si="0"/>
        <v>13495</v>
      </c>
      <c r="J42" s="58"/>
      <c r="L42" s="33" t="e">
        <f>+H42-#REF!</f>
        <v>#REF!</v>
      </c>
      <c r="M42" s="34"/>
      <c r="N42" s="34"/>
      <c r="O42" s="35"/>
      <c r="P42" s="34"/>
      <c r="Q42" s="35"/>
    </row>
    <row r="43" spans="1:17" ht="19.5" customHeight="1" x14ac:dyDescent="0.2">
      <c r="A43" s="51"/>
      <c r="C43" s="28">
        <v>333</v>
      </c>
      <c r="D43" s="29" t="s">
        <v>57</v>
      </c>
      <c r="E43" s="30">
        <v>5807</v>
      </c>
      <c r="F43" s="31">
        <v>655</v>
      </c>
      <c r="G43" s="31">
        <v>137</v>
      </c>
      <c r="H43" s="32">
        <f t="shared" si="0"/>
        <v>6599</v>
      </c>
      <c r="J43" s="58"/>
      <c r="L43" s="33" t="e">
        <f>+H43-#REF!</f>
        <v>#REF!</v>
      </c>
      <c r="M43" s="34"/>
      <c r="N43" s="34"/>
      <c r="O43" s="35"/>
      <c r="P43" s="34"/>
      <c r="Q43" s="35"/>
    </row>
    <row r="44" spans="1:17" ht="19.5" customHeight="1" x14ac:dyDescent="0.2">
      <c r="A44" s="51"/>
      <c r="C44" s="28">
        <v>334</v>
      </c>
      <c r="D44" s="29" t="s">
        <v>58</v>
      </c>
      <c r="E44" s="30">
        <v>26812</v>
      </c>
      <c r="F44" s="31">
        <v>3026</v>
      </c>
      <c r="G44" s="31">
        <v>634</v>
      </c>
      <c r="H44" s="32">
        <f t="shared" si="0"/>
        <v>30472</v>
      </c>
      <c r="J44" s="58"/>
      <c r="L44" s="33" t="e">
        <f>+H44-#REF!</f>
        <v>#REF!</v>
      </c>
      <c r="M44" s="34"/>
      <c r="N44" s="34"/>
      <c r="O44" s="35"/>
      <c r="P44" s="34"/>
      <c r="Q44" s="35"/>
    </row>
    <row r="45" spans="1:17" ht="19.5" customHeight="1" x14ac:dyDescent="0.2">
      <c r="A45" s="51"/>
      <c r="C45" s="28">
        <v>335</v>
      </c>
      <c r="D45" s="29" t="s">
        <v>59</v>
      </c>
      <c r="E45" s="30">
        <v>9760</v>
      </c>
      <c r="F45" s="31">
        <v>1102</v>
      </c>
      <c r="G45" s="31">
        <v>231</v>
      </c>
      <c r="H45" s="32">
        <f t="shared" si="0"/>
        <v>11093</v>
      </c>
      <c r="J45" s="58"/>
      <c r="L45" s="33" t="e">
        <f>+H45-#REF!</f>
        <v>#REF!</v>
      </c>
      <c r="M45" s="34"/>
      <c r="N45" s="34"/>
      <c r="O45" s="35"/>
      <c r="P45" s="34"/>
      <c r="Q45" s="35"/>
    </row>
    <row r="46" spans="1:17" ht="19.5" customHeight="1" x14ac:dyDescent="0.2">
      <c r="A46" s="51"/>
      <c r="C46" s="28">
        <v>336</v>
      </c>
      <c r="D46" s="29" t="s">
        <v>60</v>
      </c>
      <c r="E46" s="30">
        <v>25332</v>
      </c>
      <c r="F46" s="31">
        <v>2859</v>
      </c>
      <c r="G46" s="31">
        <v>599</v>
      </c>
      <c r="H46" s="32">
        <f t="shared" si="0"/>
        <v>28790</v>
      </c>
      <c r="J46" s="58"/>
      <c r="L46" s="33" t="e">
        <f>+H46-#REF!</f>
        <v>#REF!</v>
      </c>
      <c r="M46" s="34"/>
      <c r="N46" s="34"/>
      <c r="O46" s="35"/>
      <c r="P46" s="34"/>
      <c r="Q46" s="35"/>
    </row>
    <row r="47" spans="1:17" ht="19.5" customHeight="1" x14ac:dyDescent="0.2">
      <c r="A47" s="51"/>
      <c r="C47" s="28">
        <v>337</v>
      </c>
      <c r="D47" s="29" t="s">
        <v>61</v>
      </c>
      <c r="E47" s="30">
        <v>10658</v>
      </c>
      <c r="F47" s="31">
        <v>1203</v>
      </c>
      <c r="G47" s="31">
        <v>252</v>
      </c>
      <c r="H47" s="32">
        <f t="shared" si="0"/>
        <v>12113</v>
      </c>
      <c r="J47" s="58"/>
      <c r="L47" s="33" t="e">
        <f>+H47-#REF!</f>
        <v>#REF!</v>
      </c>
      <c r="M47" s="34"/>
      <c r="N47" s="34"/>
      <c r="O47" s="35"/>
      <c r="P47" s="34"/>
      <c r="Q47" s="35"/>
    </row>
    <row r="48" spans="1:17" ht="19.5" customHeight="1" x14ac:dyDescent="0.2">
      <c r="A48" s="51"/>
      <c r="C48" s="28">
        <v>338</v>
      </c>
      <c r="D48" s="29" t="s">
        <v>62</v>
      </c>
      <c r="E48" s="30">
        <v>39941</v>
      </c>
      <c r="F48" s="31">
        <v>4508</v>
      </c>
      <c r="G48" s="31">
        <v>944</v>
      </c>
      <c r="H48" s="32">
        <f t="shared" si="0"/>
        <v>45393</v>
      </c>
      <c r="J48" s="58"/>
      <c r="L48" s="33" t="e">
        <f>+H48-#REF!</f>
        <v>#REF!</v>
      </c>
      <c r="M48" s="34"/>
      <c r="N48" s="34"/>
      <c r="O48" s="35"/>
      <c r="P48" s="34"/>
      <c r="Q48" s="35"/>
    </row>
    <row r="49" spans="1:17" ht="19.5" customHeight="1" x14ac:dyDescent="0.2">
      <c r="A49" s="51"/>
      <c r="C49" s="28">
        <v>339</v>
      </c>
      <c r="D49" s="29" t="s">
        <v>63</v>
      </c>
      <c r="E49" s="30">
        <v>39894</v>
      </c>
      <c r="F49" s="31">
        <v>4503</v>
      </c>
      <c r="G49" s="31">
        <v>943</v>
      </c>
      <c r="H49" s="32">
        <f t="shared" si="0"/>
        <v>45340</v>
      </c>
      <c r="J49" s="58"/>
      <c r="L49" s="33" t="e">
        <f>+H49-#REF!</f>
        <v>#REF!</v>
      </c>
      <c r="M49" s="34"/>
      <c r="N49" s="34"/>
      <c r="O49" s="35"/>
      <c r="P49" s="34"/>
      <c r="Q49" s="35"/>
    </row>
    <row r="50" spans="1:17" ht="19.5" customHeight="1" x14ac:dyDescent="0.2">
      <c r="A50" s="51"/>
      <c r="C50" s="28">
        <v>340</v>
      </c>
      <c r="D50" s="29" t="s">
        <v>64</v>
      </c>
      <c r="E50" s="30">
        <v>14363</v>
      </c>
      <c r="F50" s="31">
        <v>1621</v>
      </c>
      <c r="G50" s="31">
        <v>340</v>
      </c>
      <c r="H50" s="32">
        <f t="shared" si="0"/>
        <v>16324</v>
      </c>
      <c r="J50" s="58"/>
      <c r="L50" s="33" t="e">
        <f>+H50-#REF!</f>
        <v>#REF!</v>
      </c>
      <c r="M50" s="34"/>
      <c r="N50" s="34"/>
      <c r="O50" s="35"/>
      <c r="P50" s="34"/>
      <c r="Q50" s="35"/>
    </row>
    <row r="51" spans="1:17" ht="19.5" customHeight="1" x14ac:dyDescent="0.2">
      <c r="A51" s="51"/>
      <c r="C51" s="28">
        <v>341</v>
      </c>
      <c r="D51" s="29" t="s">
        <v>65</v>
      </c>
      <c r="E51" s="30">
        <v>3619</v>
      </c>
      <c r="F51" s="31">
        <v>408</v>
      </c>
      <c r="G51" s="31">
        <v>86</v>
      </c>
      <c r="H51" s="32">
        <f t="shared" si="0"/>
        <v>4113</v>
      </c>
      <c r="J51" s="58"/>
      <c r="L51" s="33" t="e">
        <f>+H51-#REF!</f>
        <v>#REF!</v>
      </c>
      <c r="M51" s="34"/>
      <c r="N51" s="34"/>
      <c r="O51" s="35"/>
      <c r="P51" s="34"/>
      <c r="Q51" s="35"/>
    </row>
    <row r="52" spans="1:17" ht="19.5" customHeight="1" x14ac:dyDescent="0.2">
      <c r="A52" s="51"/>
      <c r="C52" s="28">
        <v>342</v>
      </c>
      <c r="D52" s="29" t="s">
        <v>66</v>
      </c>
      <c r="E52" s="30">
        <v>41763</v>
      </c>
      <c r="F52" s="31">
        <v>4713</v>
      </c>
      <c r="G52" s="31">
        <v>988</v>
      </c>
      <c r="H52" s="32">
        <f t="shared" si="0"/>
        <v>47464</v>
      </c>
      <c r="J52" s="58"/>
      <c r="L52" s="33" t="e">
        <f>+H52-#REF!</f>
        <v>#REF!</v>
      </c>
      <c r="M52" s="34"/>
      <c r="N52" s="34"/>
      <c r="O52" s="35"/>
      <c r="P52" s="34"/>
      <c r="Q52" s="35"/>
    </row>
    <row r="53" spans="1:17" ht="19.5" customHeight="1" x14ac:dyDescent="0.2">
      <c r="A53" s="51"/>
      <c r="C53" s="28">
        <v>343</v>
      </c>
      <c r="D53" s="29" t="s">
        <v>67</v>
      </c>
      <c r="E53" s="30">
        <v>2433</v>
      </c>
      <c r="F53" s="31">
        <v>275</v>
      </c>
      <c r="G53" s="31">
        <v>58</v>
      </c>
      <c r="H53" s="32">
        <f t="shared" si="0"/>
        <v>2766</v>
      </c>
      <c r="J53" s="58"/>
      <c r="L53" s="33" t="e">
        <f>+H53-#REF!</f>
        <v>#REF!</v>
      </c>
      <c r="M53" s="34"/>
      <c r="N53" s="34"/>
      <c r="O53" s="35"/>
      <c r="P53" s="34"/>
      <c r="Q53" s="35"/>
    </row>
    <row r="54" spans="1:17" ht="19.5" customHeight="1" x14ac:dyDescent="0.2">
      <c r="A54" s="51"/>
      <c r="C54" s="28">
        <v>344</v>
      </c>
      <c r="D54" s="29" t="s">
        <v>68</v>
      </c>
      <c r="E54" s="30">
        <v>11406</v>
      </c>
      <c r="F54" s="31">
        <v>1287</v>
      </c>
      <c r="G54" s="31">
        <v>270</v>
      </c>
      <c r="H54" s="32">
        <f t="shared" si="0"/>
        <v>12963</v>
      </c>
      <c r="J54" s="58"/>
      <c r="L54" s="33" t="e">
        <f>+H54-#REF!</f>
        <v>#REF!</v>
      </c>
      <c r="M54" s="34"/>
      <c r="N54" s="34"/>
      <c r="O54" s="35"/>
      <c r="P54" s="34"/>
      <c r="Q54" s="35"/>
    </row>
    <row r="55" spans="1:17" ht="19.5" customHeight="1" x14ac:dyDescent="0.2">
      <c r="A55" s="51"/>
      <c r="C55" s="28">
        <v>345</v>
      </c>
      <c r="D55" s="29" t="s">
        <v>69</v>
      </c>
      <c r="E55" s="30">
        <v>8145</v>
      </c>
      <c r="F55" s="31">
        <v>919</v>
      </c>
      <c r="G55" s="31">
        <v>193</v>
      </c>
      <c r="H55" s="32">
        <f t="shared" si="0"/>
        <v>9257</v>
      </c>
      <c r="J55" s="58"/>
      <c r="L55" s="33" t="e">
        <f>+H55-#REF!</f>
        <v>#REF!</v>
      </c>
      <c r="M55" s="34"/>
      <c r="N55" s="34"/>
      <c r="O55" s="35"/>
      <c r="P55" s="34"/>
      <c r="Q55" s="35"/>
    </row>
    <row r="56" spans="1:17" ht="19.5" customHeight="1" x14ac:dyDescent="0.2">
      <c r="A56" s="51"/>
      <c r="C56" s="28">
        <v>346</v>
      </c>
      <c r="D56" s="29" t="s">
        <v>70</v>
      </c>
      <c r="E56" s="30">
        <v>7522</v>
      </c>
      <c r="F56" s="31">
        <v>849</v>
      </c>
      <c r="G56" s="31">
        <v>178</v>
      </c>
      <c r="H56" s="32">
        <f t="shared" si="0"/>
        <v>8549</v>
      </c>
      <c r="J56" s="58"/>
      <c r="L56" s="33" t="e">
        <f>+H56-#REF!</f>
        <v>#REF!</v>
      </c>
      <c r="M56" s="34"/>
      <c r="N56" s="34"/>
      <c r="O56" s="35"/>
      <c r="P56" s="34"/>
      <c r="Q56" s="35"/>
    </row>
    <row r="57" spans="1:17" ht="19.5" customHeight="1" x14ac:dyDescent="0.2">
      <c r="A57" s="51"/>
      <c r="C57" s="28">
        <v>347</v>
      </c>
      <c r="D57" s="29" t="s">
        <v>71</v>
      </c>
      <c r="E57" s="30">
        <v>6188</v>
      </c>
      <c r="F57" s="31">
        <v>698</v>
      </c>
      <c r="G57" s="31">
        <v>146</v>
      </c>
      <c r="H57" s="32">
        <f t="shared" si="0"/>
        <v>7032</v>
      </c>
      <c r="J57" s="58"/>
      <c r="L57" s="33" t="e">
        <f>+H57-#REF!</f>
        <v>#REF!</v>
      </c>
      <c r="M57" s="34"/>
      <c r="N57" s="34"/>
      <c r="O57" s="35"/>
      <c r="P57" s="34"/>
      <c r="Q57" s="35"/>
    </row>
    <row r="58" spans="1:17" ht="19.5" customHeight="1" x14ac:dyDescent="0.2">
      <c r="A58" s="51"/>
      <c r="C58" s="28">
        <v>348</v>
      </c>
      <c r="D58" s="29" t="s">
        <v>72</v>
      </c>
      <c r="E58" s="30">
        <v>21459</v>
      </c>
      <c r="F58" s="31">
        <v>2422</v>
      </c>
      <c r="G58" s="31">
        <v>507</v>
      </c>
      <c r="H58" s="32">
        <f t="shared" si="0"/>
        <v>24388</v>
      </c>
      <c r="J58" s="58"/>
      <c r="L58" s="33" t="e">
        <f>+H58-#REF!</f>
        <v>#REF!</v>
      </c>
      <c r="M58" s="34"/>
      <c r="N58" s="34"/>
      <c r="O58" s="35"/>
      <c r="P58" s="34"/>
      <c r="Q58" s="35"/>
    </row>
    <row r="59" spans="1:17" ht="19.5" customHeight="1" x14ac:dyDescent="0.2">
      <c r="A59" s="51"/>
      <c r="C59" s="28">
        <v>349</v>
      </c>
      <c r="D59" s="29" t="s">
        <v>73</v>
      </c>
      <c r="E59" s="30">
        <v>9741</v>
      </c>
      <c r="F59" s="31">
        <v>1099</v>
      </c>
      <c r="G59" s="31">
        <v>230</v>
      </c>
      <c r="H59" s="32">
        <f t="shared" si="0"/>
        <v>11070</v>
      </c>
      <c r="J59" s="58"/>
      <c r="L59" s="33" t="e">
        <f>+H59-#REF!</f>
        <v>#REF!</v>
      </c>
      <c r="M59" s="34"/>
      <c r="N59" s="34"/>
      <c r="O59" s="35"/>
      <c r="P59" s="34"/>
      <c r="Q59" s="35"/>
    </row>
    <row r="60" spans="1:17" ht="19.5" customHeight="1" x14ac:dyDescent="0.2">
      <c r="A60" s="51"/>
      <c r="C60" s="28">
        <v>350</v>
      </c>
      <c r="D60" s="29" t="s">
        <v>74</v>
      </c>
      <c r="E60" s="30">
        <v>3915</v>
      </c>
      <c r="F60" s="31">
        <v>442</v>
      </c>
      <c r="G60" s="31">
        <v>93</v>
      </c>
      <c r="H60" s="32">
        <f t="shared" si="0"/>
        <v>4450</v>
      </c>
      <c r="J60" s="58"/>
      <c r="L60" s="33" t="e">
        <f>+H60-#REF!</f>
        <v>#REF!</v>
      </c>
      <c r="M60" s="34"/>
      <c r="N60" s="34"/>
      <c r="O60" s="35"/>
      <c r="P60" s="34"/>
      <c r="Q60" s="35"/>
    </row>
    <row r="61" spans="1:17" ht="19.5" customHeight="1" x14ac:dyDescent="0.2">
      <c r="A61" s="51"/>
      <c r="C61" s="28">
        <v>351</v>
      </c>
      <c r="D61" s="29" t="s">
        <v>75</v>
      </c>
      <c r="E61" s="30">
        <v>35251</v>
      </c>
      <c r="F61" s="31">
        <v>3979</v>
      </c>
      <c r="G61" s="31">
        <v>834</v>
      </c>
      <c r="H61" s="32">
        <f t="shared" si="0"/>
        <v>40064</v>
      </c>
      <c r="J61" s="58"/>
      <c r="L61" s="33" t="e">
        <f>+H61-#REF!</f>
        <v>#REF!</v>
      </c>
      <c r="M61" s="34"/>
      <c r="N61" s="34"/>
      <c r="O61" s="35"/>
      <c r="P61" s="34"/>
      <c r="Q61" s="35"/>
    </row>
    <row r="62" spans="1:17" ht="19.5" customHeight="1" x14ac:dyDescent="0.2">
      <c r="A62" s="51"/>
      <c r="C62" s="28">
        <v>352</v>
      </c>
      <c r="D62" s="29" t="s">
        <v>76</v>
      </c>
      <c r="E62" s="30">
        <v>7124</v>
      </c>
      <c r="F62" s="31">
        <v>804</v>
      </c>
      <c r="G62" s="31">
        <v>168</v>
      </c>
      <c r="H62" s="32">
        <f t="shared" si="0"/>
        <v>8096</v>
      </c>
      <c r="J62" s="58"/>
      <c r="L62" s="33" t="e">
        <f>+H62-#REF!</f>
        <v>#REF!</v>
      </c>
      <c r="M62" s="34"/>
      <c r="N62" s="34"/>
      <c r="O62" s="35"/>
      <c r="P62" s="34"/>
      <c r="Q62" s="35"/>
    </row>
    <row r="63" spans="1:17" ht="19.5" customHeight="1" x14ac:dyDescent="0.2">
      <c r="A63" s="51"/>
      <c r="C63" s="28">
        <v>353</v>
      </c>
      <c r="D63" s="29" t="s">
        <v>77</v>
      </c>
      <c r="E63" s="30">
        <v>27985</v>
      </c>
      <c r="F63" s="31">
        <v>3159</v>
      </c>
      <c r="G63" s="31">
        <v>662</v>
      </c>
      <c r="H63" s="32">
        <f t="shared" si="0"/>
        <v>31806</v>
      </c>
      <c r="J63" s="58"/>
      <c r="L63" s="33" t="e">
        <f>+H63-#REF!</f>
        <v>#REF!</v>
      </c>
      <c r="M63" s="34"/>
      <c r="N63" s="34"/>
      <c r="O63" s="35"/>
      <c r="P63" s="34"/>
      <c r="Q63" s="35"/>
    </row>
    <row r="64" spans="1:17" ht="19.5" customHeight="1" x14ac:dyDescent="0.2">
      <c r="A64" s="51"/>
      <c r="C64" s="28">
        <v>354</v>
      </c>
      <c r="D64" s="29" t="s">
        <v>78</v>
      </c>
      <c r="E64" s="30">
        <v>11501</v>
      </c>
      <c r="F64" s="31">
        <v>1298</v>
      </c>
      <c r="G64" s="31">
        <v>272</v>
      </c>
      <c r="H64" s="32">
        <f t="shared" si="0"/>
        <v>13071</v>
      </c>
      <c r="J64" s="58"/>
      <c r="L64" s="33" t="e">
        <f>+H64-#REF!</f>
        <v>#REF!</v>
      </c>
      <c r="M64" s="34"/>
      <c r="N64" s="34"/>
      <c r="O64" s="35"/>
      <c r="P64" s="34"/>
      <c r="Q64" s="35"/>
    </row>
    <row r="65" spans="1:17" ht="19.5" customHeight="1" x14ac:dyDescent="0.2">
      <c r="A65" s="51"/>
      <c r="C65" s="28">
        <v>355</v>
      </c>
      <c r="D65" s="29" t="s">
        <v>79</v>
      </c>
      <c r="E65" s="30">
        <v>8256</v>
      </c>
      <c r="F65" s="31">
        <v>932</v>
      </c>
      <c r="G65" s="31">
        <v>195</v>
      </c>
      <c r="H65" s="32">
        <f t="shared" si="0"/>
        <v>9383</v>
      </c>
      <c r="J65" s="58"/>
      <c r="L65" s="33" t="e">
        <f>+H65-#REF!</f>
        <v>#REF!</v>
      </c>
      <c r="M65" s="34"/>
      <c r="N65" s="34"/>
      <c r="O65" s="35"/>
      <c r="P65" s="34"/>
      <c r="Q65" s="35"/>
    </row>
    <row r="66" spans="1:17" ht="19.5" customHeight="1" x14ac:dyDescent="0.2">
      <c r="A66" s="51"/>
      <c r="C66" s="28">
        <v>356</v>
      </c>
      <c r="D66" s="29" t="s">
        <v>80</v>
      </c>
      <c r="E66" s="30">
        <v>10885</v>
      </c>
      <c r="F66" s="31">
        <v>1228</v>
      </c>
      <c r="G66" s="31">
        <v>257</v>
      </c>
      <c r="H66" s="32">
        <f t="shared" si="0"/>
        <v>12370</v>
      </c>
      <c r="J66" s="58"/>
      <c r="L66" s="33" t="e">
        <f>+H66-#REF!</f>
        <v>#REF!</v>
      </c>
      <c r="M66" s="34"/>
      <c r="N66" s="34"/>
      <c r="O66" s="35"/>
      <c r="P66" s="34"/>
      <c r="Q66" s="35"/>
    </row>
    <row r="67" spans="1:17" ht="19.5" customHeight="1" x14ac:dyDescent="0.2">
      <c r="A67" s="51"/>
      <c r="C67" s="28">
        <v>357</v>
      </c>
      <c r="D67" s="29" t="s">
        <v>81</v>
      </c>
      <c r="E67" s="30">
        <v>22472</v>
      </c>
      <c r="F67" s="31">
        <v>2536</v>
      </c>
      <c r="G67" s="31">
        <v>531</v>
      </c>
      <c r="H67" s="32">
        <f t="shared" si="0"/>
        <v>25539</v>
      </c>
      <c r="J67" s="58"/>
      <c r="L67" s="33" t="e">
        <f>+H67-#REF!</f>
        <v>#REF!</v>
      </c>
      <c r="M67" s="34"/>
      <c r="N67" s="34"/>
      <c r="O67" s="35"/>
      <c r="P67" s="34"/>
      <c r="Q67" s="35"/>
    </row>
    <row r="68" spans="1:17" ht="19.5" customHeight="1" x14ac:dyDescent="0.2">
      <c r="A68" s="51"/>
      <c r="C68" s="28">
        <v>358</v>
      </c>
      <c r="D68" s="29" t="s">
        <v>82</v>
      </c>
      <c r="E68" s="30">
        <v>120946</v>
      </c>
      <c r="F68" s="31">
        <v>13650</v>
      </c>
      <c r="G68" s="31">
        <v>2860</v>
      </c>
      <c r="H68" s="32">
        <f t="shared" si="0"/>
        <v>137456</v>
      </c>
      <c r="J68" s="58"/>
      <c r="L68" s="33" t="e">
        <f>+H68-#REF!</f>
        <v>#REF!</v>
      </c>
      <c r="M68" s="34"/>
      <c r="N68" s="34"/>
      <c r="O68" s="35"/>
      <c r="P68" s="34"/>
      <c r="Q68" s="35"/>
    </row>
    <row r="69" spans="1:17" ht="24" customHeight="1" x14ac:dyDescent="0.2">
      <c r="A69" s="51"/>
      <c r="C69" s="29"/>
      <c r="D69" s="29" t="s">
        <v>83</v>
      </c>
      <c r="E69" s="36">
        <f>SUM(E11:E68)</f>
        <v>1205132</v>
      </c>
      <c r="F69" s="36">
        <f>SUM(F11:F68)</f>
        <v>136014</v>
      </c>
      <c r="G69" s="36">
        <f>SUM(G11:G68)</f>
        <v>28497</v>
      </c>
      <c r="H69" s="37">
        <f>SUM(H11:H68)</f>
        <v>1369643</v>
      </c>
      <c r="J69" s="58"/>
    </row>
    <row r="70" spans="1:17" ht="16.149999999999999" customHeight="1" x14ac:dyDescent="0.2">
      <c r="A70" s="51"/>
      <c r="D70" s="38"/>
      <c r="E70" s="39"/>
      <c r="F70" s="39"/>
      <c r="G70" s="39"/>
      <c r="H70" s="39"/>
      <c r="J70" s="58"/>
    </row>
    <row r="71" spans="1:17" x14ac:dyDescent="0.2">
      <c r="A71" s="51"/>
      <c r="D71" s="38"/>
      <c r="J71" s="58"/>
    </row>
    <row r="72" spans="1:17" s="53" customFormat="1" ht="6.75" customHeight="1" thickBot="1" x14ac:dyDescent="0.25">
      <c r="A72" s="52"/>
      <c r="B72" s="60"/>
      <c r="C72" s="60"/>
      <c r="D72" s="60"/>
      <c r="E72" s="60"/>
      <c r="F72" s="60"/>
      <c r="G72" s="60"/>
      <c r="H72" s="61"/>
      <c r="I72" s="60"/>
      <c r="J72" s="59"/>
    </row>
    <row r="73" spans="1:17" ht="13.5" thickTop="1" x14ac:dyDescent="0.2"/>
    <row r="74" spans="1:17" x14ac:dyDescent="0.2">
      <c r="F74" s="34"/>
      <c r="G74" s="34"/>
    </row>
  </sheetData>
  <mergeCells count="4">
    <mergeCell ref="B2:I2"/>
    <mergeCell ref="B3:I3"/>
    <mergeCell ref="B4:I4"/>
    <mergeCell ref="D6:H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FEF DIC</vt:lpstr>
      <vt:lpstr>FEF DIC 1</vt:lpstr>
      <vt:lpstr>FEF DIC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Carrillo Sánchez</dc:creator>
  <cp:lastModifiedBy>Yesenia Carrillo Sanchez</cp:lastModifiedBy>
  <cp:lastPrinted>2024-12-31T16:16:26Z</cp:lastPrinted>
  <dcterms:created xsi:type="dcterms:W3CDTF">2024-12-29T05:29:14Z</dcterms:created>
  <dcterms:modified xsi:type="dcterms:W3CDTF">2026-01-07T16:44:52Z</dcterms:modified>
</cp:coreProperties>
</file>