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Z:\ITDIF Estadistica Fiscal\Actualizacion 2025\memo 0000 estadisticas fiscales\"/>
    </mc:Choice>
  </mc:AlternateContent>
  <xr:revisionPtr revIDLastSave="0" documentId="13_ncr:1_{6AFF02D1-D010-405C-A401-E6E7D0BE3C70}" xr6:coauthVersionLast="47" xr6:coauthVersionMax="47" xr10:uidLastSave="{00000000-0000-0000-0000-000000000000}"/>
  <bookViews>
    <workbookView xWindow="-120" yWindow="-120" windowWidth="20730" windowHeight="11160" tabRatio="603" activeTab="2" xr2:uid="{00000000-000D-0000-FFFF-FFFF00000000}"/>
  </bookViews>
  <sheets>
    <sheet name="3700" sheetId="22" r:id="rId1"/>
    <sheet name="3800" sheetId="23" r:id="rId2"/>
    <sheet name="3850 " sheetId="55" r:id="rId3"/>
  </sheets>
  <externalReferences>
    <externalReference r:id="rId4"/>
  </externalReferences>
  <definedNames>
    <definedName name="_xlnm.Print_Area" localSheetId="0">'3700'!$A$1:$J$32</definedName>
    <definedName name="_xlnm.Print_Area" localSheetId="1">'3800'!$A$1:$J$32</definedName>
    <definedName name="_xlnm.Print_Area" localSheetId="2">'3850 '!$A$1:$J$70</definedName>
    <definedName name="part2" localSheetId="2">[1]cog!$A$12:$B$83</definedName>
    <definedName name="par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5" l="1"/>
  <c r="G10" i="55"/>
  <c r="F10" i="55"/>
  <c r="E10" i="55"/>
  <c r="D10" i="55"/>
  <c r="H66" i="55"/>
  <c r="G66" i="55"/>
  <c r="F66" i="55"/>
  <c r="E66" i="55"/>
  <c r="D66" i="55"/>
  <c r="H63" i="55"/>
  <c r="G63" i="55"/>
  <c r="F63" i="55"/>
  <c r="E63" i="55"/>
  <c r="H59" i="55"/>
  <c r="G59" i="55"/>
  <c r="I59" i="55" s="1"/>
  <c r="F59" i="55"/>
  <c r="E59" i="55"/>
  <c r="D59" i="55"/>
  <c r="I57" i="55"/>
  <c r="H55" i="55"/>
  <c r="G55" i="55"/>
  <c r="F55" i="55"/>
  <c r="E55" i="55"/>
  <c r="D55" i="55"/>
  <c r="H51" i="55"/>
  <c r="G51" i="55"/>
  <c r="F51" i="55"/>
  <c r="E51" i="55"/>
  <c r="H48" i="55"/>
  <c r="G48" i="55"/>
  <c r="F48" i="55"/>
  <c r="E48" i="55"/>
  <c r="H45" i="55"/>
  <c r="G45" i="55"/>
  <c r="F45" i="55"/>
  <c r="E45" i="55"/>
  <c r="H42" i="55"/>
  <c r="G42" i="55"/>
  <c r="F42" i="55"/>
  <c r="E42" i="55"/>
  <c r="H39" i="55"/>
  <c r="G39" i="55"/>
  <c r="F39" i="55"/>
  <c r="E39" i="55"/>
  <c r="D39" i="55"/>
  <c r="H36" i="55"/>
  <c r="G36" i="55"/>
  <c r="F36" i="55"/>
  <c r="E36" i="55"/>
  <c r="H33" i="55"/>
  <c r="G33" i="55"/>
  <c r="F33" i="55"/>
  <c r="E33" i="55"/>
  <c r="H29" i="55"/>
  <c r="G29" i="55"/>
  <c r="F29" i="55"/>
  <c r="E29" i="55"/>
  <c r="H26" i="55"/>
  <c r="G26" i="55"/>
  <c r="F26" i="55"/>
  <c r="E26" i="55"/>
  <c r="D26" i="55"/>
  <c r="I24" i="55"/>
  <c r="H23" i="55"/>
  <c r="G23" i="55"/>
  <c r="F23" i="55"/>
  <c r="E23" i="55"/>
  <c r="D23" i="55"/>
  <c r="H20" i="55"/>
  <c r="G20" i="55"/>
  <c r="F20" i="55"/>
  <c r="E20" i="55"/>
  <c r="D20" i="55"/>
  <c r="E17" i="55"/>
  <c r="I18" i="55"/>
  <c r="H17" i="55"/>
  <c r="G17" i="55"/>
  <c r="F17" i="55"/>
  <c r="D17" i="55"/>
  <c r="I12" i="55"/>
  <c r="D14" i="55"/>
  <c r="D33" i="55"/>
  <c r="D45" i="55"/>
  <c r="D48" i="55"/>
  <c r="D51" i="55"/>
  <c r="D63" i="55"/>
  <c r="I53" i="55"/>
  <c r="I34" i="55"/>
  <c r="H14" i="55"/>
  <c r="G14" i="55"/>
  <c r="F14" i="55"/>
  <c r="E14" i="55"/>
  <c r="I68" i="55"/>
  <c r="I67" i="55"/>
  <c r="I65" i="55"/>
  <c r="I64" i="55"/>
  <c r="I62" i="55"/>
  <c r="I61" i="55"/>
  <c r="I60" i="55"/>
  <c r="I58" i="55"/>
  <c r="I56" i="55"/>
  <c r="I54" i="55"/>
  <c r="I52" i="55"/>
  <c r="I50" i="55"/>
  <c r="I49" i="55"/>
  <c r="I47" i="55"/>
  <c r="I46" i="55"/>
  <c r="I44" i="55"/>
  <c r="I43" i="55"/>
  <c r="I41" i="55"/>
  <c r="I40" i="55"/>
  <c r="I38" i="55"/>
  <c r="I37" i="55"/>
  <c r="I35" i="55"/>
  <c r="I32" i="55"/>
  <c r="I31" i="55"/>
  <c r="I30" i="55"/>
  <c r="I28" i="55"/>
  <c r="I27" i="55"/>
  <c r="I25" i="55"/>
  <c r="I22" i="55"/>
  <c r="I21" i="55"/>
  <c r="I19" i="55"/>
  <c r="I16" i="55"/>
  <c r="I15" i="55"/>
  <c r="I13" i="55"/>
  <c r="I11" i="55"/>
  <c r="D42" i="55"/>
  <c r="D36" i="55"/>
  <c r="D29" i="55"/>
  <c r="D70" i="55" l="1"/>
  <c r="I10" i="55"/>
  <c r="I14" i="55"/>
  <c r="I51" i="55"/>
  <c r="I39" i="55"/>
  <c r="I66" i="55"/>
  <c r="I55" i="55"/>
  <c r="I26" i="55"/>
  <c r="I42" i="55"/>
  <c r="I63" i="55"/>
  <c r="I17" i="55"/>
  <c r="I33" i="55"/>
  <c r="I29" i="55"/>
  <c r="I20" i="55"/>
  <c r="I45" i="55"/>
  <c r="I36" i="55"/>
  <c r="I23" i="55"/>
  <c r="I48" i="55"/>
  <c r="H70" i="55"/>
  <c r="H75" i="55" s="1"/>
  <c r="G70" i="55"/>
  <c r="G75" i="55" s="1"/>
  <c r="E70" i="55"/>
  <c r="E75" i="55" s="1"/>
  <c r="D75" i="55"/>
  <c r="F70" i="55"/>
  <c r="F75" i="55" l="1"/>
  <c r="I70" i="55"/>
</calcChain>
</file>

<file path=xl/sharedStrings.xml><?xml version="1.0" encoding="utf-8"?>
<sst xmlns="http://schemas.openxmlformats.org/spreadsheetml/2006/main" count="145" uniqueCount="43">
  <si>
    <t>Poder Ejecutivo del Estado de Zacatecas</t>
  </si>
  <si>
    <t>Estado Analítico del Ejercicio del Presupuesto de Egresos</t>
  </si>
  <si>
    <t>Clasificación por Objeto del Gasto (Capítulo y Concepto) y 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</si>
  <si>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</si>
  <si>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</si>
  <si>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</si>
  <si>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</si>
  <si>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</si>
  <si>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</si>
  <si>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</si>
  <si>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</si>
  <si>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</si>
  <si>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</si>
  <si>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Secretaría General de Gobierno</t>
  </si>
  <si>
    <t>Secretaría de Finanzas</t>
  </si>
  <si>
    <t>Secretaría de Seguridad Pública</t>
  </si>
  <si>
    <t>Secretaría de Administración</t>
  </si>
  <si>
    <t>Secretaría de la Función Pública</t>
  </si>
  <si>
    <t>Secretaría de Economía</t>
  </si>
  <si>
    <t>Secretaría de Turismo</t>
  </si>
  <si>
    <t>Secretaría de Obras Públicas</t>
  </si>
  <si>
    <t>Secretaría de Educación</t>
  </si>
  <si>
    <t>Secretaría de Desarrollo Social</t>
  </si>
  <si>
    <t>Secretaría de Desarrollo Urbano, Vivienda y Ordenamiento Territorial</t>
  </si>
  <si>
    <t>Secretaría del Agua y Medio Ambiente</t>
  </si>
  <si>
    <t>Secretaría del Campo</t>
  </si>
  <si>
    <t>Secretaría de las Mujeres</t>
  </si>
  <si>
    <t>Secretaría del Zacatecano Migrante</t>
  </si>
  <si>
    <t>Coordinación General Jurídica</t>
  </si>
  <si>
    <t>Coordinación Estatal de Planeación</t>
  </si>
  <si>
    <t>Total del Gasto hoja 7 de 9</t>
  </si>
  <si>
    <t>Total del Gasto hoja 8 de 9</t>
  </si>
  <si>
    <t>Servicios de Traslado y Viáticos</t>
  </si>
  <si>
    <t>Servicios Oficiales</t>
  </si>
  <si>
    <t>Jefatura de Oficina del C. Gobernador:</t>
  </si>
  <si>
    <t xml:space="preserve">Clasificación por Objeto del Gasto (Capítulo y Concepto 3850 Gastos de Representación) y Clasificación Administrativa </t>
  </si>
  <si>
    <t xml:space="preserve">GASTOS DE LAS OFICINAS DEL GOBIERNO DEL ESTADO EN EL INTERIOR  DE LA REPÚBLICA. </t>
  </si>
  <si>
    <t>GASTOS DE REPRESENTACIÓN EN JUNTAS.</t>
  </si>
  <si>
    <t>GASTOS DE REPRESENTACIÓN.</t>
  </si>
  <si>
    <t xml:space="preserve">GASTOS DE LAS OFICINAS DEL GOBIERNO DEL ESTADO EN EL EXTERIOR DE LA REPÚBLICA. </t>
  </si>
  <si>
    <t>Total del Gasto 3850</t>
  </si>
  <si>
    <t>Cuenta Pública 2024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</si>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</sst>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Gotham Book"/>
    </font>
    <font>
      <sz val="7"/>
      <color theme="1"/>
      <name val="Gotham Book"/>
    </font>
    <font>
      <sz val="7"/>
      <name val="Gotham Book"/>
    </font>
    <font>
      <sz val="8"/>
      <color theme="1"/>
      <name val="Gotham Book"/>
    </font>
    <font>
      <sz val="7"/>
      <color theme="0" tint="-0.499984740745262"/>
      <name val="Gotham Book"/>
    </font>
    <font>
      <sz val="8"/>
      <name val="Montserrat"/>
    </font>
    <font>
      <b/>
      <sz val="8"/>
      <color theme="0"/>
      <name val="Montserrat"/>
    </font>
    <font>
      <b/>
      <sz val="10"/>
      <name val="Montserrat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sz val="8"/>
      <name val="Gotham Book"/>
    </font>
    <font>
      <b/>
      <sz val="8"/>
      <name val="Arial"/>
      <family val="2"/>
    </font>
    <font>
      <sz val="8"/>
      <name val="Arial"/>
      <family val="2"/>
    </font>
    <font>
      <b/>
      <sz val="8"/>
      <color theme="0" tint="-0.499984740745262"/>
      <name val="Arial"/>
      <family val="2"/>
    </font>
    <font>
      <sz val="11"/>
      <color theme="1"/>
      <name val="Calibri"/>
      <family val="2"/>
      <scheme val="minor"/>
    </font>
    <font>
      <b/>
      <sz val="7"/>
      <color theme="0" tint="-0.499984740745262"/>
      <name val="Gotham Book"/>
    </font>
    <font>
      <b/>
      <sz val="7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rgb="FF8F302E"/>
      </bottom>
      <diagonal/>
    </border>
    <border>
      <left/>
      <right style="thin">
        <color rgb="FF8F302E"/>
      </right>
      <top/>
      <bottom/>
      <diagonal/>
    </border>
    <border>
      <left style="thin">
        <color theme="0"/>
      </left>
      <right style="thin">
        <color rgb="FF8F302E"/>
      </right>
      <top style="thin">
        <color theme="0"/>
      </top>
      <bottom/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rgb="FF8F302E"/>
      </top>
      <bottom style="thin">
        <color theme="0"/>
      </bottom>
      <diagonal/>
    </border>
    <border>
      <left/>
      <right style="thin">
        <color theme="0"/>
      </right>
      <top style="thin">
        <color rgb="FF8F302E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33660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336600"/>
      </right>
      <top/>
      <bottom/>
      <diagonal/>
    </border>
    <border>
      <left style="thin">
        <color theme="0"/>
      </left>
      <right style="thin">
        <color rgb="FF336600"/>
      </right>
      <top/>
      <bottom style="thin">
        <color theme="0"/>
      </bottom>
      <diagonal/>
    </border>
    <border>
      <left style="thin">
        <color theme="0"/>
      </left>
      <right style="thin">
        <color rgb="FF336600"/>
      </right>
      <top style="thin">
        <color theme="0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7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0" fontId="5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7" fillId="3" borderId="17" xfId="0" applyFont="1" applyFill="1" applyBorder="1" applyAlignment="1">
      <alignment horizontal="center" vertical="center" wrapText="1"/>
    </xf>
    <xf numFmtId="0" fontId="1" fillId="2" borderId="16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right" vertical="center" wrapText="1"/>
    </xf>
    <xf numFmtId="164" fontId="9" fillId="2" borderId="5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justify" vertical="top" wrapText="1"/>
    </xf>
    <xf numFmtId="0" fontId="10" fillId="2" borderId="4" xfId="0" applyFont="1" applyFill="1" applyBorder="1" applyAlignment="1">
      <alignment horizontal="justify" vertical="top" wrapText="1"/>
    </xf>
    <xf numFmtId="3" fontId="10" fillId="2" borderId="5" xfId="0" applyNumberFormat="1" applyFont="1" applyFill="1" applyBorder="1" applyAlignment="1">
      <alignment horizontal="right" vertical="center" wrapText="1"/>
    </xf>
    <xf numFmtId="164" fontId="10" fillId="2" borderId="5" xfId="0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justify" vertical="top" wrapText="1"/>
    </xf>
    <xf numFmtId="0" fontId="10" fillId="2" borderId="7" xfId="0" applyFont="1" applyFill="1" applyBorder="1" applyAlignment="1">
      <alignment horizontal="justify" vertical="top" wrapText="1"/>
    </xf>
    <xf numFmtId="3" fontId="10" fillId="2" borderId="8" xfId="0" applyNumberFormat="1" applyFont="1" applyFill="1" applyBorder="1" applyAlignment="1">
      <alignment horizontal="right" vertical="center" wrapText="1"/>
    </xf>
    <xf numFmtId="164" fontId="10" fillId="2" borderId="8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justify" vertical="center" wrapText="1"/>
    </xf>
    <xf numFmtId="3" fontId="9" fillId="2" borderId="11" xfId="0" applyNumberFormat="1" applyFont="1" applyFill="1" applyBorder="1" applyAlignment="1">
      <alignment vertical="center" wrapText="1"/>
    </xf>
    <xf numFmtId="3" fontId="9" fillId="2" borderId="14" xfId="0" applyNumberFormat="1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9" fillId="2" borderId="4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0" borderId="0" xfId="0" applyFont="1"/>
    <xf numFmtId="3" fontId="10" fillId="0" borderId="0" xfId="0" applyNumberFormat="1" applyFont="1"/>
    <xf numFmtId="164" fontId="9" fillId="2" borderId="14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justify" vertical="center" wrapText="1"/>
    </xf>
    <xf numFmtId="164" fontId="9" fillId="2" borderId="11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justify" vertical="top" wrapText="1"/>
    </xf>
    <xf numFmtId="0" fontId="14" fillId="2" borderId="0" xfId="0" applyFont="1" applyFill="1"/>
    <xf numFmtId="0" fontId="7" fillId="3" borderId="3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right" vertical="center" wrapText="1"/>
    </xf>
    <xf numFmtId="164" fontId="15" fillId="2" borderId="5" xfId="0" applyNumberFormat="1" applyFont="1" applyFill="1" applyBorder="1" applyAlignment="1">
      <alignment horizontal="right" vertical="center" wrapText="1"/>
    </xf>
    <xf numFmtId="4" fontId="13" fillId="0" borderId="0" xfId="0" applyNumberFormat="1" applyFont="1"/>
    <xf numFmtId="0" fontId="16" fillId="2" borderId="4" xfId="0" applyFont="1" applyFill="1" applyBorder="1" applyAlignment="1">
      <alignment horizontal="left" vertical="center" wrapText="1"/>
    </xf>
    <xf numFmtId="3" fontId="16" fillId="2" borderId="5" xfId="0" applyNumberFormat="1" applyFont="1" applyFill="1" applyBorder="1" applyAlignment="1">
      <alignment horizontal="right" vertical="center" wrapText="1"/>
    </xf>
    <xf numFmtId="1" fontId="16" fillId="2" borderId="5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17" fillId="2" borderId="9" xfId="0" applyFont="1" applyFill="1" applyBorder="1" applyAlignment="1">
      <alignment horizontal="justify" vertical="center" wrapText="1"/>
    </xf>
    <xf numFmtId="0" fontId="15" fillId="2" borderId="10" xfId="0" applyFont="1" applyFill="1" applyBorder="1" applyAlignment="1">
      <alignment horizontal="justify" vertical="center" wrapText="1"/>
    </xf>
    <xf numFmtId="3" fontId="15" fillId="2" borderId="11" xfId="0" applyNumberFormat="1" applyFont="1" applyFill="1" applyBorder="1" applyAlignment="1">
      <alignment vertical="center" wrapText="1"/>
    </xf>
    <xf numFmtId="164" fontId="15" fillId="2" borderId="11" xfId="0" applyNumberFormat="1" applyFont="1" applyFill="1" applyBorder="1" applyAlignment="1">
      <alignment vertical="center" wrapText="1"/>
    </xf>
    <xf numFmtId="165" fontId="19" fillId="0" borderId="0" xfId="1" applyNumberFormat="1" applyFont="1"/>
    <xf numFmtId="165" fontId="20" fillId="0" borderId="0" xfId="1" applyNumberFormat="1" applyFont="1"/>
    <xf numFmtId="0" fontId="7" fillId="3" borderId="2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68D87"/>
      <color rgb="FF8F302E"/>
      <color rgb="FFCF6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0</xdr:row>
      <xdr:rowOff>52917</xdr:rowOff>
    </xdr:from>
    <xdr:to>
      <xdr:col>2</xdr:col>
      <xdr:colOff>959045</xdr:colOff>
      <xdr:row>5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4" y="52917"/>
          <a:ext cx="1268078" cy="96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2</xdr:col>
      <xdr:colOff>963278</xdr:colOff>
      <xdr:row>5</xdr:row>
      <xdr:rowOff>47331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1268078" cy="9998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142875</xdr:rowOff>
    </xdr:from>
    <xdr:to>
      <xdr:col>2</xdr:col>
      <xdr:colOff>361949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37F9D4-72B5-4225-BD8B-795F4779C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142875"/>
          <a:ext cx="638175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uanes\Desktop\cp2022\II.%20ll%20EA%20PEgreso%204to%20T%20CP%202022%20formulas\II.%20ll%20EA%20PEgreso%204to%20T%20CP%202022%20formulas\VIII%202%20COG%20Cap%20y%20Conc%20CA%20%204to%20T%20CP%20%202022%20ok.xlsx" TargetMode="External"/><Relationship Id="rId1" Type="http://schemas.openxmlformats.org/officeDocument/2006/relationships/externalLinkPath" Target="file:///C:\Users\mjuanes\Desktop\cp2022\II.%20ll%20EA%20PEgreso%204to%20T%20CP%202022%20formulas\II.%20ll%20EA%20PEgreso%204to%20T%20CP%202022%20formulas\VIII%202%20COG%20Cap%20y%20Conc%20CA%20%204to%20T%20CP%20%20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g"/>
      <sheetName val="Hoja4"/>
      <sheetName val="Hoja4 (2)"/>
      <sheetName val="COG CC CA "/>
      <sheetName val="4t T CP2022"/>
      <sheetName val="C1.C.D."/>
      <sheetName val="C1.C.D. (2)"/>
      <sheetName val="C1.C.D. (3)"/>
      <sheetName val="C1.C.D. (4)"/>
      <sheetName val="C1.C.D.(5)"/>
      <sheetName val="C1.C.D. (6)"/>
      <sheetName val="C2C.D "/>
      <sheetName val="C2C.D  (2)"/>
      <sheetName val="C2C.D  (3)"/>
      <sheetName val="C2C.D  (4)"/>
      <sheetName val="C2C.D  (5)"/>
      <sheetName val="C2C.D  (6)"/>
      <sheetName val="C2C.D  (7)"/>
      <sheetName val="C2C.D  (8)"/>
      <sheetName val="C2C.D  (9)"/>
      <sheetName val="C3C.D."/>
      <sheetName val="C3C.D. (2)"/>
      <sheetName val="C3C.D. (3)"/>
      <sheetName val="C3C.D. (4)"/>
      <sheetName val="C3C.D. (5)"/>
      <sheetName val="C3C.D. (6)"/>
      <sheetName val="C3C.D. (7)"/>
      <sheetName val="C3C.D. (8)"/>
      <sheetName val="C3C.D. (9)"/>
      <sheetName val="C4C.D."/>
      <sheetName val="C4C.D. (1)"/>
      <sheetName val="C4C.D. (2)"/>
      <sheetName val="C4C.D. (3)"/>
      <sheetName val="C4C.D. (4)"/>
      <sheetName val="C5C.D."/>
      <sheetName val="C5C.D. (2)"/>
      <sheetName val="C5C.D. (3)"/>
      <sheetName val="C6C.D. "/>
      <sheetName val="C7 C.D."/>
      <sheetName val="C8 C.D.100 "/>
      <sheetName val="C8 C.D.100  (2)"/>
      <sheetName val="C8 C.D.300"/>
      <sheetName val="C8 C.D.300 (2)"/>
      <sheetName val="C8 C.D.500"/>
      <sheetName val="C8 C.D.500 (2)"/>
      <sheetName val="C9C.D."/>
    </sheetNames>
    <sheetDataSet>
      <sheetData sheetId="0">
        <row r="12">
          <cell r="A12" t="str">
            <v>10</v>
          </cell>
          <cell r="B12" t="str">
            <v>1000 SERVICIOS PERSONALES</v>
          </cell>
        </row>
        <row r="13">
          <cell r="A13" t="str">
            <v>11</v>
          </cell>
          <cell r="B13" t="str">
            <v>1100 REMUNERACIONES AL PERSONAL DE CARACTER PERMANENTE</v>
          </cell>
        </row>
        <row r="14">
          <cell r="A14" t="str">
            <v>12</v>
          </cell>
          <cell r="B14" t="str">
            <v>1200 REMUNERACIONES AL PERSONAL DE CARACTER TRANSITORIO</v>
          </cell>
        </row>
        <row r="15">
          <cell r="A15" t="str">
            <v>13</v>
          </cell>
          <cell r="B15" t="str">
            <v>1300 REMUNERACIONES ADICIONALES Y ESPECIALES</v>
          </cell>
        </row>
        <row r="16">
          <cell r="A16" t="str">
            <v>14</v>
          </cell>
          <cell r="B16" t="str">
            <v>1400 SEGURIDAD SOCIAL</v>
          </cell>
        </row>
        <row r="17">
          <cell r="A17" t="str">
            <v>15</v>
          </cell>
          <cell r="B17" t="str">
            <v>1500 OTRAS PRESTACIONES SOCIALES Y ECONOMICAS</v>
          </cell>
        </row>
        <row r="18">
          <cell r="A18" t="str">
            <v>16</v>
          </cell>
          <cell r="B18" t="str">
            <v>1600 PREVISIONES</v>
          </cell>
        </row>
        <row r="19">
          <cell r="A19" t="str">
            <v>17</v>
          </cell>
          <cell r="B19" t="str">
            <v>1700 PAGO DE ESTIMULOS A SERVIDORES PUBLICOS</v>
          </cell>
        </row>
        <row r="20">
          <cell r="A20" t="str">
            <v>20</v>
          </cell>
          <cell r="B20" t="str">
            <v>2000 MATERIALES Y SUMINISTROS</v>
          </cell>
        </row>
        <row r="21">
          <cell r="A21" t="str">
            <v>21</v>
          </cell>
          <cell r="B21" t="str">
            <v>2100 MATERIALES DE ADMINISTRACION, EMISION DE DOCUMENTOS Y ARTICULOS OFICIALES</v>
          </cell>
        </row>
        <row r="22">
          <cell r="A22" t="str">
            <v>22</v>
          </cell>
          <cell r="B22" t="str">
            <v>2200 ALIMENTOS Y UTENSILIOS</v>
          </cell>
        </row>
        <row r="23">
          <cell r="A23" t="str">
            <v>23</v>
          </cell>
          <cell r="B23" t="str">
            <v>2300 MATERIAS PRIMAS Y MATERIALES DE PRODUCCION Y COMERCIALIZACION</v>
          </cell>
        </row>
        <row r="24">
          <cell r="A24" t="str">
            <v>24</v>
          </cell>
          <cell r="B24" t="str">
            <v>2400 MATERIALES Y ARTICULOS DE CONSTRUCCION Y DE REPARACION</v>
          </cell>
        </row>
        <row r="25">
          <cell r="A25" t="str">
            <v>25</v>
          </cell>
          <cell r="B25" t="str">
            <v>2500 PRODUCTOS QUIMICOS, FARMACEUTICOS Y DE LABORATORIO</v>
          </cell>
        </row>
        <row r="26">
          <cell r="A26" t="str">
            <v>26</v>
          </cell>
          <cell r="B26" t="str">
            <v>2600 COMBUSTIBLES, LUBRICANTES Y ADITIVOS</v>
          </cell>
        </row>
        <row r="27">
          <cell r="A27" t="str">
            <v>27</v>
          </cell>
          <cell r="B27" t="str">
            <v>2700 VESTUARIO, BLANCOS, PRENDAS DE PROTECCION Y ARTICULOS DEPORTIVOS</v>
          </cell>
        </row>
        <row r="28">
          <cell r="A28" t="str">
            <v>28</v>
          </cell>
          <cell r="B28" t="str">
            <v>2800 MATERIALES Y SUMINISTROS PARA SEGURIDAD</v>
          </cell>
        </row>
        <row r="29">
          <cell r="A29" t="str">
            <v>29</v>
          </cell>
          <cell r="B29" t="str">
            <v>2900 HERRAMIENTAS, REFACCIONES Y ACCESORIOS MENORES</v>
          </cell>
        </row>
        <row r="30">
          <cell r="A30" t="str">
            <v>30</v>
          </cell>
          <cell r="B30" t="str">
            <v>3000 SERVICIOS GENERALES</v>
          </cell>
        </row>
        <row r="31">
          <cell r="A31" t="str">
            <v>31</v>
          </cell>
          <cell r="B31" t="str">
            <v>3100 SERVICIOS BASICOS</v>
          </cell>
        </row>
        <row r="32">
          <cell r="A32" t="str">
            <v>32</v>
          </cell>
          <cell r="B32" t="str">
            <v>3200 SERVICIOS DE ARRENDAMIENTO</v>
          </cell>
        </row>
        <row r="33">
          <cell r="A33" t="str">
            <v>33</v>
          </cell>
          <cell r="B33" t="str">
            <v>3300 SERVICIOS PROFESIONALES, CIENTIFICOS, TECNICOS Y OTROS SERVICIOS</v>
          </cell>
        </row>
        <row r="34">
          <cell r="A34" t="str">
            <v>34</v>
          </cell>
          <cell r="B34" t="str">
            <v>3400 SERVICIOS FINANCIEROS, BANCARIOS Y COMERCIALES</v>
          </cell>
        </row>
        <row r="35">
          <cell r="A35" t="str">
            <v>35</v>
          </cell>
          <cell r="B35" t="str">
            <v>3500 SERVICIOS DE INSTALACION, REPARACION, MANTENIMIENTO Y CONSERVACION</v>
          </cell>
        </row>
        <row r="36">
          <cell r="A36" t="str">
            <v>36</v>
          </cell>
          <cell r="B36" t="str">
            <v>3600 SERVICIOS DE COMUNICACION SOCIAL Y PUBLICIDAD</v>
          </cell>
        </row>
        <row r="37">
          <cell r="A37" t="str">
            <v>37</v>
          </cell>
          <cell r="B37" t="str">
            <v>3700 SERVICIOS DE TRASLADO Y VIATICOS</v>
          </cell>
        </row>
        <row r="38">
          <cell r="A38" t="str">
            <v>38</v>
          </cell>
          <cell r="B38" t="str">
            <v>3800 SERVICIOS OFICIALES</v>
          </cell>
        </row>
        <row r="39">
          <cell r="A39" t="str">
            <v>39</v>
          </cell>
          <cell r="B39" t="str">
            <v>3900 OTROS SERVICIOS GENERALES</v>
          </cell>
        </row>
        <row r="40">
          <cell r="A40" t="str">
            <v>40</v>
          </cell>
          <cell r="B40" t="str">
            <v>4000 TRANSFERENCIAS, ASIGNACIONES, SUBSIDIOS Y OTRAS AYUDAS</v>
          </cell>
        </row>
        <row r="41">
          <cell r="A41" t="str">
            <v>41</v>
          </cell>
          <cell r="B41" t="str">
            <v>4100 TRANSFERENCIAS INTERNAS Y ASIGNACIONES AL SECTOR PÚBLICO</v>
          </cell>
        </row>
        <row r="42">
          <cell r="A42" t="str">
            <v>42</v>
          </cell>
          <cell r="B42" t="str">
            <v>4200 TRANSFERENCIAS AL RESTO DEL SECTOR PÚBLICO</v>
          </cell>
        </row>
        <row r="43">
          <cell r="A43" t="str">
            <v>43</v>
          </cell>
          <cell r="B43" t="str">
            <v>4300 SUBSIDIOS Y SUBVENCIONES</v>
          </cell>
        </row>
        <row r="44">
          <cell r="A44" t="str">
            <v>44</v>
          </cell>
          <cell r="B44" t="str">
            <v>4400 AYUDAS SOCIALES</v>
          </cell>
        </row>
        <row r="45">
          <cell r="A45" t="str">
            <v>45</v>
          </cell>
          <cell r="B45" t="str">
            <v>4500 PENSIONES Y JUBILACIONES</v>
          </cell>
        </row>
        <row r="46">
          <cell r="A46" t="str">
            <v>46</v>
          </cell>
          <cell r="B46" t="str">
            <v>4600 TRANSFERENCIAS A FIDEICOMISOS, MANDATOS Y OTROS ANALOGOS</v>
          </cell>
        </row>
        <row r="47">
          <cell r="A47" t="str">
            <v>47</v>
          </cell>
          <cell r="B47" t="str">
            <v>4700 TRANSFERENCIAS A LA SEGURIDAD SOCIAL</v>
          </cell>
        </row>
        <row r="48">
          <cell r="A48" t="str">
            <v>48</v>
          </cell>
          <cell r="B48" t="str">
            <v>4800 DONATIVOS</v>
          </cell>
        </row>
        <row r="49">
          <cell r="A49" t="str">
            <v>49</v>
          </cell>
          <cell r="B49" t="str">
            <v>4900 TRANSFERENCIAS AL EXTERIOR</v>
          </cell>
        </row>
        <row r="50">
          <cell r="A50" t="str">
            <v>50</v>
          </cell>
          <cell r="B50" t="str">
            <v>5000 BIENES MUEBLES, INMUEBLES E INTANGIBLES</v>
          </cell>
        </row>
        <row r="51">
          <cell r="A51" t="str">
            <v>51</v>
          </cell>
          <cell r="B51" t="str">
            <v>5100 MOBILIARIO Y EQUIPO DE ADMINISTRACION</v>
          </cell>
        </row>
        <row r="52">
          <cell r="A52" t="str">
            <v>52</v>
          </cell>
          <cell r="B52" t="str">
            <v>5200 MOBILIARIO Y EQUIPO EDUCACIONAL Y RECREATIVO</v>
          </cell>
        </row>
        <row r="53">
          <cell r="A53" t="str">
            <v>53</v>
          </cell>
          <cell r="B53" t="str">
            <v>5300 EQUIPO E INSTRUMENTAL MEDICO Y DE LABORATORIO</v>
          </cell>
        </row>
        <row r="54">
          <cell r="A54" t="str">
            <v>54</v>
          </cell>
          <cell r="B54" t="str">
            <v>5400 VEHICULOS Y EQUIPO DE TRANSPORTE</v>
          </cell>
        </row>
        <row r="55">
          <cell r="A55" t="str">
            <v>55</v>
          </cell>
          <cell r="B55" t="str">
            <v>5500 EQUIPO DE DEFENSA Y SEGURIDAD</v>
          </cell>
        </row>
        <row r="56">
          <cell r="A56" t="str">
            <v>56</v>
          </cell>
          <cell r="B56" t="str">
            <v>5600 MAQUINARIA, OTROS EQUIPOS Y HERRAMIENTAS</v>
          </cell>
        </row>
        <row r="57">
          <cell r="A57" t="str">
            <v>57</v>
          </cell>
          <cell r="B57" t="str">
            <v>5700 ACTIVOS BIOLOGICOS</v>
          </cell>
        </row>
        <row r="58">
          <cell r="A58" t="str">
            <v>58</v>
          </cell>
          <cell r="B58" t="str">
            <v>5800 BIENES INMUEBLES</v>
          </cell>
        </row>
        <row r="59">
          <cell r="A59" t="str">
            <v>59</v>
          </cell>
          <cell r="B59" t="str">
            <v>5900 ACTIVOS INTANGIBLES</v>
          </cell>
        </row>
        <row r="60">
          <cell r="A60" t="str">
            <v>60</v>
          </cell>
          <cell r="B60" t="str">
            <v>6000 INVERSION PÚBLICA</v>
          </cell>
        </row>
        <row r="61">
          <cell r="A61" t="str">
            <v>61</v>
          </cell>
          <cell r="B61" t="str">
            <v>6100 OBRA PÚBLICA EN BIENES DE DOMINIO PÚBLICO</v>
          </cell>
        </row>
        <row r="62">
          <cell r="A62" t="str">
            <v>62</v>
          </cell>
          <cell r="B62" t="str">
            <v>6200 OBRA PÚBLICA EN BIENES PROPIOS</v>
          </cell>
        </row>
        <row r="63">
          <cell r="A63" t="str">
            <v>63</v>
          </cell>
          <cell r="B63" t="str">
            <v>6300 PROYECTOS PRODUCTIVOS Y ACCIONES DE FOMENTO</v>
          </cell>
        </row>
        <row r="64">
          <cell r="A64" t="str">
            <v>70</v>
          </cell>
          <cell r="B64" t="str">
            <v>7000 INVERSIONES FINANCIERAS Y OTRAS PROVISIONES</v>
          </cell>
        </row>
        <row r="65">
          <cell r="A65" t="str">
            <v>71</v>
          </cell>
          <cell r="B65" t="str">
            <v>7100 INVERSIONES PARA EL FOMENTO DE ACTIVIDADES PRODUCTIVAS</v>
          </cell>
        </row>
        <row r="66">
          <cell r="A66" t="str">
            <v>72</v>
          </cell>
          <cell r="B66" t="str">
            <v>7200 ACCIONES Y PARTICIPACIONES DE CAPITAL</v>
          </cell>
        </row>
        <row r="67">
          <cell r="A67" t="str">
            <v>73</v>
          </cell>
          <cell r="B67" t="str">
            <v>7300 COMPRA DE TITULOS Y VALORES</v>
          </cell>
        </row>
        <row r="68">
          <cell r="A68" t="str">
            <v>74</v>
          </cell>
          <cell r="B68" t="str">
            <v>7400 CONCESION DE PRÉSTAMOS</v>
          </cell>
        </row>
        <row r="69">
          <cell r="A69" t="str">
            <v>75</v>
          </cell>
          <cell r="B69" t="str">
            <v>7500 INVERSIONES EN FIDEICOMISOS, MANDATOS Y OTROS ANALOGOS</v>
          </cell>
        </row>
        <row r="70">
          <cell r="A70" t="str">
            <v>76</v>
          </cell>
          <cell r="B70" t="str">
            <v>7600 OTRAS INVERSIONES FINANCIERAS</v>
          </cell>
        </row>
        <row r="71">
          <cell r="A71" t="str">
            <v>79</v>
          </cell>
          <cell r="B71" t="str">
            <v>7900 PROVISIONES PARA CONTINGENCIAS Y OTRAS EROGACIONES ESPECIALES</v>
          </cell>
        </row>
        <row r="72">
          <cell r="A72" t="str">
            <v>80</v>
          </cell>
          <cell r="B72" t="str">
            <v>8000 PARTICIPACIONES Y APORTACIONES</v>
          </cell>
        </row>
        <row r="73">
          <cell r="A73" t="str">
            <v>81</v>
          </cell>
          <cell r="B73" t="str">
            <v>8100 PARTICIPACIONES</v>
          </cell>
        </row>
        <row r="74">
          <cell r="A74" t="str">
            <v>83</v>
          </cell>
          <cell r="B74" t="str">
            <v>8300 APORTACIONES</v>
          </cell>
        </row>
        <row r="75">
          <cell r="A75" t="str">
            <v>85</v>
          </cell>
          <cell r="B75" t="str">
            <v>8500 CONVENIOS</v>
          </cell>
        </row>
        <row r="76">
          <cell r="A76" t="str">
            <v>90</v>
          </cell>
          <cell r="B76" t="str">
            <v>9000 DEUDA PÚBLICA</v>
          </cell>
        </row>
        <row r="77">
          <cell r="A77" t="str">
            <v>91</v>
          </cell>
          <cell r="B77" t="str">
            <v>9100 AMORTIZACION DE LA DEUDA PÚBLICA</v>
          </cell>
        </row>
        <row r="78">
          <cell r="A78" t="str">
            <v>92</v>
          </cell>
          <cell r="B78" t="str">
            <v>9200 INTERESES DE LA DEUDA PÚBLICA</v>
          </cell>
        </row>
        <row r="79">
          <cell r="A79" t="str">
            <v>93</v>
          </cell>
          <cell r="B79" t="str">
            <v>9300 COMISIONES DE LA DEUDA PÚBLICA</v>
          </cell>
        </row>
        <row r="80">
          <cell r="A80" t="str">
            <v>94</v>
          </cell>
          <cell r="B80" t="str">
            <v>9400 GASTOS DE LA DEUDA PÚBLICA</v>
          </cell>
        </row>
        <row r="81">
          <cell r="A81" t="str">
            <v>95</v>
          </cell>
          <cell r="B81" t="str">
            <v>9500 COSTO POR COBERTURAS</v>
          </cell>
        </row>
        <row r="82">
          <cell r="A82" t="str">
            <v>96</v>
          </cell>
          <cell r="B82" t="str">
            <v>9600 APOYOS FINANCIEROS</v>
          </cell>
        </row>
        <row r="83">
          <cell r="A83" t="str">
            <v>99</v>
          </cell>
          <cell r="B83" t="str">
            <v>9900 ADEUDOS DE EJERCICIOS FISCALES ANTERIORES (ADEFAS)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7558519241921"/>
    <pageSetUpPr fitToPage="1"/>
  </sheetPr>
  <dimension ref="A1:U70"/>
  <sheetViews>
    <sheetView view="pageBreakPreview" topLeftCell="A12" zoomScaleSheetLayoutView="100" workbookViewId="0">
      <selection activeCell="M29" sqref="M29"/>
    </sheetView>
  </sheetViews>
  <sheetFormatPr baseColWidth="10" defaultColWidth="11.42578125" defaultRowHeight="15" x14ac:dyDescent="0.25"/>
  <cols>
    <col min="1" max="1" width="2.42578125" style="1" customWidth="1"/>
    <col min="2" max="2" width="5.7109375" style="6" customWidth="1"/>
    <col min="3" max="3" width="57.28515625" style="6" customWidth="1"/>
    <col min="4" max="4" width="13.85546875" style="6" customWidth="1"/>
    <col min="5" max="9" width="12.7109375" style="6" customWidth="1"/>
    <col min="10" max="10" width="2.28515625" style="1" customWidth="1"/>
    <col min="11" max="11" width="6.85546875" style="2" customWidth="1"/>
    <col min="12" max="12" width="6.5703125" style="2" customWidth="1"/>
    <col min="13" max="13" width="14" style="2" customWidth="1"/>
    <col min="14" max="16384" width="11.42578125" style="2"/>
  </cols>
  <sheetData>
    <row r="1" spans="1:21" ht="15.75" x14ac:dyDescent="0.3">
      <c r="B1" s="67" t="s">
        <v>41</v>
      </c>
      <c r="C1" s="67"/>
      <c r="D1" s="67"/>
      <c r="E1" s="67"/>
      <c r="F1" s="67"/>
      <c r="G1" s="67"/>
      <c r="H1" s="67"/>
      <c r="I1" s="67"/>
    </row>
    <row r="2" spans="1:21" ht="15.75" x14ac:dyDescent="0.3">
      <c r="B2" s="67" t="s">
        <v>0</v>
      </c>
      <c r="C2" s="67"/>
      <c r="D2" s="67"/>
      <c r="E2" s="67"/>
      <c r="F2" s="67"/>
      <c r="G2" s="67"/>
      <c r="H2" s="67"/>
      <c r="I2" s="67"/>
    </row>
    <row r="3" spans="1:21" ht="15.75" x14ac:dyDescent="0.3">
      <c r="B3" s="67" t="s">
        <v>1</v>
      </c>
      <c r="C3" s="67"/>
      <c r="D3" s="67"/>
      <c r="E3" s="67"/>
      <c r="F3" s="67"/>
      <c r="G3" s="67"/>
      <c r="H3" s="67"/>
      <c r="I3" s="67"/>
    </row>
    <row r="4" spans="1:21" ht="15.75" x14ac:dyDescent="0.3">
      <c r="B4" s="67" t="s">
        <v>2</v>
      </c>
      <c r="C4" s="67"/>
      <c r="D4" s="67"/>
      <c r="E4" s="67"/>
      <c r="F4" s="67"/>
      <c r="G4" s="67"/>
      <c r="H4" s="67"/>
      <c r="I4" s="67"/>
    </row>
    <row r="5" spans="1:21" ht="14.25" customHeight="1" x14ac:dyDescent="0.3">
      <c r="B5" s="67" t="s">
        <v>42</v>
      </c>
      <c r="C5" s="67"/>
      <c r="D5" s="67"/>
      <c r="E5" s="67"/>
      <c r="F5" s="67"/>
      <c r="G5" s="67"/>
      <c r="H5" s="67"/>
      <c r="I5" s="67"/>
    </row>
    <row r="6" spans="1:21" s="1" customFormat="1" ht="7.5" customHeight="1" x14ac:dyDescent="0.25">
      <c r="B6" s="11"/>
      <c r="C6" s="11"/>
      <c r="D6" s="11"/>
      <c r="E6" s="11"/>
      <c r="F6" s="11"/>
      <c r="G6" s="11"/>
      <c r="H6" s="11"/>
      <c r="I6" s="11"/>
    </row>
    <row r="7" spans="1:21" x14ac:dyDescent="0.25">
      <c r="A7" s="13"/>
      <c r="B7" s="58" t="s">
        <v>3</v>
      </c>
      <c r="C7" s="59"/>
      <c r="D7" s="64" t="s">
        <v>4</v>
      </c>
      <c r="E7" s="64"/>
      <c r="F7" s="64"/>
      <c r="G7" s="64"/>
      <c r="H7" s="64"/>
      <c r="I7" s="65" t="s">
        <v>5</v>
      </c>
    </row>
    <row r="8" spans="1:21" ht="51" x14ac:dyDescent="0.25">
      <c r="A8" s="13"/>
      <c r="B8" s="60"/>
      <c r="C8" s="61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66"/>
    </row>
    <row r="9" spans="1:21" ht="11.25" customHeight="1" x14ac:dyDescent="0.25">
      <c r="A9" s="13"/>
      <c r="B9" s="62"/>
      <c r="C9" s="63"/>
      <c r="D9" s="10">
        <v>1</v>
      </c>
      <c r="E9" s="10">
        <v>2</v>
      </c>
      <c r="F9" s="10" t="s">
        <v>11</v>
      </c>
      <c r="G9" s="10">
        <v>4</v>
      </c>
      <c r="H9" s="10">
        <v>5</v>
      </c>
      <c r="I9" s="12" t="s">
        <v>12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s="4" customFormat="1" ht="18.95" customHeight="1" x14ac:dyDescent="0.15">
      <c r="A10" s="3"/>
      <c r="B10" s="28">
        <v>3700</v>
      </c>
      <c r="C10" s="32" t="s">
        <v>32</v>
      </c>
      <c r="D10" s="27">
        <v>59042089</v>
      </c>
      <c r="E10" s="35">
        <v>36181378.079999983</v>
      </c>
      <c r="F10" s="27">
        <v>95223467.079999983</v>
      </c>
      <c r="G10" s="27">
        <v>95223467.079999983</v>
      </c>
      <c r="H10" s="27">
        <v>94618017.499999955</v>
      </c>
      <c r="I10" s="27">
        <v>0</v>
      </c>
      <c r="J10" s="3"/>
    </row>
    <row r="11" spans="1:21" s="4" customFormat="1" ht="14.25" customHeight="1" x14ac:dyDescent="0.25">
      <c r="A11" s="3"/>
      <c r="B11" s="14"/>
      <c r="C11" s="31"/>
      <c r="D11" s="15"/>
      <c r="E11" s="16"/>
      <c r="F11" s="15"/>
      <c r="G11" s="15"/>
      <c r="H11" s="15"/>
      <c r="I11" s="15"/>
      <c r="J11" s="3"/>
      <c r="L11" s="2"/>
    </row>
    <row r="12" spans="1:21" s="4" customFormat="1" ht="14.25" customHeight="1" x14ac:dyDescent="0.25">
      <c r="A12" s="3"/>
      <c r="B12" s="17">
        <v>1</v>
      </c>
      <c r="C12" s="18" t="s">
        <v>34</v>
      </c>
      <c r="D12" s="19">
        <v>5315893</v>
      </c>
      <c r="E12" s="20">
        <v>-3554563.5999999996</v>
      </c>
      <c r="F12" s="19">
        <v>1761329.4</v>
      </c>
      <c r="G12" s="19">
        <v>1761329.4</v>
      </c>
      <c r="H12" s="19">
        <v>1761329.4</v>
      </c>
      <c r="I12" s="19">
        <v>0</v>
      </c>
      <c r="J12" s="3"/>
      <c r="L12" s="2"/>
    </row>
    <row r="13" spans="1:21" s="4" customFormat="1" ht="14.25" customHeight="1" x14ac:dyDescent="0.25">
      <c r="A13" s="3"/>
      <c r="B13" s="17">
        <v>2</v>
      </c>
      <c r="C13" s="18" t="s">
        <v>13</v>
      </c>
      <c r="D13" s="19">
        <v>1831824</v>
      </c>
      <c r="E13" s="20">
        <v>-177026.02999999997</v>
      </c>
      <c r="F13" s="19">
        <v>1654797.9699999997</v>
      </c>
      <c r="G13" s="19">
        <v>1654797.9699999997</v>
      </c>
      <c r="H13" s="19">
        <v>1654797.9699999997</v>
      </c>
      <c r="I13" s="19">
        <v>0</v>
      </c>
      <c r="J13" s="3"/>
      <c r="L13" s="2"/>
      <c r="M13" s="2"/>
      <c r="N13" s="2"/>
      <c r="O13" s="2"/>
      <c r="P13" s="2"/>
      <c r="Q13" s="2"/>
    </row>
    <row r="14" spans="1:21" s="4" customFormat="1" ht="14.25" customHeight="1" x14ac:dyDescent="0.25">
      <c r="A14" s="3"/>
      <c r="B14" s="17">
        <v>3</v>
      </c>
      <c r="C14" s="18" t="s">
        <v>14</v>
      </c>
      <c r="D14" s="19">
        <v>4981383</v>
      </c>
      <c r="E14" s="20">
        <v>-3106506.7800000003</v>
      </c>
      <c r="F14" s="19">
        <v>1874876.22</v>
      </c>
      <c r="G14" s="19">
        <v>1874876.2200000002</v>
      </c>
      <c r="H14" s="19">
        <v>1874876.2200000002</v>
      </c>
      <c r="I14" s="19">
        <v>0</v>
      </c>
      <c r="J14" s="3"/>
      <c r="L14" s="2"/>
      <c r="M14" s="2"/>
      <c r="N14" s="2"/>
      <c r="O14" s="2"/>
      <c r="P14" s="2"/>
      <c r="Q14" s="2"/>
    </row>
    <row r="15" spans="1:21" s="4" customFormat="1" ht="14.25" customHeight="1" x14ac:dyDescent="0.25">
      <c r="A15" s="3"/>
      <c r="B15" s="17">
        <v>4</v>
      </c>
      <c r="C15" s="18" t="s">
        <v>15</v>
      </c>
      <c r="D15" s="19">
        <v>23791650</v>
      </c>
      <c r="E15" s="20">
        <v>34350451.669999979</v>
      </c>
      <c r="F15" s="19">
        <v>58142101.670000002</v>
      </c>
      <c r="G15" s="19">
        <v>58142101.670000002</v>
      </c>
      <c r="H15" s="19">
        <v>57949776.899999999</v>
      </c>
      <c r="I15" s="19">
        <v>0</v>
      </c>
      <c r="J15" s="3"/>
      <c r="L15" s="2"/>
      <c r="M15" s="2"/>
      <c r="N15" s="2"/>
      <c r="O15" s="2"/>
      <c r="P15" s="2"/>
      <c r="Q15" s="2"/>
    </row>
    <row r="16" spans="1:21" s="4" customFormat="1" ht="14.25" customHeight="1" x14ac:dyDescent="0.25">
      <c r="A16" s="3"/>
      <c r="B16" s="17">
        <v>5</v>
      </c>
      <c r="C16" s="18" t="s">
        <v>16</v>
      </c>
      <c r="D16" s="19">
        <v>274000</v>
      </c>
      <c r="E16" s="20">
        <v>412101.27</v>
      </c>
      <c r="F16" s="19">
        <v>686101.27</v>
      </c>
      <c r="G16" s="19">
        <v>686101.27</v>
      </c>
      <c r="H16" s="19">
        <v>686101.27</v>
      </c>
      <c r="I16" s="19">
        <v>0</v>
      </c>
      <c r="J16" s="3"/>
      <c r="L16" s="2"/>
      <c r="M16" s="2"/>
      <c r="N16" s="2"/>
      <c r="O16" s="2"/>
      <c r="P16" s="2"/>
      <c r="Q16" s="2"/>
    </row>
    <row r="17" spans="1:17" s="4" customFormat="1" ht="14.25" customHeight="1" x14ac:dyDescent="0.25">
      <c r="A17" s="3"/>
      <c r="B17" s="17">
        <v>6</v>
      </c>
      <c r="C17" s="18" t="s">
        <v>17</v>
      </c>
      <c r="D17" s="19">
        <v>647300</v>
      </c>
      <c r="E17" s="20">
        <v>-219813.78999999998</v>
      </c>
      <c r="F17" s="19">
        <v>427486.21</v>
      </c>
      <c r="G17" s="19">
        <v>427486.21</v>
      </c>
      <c r="H17" s="19">
        <v>427486.21</v>
      </c>
      <c r="I17" s="19">
        <v>0</v>
      </c>
      <c r="J17" s="3"/>
      <c r="L17" s="2"/>
      <c r="M17" s="2"/>
      <c r="N17" s="2"/>
      <c r="O17" s="2"/>
      <c r="P17" s="2"/>
      <c r="Q17" s="2"/>
    </row>
    <row r="18" spans="1:17" s="4" customFormat="1" ht="14.25" customHeight="1" x14ac:dyDescent="0.25">
      <c r="A18" s="3"/>
      <c r="B18" s="17">
        <v>7</v>
      </c>
      <c r="C18" s="18" t="s">
        <v>18</v>
      </c>
      <c r="D18" s="19">
        <v>2746431</v>
      </c>
      <c r="E18" s="20">
        <v>-1499179.03</v>
      </c>
      <c r="F18" s="19">
        <v>1247251.97</v>
      </c>
      <c r="G18" s="19">
        <v>1247251.97</v>
      </c>
      <c r="H18" s="19">
        <v>1247251.97</v>
      </c>
      <c r="I18" s="19">
        <v>0</v>
      </c>
      <c r="J18" s="3"/>
      <c r="L18" s="2"/>
      <c r="M18" s="2"/>
      <c r="N18" s="2"/>
      <c r="O18" s="2"/>
      <c r="P18" s="2"/>
      <c r="Q18" s="2"/>
    </row>
    <row r="19" spans="1:17" s="4" customFormat="1" ht="14.25" customHeight="1" x14ac:dyDescent="0.25">
      <c r="A19" s="3"/>
      <c r="B19" s="17">
        <v>8</v>
      </c>
      <c r="C19" s="18" t="s">
        <v>19</v>
      </c>
      <c r="D19" s="19">
        <v>7337020</v>
      </c>
      <c r="E19" s="20">
        <v>-2729174.43</v>
      </c>
      <c r="F19" s="19">
        <v>4607845.57</v>
      </c>
      <c r="G19" s="19">
        <v>4607845.57</v>
      </c>
      <c r="H19" s="19">
        <v>4603801.57</v>
      </c>
      <c r="I19" s="19">
        <v>0</v>
      </c>
      <c r="J19" s="3"/>
      <c r="L19" s="2"/>
      <c r="M19" s="2"/>
      <c r="N19" s="2"/>
      <c r="O19" s="2"/>
      <c r="P19" s="2"/>
      <c r="Q19" s="2"/>
    </row>
    <row r="20" spans="1:17" s="4" customFormat="1" ht="14.25" customHeight="1" x14ac:dyDescent="0.25">
      <c r="A20" s="3"/>
      <c r="B20" s="17">
        <v>9</v>
      </c>
      <c r="C20" s="18" t="s">
        <v>20</v>
      </c>
      <c r="D20" s="19">
        <v>2487607</v>
      </c>
      <c r="E20" s="20">
        <v>639410.05000000005</v>
      </c>
      <c r="F20" s="19">
        <v>3127017.05</v>
      </c>
      <c r="G20" s="19">
        <v>3127017.05</v>
      </c>
      <c r="H20" s="19">
        <v>3127017.05</v>
      </c>
      <c r="I20" s="19">
        <v>0</v>
      </c>
      <c r="J20" s="3"/>
      <c r="L20" s="2"/>
      <c r="M20" s="2"/>
      <c r="N20" s="2"/>
      <c r="O20" s="2"/>
      <c r="P20" s="2"/>
      <c r="Q20" s="2"/>
    </row>
    <row r="21" spans="1:17" s="4" customFormat="1" ht="14.25" customHeight="1" x14ac:dyDescent="0.25">
      <c r="A21" s="3"/>
      <c r="B21" s="17">
        <v>10</v>
      </c>
      <c r="C21" s="18" t="s">
        <v>21</v>
      </c>
      <c r="D21" s="19">
        <v>3056709</v>
      </c>
      <c r="E21" s="20">
        <v>10823303.309999999</v>
      </c>
      <c r="F21" s="19">
        <v>13880012.309999999</v>
      </c>
      <c r="G21" s="19">
        <v>13880012.309999999</v>
      </c>
      <c r="H21" s="19">
        <v>13673550.319999998</v>
      </c>
      <c r="I21" s="19">
        <v>0</v>
      </c>
      <c r="J21" s="3"/>
      <c r="L21" s="2"/>
      <c r="M21" s="2"/>
      <c r="N21" s="2"/>
      <c r="O21" s="2"/>
      <c r="P21" s="2"/>
      <c r="Q21" s="2"/>
    </row>
    <row r="22" spans="1:17" s="4" customFormat="1" ht="14.25" customHeight="1" x14ac:dyDescent="0.25">
      <c r="A22" s="3"/>
      <c r="B22" s="17">
        <v>11</v>
      </c>
      <c r="C22" s="18" t="s">
        <v>22</v>
      </c>
      <c r="D22" s="19">
        <v>1315900</v>
      </c>
      <c r="E22" s="20">
        <v>-1104617</v>
      </c>
      <c r="F22" s="19">
        <v>211283</v>
      </c>
      <c r="G22" s="19">
        <v>211283</v>
      </c>
      <c r="H22" s="19">
        <v>211283</v>
      </c>
      <c r="I22" s="19">
        <v>0</v>
      </c>
      <c r="J22" s="3"/>
      <c r="L22" s="2"/>
      <c r="M22" s="2"/>
      <c r="N22" s="2"/>
      <c r="O22" s="2"/>
      <c r="P22" s="2"/>
      <c r="Q22" s="2"/>
    </row>
    <row r="23" spans="1:17" s="4" customFormat="1" ht="14.25" customHeight="1" x14ac:dyDescent="0.25">
      <c r="A23" s="3"/>
      <c r="B23" s="17">
        <v>13</v>
      </c>
      <c r="C23" s="18" t="s">
        <v>23</v>
      </c>
      <c r="D23" s="19">
        <v>696000</v>
      </c>
      <c r="E23" s="20">
        <v>-81665.25</v>
      </c>
      <c r="F23" s="19">
        <v>614334.75</v>
      </c>
      <c r="G23" s="19">
        <v>614334.75</v>
      </c>
      <c r="H23" s="19">
        <v>614334.75</v>
      </c>
      <c r="I23" s="19">
        <v>0</v>
      </c>
      <c r="J23" s="3"/>
      <c r="L23" s="2"/>
      <c r="M23" s="2"/>
      <c r="N23" s="2"/>
      <c r="O23" s="2"/>
      <c r="P23" s="2"/>
      <c r="Q23" s="2"/>
    </row>
    <row r="24" spans="1:17" s="4" customFormat="1" ht="14.25" customHeight="1" x14ac:dyDescent="0.25">
      <c r="A24" s="3"/>
      <c r="B24" s="17">
        <v>14</v>
      </c>
      <c r="C24" s="18" t="s">
        <v>24</v>
      </c>
      <c r="D24" s="19">
        <v>493200</v>
      </c>
      <c r="E24" s="20">
        <v>596979.53</v>
      </c>
      <c r="F24" s="19">
        <v>1090179.53</v>
      </c>
      <c r="G24" s="19">
        <v>1090179.5299999998</v>
      </c>
      <c r="H24" s="19">
        <v>887560.71</v>
      </c>
      <c r="I24" s="19">
        <v>0</v>
      </c>
      <c r="J24" s="3"/>
      <c r="L24" s="2"/>
      <c r="M24" s="2"/>
      <c r="N24" s="2"/>
      <c r="O24" s="2"/>
      <c r="P24" s="2"/>
      <c r="Q24" s="2"/>
    </row>
    <row r="25" spans="1:17" s="4" customFormat="1" ht="14.25" customHeight="1" x14ac:dyDescent="0.25">
      <c r="A25" s="3"/>
      <c r="B25" s="17">
        <v>15</v>
      </c>
      <c r="C25" s="18" t="s">
        <v>25</v>
      </c>
      <c r="D25" s="19">
        <v>1120000</v>
      </c>
      <c r="E25" s="20">
        <v>959826.63000000012</v>
      </c>
      <c r="F25" s="19">
        <v>2079826.6300000001</v>
      </c>
      <c r="G25" s="19">
        <v>2079826.6300000001</v>
      </c>
      <c r="H25" s="19">
        <v>2079826.6300000001</v>
      </c>
      <c r="I25" s="19">
        <v>0</v>
      </c>
      <c r="J25" s="3"/>
      <c r="L25" s="2"/>
      <c r="M25" s="2"/>
      <c r="N25" s="2"/>
      <c r="O25" s="2"/>
      <c r="P25" s="2"/>
      <c r="Q25" s="2"/>
    </row>
    <row r="26" spans="1:17" s="4" customFormat="1" ht="14.25" customHeight="1" x14ac:dyDescent="0.25">
      <c r="A26" s="3"/>
      <c r="B26" s="17">
        <v>16</v>
      </c>
      <c r="C26" s="18" t="s">
        <v>26</v>
      </c>
      <c r="D26" s="19">
        <v>458055</v>
      </c>
      <c r="E26" s="20">
        <v>-40718.400000000001</v>
      </c>
      <c r="F26" s="19">
        <v>417336.60000000003</v>
      </c>
      <c r="G26" s="19">
        <v>417336.60000000003</v>
      </c>
      <c r="H26" s="19">
        <v>417336.60000000003</v>
      </c>
      <c r="I26" s="19">
        <v>0</v>
      </c>
      <c r="J26" s="3"/>
      <c r="L26" s="2"/>
      <c r="M26" s="2"/>
      <c r="N26" s="2"/>
      <c r="O26" s="2"/>
      <c r="P26" s="2"/>
      <c r="Q26" s="2"/>
    </row>
    <row r="27" spans="1:17" s="4" customFormat="1" ht="14.25" customHeight="1" x14ac:dyDescent="0.25">
      <c r="A27" s="3"/>
      <c r="B27" s="17">
        <v>17</v>
      </c>
      <c r="C27" s="18" t="s">
        <v>27</v>
      </c>
      <c r="D27" s="19">
        <v>1089000</v>
      </c>
      <c r="E27" s="20">
        <v>1967865.5500000003</v>
      </c>
      <c r="F27" s="19">
        <v>3056865.5499999993</v>
      </c>
      <c r="G27" s="19">
        <v>3056865.5499999993</v>
      </c>
      <c r="H27" s="19">
        <v>3056865.5499999993</v>
      </c>
      <c r="I27" s="19">
        <v>0</v>
      </c>
      <c r="J27" s="3"/>
      <c r="L27" s="2"/>
      <c r="M27" s="2"/>
      <c r="N27" s="2"/>
      <c r="O27" s="2"/>
      <c r="P27" s="2"/>
      <c r="Q27" s="2"/>
    </row>
    <row r="28" spans="1:17" s="4" customFormat="1" ht="14.25" customHeight="1" x14ac:dyDescent="0.25">
      <c r="A28" s="3"/>
      <c r="B28" s="17">
        <v>18</v>
      </c>
      <c r="C28" s="18" t="s">
        <v>28</v>
      </c>
      <c r="D28" s="19">
        <v>783100</v>
      </c>
      <c r="E28" s="20">
        <v>-535285.8899999999</v>
      </c>
      <c r="F28" s="19">
        <v>247814.11000000002</v>
      </c>
      <c r="G28" s="19">
        <v>247814.11000000002</v>
      </c>
      <c r="H28" s="19">
        <v>247814.11000000002</v>
      </c>
      <c r="I28" s="19">
        <v>0</v>
      </c>
      <c r="J28" s="3"/>
      <c r="L28" s="2"/>
      <c r="M28" s="2"/>
      <c r="N28" s="2"/>
      <c r="O28" s="2"/>
      <c r="P28" s="2"/>
      <c r="Q28" s="2"/>
    </row>
    <row r="29" spans="1:17" s="4" customFormat="1" ht="14.25" customHeight="1" x14ac:dyDescent="0.25">
      <c r="A29" s="3"/>
      <c r="B29" s="17">
        <v>19</v>
      </c>
      <c r="C29" s="18" t="s">
        <v>29</v>
      </c>
      <c r="D29" s="19">
        <v>617017</v>
      </c>
      <c r="E29" s="20">
        <v>-520009.73</v>
      </c>
      <c r="F29" s="19">
        <v>97007.27</v>
      </c>
      <c r="G29" s="19">
        <v>97007.26999999999</v>
      </c>
      <c r="H29" s="19">
        <v>97007.26999999999</v>
      </c>
      <c r="I29" s="19">
        <v>0</v>
      </c>
      <c r="J29" s="3"/>
      <c r="L29" s="2"/>
      <c r="M29" s="2"/>
      <c r="N29" s="2"/>
      <c r="O29" s="2"/>
      <c r="P29" s="2"/>
      <c r="Q29" s="2"/>
    </row>
    <row r="30" spans="1:17" s="4" customFormat="1" ht="14.25" customHeight="1" x14ac:dyDescent="0.25">
      <c r="A30" s="3"/>
      <c r="B30" s="21"/>
      <c r="C30" s="22"/>
      <c r="D30" s="23"/>
      <c r="E30" s="23"/>
      <c r="F30" s="23"/>
      <c r="G30" s="23"/>
      <c r="H30" s="23"/>
      <c r="I30" s="23"/>
      <c r="J30" s="3"/>
      <c r="L30" s="2"/>
      <c r="M30" s="2"/>
      <c r="N30" s="2"/>
      <c r="O30" s="2"/>
      <c r="P30" s="2"/>
      <c r="Q30" s="2"/>
    </row>
    <row r="31" spans="1:17" s="4" customFormat="1" ht="18.95" customHeight="1" x14ac:dyDescent="0.25">
      <c r="A31" s="3"/>
      <c r="B31" s="36"/>
      <c r="C31" s="25" t="s">
        <v>30</v>
      </c>
      <c r="D31" s="26">
        <v>59042089</v>
      </c>
      <c r="E31" s="37">
        <v>36181378.079999983</v>
      </c>
      <c r="F31" s="26">
        <v>95223467.079999983</v>
      </c>
      <c r="G31" s="26">
        <v>95223467.079999983</v>
      </c>
      <c r="H31" s="26">
        <v>94618017.499999955</v>
      </c>
      <c r="I31" s="26">
        <v>0</v>
      </c>
      <c r="J31" s="3"/>
      <c r="L31" s="2"/>
      <c r="M31" s="2"/>
      <c r="N31" s="2"/>
      <c r="O31" s="2"/>
      <c r="P31" s="2"/>
      <c r="Q31" s="2"/>
    </row>
    <row r="32" spans="1:17" s="4" customFormat="1" x14ac:dyDescent="0.25">
      <c r="A32" s="3"/>
      <c r="B32" s="33"/>
      <c r="C32" s="30"/>
      <c r="D32" s="34"/>
      <c r="E32" s="34"/>
      <c r="F32" s="34"/>
      <c r="G32" s="34"/>
      <c r="H32" s="34"/>
      <c r="I32" s="30"/>
      <c r="J32" s="3"/>
      <c r="L32" s="2"/>
      <c r="M32" s="2"/>
      <c r="N32" s="2"/>
      <c r="O32" s="2"/>
      <c r="P32" s="2"/>
      <c r="Q32" s="2"/>
    </row>
    <row r="33" spans="1:21" s="4" customFormat="1" x14ac:dyDescent="0.25">
      <c r="A33" s="3"/>
      <c r="B33" s="33"/>
      <c r="C33" s="33"/>
      <c r="D33" s="33"/>
      <c r="E33" s="33"/>
      <c r="F33" s="33"/>
      <c r="G33" s="33"/>
      <c r="H33" s="33"/>
      <c r="I33" s="33"/>
      <c r="J33" s="3"/>
      <c r="L33" s="2"/>
      <c r="M33" s="2"/>
      <c r="N33" s="2"/>
      <c r="O33" s="2"/>
      <c r="P33" s="2"/>
      <c r="Q33" s="2"/>
    </row>
    <row r="34" spans="1:21" s="4" customFormat="1" x14ac:dyDescent="0.25">
      <c r="A34" s="3"/>
      <c r="J34" s="3"/>
      <c r="L34" s="2"/>
      <c r="M34" s="2"/>
      <c r="N34" s="2"/>
      <c r="O34" s="2"/>
      <c r="P34" s="2"/>
      <c r="Q34" s="2"/>
    </row>
    <row r="35" spans="1:21" s="4" customFormat="1" x14ac:dyDescent="0.25">
      <c r="A35" s="3"/>
      <c r="J35" s="3"/>
      <c r="L35" s="2"/>
      <c r="M35" s="2"/>
      <c r="N35" s="2"/>
      <c r="O35" s="2"/>
      <c r="P35" s="2"/>
      <c r="Q35" s="2"/>
    </row>
    <row r="36" spans="1:21" s="4" customFormat="1" x14ac:dyDescent="0.25">
      <c r="A36" s="3"/>
      <c r="J36" s="3"/>
      <c r="L36" s="2"/>
      <c r="M36" s="2"/>
      <c r="N36" s="2"/>
      <c r="O36" s="2"/>
      <c r="P36" s="2"/>
      <c r="Q36" s="2"/>
    </row>
    <row r="37" spans="1:21" s="4" customFormat="1" x14ac:dyDescent="0.25">
      <c r="A37" s="3"/>
      <c r="J37" s="3"/>
      <c r="L37" s="2"/>
      <c r="M37" s="2"/>
      <c r="N37" s="2"/>
      <c r="O37" s="2"/>
      <c r="P37" s="2"/>
      <c r="Q37" s="2"/>
    </row>
    <row r="38" spans="1:21" s="4" customFormat="1" x14ac:dyDescent="0.25">
      <c r="A38" s="3"/>
      <c r="J38" s="3"/>
      <c r="L38" s="2"/>
      <c r="M38" s="2"/>
      <c r="N38" s="2"/>
      <c r="O38" s="2"/>
      <c r="P38" s="2"/>
      <c r="Q38" s="2"/>
    </row>
    <row r="39" spans="1:21" s="4" customFormat="1" x14ac:dyDescent="0.25">
      <c r="A39" s="3"/>
      <c r="J39" s="3"/>
      <c r="L39" s="2"/>
      <c r="M39" s="2"/>
      <c r="N39" s="2"/>
      <c r="O39" s="2"/>
      <c r="P39" s="2"/>
      <c r="Q39" s="2"/>
    </row>
    <row r="40" spans="1:21" s="4" customFormat="1" x14ac:dyDescent="0.25">
      <c r="A40" s="3"/>
      <c r="J40" s="3"/>
      <c r="L40" s="2"/>
      <c r="M40" s="2"/>
      <c r="N40" s="2"/>
      <c r="O40" s="2"/>
      <c r="P40" s="2"/>
      <c r="Q40" s="2"/>
    </row>
    <row r="41" spans="1:21" s="4" customFormat="1" x14ac:dyDescent="0.25">
      <c r="A41" s="3"/>
      <c r="J41" s="3"/>
      <c r="L41" s="2"/>
      <c r="M41" s="2"/>
      <c r="N41" s="2"/>
      <c r="O41" s="2"/>
      <c r="P41" s="2"/>
      <c r="Q41" s="2"/>
    </row>
    <row r="42" spans="1:21" s="4" customFormat="1" x14ac:dyDescent="0.25">
      <c r="A42" s="3"/>
      <c r="J42" s="3"/>
      <c r="L42" s="2"/>
      <c r="M42" s="2"/>
      <c r="N42" s="2"/>
      <c r="O42" s="2"/>
      <c r="P42" s="2"/>
      <c r="Q42" s="2"/>
    </row>
    <row r="43" spans="1:21" s="4" customFormat="1" x14ac:dyDescent="0.25">
      <c r="A43" s="3"/>
      <c r="J43" s="3"/>
      <c r="L43" s="2"/>
      <c r="M43" s="2"/>
      <c r="N43" s="2"/>
      <c r="O43" s="2"/>
      <c r="P43" s="2"/>
      <c r="Q43" s="2"/>
    </row>
    <row r="44" spans="1:21" s="4" customFormat="1" x14ac:dyDescent="0.25">
      <c r="A44" s="3"/>
      <c r="J44" s="3"/>
      <c r="L44" s="2"/>
      <c r="M44" s="2"/>
      <c r="N44" s="2"/>
      <c r="O44" s="2"/>
      <c r="P44" s="2"/>
      <c r="Q44" s="2"/>
    </row>
    <row r="45" spans="1:21" s="4" customFormat="1" x14ac:dyDescent="0.25">
      <c r="A45" s="3"/>
      <c r="J45" s="3"/>
      <c r="K45" s="2"/>
      <c r="L45" s="2"/>
      <c r="M45" s="2"/>
      <c r="N45" s="2"/>
      <c r="O45" s="2"/>
      <c r="P45" s="2"/>
      <c r="Q45" s="2"/>
    </row>
    <row r="46" spans="1:21" s="4" customFormat="1" x14ac:dyDescent="0.25">
      <c r="A46" s="3"/>
      <c r="J46" s="3"/>
      <c r="K46" s="2"/>
      <c r="L46" s="2"/>
      <c r="M46" s="2"/>
      <c r="N46" s="2"/>
      <c r="O46" s="2"/>
      <c r="P46" s="2"/>
      <c r="Q46" s="2"/>
    </row>
    <row r="47" spans="1:21" s="4" customFormat="1" x14ac:dyDescent="0.25">
      <c r="A47" s="3"/>
      <c r="J47" s="3"/>
      <c r="K47" s="2"/>
      <c r="L47" s="2"/>
      <c r="M47" s="2"/>
      <c r="N47" s="2"/>
      <c r="O47" s="2"/>
      <c r="P47" s="2"/>
      <c r="Q47" s="2"/>
    </row>
    <row r="48" spans="1:21" s="4" customFormat="1" x14ac:dyDescent="0.25">
      <c r="A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s="4" customFormat="1" x14ac:dyDescent="0.25">
      <c r="A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s="4" customFormat="1" x14ac:dyDescent="0.25">
      <c r="A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s="4" customFormat="1" x14ac:dyDescent="0.25">
      <c r="A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s="4" customFormat="1" x14ac:dyDescent="0.25">
      <c r="A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s="4" customFormat="1" x14ac:dyDescent="0.25">
      <c r="A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s="4" customFormat="1" x14ac:dyDescent="0.25">
      <c r="A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s="4" customFormat="1" x14ac:dyDescent="0.25">
      <c r="A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s="4" customFormat="1" x14ac:dyDescent="0.25">
      <c r="A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s="4" customFormat="1" x14ac:dyDescent="0.25">
      <c r="A57" s="3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s="4" customFormat="1" x14ac:dyDescent="0.25">
      <c r="A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s="4" customFormat="1" x14ac:dyDescent="0.25">
      <c r="A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s="4" customFormat="1" x14ac:dyDescent="0.25">
      <c r="A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s="4" customFormat="1" x14ac:dyDescent="0.25">
      <c r="A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s="4" customFormat="1" x14ac:dyDescent="0.25">
      <c r="A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s="4" customFormat="1" x14ac:dyDescent="0.25">
      <c r="A63" s="3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s="4" customFormat="1" x14ac:dyDescent="0.25">
      <c r="A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s="4" customFormat="1" x14ac:dyDescent="0.25">
      <c r="A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s="4" customFormat="1" x14ac:dyDescent="0.25">
      <c r="A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s="4" customFormat="1" x14ac:dyDescent="0.25">
      <c r="A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s="4" customFormat="1" x14ac:dyDescent="0.25">
      <c r="A68" s="3"/>
      <c r="C68" s="6"/>
      <c r="D68" s="6"/>
      <c r="E68" s="6"/>
      <c r="F68" s="6"/>
      <c r="G68" s="6"/>
      <c r="H68" s="6"/>
      <c r="I68" s="6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s="4" customFormat="1" x14ac:dyDescent="0.25">
      <c r="A69" s="3"/>
      <c r="C69" s="6"/>
      <c r="D69" s="6"/>
      <c r="E69" s="6"/>
      <c r="F69" s="6"/>
      <c r="G69" s="6"/>
      <c r="H69" s="6"/>
      <c r="I69" s="6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s="4" customFormat="1" x14ac:dyDescent="0.25">
      <c r="A70" s="3"/>
      <c r="C70" s="6"/>
      <c r="D70" s="6"/>
      <c r="E70" s="6"/>
      <c r="F70" s="6"/>
      <c r="G70" s="6"/>
      <c r="H70" s="6"/>
      <c r="I70" s="6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</sheetData>
  <mergeCells count="8">
    <mergeCell ref="B7:C9"/>
    <mergeCell ref="D7:H7"/>
    <mergeCell ref="I7:I8"/>
    <mergeCell ref="B1:I1"/>
    <mergeCell ref="B2:I2"/>
    <mergeCell ref="B3:I3"/>
    <mergeCell ref="B4:I4"/>
    <mergeCell ref="B5:I5"/>
  </mergeCells>
  <printOptions horizontalCentered="1"/>
  <pageMargins left="0.23622047244094491" right="0.43307086614173229" top="0.74803149606299213" bottom="0.74803149606299213" header="0" footer="0"/>
  <pageSetup scale="90" orientation="landscape" r:id="rId1"/>
  <headerFooter>
    <oddFooter>&amp;C&amp;"Gotham Book,Normal"&amp;8EACOG Capítulo y Concepto &amp;P de &amp;N&amp;R&amp;"Gotham Book,Normal"&amp;8II.II Presupuestaria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7558519241921"/>
    <pageSetUpPr fitToPage="1"/>
  </sheetPr>
  <dimension ref="A1:T71"/>
  <sheetViews>
    <sheetView view="pageBreakPreview" zoomScale="90" zoomScaleSheetLayoutView="90" workbookViewId="0">
      <selection activeCell="C13" sqref="C13"/>
    </sheetView>
  </sheetViews>
  <sheetFormatPr baseColWidth="10" defaultColWidth="11.42578125" defaultRowHeight="15" x14ac:dyDescent="0.25"/>
  <cols>
    <col min="1" max="1" width="2.42578125" style="1" customWidth="1"/>
    <col min="2" max="2" width="5.140625" style="6" customWidth="1"/>
    <col min="3" max="3" width="57.28515625" style="6" customWidth="1"/>
    <col min="4" max="4" width="13.85546875" style="6" customWidth="1"/>
    <col min="5" max="9" width="12.7109375" style="6" customWidth="1"/>
    <col min="10" max="10" width="2.140625" style="1" customWidth="1"/>
    <col min="11" max="11" width="6.85546875" style="2" customWidth="1"/>
    <col min="12" max="12" width="7.5703125" style="2" customWidth="1"/>
    <col min="13" max="16384" width="11.42578125" style="2"/>
  </cols>
  <sheetData>
    <row r="1" spans="1:20" ht="15.75" x14ac:dyDescent="0.3">
      <c r="B1" s="67" t="s">
        <v>41</v>
      </c>
      <c r="C1" s="67"/>
      <c r="D1" s="67"/>
      <c r="E1" s="67"/>
      <c r="F1" s="67"/>
      <c r="G1" s="67"/>
      <c r="H1" s="67"/>
      <c r="I1" s="67"/>
    </row>
    <row r="2" spans="1:20" ht="15.75" x14ac:dyDescent="0.3">
      <c r="B2" s="67" t="s">
        <v>0</v>
      </c>
      <c r="C2" s="67"/>
      <c r="D2" s="67"/>
      <c r="E2" s="67"/>
      <c r="F2" s="67"/>
      <c r="G2" s="67"/>
      <c r="H2" s="67"/>
      <c r="I2" s="67"/>
    </row>
    <row r="3" spans="1:20" ht="15.75" x14ac:dyDescent="0.3">
      <c r="B3" s="67" t="s">
        <v>1</v>
      </c>
      <c r="C3" s="67"/>
      <c r="D3" s="67"/>
      <c r="E3" s="67"/>
      <c r="F3" s="67"/>
      <c r="G3" s="67"/>
      <c r="H3" s="67"/>
      <c r="I3" s="67"/>
    </row>
    <row r="4" spans="1:20" ht="15.75" x14ac:dyDescent="0.3">
      <c r="B4" s="67" t="s">
        <v>2</v>
      </c>
      <c r="C4" s="67"/>
      <c r="D4" s="67"/>
      <c r="E4" s="67"/>
      <c r="F4" s="67"/>
      <c r="G4" s="67"/>
      <c r="H4" s="67"/>
      <c r="I4" s="67"/>
    </row>
    <row r="5" spans="1:20" ht="14.25" customHeight="1" x14ac:dyDescent="0.3">
      <c r="B5" s="67" t="s">
        <v>42</v>
      </c>
      <c r="C5" s="67"/>
      <c r="D5" s="67"/>
      <c r="E5" s="67"/>
      <c r="F5" s="67"/>
      <c r="G5" s="67"/>
      <c r="H5" s="67"/>
      <c r="I5" s="67"/>
    </row>
    <row r="6" spans="1:20" s="1" customFormat="1" ht="7.5" customHeight="1" x14ac:dyDescent="0.25">
      <c r="B6" s="11"/>
      <c r="C6" s="11"/>
      <c r="D6" s="11"/>
      <c r="E6" s="11"/>
      <c r="F6" s="11"/>
      <c r="G6" s="11"/>
      <c r="H6" s="11"/>
      <c r="I6" s="11"/>
    </row>
    <row r="7" spans="1:20" x14ac:dyDescent="0.25">
      <c r="A7" s="13"/>
      <c r="B7" s="58" t="s">
        <v>3</v>
      </c>
      <c r="C7" s="59"/>
      <c r="D7" s="64" t="s">
        <v>4</v>
      </c>
      <c r="E7" s="64"/>
      <c r="F7" s="64"/>
      <c r="G7" s="64"/>
      <c r="H7" s="64"/>
      <c r="I7" s="65" t="s">
        <v>5</v>
      </c>
    </row>
    <row r="8" spans="1:20" ht="51" x14ac:dyDescent="0.25">
      <c r="A8" s="13"/>
      <c r="B8" s="60"/>
      <c r="C8" s="61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66"/>
      <c r="R8" s="4"/>
      <c r="S8" s="4"/>
      <c r="T8" s="4"/>
    </row>
    <row r="9" spans="1:20" ht="11.25" customHeight="1" x14ac:dyDescent="0.25">
      <c r="A9" s="13"/>
      <c r="B9" s="62"/>
      <c r="C9" s="63"/>
      <c r="D9" s="10">
        <v>1</v>
      </c>
      <c r="E9" s="10">
        <v>2</v>
      </c>
      <c r="F9" s="10" t="s">
        <v>11</v>
      </c>
      <c r="G9" s="10">
        <v>4</v>
      </c>
      <c r="H9" s="10">
        <v>5</v>
      </c>
      <c r="I9" s="12" t="s">
        <v>12</v>
      </c>
      <c r="R9" s="4"/>
      <c r="S9" s="4"/>
      <c r="T9" s="4"/>
    </row>
    <row r="10" spans="1:20" s="4" customFormat="1" ht="18.95" customHeight="1" x14ac:dyDescent="0.25">
      <c r="A10" s="3"/>
      <c r="B10" s="28">
        <v>3800</v>
      </c>
      <c r="C10" s="32" t="s">
        <v>33</v>
      </c>
      <c r="D10" s="27">
        <v>31734873</v>
      </c>
      <c r="E10" s="35">
        <v>13933496.330000002</v>
      </c>
      <c r="F10" s="27">
        <v>45668369.329999991</v>
      </c>
      <c r="G10" s="27">
        <v>45668369.329999991</v>
      </c>
      <c r="H10" s="27">
        <v>45024480.339999989</v>
      </c>
      <c r="I10" s="27">
        <v>0</v>
      </c>
      <c r="J10" s="3"/>
      <c r="K10" s="2"/>
      <c r="L10" s="2"/>
      <c r="M10" s="2"/>
      <c r="N10" s="2"/>
      <c r="O10" s="2"/>
      <c r="P10" s="2"/>
      <c r="Q10" s="2"/>
    </row>
    <row r="11" spans="1:20" s="4" customFormat="1" ht="6.75" customHeight="1" x14ac:dyDescent="0.25">
      <c r="A11" s="3"/>
      <c r="B11" s="14"/>
      <c r="C11" s="31"/>
      <c r="D11" s="15"/>
      <c r="E11" s="15"/>
      <c r="F11" s="15"/>
      <c r="G11" s="15"/>
      <c r="H11" s="15"/>
      <c r="I11" s="15"/>
      <c r="J11" s="3"/>
      <c r="K11" s="2"/>
      <c r="L11" s="2"/>
      <c r="M11" s="2"/>
      <c r="N11" s="2"/>
      <c r="O11" s="2"/>
      <c r="P11" s="2"/>
      <c r="Q11" s="2"/>
    </row>
    <row r="12" spans="1:20" s="4" customFormat="1" ht="16.899999999999999" customHeight="1" x14ac:dyDescent="0.25">
      <c r="A12" s="3"/>
      <c r="B12" s="17">
        <v>1</v>
      </c>
      <c r="C12" s="18" t="s">
        <v>34</v>
      </c>
      <c r="D12" s="20">
        <v>2534556</v>
      </c>
      <c r="E12" s="20">
        <v>-2467130.0199999996</v>
      </c>
      <c r="F12" s="20">
        <v>67425.980000000069</v>
      </c>
      <c r="G12" s="20">
        <v>67425.98000000001</v>
      </c>
      <c r="H12" s="20">
        <v>67425.98000000001</v>
      </c>
      <c r="I12" s="29">
        <v>0</v>
      </c>
      <c r="J12" s="3"/>
      <c r="K12" s="2"/>
      <c r="L12" s="2"/>
      <c r="M12" s="2"/>
      <c r="N12" s="2"/>
      <c r="O12" s="2"/>
      <c r="P12" s="2"/>
      <c r="Q12" s="2"/>
    </row>
    <row r="13" spans="1:20" s="4" customFormat="1" ht="16.899999999999999" customHeight="1" x14ac:dyDescent="0.25">
      <c r="A13" s="3"/>
      <c r="B13" s="17">
        <v>2</v>
      </c>
      <c r="C13" s="18" t="s">
        <v>13</v>
      </c>
      <c r="D13" s="20">
        <v>941421</v>
      </c>
      <c r="E13" s="20">
        <v>1258992.73</v>
      </c>
      <c r="F13" s="20">
        <v>2200413.7299999995</v>
      </c>
      <c r="G13" s="20">
        <v>2200413.7299999995</v>
      </c>
      <c r="H13" s="20">
        <v>2200413.7299999995</v>
      </c>
      <c r="I13" s="29">
        <v>0</v>
      </c>
      <c r="J13" s="3"/>
      <c r="K13" s="2"/>
      <c r="L13" s="2"/>
      <c r="M13" s="2"/>
      <c r="N13" s="2"/>
      <c r="O13" s="2"/>
      <c r="P13" s="2"/>
      <c r="Q13" s="2"/>
    </row>
    <row r="14" spans="1:20" s="4" customFormat="1" ht="16.899999999999999" customHeight="1" x14ac:dyDescent="0.25">
      <c r="A14" s="3"/>
      <c r="B14" s="17">
        <v>3</v>
      </c>
      <c r="C14" s="18" t="s">
        <v>14</v>
      </c>
      <c r="D14" s="20">
        <v>1321000</v>
      </c>
      <c r="E14" s="20">
        <v>392107.37999999989</v>
      </c>
      <c r="F14" s="20">
        <v>1713107.38</v>
      </c>
      <c r="G14" s="20">
        <v>1713107.38</v>
      </c>
      <c r="H14" s="20">
        <v>1713107.38</v>
      </c>
      <c r="I14" s="29">
        <v>0</v>
      </c>
      <c r="J14" s="3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4" customFormat="1" ht="16.899999999999999" customHeight="1" x14ac:dyDescent="0.25">
      <c r="A15" s="3"/>
      <c r="B15" s="17">
        <v>4</v>
      </c>
      <c r="C15" s="18" t="s">
        <v>15</v>
      </c>
      <c r="D15" s="20">
        <v>744618</v>
      </c>
      <c r="E15" s="20">
        <v>3241128.0200000005</v>
      </c>
      <c r="F15" s="20">
        <v>3985746.0200000005</v>
      </c>
      <c r="G15" s="20">
        <v>3985746.0200000005</v>
      </c>
      <c r="H15" s="20">
        <v>3468446.0200000005</v>
      </c>
      <c r="I15" s="29">
        <v>0</v>
      </c>
      <c r="J15" s="3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4" customFormat="1" ht="16.899999999999999" customHeight="1" x14ac:dyDescent="0.25">
      <c r="A16" s="3"/>
      <c r="B16" s="17">
        <v>5</v>
      </c>
      <c r="C16" s="18" t="s">
        <v>16</v>
      </c>
      <c r="D16" s="20">
        <v>5080000</v>
      </c>
      <c r="E16" s="20">
        <v>2130263.52</v>
      </c>
      <c r="F16" s="20">
        <v>7210263.5200000005</v>
      </c>
      <c r="G16" s="20">
        <v>7210263.5200000005</v>
      </c>
      <c r="H16" s="20">
        <v>7210263.5200000005</v>
      </c>
      <c r="I16" s="29">
        <v>0</v>
      </c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4" customFormat="1" ht="16.899999999999999" customHeight="1" x14ac:dyDescent="0.25">
      <c r="A17" s="3"/>
      <c r="B17" s="17">
        <v>6</v>
      </c>
      <c r="C17" s="18" t="s">
        <v>17</v>
      </c>
      <c r="D17" s="29">
        <v>735969</v>
      </c>
      <c r="E17" s="20">
        <v>-16103.409999999982</v>
      </c>
      <c r="F17" s="20">
        <v>719865.59000000008</v>
      </c>
      <c r="G17" s="29">
        <v>719865.59000000008</v>
      </c>
      <c r="H17" s="29">
        <v>719865.59000000008</v>
      </c>
      <c r="I17" s="29">
        <v>0</v>
      </c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4" customFormat="1" ht="16.899999999999999" customHeight="1" x14ac:dyDescent="0.25">
      <c r="A18" s="3"/>
      <c r="B18" s="17">
        <v>7</v>
      </c>
      <c r="C18" s="18" t="s">
        <v>18</v>
      </c>
      <c r="D18" s="20">
        <v>2012968</v>
      </c>
      <c r="E18" s="20">
        <v>2725946.0799999996</v>
      </c>
      <c r="F18" s="20">
        <v>4738914.08</v>
      </c>
      <c r="G18" s="20">
        <v>4738914.08</v>
      </c>
      <c r="H18" s="20">
        <v>4738914.08</v>
      </c>
      <c r="I18" s="29">
        <v>0</v>
      </c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s="4" customFormat="1" ht="16.899999999999999" customHeight="1" x14ac:dyDescent="0.25">
      <c r="A19" s="3"/>
      <c r="B19" s="17">
        <v>8</v>
      </c>
      <c r="C19" s="18" t="s">
        <v>19</v>
      </c>
      <c r="D19" s="20">
        <v>9511000</v>
      </c>
      <c r="E19" s="20">
        <v>-134733.17000000004</v>
      </c>
      <c r="F19" s="20">
        <v>9376266.8300000001</v>
      </c>
      <c r="G19" s="20">
        <v>9376266.8300000001</v>
      </c>
      <c r="H19" s="20">
        <v>9300663.8399999999</v>
      </c>
      <c r="I19" s="29">
        <v>0</v>
      </c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4" customFormat="1" ht="16.899999999999999" customHeight="1" x14ac:dyDescent="0.25">
      <c r="A20" s="3"/>
      <c r="B20" s="17">
        <v>9</v>
      </c>
      <c r="C20" s="18" t="s">
        <v>20</v>
      </c>
      <c r="D20" s="29">
        <v>210500</v>
      </c>
      <c r="E20" s="20">
        <v>101887.87999999999</v>
      </c>
      <c r="F20" s="20">
        <v>312387.88</v>
      </c>
      <c r="G20" s="19">
        <v>312387.88</v>
      </c>
      <c r="H20" s="19">
        <v>312387.88</v>
      </c>
      <c r="I20" s="29">
        <v>0</v>
      </c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s="4" customFormat="1" ht="16.899999999999999" customHeight="1" x14ac:dyDescent="0.25">
      <c r="A21" s="3"/>
      <c r="B21" s="17">
        <v>10</v>
      </c>
      <c r="C21" s="18" t="s">
        <v>21</v>
      </c>
      <c r="D21" s="20">
        <v>4230746</v>
      </c>
      <c r="E21" s="20">
        <v>4581808.12</v>
      </c>
      <c r="F21" s="20">
        <v>8812554.1199999973</v>
      </c>
      <c r="G21" s="19">
        <v>8812554.1199999973</v>
      </c>
      <c r="H21" s="19">
        <v>8812554.1199999973</v>
      </c>
      <c r="I21" s="29">
        <v>0</v>
      </c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s="4" customFormat="1" ht="16.899999999999999" customHeight="1" x14ac:dyDescent="0.25">
      <c r="A22" s="3"/>
      <c r="B22" s="17">
        <v>11</v>
      </c>
      <c r="C22" s="18" t="s">
        <v>22</v>
      </c>
      <c r="D22" s="20">
        <v>904228</v>
      </c>
      <c r="E22" s="20">
        <v>-298040.2</v>
      </c>
      <c r="F22" s="20">
        <v>606187.80000000005</v>
      </c>
      <c r="G22" s="19">
        <v>606187.80000000005</v>
      </c>
      <c r="H22" s="19">
        <v>606187.80000000005</v>
      </c>
      <c r="I22" s="29">
        <v>0</v>
      </c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s="4" customFormat="1" ht="16.899999999999999" customHeight="1" x14ac:dyDescent="0.25">
      <c r="A23" s="3"/>
      <c r="B23" s="17">
        <v>13</v>
      </c>
      <c r="C23" s="18" t="s">
        <v>23</v>
      </c>
      <c r="D23" s="20">
        <v>342000</v>
      </c>
      <c r="E23" s="20">
        <v>487597.62</v>
      </c>
      <c r="F23" s="20">
        <v>829597.62000000011</v>
      </c>
      <c r="G23" s="19">
        <v>829597.62000000011</v>
      </c>
      <c r="H23" s="19">
        <v>829597.62000000011</v>
      </c>
      <c r="I23" s="29">
        <v>0</v>
      </c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s="4" customFormat="1" ht="16.899999999999999" customHeight="1" x14ac:dyDescent="0.25">
      <c r="A24" s="3"/>
      <c r="B24" s="17">
        <v>14</v>
      </c>
      <c r="C24" s="18" t="s">
        <v>24</v>
      </c>
      <c r="D24" s="20">
        <v>320724</v>
      </c>
      <c r="E24" s="20">
        <v>21657.400000000009</v>
      </c>
      <c r="F24" s="20">
        <v>342381.4</v>
      </c>
      <c r="G24" s="19">
        <v>342381.4</v>
      </c>
      <c r="H24" s="19">
        <v>341855.4</v>
      </c>
      <c r="I24" s="29">
        <v>0</v>
      </c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s="4" customFormat="1" ht="16.899999999999999" customHeight="1" x14ac:dyDescent="0.25">
      <c r="A25" s="3"/>
      <c r="B25" s="17">
        <v>15</v>
      </c>
      <c r="C25" s="18" t="s">
        <v>25</v>
      </c>
      <c r="D25" s="20">
        <v>320003</v>
      </c>
      <c r="E25" s="20">
        <v>600174.23</v>
      </c>
      <c r="F25" s="20">
        <v>920177.23</v>
      </c>
      <c r="G25" s="20">
        <v>920177.23</v>
      </c>
      <c r="H25" s="20">
        <v>920177.23</v>
      </c>
      <c r="I25" s="29">
        <v>0</v>
      </c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4" customFormat="1" ht="16.899999999999999" customHeight="1" x14ac:dyDescent="0.25">
      <c r="A26" s="3"/>
      <c r="B26" s="17">
        <v>16</v>
      </c>
      <c r="C26" s="18" t="s">
        <v>26</v>
      </c>
      <c r="D26" s="29">
        <v>915824</v>
      </c>
      <c r="E26" s="20">
        <v>372175.92</v>
      </c>
      <c r="F26" s="20">
        <v>1287999.92</v>
      </c>
      <c r="G26" s="20">
        <v>1287999.92</v>
      </c>
      <c r="H26" s="29">
        <v>1237539.92</v>
      </c>
      <c r="I26" s="29">
        <v>0</v>
      </c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4" customFormat="1" ht="16.899999999999999" customHeight="1" x14ac:dyDescent="0.25">
      <c r="A27" s="3"/>
      <c r="B27" s="17">
        <v>17</v>
      </c>
      <c r="C27" s="18" t="s">
        <v>27</v>
      </c>
      <c r="D27" s="20">
        <v>863154</v>
      </c>
      <c r="E27" s="20">
        <v>503450.32</v>
      </c>
      <c r="F27" s="20">
        <v>1366604.32</v>
      </c>
      <c r="G27" s="20">
        <v>1366604.32</v>
      </c>
      <c r="H27" s="20">
        <v>1366604.32</v>
      </c>
      <c r="I27" s="29">
        <v>0</v>
      </c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4" customFormat="1" ht="16.899999999999999" customHeight="1" x14ac:dyDescent="0.25">
      <c r="A28" s="3"/>
      <c r="B28" s="17">
        <v>18</v>
      </c>
      <c r="C28" s="18" t="s">
        <v>28</v>
      </c>
      <c r="D28" s="20">
        <v>441000</v>
      </c>
      <c r="E28" s="20">
        <v>10882.169999999993</v>
      </c>
      <c r="F28" s="20">
        <v>451882.17000000004</v>
      </c>
      <c r="G28" s="20">
        <v>451882.17000000004</v>
      </c>
      <c r="H28" s="20">
        <v>451882.17000000004</v>
      </c>
      <c r="I28" s="29">
        <v>0</v>
      </c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4" customFormat="1" ht="18.95" customHeight="1" x14ac:dyDescent="0.25">
      <c r="A29" s="3"/>
      <c r="B29" s="17">
        <v>19</v>
      </c>
      <c r="C29" s="18" t="s">
        <v>29</v>
      </c>
      <c r="D29" s="20">
        <v>305162</v>
      </c>
      <c r="E29" s="20">
        <v>421431.74000000005</v>
      </c>
      <c r="F29" s="20">
        <v>726593.74000000011</v>
      </c>
      <c r="G29" s="19">
        <v>726593.74</v>
      </c>
      <c r="H29" s="19">
        <v>726593.74</v>
      </c>
      <c r="I29" s="29">
        <v>0</v>
      </c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s="4" customFormat="1" ht="18.95" customHeight="1" x14ac:dyDescent="0.25">
      <c r="A30" s="3"/>
      <c r="B30" s="38"/>
      <c r="C30" s="22"/>
      <c r="D30" s="23"/>
      <c r="E30" s="23"/>
      <c r="F30" s="23"/>
      <c r="G30" s="23"/>
      <c r="H30" s="23"/>
      <c r="I30" s="24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s="4" customFormat="1" ht="18.95" customHeight="1" x14ac:dyDescent="0.25">
      <c r="A31" s="3"/>
      <c r="B31" s="36"/>
      <c r="C31" s="25" t="s">
        <v>31</v>
      </c>
      <c r="D31" s="26">
        <v>31734873</v>
      </c>
      <c r="E31" s="37">
        <v>13933496.330000002</v>
      </c>
      <c r="F31" s="26">
        <v>45668369.329999991</v>
      </c>
      <c r="G31" s="26">
        <v>45668369.329999991</v>
      </c>
      <c r="H31" s="26">
        <v>45024480.339999989</v>
      </c>
      <c r="I31" s="26">
        <v>0</v>
      </c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s="4" customFormat="1" ht="12.75" customHeight="1" x14ac:dyDescent="0.25">
      <c r="A32" s="3"/>
      <c r="B32" s="33"/>
      <c r="C32" s="30"/>
      <c r="D32" s="30"/>
      <c r="E32" s="30"/>
      <c r="F32" s="30"/>
      <c r="G32" s="30"/>
      <c r="H32" s="30"/>
      <c r="I32" s="30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4" customFormat="1" x14ac:dyDescent="0.25">
      <c r="A33" s="3"/>
      <c r="B33" s="33"/>
      <c r="C33" s="30"/>
      <c r="D33" s="30"/>
      <c r="E33" s="30"/>
      <c r="F33" s="30"/>
      <c r="G33" s="30"/>
      <c r="H33" s="30"/>
      <c r="I33" s="30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4" customFormat="1" x14ac:dyDescent="0.25">
      <c r="A34" s="3"/>
      <c r="B34" s="8"/>
      <c r="C34" s="8"/>
      <c r="D34" s="8"/>
      <c r="E34" s="8"/>
      <c r="F34" s="8"/>
      <c r="G34" s="8"/>
      <c r="H34" s="8"/>
      <c r="I34" s="8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4" customFormat="1" x14ac:dyDescent="0.25">
      <c r="A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4" customFormat="1" x14ac:dyDescent="0.25">
      <c r="A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4" customFormat="1" x14ac:dyDescent="0.25">
      <c r="A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4" customFormat="1" x14ac:dyDescent="0.25">
      <c r="A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4" customFormat="1" x14ac:dyDescent="0.25">
      <c r="A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4" customFormat="1" x14ac:dyDescent="0.25">
      <c r="A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4" customFormat="1" x14ac:dyDescent="0.25">
      <c r="A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4" customFormat="1" x14ac:dyDescent="0.25">
      <c r="A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4" customFormat="1" x14ac:dyDescent="0.25">
      <c r="A43" s="3"/>
      <c r="C43" s="6"/>
      <c r="D43" s="6"/>
      <c r="E43" s="6"/>
      <c r="F43" s="6"/>
      <c r="G43" s="6"/>
      <c r="H43" s="6"/>
      <c r="I43" s="6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4" customFormat="1" x14ac:dyDescent="0.25">
      <c r="A44" s="3"/>
      <c r="C44" s="6"/>
      <c r="D44" s="6"/>
      <c r="E44" s="6"/>
      <c r="F44" s="6"/>
      <c r="G44" s="6"/>
      <c r="H44" s="6"/>
      <c r="I44" s="6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4" customFormat="1" x14ac:dyDescent="0.25">
      <c r="A45" s="3"/>
      <c r="C45" s="6"/>
      <c r="D45" s="6"/>
      <c r="E45" s="6"/>
      <c r="F45" s="6"/>
      <c r="G45" s="6"/>
      <c r="H45" s="6"/>
      <c r="I45" s="6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4" customFormat="1" x14ac:dyDescent="0.25">
      <c r="A46" s="3"/>
      <c r="C46" s="6"/>
      <c r="D46" s="6"/>
      <c r="E46" s="6"/>
      <c r="F46" s="6"/>
      <c r="G46" s="6"/>
      <c r="H46" s="6"/>
      <c r="I46" s="6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4" customFormat="1" x14ac:dyDescent="0.25">
      <c r="A47" s="3"/>
      <c r="C47" s="6"/>
      <c r="D47" s="6"/>
      <c r="E47" s="6"/>
      <c r="F47" s="6"/>
      <c r="G47" s="6"/>
      <c r="H47" s="6"/>
      <c r="I47" s="6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4" customFormat="1" x14ac:dyDescent="0.25">
      <c r="A48" s="3"/>
      <c r="C48" s="6"/>
      <c r="D48" s="6"/>
      <c r="E48" s="6"/>
      <c r="F48" s="6"/>
      <c r="G48" s="6"/>
      <c r="H48" s="6"/>
      <c r="I48" s="6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4" customFormat="1" x14ac:dyDescent="0.25">
      <c r="A49" s="3"/>
      <c r="C49" s="6"/>
      <c r="D49" s="6"/>
      <c r="E49" s="6"/>
      <c r="F49" s="6"/>
      <c r="G49" s="6"/>
      <c r="H49" s="6"/>
      <c r="I49" s="6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4" customFormat="1" x14ac:dyDescent="0.25">
      <c r="A50" s="3"/>
      <c r="C50" s="6"/>
      <c r="D50" s="6"/>
      <c r="E50" s="6"/>
      <c r="F50" s="6"/>
      <c r="G50" s="6"/>
      <c r="H50" s="6"/>
      <c r="I50" s="6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4" customFormat="1" x14ac:dyDescent="0.25">
      <c r="A51" s="3"/>
      <c r="C51" s="6"/>
      <c r="D51" s="6"/>
      <c r="E51" s="6"/>
      <c r="F51" s="6"/>
      <c r="G51" s="6"/>
      <c r="H51" s="6"/>
      <c r="I51" s="6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4" customFormat="1" x14ac:dyDescent="0.25">
      <c r="A52" s="3"/>
      <c r="C52" s="6"/>
      <c r="D52" s="6"/>
      <c r="E52" s="6"/>
      <c r="F52" s="6"/>
      <c r="G52" s="6"/>
      <c r="H52" s="6"/>
      <c r="I52" s="6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4" customFormat="1" x14ac:dyDescent="0.25">
      <c r="A53" s="3"/>
      <c r="C53" s="6"/>
      <c r="D53" s="6"/>
      <c r="E53" s="6"/>
      <c r="F53" s="6"/>
      <c r="G53" s="6"/>
      <c r="H53" s="6"/>
      <c r="I53" s="6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4" customFormat="1" x14ac:dyDescent="0.25">
      <c r="A54" s="3"/>
      <c r="C54" s="6"/>
      <c r="D54" s="6"/>
      <c r="E54" s="6"/>
      <c r="F54" s="6"/>
      <c r="G54" s="6"/>
      <c r="H54" s="6"/>
      <c r="I54" s="6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4" customFormat="1" x14ac:dyDescent="0.25">
      <c r="A55" s="3"/>
      <c r="C55" s="6"/>
      <c r="D55" s="6"/>
      <c r="E55" s="6"/>
      <c r="F55" s="6"/>
      <c r="G55" s="6"/>
      <c r="H55" s="6"/>
      <c r="I55" s="6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4" customFormat="1" x14ac:dyDescent="0.25">
      <c r="A56" s="3"/>
      <c r="C56" s="6"/>
      <c r="D56" s="6"/>
      <c r="E56" s="6"/>
      <c r="F56" s="6"/>
      <c r="G56" s="6"/>
      <c r="H56" s="6"/>
      <c r="I56" s="6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4" customFormat="1" x14ac:dyDescent="0.25">
      <c r="A57" s="3"/>
      <c r="C57" s="6"/>
      <c r="D57" s="6"/>
      <c r="E57" s="6"/>
      <c r="F57" s="6"/>
      <c r="G57" s="6"/>
      <c r="H57" s="6"/>
      <c r="I57" s="6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4" customFormat="1" x14ac:dyDescent="0.25">
      <c r="A58" s="3"/>
      <c r="C58" s="6"/>
      <c r="D58" s="6"/>
      <c r="E58" s="6"/>
      <c r="F58" s="6"/>
      <c r="G58" s="6"/>
      <c r="H58" s="6"/>
      <c r="I58" s="6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4" customFormat="1" x14ac:dyDescent="0.25">
      <c r="A59" s="3"/>
      <c r="C59" s="6"/>
      <c r="D59" s="6"/>
      <c r="E59" s="6"/>
      <c r="F59" s="6"/>
      <c r="G59" s="6"/>
      <c r="H59" s="6"/>
      <c r="I59" s="6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4" customFormat="1" x14ac:dyDescent="0.25">
      <c r="A60" s="3"/>
      <c r="C60" s="6"/>
      <c r="D60" s="6"/>
      <c r="E60" s="6"/>
      <c r="F60" s="6"/>
      <c r="G60" s="6"/>
      <c r="H60" s="6"/>
      <c r="I60" s="6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4" customFormat="1" x14ac:dyDescent="0.25">
      <c r="A61" s="3"/>
      <c r="C61" s="6"/>
      <c r="D61" s="6"/>
      <c r="E61" s="6"/>
      <c r="F61" s="6"/>
      <c r="G61" s="6"/>
      <c r="H61" s="6"/>
      <c r="I61" s="6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4" customFormat="1" x14ac:dyDescent="0.25">
      <c r="A62" s="3"/>
      <c r="C62" s="6"/>
      <c r="D62" s="6"/>
      <c r="E62" s="6"/>
      <c r="F62" s="6"/>
      <c r="G62" s="6"/>
      <c r="H62" s="6"/>
      <c r="I62" s="6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4" customFormat="1" x14ac:dyDescent="0.25">
      <c r="A63" s="3"/>
      <c r="C63" s="6"/>
      <c r="D63" s="6"/>
      <c r="E63" s="6"/>
      <c r="F63" s="6"/>
      <c r="G63" s="6"/>
      <c r="H63" s="6"/>
      <c r="I63" s="6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4" customFormat="1" x14ac:dyDescent="0.25">
      <c r="A64" s="3"/>
      <c r="C64" s="6"/>
      <c r="D64" s="6"/>
      <c r="E64" s="6"/>
      <c r="F64" s="6"/>
      <c r="G64" s="6"/>
      <c r="H64" s="6"/>
      <c r="I64" s="6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4" customFormat="1" x14ac:dyDescent="0.25">
      <c r="A65" s="3"/>
      <c r="C65" s="6"/>
      <c r="D65" s="6"/>
      <c r="E65" s="6"/>
      <c r="F65" s="6"/>
      <c r="G65" s="6"/>
      <c r="H65" s="6"/>
      <c r="I65" s="6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4" customFormat="1" x14ac:dyDescent="0.25">
      <c r="A66" s="3"/>
      <c r="C66" s="6"/>
      <c r="D66" s="6"/>
      <c r="E66" s="6"/>
      <c r="F66" s="6"/>
      <c r="G66" s="6"/>
      <c r="H66" s="6"/>
      <c r="I66" s="6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4" customFormat="1" x14ac:dyDescent="0.25">
      <c r="A67" s="3"/>
      <c r="C67" s="6"/>
      <c r="D67" s="6"/>
      <c r="E67" s="6"/>
      <c r="F67" s="6"/>
      <c r="G67" s="6"/>
      <c r="H67" s="6"/>
      <c r="I67" s="6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s="4" customFormat="1" x14ac:dyDescent="0.25">
      <c r="A68" s="3"/>
      <c r="C68" s="6"/>
      <c r="D68" s="6"/>
      <c r="E68" s="6"/>
      <c r="F68" s="6"/>
      <c r="G68" s="6"/>
      <c r="H68" s="6"/>
      <c r="I68" s="6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s="4" customFormat="1" x14ac:dyDescent="0.25">
      <c r="A69" s="3"/>
      <c r="C69" s="6"/>
      <c r="D69" s="6"/>
      <c r="E69" s="6"/>
      <c r="F69" s="6"/>
      <c r="G69" s="6"/>
      <c r="H69" s="6"/>
      <c r="I69" s="6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s="4" customFormat="1" x14ac:dyDescent="0.25">
      <c r="A70" s="3"/>
      <c r="C70" s="6"/>
      <c r="D70" s="6"/>
      <c r="E70" s="6"/>
      <c r="F70" s="6"/>
      <c r="G70" s="6"/>
      <c r="H70" s="6"/>
      <c r="I70" s="6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s="4" customFormat="1" x14ac:dyDescent="0.25">
      <c r="A71" s="3"/>
      <c r="C71" s="6"/>
      <c r="D71" s="6"/>
      <c r="E71" s="6"/>
      <c r="F71" s="6"/>
      <c r="G71" s="6"/>
      <c r="H71" s="6"/>
      <c r="I71" s="6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</row>
  </sheetData>
  <mergeCells count="8">
    <mergeCell ref="B7:C9"/>
    <mergeCell ref="D7:H7"/>
    <mergeCell ref="I7:I8"/>
    <mergeCell ref="B1:I1"/>
    <mergeCell ref="B2:I2"/>
    <mergeCell ref="B3:I3"/>
    <mergeCell ref="B4:I4"/>
    <mergeCell ref="B5:I5"/>
  </mergeCells>
  <printOptions horizontalCentered="1"/>
  <pageMargins left="0.23622047244094491" right="0.43307086614173229" top="0.74803149606299213" bottom="0.74803149606299213" header="0" footer="0"/>
  <pageSetup scale="91" orientation="landscape" r:id="rId1"/>
  <headerFooter>
    <oddFooter>&amp;C&amp;"Gotham Book,Normal"&amp;8EACOG Capítulo y Concepto &amp;P de &amp;N&amp;R&amp;"Gotham Book,Normal"&amp;8II.II Presupuestaria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82A5-B0E1-49ED-9A4C-00761017DF76}">
  <sheetPr>
    <tabColor theme="4" tint="0.39997558519241921"/>
    <pageSetUpPr fitToPage="1"/>
  </sheetPr>
  <dimension ref="A1:S112"/>
  <sheetViews>
    <sheetView tabSelected="1" view="pageBreakPreview" zoomScaleNormal="100" zoomScaleSheetLayoutView="100" workbookViewId="0">
      <selection activeCell="Q21" sqref="Q21"/>
    </sheetView>
  </sheetViews>
  <sheetFormatPr baseColWidth="10" defaultRowHeight="15" x14ac:dyDescent="0.25"/>
  <cols>
    <col min="1" max="1" width="2.42578125" style="1" customWidth="1"/>
    <col min="2" max="2" width="4.5703125" style="6" customWidth="1"/>
    <col min="3" max="3" width="57.28515625" style="6" customWidth="1"/>
    <col min="4" max="4" width="13.85546875" style="6" customWidth="1"/>
    <col min="5" max="9" width="12.7109375" style="6" customWidth="1"/>
    <col min="10" max="10" width="2.140625" style="1" customWidth="1"/>
    <col min="11" max="14" width="11.42578125" style="2"/>
    <col min="15" max="15" width="14" style="2" customWidth="1"/>
    <col min="16" max="16" width="13.28515625" style="2" customWidth="1"/>
    <col min="17" max="17" width="13.42578125" style="2" customWidth="1"/>
    <col min="18" max="18" width="13" style="2" customWidth="1"/>
    <col min="19" max="19" width="13.7109375" style="2" customWidth="1"/>
    <col min="20" max="16384" width="11.42578125" style="2"/>
  </cols>
  <sheetData>
    <row r="1" spans="1:19" ht="15.75" x14ac:dyDescent="0.3">
      <c r="B1" s="67" t="s">
        <v>41</v>
      </c>
      <c r="C1" s="67"/>
      <c r="D1" s="67"/>
      <c r="E1" s="67"/>
      <c r="F1" s="67"/>
      <c r="G1" s="67"/>
      <c r="H1" s="67"/>
      <c r="I1" s="67"/>
    </row>
    <row r="2" spans="1:19" ht="15.75" x14ac:dyDescent="0.3">
      <c r="B2" s="67" t="s">
        <v>0</v>
      </c>
      <c r="C2" s="67"/>
      <c r="D2" s="67"/>
      <c r="E2" s="67"/>
      <c r="F2" s="67"/>
      <c r="G2" s="67"/>
      <c r="H2" s="67"/>
      <c r="I2" s="67"/>
    </row>
    <row r="3" spans="1:19" ht="15.75" x14ac:dyDescent="0.3">
      <c r="B3" s="67" t="s">
        <v>1</v>
      </c>
      <c r="C3" s="67"/>
      <c r="D3" s="67"/>
      <c r="E3" s="67"/>
      <c r="F3" s="67"/>
      <c r="G3" s="67"/>
      <c r="H3" s="67"/>
      <c r="I3" s="67"/>
    </row>
    <row r="4" spans="1:19" ht="15.75" x14ac:dyDescent="0.3">
      <c r="B4" s="67" t="s">
        <v>35</v>
      </c>
      <c r="C4" s="67"/>
      <c r="D4" s="67"/>
      <c r="E4" s="67"/>
      <c r="F4" s="67"/>
      <c r="G4" s="67"/>
      <c r="H4" s="67"/>
      <c r="I4" s="67"/>
    </row>
    <row r="5" spans="1:19" ht="15.75" x14ac:dyDescent="0.3">
      <c r="B5" s="67" t="s">
        <v>42</v>
      </c>
      <c r="C5" s="67"/>
      <c r="D5" s="67"/>
      <c r="E5" s="67"/>
      <c r="F5" s="67"/>
      <c r="G5" s="67"/>
      <c r="H5" s="67"/>
      <c r="I5" s="67"/>
    </row>
    <row r="6" spans="1:19" s="1" customFormat="1" ht="7.5" customHeight="1" x14ac:dyDescent="0.25">
      <c r="B6" s="39"/>
      <c r="C6" s="39"/>
      <c r="D6" s="39"/>
      <c r="E6" s="39"/>
      <c r="F6" s="39"/>
      <c r="G6" s="39"/>
      <c r="H6" s="39"/>
      <c r="I6" s="39"/>
    </row>
    <row r="7" spans="1:19" x14ac:dyDescent="0.25">
      <c r="B7" s="68" t="s">
        <v>3</v>
      </c>
      <c r="C7" s="69"/>
      <c r="D7" s="70" t="s">
        <v>4</v>
      </c>
      <c r="E7" s="71"/>
      <c r="F7" s="71"/>
      <c r="G7" s="71"/>
      <c r="H7" s="72"/>
      <c r="I7" s="73" t="s">
        <v>5</v>
      </c>
    </row>
    <row r="8" spans="1:19" ht="51" x14ac:dyDescent="0.25">
      <c r="B8" s="68"/>
      <c r="C8" s="69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74"/>
      <c r="K8" s="4"/>
      <c r="L8" s="4"/>
      <c r="M8" s="4"/>
    </row>
    <row r="9" spans="1:19" ht="11.25" customHeight="1" x14ac:dyDescent="0.25">
      <c r="B9" s="68"/>
      <c r="C9" s="69"/>
      <c r="D9" s="10">
        <v>1</v>
      </c>
      <c r="E9" s="10">
        <v>2</v>
      </c>
      <c r="F9" s="10" t="s">
        <v>11</v>
      </c>
      <c r="G9" s="10">
        <v>4</v>
      </c>
      <c r="H9" s="10">
        <v>5</v>
      </c>
      <c r="I9" s="40" t="s">
        <v>12</v>
      </c>
      <c r="K9" s="4"/>
      <c r="L9" s="4"/>
      <c r="M9" s="4"/>
    </row>
    <row r="10" spans="1:19" s="4" customFormat="1" ht="18.95" customHeight="1" x14ac:dyDescent="0.25">
      <c r="A10" s="3"/>
      <c r="B10" s="41">
        <v>1</v>
      </c>
      <c r="C10" s="42" t="s">
        <v>34</v>
      </c>
      <c r="D10" s="43">
        <f>+D11+D12+D13</f>
        <v>1542400</v>
      </c>
      <c r="E10" s="44">
        <f t="shared" ref="E10:H10" si="0">+E11+E12+E13</f>
        <v>-1530494.21</v>
      </c>
      <c r="F10" s="43">
        <f t="shared" si="0"/>
        <v>11905.790000000037</v>
      </c>
      <c r="G10" s="43">
        <f t="shared" si="0"/>
        <v>11905.79</v>
      </c>
      <c r="H10" s="43">
        <f t="shared" si="0"/>
        <v>11905.79</v>
      </c>
      <c r="I10" s="43">
        <f>+I11+I13</f>
        <v>4.638422979041934E-11</v>
      </c>
      <c r="J10" s="3"/>
      <c r="N10" s="45"/>
      <c r="O10" s="45"/>
      <c r="P10" s="45"/>
      <c r="Q10" s="45"/>
      <c r="R10" s="45"/>
      <c r="S10" s="45"/>
    </row>
    <row r="11" spans="1:19" s="4" customFormat="1" ht="19.5" customHeight="1" x14ac:dyDescent="0.15">
      <c r="A11" s="3"/>
      <c r="B11" s="49">
        <v>3851</v>
      </c>
      <c r="C11" s="46" t="s">
        <v>36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f t="shared" ref="I11:I70" si="1">F11-G11</f>
        <v>0</v>
      </c>
      <c r="J11" s="3"/>
    </row>
    <row r="12" spans="1:19" s="4" customFormat="1" ht="16.899999999999999" customHeight="1" x14ac:dyDescent="0.25">
      <c r="A12" s="3"/>
      <c r="B12" s="49">
        <v>3852</v>
      </c>
      <c r="C12" s="46" t="s">
        <v>37</v>
      </c>
      <c r="D12" s="47">
        <v>720000</v>
      </c>
      <c r="E12" s="50">
        <v>-710336.01</v>
      </c>
      <c r="F12" s="47">
        <v>9663.9899999999907</v>
      </c>
      <c r="G12" s="47">
        <v>9663.99</v>
      </c>
      <c r="H12" s="47">
        <v>9663.99</v>
      </c>
      <c r="I12" s="47">
        <f t="shared" si="1"/>
        <v>0</v>
      </c>
      <c r="J12" s="3"/>
      <c r="N12" s="51"/>
      <c r="O12" s="51"/>
      <c r="P12" s="51"/>
      <c r="Q12" s="51"/>
      <c r="R12" s="51"/>
      <c r="S12" s="51"/>
    </row>
    <row r="13" spans="1:19" s="4" customFormat="1" ht="16.899999999999999" customHeight="1" x14ac:dyDescent="0.25">
      <c r="A13" s="3"/>
      <c r="B13" s="49">
        <v>3853</v>
      </c>
      <c r="C13" s="46" t="s">
        <v>38</v>
      </c>
      <c r="D13" s="47">
        <v>822400</v>
      </c>
      <c r="E13" s="50">
        <v>-820158.2</v>
      </c>
      <c r="F13" s="47">
        <v>2241.8000000000466</v>
      </c>
      <c r="G13" s="47">
        <v>2241.8000000000002</v>
      </c>
      <c r="H13" s="47">
        <v>2241.8000000000002</v>
      </c>
      <c r="I13" s="47">
        <f t="shared" si="1"/>
        <v>4.638422979041934E-11</v>
      </c>
      <c r="J13" s="3"/>
      <c r="N13" s="51"/>
      <c r="O13" s="51"/>
      <c r="P13" s="51"/>
      <c r="Q13" s="51"/>
      <c r="R13" s="51"/>
      <c r="S13" s="51"/>
    </row>
    <row r="14" spans="1:19" s="4" customFormat="1" ht="16.899999999999999" customHeight="1" x14ac:dyDescent="0.25">
      <c r="A14" s="3"/>
      <c r="B14" s="41">
        <v>2</v>
      </c>
      <c r="C14" s="42" t="s">
        <v>13</v>
      </c>
      <c r="D14" s="43">
        <f>+D15+D16</f>
        <v>187582</v>
      </c>
      <c r="E14" s="44">
        <f t="shared" ref="E14:H14" si="2">+E15+E16</f>
        <v>-18769.019999999997</v>
      </c>
      <c r="F14" s="43">
        <f t="shared" si="2"/>
        <v>168812.97999999998</v>
      </c>
      <c r="G14" s="43">
        <f t="shared" si="2"/>
        <v>168812.97999999998</v>
      </c>
      <c r="H14" s="43">
        <f t="shared" si="2"/>
        <v>168812.97999999998</v>
      </c>
      <c r="I14" s="43">
        <f t="shared" si="1"/>
        <v>0</v>
      </c>
      <c r="J14" s="3"/>
      <c r="N14" s="51"/>
      <c r="O14" s="51"/>
      <c r="P14" s="51"/>
      <c r="Q14" s="51"/>
      <c r="R14" s="51"/>
      <c r="S14" s="51"/>
    </row>
    <row r="15" spans="1:19" s="4" customFormat="1" ht="23.25" customHeight="1" x14ac:dyDescent="0.25">
      <c r="A15" s="3"/>
      <c r="B15" s="49">
        <v>3852</v>
      </c>
      <c r="C15" s="46" t="s">
        <v>37</v>
      </c>
      <c r="D15" s="47">
        <v>151902</v>
      </c>
      <c r="E15" s="50">
        <v>10223.980000000001</v>
      </c>
      <c r="F15" s="47">
        <v>162125.97999999998</v>
      </c>
      <c r="G15" s="47">
        <v>162125.97999999998</v>
      </c>
      <c r="H15" s="47">
        <v>162125.97999999998</v>
      </c>
      <c r="I15" s="47">
        <f t="shared" si="1"/>
        <v>0</v>
      </c>
      <c r="J15" s="3"/>
      <c r="K15" s="2"/>
      <c r="L15" s="2"/>
      <c r="M15" s="2"/>
      <c r="N15" s="51"/>
      <c r="O15" s="51"/>
      <c r="P15" s="51"/>
      <c r="Q15" s="51"/>
      <c r="R15" s="51"/>
      <c r="S15" s="51"/>
    </row>
    <row r="16" spans="1:19" s="4" customFormat="1" ht="16.899999999999999" customHeight="1" x14ac:dyDescent="0.25">
      <c r="A16" s="3"/>
      <c r="B16" s="49">
        <v>3853</v>
      </c>
      <c r="C16" s="46" t="s">
        <v>38</v>
      </c>
      <c r="D16" s="47">
        <v>35680</v>
      </c>
      <c r="E16" s="50">
        <v>-28993</v>
      </c>
      <c r="F16" s="47">
        <v>6687</v>
      </c>
      <c r="G16" s="47">
        <v>6687</v>
      </c>
      <c r="H16" s="47">
        <v>6687</v>
      </c>
      <c r="I16" s="47">
        <f t="shared" si="1"/>
        <v>0</v>
      </c>
      <c r="J16" s="3"/>
      <c r="K16" s="2"/>
      <c r="L16" s="2"/>
      <c r="M16" s="2"/>
      <c r="N16" s="51"/>
      <c r="O16" s="51"/>
      <c r="P16" s="51"/>
      <c r="Q16" s="51"/>
      <c r="R16" s="51"/>
      <c r="S16" s="51"/>
    </row>
    <row r="17" spans="1:19" s="4" customFormat="1" ht="24" customHeight="1" x14ac:dyDescent="0.25">
      <c r="A17" s="3"/>
      <c r="B17" s="41">
        <v>3</v>
      </c>
      <c r="C17" s="42" t="s">
        <v>14</v>
      </c>
      <c r="D17" s="43">
        <f>D19+D18</f>
        <v>740000</v>
      </c>
      <c r="E17" s="44">
        <f>E19+E18</f>
        <v>-217760.03</v>
      </c>
      <c r="F17" s="43">
        <f t="shared" ref="F17:H17" si="3">F19+F18</f>
        <v>522239.97</v>
      </c>
      <c r="G17" s="43">
        <f t="shared" si="3"/>
        <v>522239.97</v>
      </c>
      <c r="H17" s="43">
        <f t="shared" si="3"/>
        <v>522239.97</v>
      </c>
      <c r="I17" s="43">
        <f t="shared" si="1"/>
        <v>0</v>
      </c>
      <c r="J17" s="3"/>
      <c r="K17" s="2"/>
      <c r="L17" s="2"/>
      <c r="M17" s="2"/>
      <c r="N17" s="51"/>
      <c r="O17" s="51"/>
      <c r="P17" s="51"/>
      <c r="Q17" s="51"/>
      <c r="R17" s="51"/>
      <c r="S17" s="51"/>
    </row>
    <row r="18" spans="1:19" s="4" customFormat="1" ht="16.5" customHeight="1" x14ac:dyDescent="0.25">
      <c r="A18" s="3"/>
      <c r="B18" s="49">
        <v>3852</v>
      </c>
      <c r="C18" s="46" t="s">
        <v>37</v>
      </c>
      <c r="D18" s="47">
        <v>740000</v>
      </c>
      <c r="E18" s="50">
        <v>-222235.03</v>
      </c>
      <c r="F18" s="47">
        <v>517764.97</v>
      </c>
      <c r="G18" s="47">
        <v>517764.97</v>
      </c>
      <c r="H18" s="47">
        <v>517764.97</v>
      </c>
      <c r="I18" s="47">
        <f t="shared" si="1"/>
        <v>0</v>
      </c>
      <c r="J18" s="3"/>
      <c r="K18" s="2"/>
      <c r="L18" s="2"/>
      <c r="M18" s="2"/>
      <c r="N18" s="51"/>
      <c r="O18" s="51"/>
      <c r="P18" s="51"/>
      <c r="Q18" s="51"/>
      <c r="R18" s="51"/>
      <c r="S18" s="51"/>
    </row>
    <row r="19" spans="1:19" s="4" customFormat="1" ht="18" customHeight="1" x14ac:dyDescent="0.25">
      <c r="A19" s="3"/>
      <c r="B19" s="49">
        <v>3853</v>
      </c>
      <c r="C19" s="46" t="s">
        <v>38</v>
      </c>
      <c r="D19" s="47">
        <v>0</v>
      </c>
      <c r="E19" s="50">
        <v>4475</v>
      </c>
      <c r="F19" s="47">
        <v>4475</v>
      </c>
      <c r="G19" s="47">
        <v>4475</v>
      </c>
      <c r="H19" s="47">
        <v>4475</v>
      </c>
      <c r="I19" s="47">
        <f t="shared" si="1"/>
        <v>0</v>
      </c>
      <c r="J19" s="3"/>
      <c r="K19" s="2"/>
      <c r="L19" s="2"/>
      <c r="M19" s="2"/>
      <c r="N19" s="51"/>
      <c r="O19" s="51"/>
      <c r="P19" s="51"/>
      <c r="Q19" s="51"/>
      <c r="R19" s="51"/>
      <c r="S19" s="51"/>
    </row>
    <row r="20" spans="1:19" s="4" customFormat="1" ht="19.5" customHeight="1" x14ac:dyDescent="0.25">
      <c r="A20" s="3"/>
      <c r="B20" s="41">
        <v>4</v>
      </c>
      <c r="C20" s="42" t="s">
        <v>15</v>
      </c>
      <c r="D20" s="43">
        <f>SUM(D21:D22)</f>
        <v>333618</v>
      </c>
      <c r="E20" s="44">
        <f t="shared" ref="E20:H20" si="4">SUM(E21:E22)</f>
        <v>1442144.6900000002</v>
      </c>
      <c r="F20" s="43">
        <f t="shared" si="4"/>
        <v>1775762.6900000002</v>
      </c>
      <c r="G20" s="43">
        <f t="shared" si="4"/>
        <v>1775762.69</v>
      </c>
      <c r="H20" s="43">
        <f t="shared" si="4"/>
        <v>1775762.69</v>
      </c>
      <c r="I20" s="43">
        <f t="shared" si="1"/>
        <v>0</v>
      </c>
      <c r="J20" s="3"/>
      <c r="K20" s="2"/>
      <c r="L20" s="2"/>
      <c r="M20" s="2"/>
      <c r="N20" s="51"/>
      <c r="O20" s="51"/>
      <c r="P20" s="51"/>
      <c r="Q20" s="51"/>
      <c r="R20" s="51"/>
      <c r="S20" s="51"/>
    </row>
    <row r="21" spans="1:19" s="4" customFormat="1" ht="19.5" customHeight="1" x14ac:dyDescent="0.25">
      <c r="A21" s="3"/>
      <c r="B21" s="49">
        <v>3852</v>
      </c>
      <c r="C21" s="46" t="s">
        <v>37</v>
      </c>
      <c r="D21" s="47">
        <v>79000</v>
      </c>
      <c r="E21" s="50">
        <v>250496.56</v>
      </c>
      <c r="F21" s="47">
        <v>329496.56</v>
      </c>
      <c r="G21" s="47">
        <v>329496.56</v>
      </c>
      <c r="H21" s="47">
        <v>329496.56</v>
      </c>
      <c r="I21" s="47">
        <f t="shared" si="1"/>
        <v>0</v>
      </c>
      <c r="J21" s="3"/>
      <c r="K21" s="2"/>
      <c r="L21" s="2"/>
      <c r="M21" s="2"/>
      <c r="N21" s="51"/>
      <c r="O21" s="51"/>
      <c r="P21" s="51"/>
      <c r="Q21" s="51"/>
      <c r="R21" s="51"/>
      <c r="S21" s="51"/>
    </row>
    <row r="22" spans="1:19" s="4" customFormat="1" ht="18.75" customHeight="1" x14ac:dyDescent="0.25">
      <c r="A22" s="3"/>
      <c r="B22" s="49">
        <v>3853</v>
      </c>
      <c r="C22" s="46" t="s">
        <v>38</v>
      </c>
      <c r="D22" s="47">
        <v>254618</v>
      </c>
      <c r="E22" s="48">
        <v>1191648.1300000001</v>
      </c>
      <c r="F22" s="47">
        <v>1446266.1300000001</v>
      </c>
      <c r="G22" s="47">
        <v>1446266.13</v>
      </c>
      <c r="H22" s="47">
        <v>1446266.13</v>
      </c>
      <c r="I22" s="47">
        <f t="shared" si="1"/>
        <v>0</v>
      </c>
      <c r="J22" s="3"/>
      <c r="K22" s="2"/>
      <c r="L22" s="2"/>
      <c r="M22" s="2"/>
      <c r="N22" s="51"/>
      <c r="O22" s="51"/>
      <c r="P22" s="51"/>
      <c r="Q22" s="51"/>
      <c r="R22" s="51"/>
      <c r="S22" s="51"/>
    </row>
    <row r="23" spans="1:19" s="4" customFormat="1" ht="16.899999999999999" customHeight="1" x14ac:dyDescent="0.25">
      <c r="A23" s="3"/>
      <c r="B23" s="41">
        <v>5</v>
      </c>
      <c r="C23" s="42" t="s">
        <v>16</v>
      </c>
      <c r="D23" s="43">
        <f>+D25+D24</f>
        <v>0</v>
      </c>
      <c r="E23" s="44">
        <f t="shared" ref="E23:H23" si="5">+E25+E24</f>
        <v>700056.04</v>
      </c>
      <c r="F23" s="43">
        <f t="shared" si="5"/>
        <v>700056.04</v>
      </c>
      <c r="G23" s="43">
        <f t="shared" si="5"/>
        <v>700056.04</v>
      </c>
      <c r="H23" s="43">
        <f t="shared" si="5"/>
        <v>700056.04</v>
      </c>
      <c r="I23" s="43">
        <f t="shared" si="1"/>
        <v>0</v>
      </c>
      <c r="J23" s="3"/>
      <c r="K23" s="2"/>
      <c r="L23" s="2"/>
      <c r="M23" s="2"/>
      <c r="N23" s="51"/>
      <c r="O23" s="51"/>
      <c r="P23" s="51"/>
      <c r="Q23" s="51"/>
      <c r="R23" s="51"/>
      <c r="S23" s="51"/>
    </row>
    <row r="24" spans="1:19" s="4" customFormat="1" ht="22.5" customHeight="1" x14ac:dyDescent="0.25">
      <c r="A24" s="3"/>
      <c r="B24" s="49">
        <v>3852</v>
      </c>
      <c r="C24" s="46" t="s">
        <v>37</v>
      </c>
      <c r="D24" s="47">
        <v>0</v>
      </c>
      <c r="E24" s="50">
        <v>12073</v>
      </c>
      <c r="F24" s="47">
        <v>12073</v>
      </c>
      <c r="G24" s="47">
        <v>12073</v>
      </c>
      <c r="H24" s="47">
        <v>12073</v>
      </c>
      <c r="I24" s="47">
        <f t="shared" si="1"/>
        <v>0</v>
      </c>
      <c r="J24" s="3"/>
      <c r="K24" s="2"/>
      <c r="L24" s="2"/>
      <c r="M24" s="2"/>
      <c r="N24" s="51"/>
      <c r="O24" s="51"/>
      <c r="P24" s="51"/>
      <c r="Q24" s="51"/>
      <c r="R24" s="51"/>
      <c r="S24" s="51"/>
    </row>
    <row r="25" spans="1:19" s="4" customFormat="1" ht="19.5" customHeight="1" x14ac:dyDescent="0.25">
      <c r="A25" s="3"/>
      <c r="B25" s="49">
        <v>3853</v>
      </c>
      <c r="C25" s="46" t="s">
        <v>38</v>
      </c>
      <c r="D25" s="47">
        <v>0</v>
      </c>
      <c r="E25" s="50">
        <v>687983.04</v>
      </c>
      <c r="F25" s="47">
        <v>687983.04</v>
      </c>
      <c r="G25" s="47">
        <v>687983.04</v>
      </c>
      <c r="H25" s="47">
        <v>687983.04</v>
      </c>
      <c r="I25" s="47">
        <f t="shared" si="1"/>
        <v>0</v>
      </c>
      <c r="J25" s="3"/>
      <c r="K25" s="2"/>
      <c r="L25" s="2"/>
      <c r="M25" s="2"/>
      <c r="N25" s="51"/>
      <c r="O25" s="51"/>
      <c r="P25" s="51"/>
      <c r="Q25" s="51"/>
      <c r="R25" s="51"/>
      <c r="S25" s="51"/>
    </row>
    <row r="26" spans="1:19" s="4" customFormat="1" ht="18.75" customHeight="1" x14ac:dyDescent="0.25">
      <c r="A26" s="3"/>
      <c r="B26" s="41">
        <v>6</v>
      </c>
      <c r="C26" s="42" t="s">
        <v>17</v>
      </c>
      <c r="D26" s="43">
        <f>+D27+D28</f>
        <v>267000</v>
      </c>
      <c r="E26" s="44">
        <f t="shared" ref="E26:H26" si="6">+E27+E28</f>
        <v>65092.170000000006</v>
      </c>
      <c r="F26" s="43">
        <f t="shared" si="6"/>
        <v>332092.17000000004</v>
      </c>
      <c r="G26" s="43">
        <f t="shared" si="6"/>
        <v>332092.17000000004</v>
      </c>
      <c r="H26" s="43">
        <f t="shared" si="6"/>
        <v>332092.17000000004</v>
      </c>
      <c r="I26" s="43">
        <f t="shared" si="1"/>
        <v>0</v>
      </c>
      <c r="J26" s="3"/>
      <c r="K26" s="2"/>
      <c r="L26" s="2"/>
      <c r="M26" s="2"/>
      <c r="N26" s="51"/>
      <c r="O26" s="51"/>
      <c r="P26" s="51"/>
      <c r="Q26" s="51"/>
      <c r="R26" s="51"/>
      <c r="S26" s="51"/>
    </row>
    <row r="27" spans="1:19" s="4" customFormat="1" ht="16.899999999999999" customHeight="1" x14ac:dyDescent="0.25">
      <c r="A27" s="3"/>
      <c r="B27" s="49">
        <v>3852</v>
      </c>
      <c r="C27" s="46" t="s">
        <v>37</v>
      </c>
      <c r="D27" s="47">
        <v>87000</v>
      </c>
      <c r="E27" s="50">
        <v>40056.880000000005</v>
      </c>
      <c r="F27" s="47">
        <v>127056.88</v>
      </c>
      <c r="G27" s="47">
        <v>127056.88</v>
      </c>
      <c r="H27" s="47">
        <v>127056.88</v>
      </c>
      <c r="I27" s="47">
        <f t="shared" si="1"/>
        <v>0</v>
      </c>
      <c r="J27" s="3"/>
      <c r="K27" s="2"/>
      <c r="L27" s="2"/>
      <c r="M27" s="2"/>
      <c r="N27" s="51"/>
      <c r="O27" s="51"/>
      <c r="P27" s="51"/>
      <c r="Q27" s="51"/>
      <c r="R27" s="51"/>
      <c r="S27" s="51"/>
    </row>
    <row r="28" spans="1:19" s="4" customFormat="1" ht="18" customHeight="1" x14ac:dyDescent="0.25">
      <c r="A28" s="3"/>
      <c r="B28" s="49">
        <v>3853</v>
      </c>
      <c r="C28" s="46" t="s">
        <v>38</v>
      </c>
      <c r="D28" s="47">
        <v>180000</v>
      </c>
      <c r="E28" s="50">
        <v>25035.29</v>
      </c>
      <c r="F28" s="47">
        <v>205035.29</v>
      </c>
      <c r="G28" s="47">
        <v>205035.29</v>
      </c>
      <c r="H28" s="47">
        <v>205035.29</v>
      </c>
      <c r="I28" s="47">
        <f t="shared" si="1"/>
        <v>0</v>
      </c>
      <c r="J28" s="3"/>
      <c r="K28" s="2"/>
      <c r="L28" s="2"/>
      <c r="M28" s="2"/>
      <c r="N28" s="51"/>
      <c r="O28" s="51"/>
      <c r="P28" s="51"/>
      <c r="Q28" s="51"/>
      <c r="R28" s="51"/>
      <c r="S28" s="51"/>
    </row>
    <row r="29" spans="1:19" s="4" customFormat="1" ht="18.95" customHeight="1" x14ac:dyDescent="0.25">
      <c r="A29" s="3"/>
      <c r="B29" s="41">
        <v>7</v>
      </c>
      <c r="C29" s="42" t="s">
        <v>18</v>
      </c>
      <c r="D29" s="43">
        <f>+D30+D31+D32</f>
        <v>1234381</v>
      </c>
      <c r="E29" s="44">
        <f t="shared" ref="E29:H29" si="7">+E30+E31+E32</f>
        <v>-163265.02000000002</v>
      </c>
      <c r="F29" s="43">
        <f t="shared" si="7"/>
        <v>1071115.98</v>
      </c>
      <c r="G29" s="43">
        <f t="shared" si="7"/>
        <v>1071115.98</v>
      </c>
      <c r="H29" s="43">
        <f t="shared" si="7"/>
        <v>1071115.98</v>
      </c>
      <c r="I29" s="43">
        <f t="shared" si="1"/>
        <v>0</v>
      </c>
      <c r="J29" s="3"/>
      <c r="K29" s="2"/>
      <c r="L29" s="2"/>
      <c r="M29" s="2"/>
      <c r="N29" s="51"/>
      <c r="O29" s="51"/>
      <c r="P29" s="51"/>
      <c r="Q29" s="51"/>
      <c r="R29" s="51"/>
      <c r="S29" s="51"/>
    </row>
    <row r="30" spans="1:19" s="4" customFormat="1" ht="21" customHeight="1" x14ac:dyDescent="0.25">
      <c r="A30" s="3"/>
      <c r="B30" s="49">
        <v>3852</v>
      </c>
      <c r="C30" s="46" t="s">
        <v>37</v>
      </c>
      <c r="D30" s="47">
        <v>12257</v>
      </c>
      <c r="E30" s="50">
        <v>3787.16</v>
      </c>
      <c r="F30" s="47">
        <v>16044.16</v>
      </c>
      <c r="G30" s="47">
        <v>16044.16</v>
      </c>
      <c r="H30" s="47">
        <v>16044.16</v>
      </c>
      <c r="I30" s="47">
        <f t="shared" si="1"/>
        <v>0</v>
      </c>
      <c r="J30" s="3"/>
      <c r="K30" s="2"/>
      <c r="L30" s="2"/>
      <c r="M30" s="2"/>
      <c r="N30" s="51"/>
      <c r="O30" s="51"/>
      <c r="P30" s="51"/>
      <c r="Q30" s="51"/>
      <c r="R30" s="51"/>
      <c r="S30" s="51"/>
    </row>
    <row r="31" spans="1:19" s="4" customFormat="1" ht="20.25" customHeight="1" x14ac:dyDescent="0.25">
      <c r="A31" s="3"/>
      <c r="B31" s="49">
        <v>3853</v>
      </c>
      <c r="C31" s="46" t="s">
        <v>38</v>
      </c>
      <c r="D31" s="47">
        <v>1154583</v>
      </c>
      <c r="E31" s="50">
        <v>-172259.39</v>
      </c>
      <c r="F31" s="47">
        <v>982323.61</v>
      </c>
      <c r="G31" s="47">
        <v>982323.61</v>
      </c>
      <c r="H31" s="47">
        <v>982323.61</v>
      </c>
      <c r="I31" s="47">
        <f t="shared" si="1"/>
        <v>0</v>
      </c>
      <c r="J31" s="3"/>
      <c r="K31" s="2"/>
      <c r="L31" s="2"/>
      <c r="M31" s="2"/>
      <c r="N31" s="51"/>
      <c r="O31" s="51"/>
      <c r="P31" s="51"/>
      <c r="Q31" s="51"/>
      <c r="R31" s="51"/>
      <c r="S31" s="51"/>
    </row>
    <row r="32" spans="1:19" s="4" customFormat="1" ht="20.25" customHeight="1" x14ac:dyDescent="0.25">
      <c r="A32" s="3"/>
      <c r="B32" s="49">
        <v>3854</v>
      </c>
      <c r="C32" s="46" t="s">
        <v>39</v>
      </c>
      <c r="D32" s="47">
        <v>67541</v>
      </c>
      <c r="E32" s="50">
        <v>5207.2100000000064</v>
      </c>
      <c r="F32" s="47">
        <v>72748.210000000006</v>
      </c>
      <c r="G32" s="47">
        <v>72748.210000000006</v>
      </c>
      <c r="H32" s="47">
        <v>72748.210000000006</v>
      </c>
      <c r="I32" s="47">
        <f t="shared" si="1"/>
        <v>0</v>
      </c>
      <c r="J32" s="3"/>
      <c r="K32" s="2"/>
      <c r="L32" s="2"/>
      <c r="M32" s="2"/>
      <c r="N32" s="51"/>
      <c r="O32" s="51"/>
      <c r="P32" s="51"/>
      <c r="Q32" s="51"/>
      <c r="R32" s="51"/>
      <c r="S32" s="51"/>
    </row>
    <row r="33" spans="1:19" s="4" customFormat="1" ht="22.5" customHeight="1" x14ac:dyDescent="0.25">
      <c r="A33" s="3"/>
      <c r="B33" s="41">
        <v>8</v>
      </c>
      <c r="C33" s="42" t="s">
        <v>19</v>
      </c>
      <c r="D33" s="43">
        <f>D35+D34</f>
        <v>8129000</v>
      </c>
      <c r="E33" s="44">
        <f t="shared" ref="E33:H33" si="8">E35+E34</f>
        <v>-2931447.9099999992</v>
      </c>
      <c r="F33" s="43">
        <f t="shared" si="8"/>
        <v>5197552.09</v>
      </c>
      <c r="G33" s="43">
        <f t="shared" si="8"/>
        <v>5197552.09</v>
      </c>
      <c r="H33" s="43">
        <f t="shared" si="8"/>
        <v>5139648.38</v>
      </c>
      <c r="I33" s="43">
        <f t="shared" si="1"/>
        <v>0</v>
      </c>
      <c r="J33" s="3"/>
      <c r="K33" s="2"/>
      <c r="L33" s="2"/>
      <c r="M33" s="2"/>
      <c r="N33" s="51"/>
      <c r="O33" s="51"/>
      <c r="P33" s="51"/>
      <c r="Q33" s="51"/>
      <c r="R33" s="51"/>
      <c r="S33" s="51"/>
    </row>
    <row r="34" spans="1:19" s="4" customFormat="1" ht="18.95" customHeight="1" x14ac:dyDescent="0.25">
      <c r="A34" s="3"/>
      <c r="B34" s="49">
        <v>3853</v>
      </c>
      <c r="C34" s="46" t="s">
        <v>38</v>
      </c>
      <c r="D34" s="47">
        <v>8129000</v>
      </c>
      <c r="E34" s="50">
        <v>-3285361.0099999993</v>
      </c>
      <c r="F34" s="47">
        <v>4843638.99</v>
      </c>
      <c r="G34" s="47">
        <v>4843638.99</v>
      </c>
      <c r="H34" s="47">
        <v>4785735.28</v>
      </c>
      <c r="I34" s="47">
        <f t="shared" si="1"/>
        <v>0</v>
      </c>
      <c r="J34" s="3"/>
      <c r="K34" s="2"/>
      <c r="L34" s="2"/>
      <c r="M34" s="2"/>
      <c r="N34" s="51"/>
      <c r="O34" s="51"/>
      <c r="P34" s="51"/>
      <c r="Q34" s="51"/>
      <c r="R34" s="51"/>
      <c r="S34" s="51"/>
    </row>
    <row r="35" spans="1:19" s="4" customFormat="1" ht="24" customHeight="1" x14ac:dyDescent="0.25">
      <c r="A35" s="3"/>
      <c r="B35" s="49">
        <v>3854</v>
      </c>
      <c r="C35" s="46" t="s">
        <v>39</v>
      </c>
      <c r="D35" s="47">
        <v>0</v>
      </c>
      <c r="E35" s="50">
        <v>353913.1</v>
      </c>
      <c r="F35" s="47">
        <v>353913.1</v>
      </c>
      <c r="G35" s="47">
        <v>353913.1</v>
      </c>
      <c r="H35" s="47">
        <v>353913.1</v>
      </c>
      <c r="I35" s="47">
        <f t="shared" si="1"/>
        <v>0</v>
      </c>
      <c r="J35" s="3"/>
      <c r="K35" s="2"/>
      <c r="L35" s="2"/>
      <c r="M35" s="2"/>
      <c r="N35" s="51"/>
      <c r="O35" s="51"/>
      <c r="P35" s="51"/>
      <c r="Q35" s="51"/>
      <c r="R35" s="51"/>
      <c r="S35" s="51"/>
    </row>
    <row r="36" spans="1:19" s="4" customFormat="1" ht="18.95" customHeight="1" x14ac:dyDescent="0.25">
      <c r="A36" s="3"/>
      <c r="B36" s="41">
        <v>9</v>
      </c>
      <c r="C36" s="42" t="s">
        <v>20</v>
      </c>
      <c r="D36" s="43">
        <f>+D37+D38</f>
        <v>30000</v>
      </c>
      <c r="E36" s="44">
        <f t="shared" ref="E36:H36" si="9">+E37+E38</f>
        <v>13452.939999999999</v>
      </c>
      <c r="F36" s="43">
        <f t="shared" si="9"/>
        <v>43452.94</v>
      </c>
      <c r="G36" s="43">
        <f t="shared" si="9"/>
        <v>43452.94</v>
      </c>
      <c r="H36" s="43">
        <f t="shared" si="9"/>
        <v>43452.94</v>
      </c>
      <c r="I36" s="43">
        <f t="shared" si="1"/>
        <v>0</v>
      </c>
      <c r="J36" s="3"/>
      <c r="K36" s="2"/>
      <c r="L36" s="2"/>
      <c r="M36" s="2"/>
      <c r="N36" s="51"/>
      <c r="O36" s="51"/>
      <c r="P36" s="51"/>
      <c r="Q36" s="51"/>
      <c r="R36" s="51"/>
      <c r="S36" s="51"/>
    </row>
    <row r="37" spans="1:19" s="4" customFormat="1" ht="18.95" customHeight="1" x14ac:dyDescent="0.25">
      <c r="A37" s="3"/>
      <c r="B37" s="49">
        <v>3852</v>
      </c>
      <c r="C37" s="46" t="s">
        <v>37</v>
      </c>
      <c r="D37" s="47">
        <v>30000</v>
      </c>
      <c r="E37" s="50">
        <v>12557.96</v>
      </c>
      <c r="F37" s="47">
        <v>42557.96</v>
      </c>
      <c r="G37" s="47">
        <v>42557.96</v>
      </c>
      <c r="H37" s="47">
        <v>42557.96</v>
      </c>
      <c r="I37" s="47">
        <f t="shared" si="1"/>
        <v>0</v>
      </c>
      <c r="J37" s="3"/>
      <c r="K37" s="2"/>
      <c r="L37" s="2"/>
      <c r="M37" s="2"/>
      <c r="N37" s="51"/>
      <c r="O37" s="51"/>
      <c r="P37" s="51"/>
      <c r="Q37" s="51"/>
      <c r="R37" s="51"/>
      <c r="S37" s="51"/>
    </row>
    <row r="38" spans="1:19" s="4" customFormat="1" ht="18.95" customHeight="1" x14ac:dyDescent="0.25">
      <c r="A38" s="3"/>
      <c r="B38" s="49">
        <v>3853</v>
      </c>
      <c r="C38" s="46" t="s">
        <v>38</v>
      </c>
      <c r="D38" s="47">
        <v>0</v>
      </c>
      <c r="E38" s="50">
        <v>894.98</v>
      </c>
      <c r="F38" s="47">
        <v>894.98</v>
      </c>
      <c r="G38" s="47">
        <v>894.98</v>
      </c>
      <c r="H38" s="47">
        <v>894.98</v>
      </c>
      <c r="I38" s="47">
        <f t="shared" si="1"/>
        <v>0</v>
      </c>
      <c r="J38" s="3"/>
      <c r="K38" s="2"/>
      <c r="L38" s="2"/>
      <c r="M38" s="2"/>
      <c r="N38" s="51"/>
      <c r="O38" s="51"/>
      <c r="P38" s="51"/>
      <c r="Q38" s="51"/>
      <c r="R38" s="51"/>
      <c r="S38" s="51"/>
    </row>
    <row r="39" spans="1:19" s="4" customFormat="1" ht="18.95" customHeight="1" x14ac:dyDescent="0.25">
      <c r="A39" s="3"/>
      <c r="B39" s="41">
        <v>10</v>
      </c>
      <c r="C39" s="42" t="s">
        <v>21</v>
      </c>
      <c r="D39" s="43">
        <f>SUM(D40:D41)</f>
        <v>1197540</v>
      </c>
      <c r="E39" s="44">
        <f t="shared" ref="E39:H39" si="10">SUM(E40:E41)</f>
        <v>284275.78000000003</v>
      </c>
      <c r="F39" s="43">
        <f t="shared" si="10"/>
        <v>1481815.78</v>
      </c>
      <c r="G39" s="43">
        <f t="shared" si="10"/>
        <v>1481815.7800000003</v>
      </c>
      <c r="H39" s="43">
        <f t="shared" si="10"/>
        <v>1481815.7800000003</v>
      </c>
      <c r="I39" s="43">
        <f t="shared" si="1"/>
        <v>0</v>
      </c>
      <c r="J39" s="3"/>
      <c r="K39" s="2"/>
      <c r="L39" s="2"/>
      <c r="M39" s="2"/>
      <c r="N39" s="51"/>
      <c r="O39" s="51"/>
      <c r="P39" s="51"/>
      <c r="Q39" s="51"/>
      <c r="R39" s="51"/>
      <c r="S39" s="51"/>
    </row>
    <row r="40" spans="1:19" s="4" customFormat="1" ht="18.95" customHeight="1" x14ac:dyDescent="0.25">
      <c r="A40" s="3"/>
      <c r="B40" s="49">
        <v>3852</v>
      </c>
      <c r="C40" s="46" t="s">
        <v>37</v>
      </c>
      <c r="D40" s="47">
        <v>1197540</v>
      </c>
      <c r="E40" s="48">
        <v>197285.69</v>
      </c>
      <c r="F40" s="47">
        <v>1394825.69</v>
      </c>
      <c r="G40" s="47">
        <v>1394825.6900000002</v>
      </c>
      <c r="H40" s="47">
        <v>1394825.6900000002</v>
      </c>
      <c r="I40" s="47">
        <f t="shared" si="1"/>
        <v>0</v>
      </c>
      <c r="J40" s="3"/>
      <c r="K40" s="2"/>
      <c r="L40" s="2"/>
      <c r="M40" s="2"/>
      <c r="N40" s="51"/>
      <c r="O40" s="51"/>
      <c r="P40" s="51"/>
      <c r="Q40" s="51"/>
      <c r="R40" s="51"/>
      <c r="S40" s="51"/>
    </row>
    <row r="41" spans="1:19" s="4" customFormat="1" ht="18.95" customHeight="1" x14ac:dyDescent="0.25">
      <c r="A41" s="3"/>
      <c r="B41" s="49">
        <v>3853</v>
      </c>
      <c r="C41" s="46" t="s">
        <v>38</v>
      </c>
      <c r="D41" s="47">
        <v>0</v>
      </c>
      <c r="E41" s="50">
        <v>86990.090000000011</v>
      </c>
      <c r="F41" s="47">
        <v>86990.090000000011</v>
      </c>
      <c r="G41" s="47">
        <v>86990.09</v>
      </c>
      <c r="H41" s="47">
        <v>86990.09</v>
      </c>
      <c r="I41" s="47">
        <f t="shared" si="1"/>
        <v>0</v>
      </c>
      <c r="J41" s="3"/>
      <c r="K41" s="2"/>
      <c r="L41" s="2"/>
      <c r="M41" s="2"/>
      <c r="N41" s="51"/>
      <c r="O41" s="51"/>
      <c r="P41" s="51"/>
      <c r="Q41" s="51"/>
      <c r="R41" s="51"/>
      <c r="S41" s="51"/>
    </row>
    <row r="42" spans="1:19" s="4" customFormat="1" ht="18.95" customHeight="1" x14ac:dyDescent="0.25">
      <c r="A42" s="3"/>
      <c r="B42" s="41">
        <v>11</v>
      </c>
      <c r="C42" s="42" t="s">
        <v>22</v>
      </c>
      <c r="D42" s="43">
        <f>+D43+D44</f>
        <v>554278</v>
      </c>
      <c r="E42" s="44">
        <f t="shared" ref="E42:H42" si="11">+E43+E44</f>
        <v>-471004.56</v>
      </c>
      <c r="F42" s="43">
        <f t="shared" si="11"/>
        <v>83273.440000000002</v>
      </c>
      <c r="G42" s="43">
        <f t="shared" si="11"/>
        <v>83273.440000000002</v>
      </c>
      <c r="H42" s="43">
        <f t="shared" si="11"/>
        <v>83273.440000000002</v>
      </c>
      <c r="I42" s="43">
        <f t="shared" si="1"/>
        <v>0</v>
      </c>
      <c r="J42" s="3"/>
      <c r="K42" s="2"/>
      <c r="L42" s="2"/>
      <c r="M42" s="2"/>
      <c r="N42" s="51"/>
      <c r="O42" s="51"/>
      <c r="P42" s="51"/>
      <c r="Q42" s="51"/>
      <c r="R42" s="51"/>
      <c r="S42" s="51"/>
    </row>
    <row r="43" spans="1:19" s="4" customFormat="1" ht="18.95" customHeight="1" x14ac:dyDescent="0.25">
      <c r="A43" s="3"/>
      <c r="B43" s="49">
        <v>3852</v>
      </c>
      <c r="C43" s="46" t="s">
        <v>37</v>
      </c>
      <c r="D43" s="47">
        <v>0</v>
      </c>
      <c r="E43" s="50">
        <v>42267.44</v>
      </c>
      <c r="F43" s="47">
        <v>42267.44</v>
      </c>
      <c r="G43" s="47">
        <v>42267.44</v>
      </c>
      <c r="H43" s="47">
        <v>42267.44</v>
      </c>
      <c r="I43" s="47">
        <f t="shared" si="1"/>
        <v>0</v>
      </c>
      <c r="J43" s="3"/>
      <c r="K43" s="2"/>
      <c r="L43" s="2"/>
      <c r="M43" s="2"/>
      <c r="N43" s="51"/>
      <c r="O43" s="51"/>
      <c r="P43" s="51"/>
      <c r="Q43" s="51"/>
      <c r="R43" s="51"/>
      <c r="S43" s="51"/>
    </row>
    <row r="44" spans="1:19" s="4" customFormat="1" ht="18.95" customHeight="1" x14ac:dyDescent="0.25">
      <c r="A44" s="3"/>
      <c r="B44" s="49">
        <v>3853</v>
      </c>
      <c r="C44" s="46" t="s">
        <v>38</v>
      </c>
      <c r="D44" s="47">
        <v>554278</v>
      </c>
      <c r="E44" s="50">
        <v>-513272</v>
      </c>
      <c r="F44" s="47">
        <v>41006</v>
      </c>
      <c r="G44" s="47">
        <v>41006</v>
      </c>
      <c r="H44" s="47">
        <v>41006</v>
      </c>
      <c r="I44" s="47">
        <f t="shared" si="1"/>
        <v>0</v>
      </c>
      <c r="J44" s="3"/>
      <c r="K44" s="2"/>
      <c r="L44" s="2"/>
      <c r="M44" s="2"/>
      <c r="N44" s="51"/>
      <c r="O44" s="51"/>
      <c r="P44" s="51"/>
      <c r="Q44" s="51"/>
      <c r="R44" s="51"/>
      <c r="S44" s="51"/>
    </row>
    <row r="45" spans="1:19" s="4" customFormat="1" ht="18.95" customHeight="1" x14ac:dyDescent="0.25">
      <c r="A45" s="3"/>
      <c r="B45" s="41">
        <v>13</v>
      </c>
      <c r="C45" s="42" t="s">
        <v>23</v>
      </c>
      <c r="D45" s="43">
        <f>+D46+D47</f>
        <v>162000</v>
      </c>
      <c r="E45" s="44">
        <f t="shared" ref="E45:H45" si="12">+E46+E47</f>
        <v>-25340.030000000002</v>
      </c>
      <c r="F45" s="43">
        <f t="shared" si="12"/>
        <v>136659.97</v>
      </c>
      <c r="G45" s="43">
        <f t="shared" si="12"/>
        <v>136659.97</v>
      </c>
      <c r="H45" s="43">
        <f t="shared" si="12"/>
        <v>136659.97</v>
      </c>
      <c r="I45" s="43">
        <f t="shared" si="1"/>
        <v>0</v>
      </c>
      <c r="J45" s="3"/>
      <c r="K45" s="2"/>
      <c r="L45" s="2"/>
      <c r="M45" s="2"/>
      <c r="N45" s="51"/>
      <c r="O45" s="51"/>
      <c r="P45" s="51"/>
      <c r="Q45" s="51"/>
      <c r="R45" s="51"/>
      <c r="S45" s="51"/>
    </row>
    <row r="46" spans="1:19" s="4" customFormat="1" ht="18.95" customHeight="1" x14ac:dyDescent="0.25">
      <c r="A46" s="3"/>
      <c r="B46" s="49">
        <v>3852</v>
      </c>
      <c r="C46" s="46" t="s">
        <v>37</v>
      </c>
      <c r="D46" s="47">
        <v>12000</v>
      </c>
      <c r="E46" s="50">
        <v>-7799.2000000000007</v>
      </c>
      <c r="F46" s="47">
        <v>4200.7999999999993</v>
      </c>
      <c r="G46" s="47">
        <v>4200.8</v>
      </c>
      <c r="H46" s="47">
        <v>4200.8</v>
      </c>
      <c r="I46" s="47">
        <f t="shared" si="1"/>
        <v>0</v>
      </c>
      <c r="J46" s="3"/>
      <c r="K46" s="2"/>
      <c r="L46" s="2"/>
      <c r="M46" s="2"/>
      <c r="N46" s="51"/>
      <c r="O46" s="51"/>
      <c r="P46" s="51"/>
      <c r="Q46" s="51"/>
      <c r="R46" s="51"/>
      <c r="S46" s="51"/>
    </row>
    <row r="47" spans="1:19" s="4" customFormat="1" ht="18.95" customHeight="1" x14ac:dyDescent="0.25">
      <c r="A47" s="3"/>
      <c r="B47" s="49">
        <v>3853</v>
      </c>
      <c r="C47" s="46" t="s">
        <v>38</v>
      </c>
      <c r="D47" s="47">
        <v>150000</v>
      </c>
      <c r="E47" s="50">
        <v>-17540.830000000002</v>
      </c>
      <c r="F47" s="47">
        <v>132459.17000000001</v>
      </c>
      <c r="G47" s="47">
        <v>132459.17000000001</v>
      </c>
      <c r="H47" s="47">
        <v>132459.17000000001</v>
      </c>
      <c r="I47" s="47">
        <f t="shared" si="1"/>
        <v>0</v>
      </c>
      <c r="J47" s="3"/>
      <c r="K47" s="2"/>
      <c r="L47" s="2"/>
      <c r="M47" s="2"/>
      <c r="N47" s="51"/>
      <c r="O47" s="51"/>
      <c r="P47" s="51"/>
      <c r="Q47" s="51"/>
      <c r="R47" s="51"/>
      <c r="S47" s="51"/>
    </row>
    <row r="48" spans="1:19" s="4" customFormat="1" ht="18.95" customHeight="1" x14ac:dyDescent="0.25">
      <c r="A48" s="3"/>
      <c r="B48" s="41">
        <v>14</v>
      </c>
      <c r="C48" s="42" t="s">
        <v>24</v>
      </c>
      <c r="D48" s="43">
        <f>+D49+D50</f>
        <v>73500</v>
      </c>
      <c r="E48" s="44">
        <f t="shared" ref="E48:H48" si="13">+E49+E50</f>
        <v>-34908.089999999997</v>
      </c>
      <c r="F48" s="43">
        <f t="shared" si="13"/>
        <v>38591.910000000003</v>
      </c>
      <c r="G48" s="43">
        <f t="shared" si="13"/>
        <v>38591.910000000003</v>
      </c>
      <c r="H48" s="43">
        <f t="shared" si="13"/>
        <v>38065.910000000003</v>
      </c>
      <c r="I48" s="43">
        <f t="shared" si="1"/>
        <v>0</v>
      </c>
      <c r="J48" s="3"/>
      <c r="K48" s="2"/>
      <c r="L48" s="2"/>
      <c r="M48" s="2"/>
      <c r="N48" s="51"/>
      <c r="O48" s="51"/>
      <c r="P48" s="51"/>
      <c r="Q48" s="51"/>
      <c r="R48" s="51"/>
      <c r="S48" s="51"/>
    </row>
    <row r="49" spans="1:19" s="4" customFormat="1" ht="18.95" customHeight="1" x14ac:dyDescent="0.25">
      <c r="A49" s="3"/>
      <c r="B49" s="49">
        <v>3852</v>
      </c>
      <c r="C49" s="46" t="s">
        <v>37</v>
      </c>
      <c r="D49" s="47">
        <v>68500</v>
      </c>
      <c r="E49" s="50">
        <v>-29908.089999999997</v>
      </c>
      <c r="F49" s="47">
        <v>38591.910000000003</v>
      </c>
      <c r="G49" s="47">
        <v>38591.910000000003</v>
      </c>
      <c r="H49" s="47">
        <v>38065.910000000003</v>
      </c>
      <c r="I49" s="47">
        <f t="shared" si="1"/>
        <v>0</v>
      </c>
      <c r="J49" s="3"/>
      <c r="K49" s="2"/>
      <c r="L49" s="2"/>
      <c r="M49" s="2"/>
      <c r="N49" s="51"/>
      <c r="O49" s="51"/>
      <c r="P49" s="51"/>
      <c r="Q49" s="51"/>
      <c r="R49" s="51"/>
      <c r="S49" s="51"/>
    </row>
    <row r="50" spans="1:19" s="4" customFormat="1" ht="18.95" customHeight="1" x14ac:dyDescent="0.25">
      <c r="A50" s="3"/>
      <c r="B50" s="49">
        <v>3853</v>
      </c>
      <c r="C50" s="46" t="s">
        <v>38</v>
      </c>
      <c r="D50" s="47">
        <v>5000</v>
      </c>
      <c r="E50" s="50">
        <v>-5000</v>
      </c>
      <c r="F50" s="47">
        <v>0</v>
      </c>
      <c r="G50" s="47">
        <v>0</v>
      </c>
      <c r="H50" s="47">
        <v>0</v>
      </c>
      <c r="I50" s="47">
        <f t="shared" si="1"/>
        <v>0</v>
      </c>
      <c r="J50" s="3"/>
      <c r="K50" s="2"/>
      <c r="L50" s="2"/>
      <c r="M50" s="2"/>
      <c r="N50" s="51"/>
      <c r="O50" s="51"/>
      <c r="P50" s="51"/>
      <c r="Q50" s="51"/>
      <c r="R50" s="51"/>
      <c r="S50" s="51"/>
    </row>
    <row r="51" spans="1:19" s="4" customFormat="1" ht="22.5" customHeight="1" x14ac:dyDescent="0.25">
      <c r="A51" s="3"/>
      <c r="B51" s="41">
        <v>15</v>
      </c>
      <c r="C51" s="42" t="s">
        <v>25</v>
      </c>
      <c r="D51" s="43">
        <f>+D52+D54+D53</f>
        <v>120002</v>
      </c>
      <c r="E51" s="44">
        <f t="shared" ref="E51:H51" si="14">+E52+E54+E53</f>
        <v>547078.82999999996</v>
      </c>
      <c r="F51" s="43">
        <f t="shared" si="14"/>
        <v>667080.82999999996</v>
      </c>
      <c r="G51" s="43">
        <f t="shared" si="14"/>
        <v>667080.82999999996</v>
      </c>
      <c r="H51" s="43">
        <f t="shared" si="14"/>
        <v>667080.82999999996</v>
      </c>
      <c r="I51" s="43">
        <f t="shared" si="1"/>
        <v>0</v>
      </c>
      <c r="J51" s="3"/>
      <c r="K51" s="2"/>
      <c r="L51" s="2"/>
      <c r="M51" s="2"/>
      <c r="N51" s="51"/>
      <c r="O51" s="51"/>
      <c r="P51" s="51"/>
      <c r="Q51" s="51"/>
      <c r="R51" s="51"/>
      <c r="S51" s="51"/>
    </row>
    <row r="52" spans="1:19" s="4" customFormat="1" ht="18.95" customHeight="1" x14ac:dyDescent="0.25">
      <c r="A52" s="3"/>
      <c r="B52" s="49">
        <v>3851</v>
      </c>
      <c r="C52" s="46" t="s">
        <v>36</v>
      </c>
      <c r="D52" s="47">
        <v>1</v>
      </c>
      <c r="E52" s="50">
        <v>-1</v>
      </c>
      <c r="F52" s="47">
        <v>0</v>
      </c>
      <c r="G52" s="47">
        <v>0</v>
      </c>
      <c r="H52" s="47">
        <v>0</v>
      </c>
      <c r="I52" s="47">
        <f t="shared" si="1"/>
        <v>0</v>
      </c>
      <c r="J52" s="3"/>
      <c r="K52" s="2"/>
      <c r="L52" s="2"/>
      <c r="M52" s="2"/>
      <c r="N52" s="51"/>
      <c r="O52" s="51"/>
      <c r="P52" s="51"/>
      <c r="Q52" s="51"/>
      <c r="R52" s="51"/>
      <c r="S52" s="51"/>
    </row>
    <row r="53" spans="1:19" s="4" customFormat="1" ht="18.95" customHeight="1" x14ac:dyDescent="0.25">
      <c r="A53" s="3"/>
      <c r="B53" s="49">
        <v>3852</v>
      </c>
      <c r="C53" s="46" t="s">
        <v>37</v>
      </c>
      <c r="D53" s="47">
        <v>120000</v>
      </c>
      <c r="E53" s="50">
        <v>506195.99</v>
      </c>
      <c r="F53" s="47">
        <v>626195.99</v>
      </c>
      <c r="G53" s="47">
        <v>626195.99</v>
      </c>
      <c r="H53" s="47">
        <v>626195.99</v>
      </c>
      <c r="I53" s="47">
        <f t="shared" si="1"/>
        <v>0</v>
      </c>
      <c r="J53" s="3"/>
      <c r="K53" s="2"/>
      <c r="L53" s="2"/>
      <c r="M53" s="2"/>
      <c r="N53" s="51"/>
      <c r="O53" s="51"/>
      <c r="P53" s="51"/>
      <c r="Q53" s="51"/>
      <c r="R53" s="51"/>
      <c r="S53" s="51"/>
    </row>
    <row r="54" spans="1:19" s="4" customFormat="1" ht="18.95" customHeight="1" x14ac:dyDescent="0.25">
      <c r="A54" s="3"/>
      <c r="B54" s="49">
        <v>3853</v>
      </c>
      <c r="C54" s="46" t="s">
        <v>38</v>
      </c>
      <c r="D54" s="47">
        <v>1</v>
      </c>
      <c r="E54" s="50">
        <v>40883.839999999997</v>
      </c>
      <c r="F54" s="47">
        <v>40884.839999999997</v>
      </c>
      <c r="G54" s="47">
        <v>40884.839999999997</v>
      </c>
      <c r="H54" s="47">
        <v>40884.839999999997</v>
      </c>
      <c r="I54" s="47">
        <f t="shared" si="1"/>
        <v>0</v>
      </c>
      <c r="J54" s="3"/>
      <c r="K54" s="2"/>
      <c r="L54" s="2"/>
      <c r="M54" s="2"/>
      <c r="N54" s="51"/>
      <c r="O54" s="51"/>
      <c r="P54" s="51"/>
      <c r="Q54" s="51"/>
      <c r="R54" s="51"/>
      <c r="S54" s="51"/>
    </row>
    <row r="55" spans="1:19" s="4" customFormat="1" ht="18.95" customHeight="1" x14ac:dyDescent="0.25">
      <c r="A55" s="3"/>
      <c r="B55" s="41">
        <v>16</v>
      </c>
      <c r="C55" s="42" t="s">
        <v>26</v>
      </c>
      <c r="D55" s="43">
        <f>+D56+D57+D58</f>
        <v>862004</v>
      </c>
      <c r="E55" s="44">
        <f t="shared" ref="E55:H55" si="15">+E56+E57+E58</f>
        <v>-240376.80999999997</v>
      </c>
      <c r="F55" s="43">
        <f t="shared" si="15"/>
        <v>621627.19000000006</v>
      </c>
      <c r="G55" s="43">
        <f t="shared" si="15"/>
        <v>621627.19000000006</v>
      </c>
      <c r="H55" s="43">
        <f t="shared" si="15"/>
        <v>621627.19000000006</v>
      </c>
      <c r="I55" s="43">
        <f t="shared" si="1"/>
        <v>0</v>
      </c>
      <c r="J55" s="3"/>
      <c r="K55" s="2"/>
      <c r="L55" s="2"/>
      <c r="M55" s="2"/>
      <c r="N55" s="51"/>
      <c r="O55" s="51"/>
      <c r="P55" s="51"/>
      <c r="Q55" s="51"/>
      <c r="R55" s="51"/>
      <c r="S55" s="51"/>
    </row>
    <row r="56" spans="1:19" s="4" customFormat="1" ht="24.75" customHeight="1" x14ac:dyDescent="0.25">
      <c r="A56" s="3"/>
      <c r="B56" s="49">
        <v>3851</v>
      </c>
      <c r="C56" s="46" t="s">
        <v>36</v>
      </c>
      <c r="D56" s="47">
        <v>15925</v>
      </c>
      <c r="E56" s="50">
        <v>-14389</v>
      </c>
      <c r="F56" s="47">
        <v>1536</v>
      </c>
      <c r="G56" s="47">
        <v>1536</v>
      </c>
      <c r="H56" s="47">
        <v>1536</v>
      </c>
      <c r="I56" s="47">
        <f t="shared" si="1"/>
        <v>0</v>
      </c>
      <c r="J56" s="3"/>
      <c r="K56" s="2"/>
      <c r="L56" s="2"/>
      <c r="M56" s="2"/>
      <c r="N56" s="51"/>
      <c r="O56" s="51"/>
      <c r="P56" s="51"/>
      <c r="Q56" s="51"/>
      <c r="R56" s="51"/>
      <c r="S56" s="51"/>
    </row>
    <row r="57" spans="1:19" s="4" customFormat="1" ht="18.95" customHeight="1" x14ac:dyDescent="0.25">
      <c r="A57" s="3"/>
      <c r="B57" s="49">
        <v>3852</v>
      </c>
      <c r="C57" s="46" t="s">
        <v>37</v>
      </c>
      <c r="D57" s="47">
        <v>313405</v>
      </c>
      <c r="E57" s="50">
        <v>-43564.93</v>
      </c>
      <c r="F57" s="47">
        <v>269840.07</v>
      </c>
      <c r="G57" s="47">
        <v>269840.07</v>
      </c>
      <c r="H57" s="47">
        <v>269840.07</v>
      </c>
      <c r="I57" s="47">
        <f t="shared" si="1"/>
        <v>0</v>
      </c>
      <c r="J57" s="3"/>
      <c r="K57" s="2"/>
      <c r="L57" s="2"/>
      <c r="M57" s="2"/>
      <c r="N57" s="51"/>
      <c r="O57" s="51"/>
      <c r="P57" s="51"/>
      <c r="Q57" s="51"/>
      <c r="R57" s="51"/>
      <c r="S57" s="51"/>
    </row>
    <row r="58" spans="1:19" s="4" customFormat="1" ht="18.95" customHeight="1" x14ac:dyDescent="0.25">
      <c r="A58" s="3"/>
      <c r="B58" s="49">
        <v>3853</v>
      </c>
      <c r="C58" s="46" t="s">
        <v>38</v>
      </c>
      <c r="D58" s="47">
        <v>532674</v>
      </c>
      <c r="E58" s="50">
        <v>-182422.87999999998</v>
      </c>
      <c r="F58" s="47">
        <v>350251.12000000005</v>
      </c>
      <c r="G58" s="47">
        <v>350251.12000000005</v>
      </c>
      <c r="H58" s="47">
        <v>350251.12000000005</v>
      </c>
      <c r="I58" s="47">
        <f t="shared" si="1"/>
        <v>0</v>
      </c>
      <c r="J58" s="3"/>
      <c r="K58" s="2"/>
      <c r="L58" s="2"/>
      <c r="M58" s="2"/>
      <c r="N58" s="51"/>
      <c r="O58" s="51"/>
      <c r="P58" s="51"/>
      <c r="Q58" s="51"/>
      <c r="R58" s="51"/>
      <c r="S58" s="51"/>
    </row>
    <row r="59" spans="1:19" s="4" customFormat="1" ht="18.95" customHeight="1" x14ac:dyDescent="0.25">
      <c r="A59" s="3"/>
      <c r="B59" s="41">
        <v>17</v>
      </c>
      <c r="C59" s="42" t="s">
        <v>27</v>
      </c>
      <c r="D59" s="43">
        <f>+D60+D61+D62</f>
        <v>833154</v>
      </c>
      <c r="E59" s="44">
        <f t="shared" ref="E59:H59" si="16">+E60+E61+E62</f>
        <v>261388.31</v>
      </c>
      <c r="F59" s="43">
        <f t="shared" si="16"/>
        <v>1094542.31</v>
      </c>
      <c r="G59" s="43">
        <f t="shared" si="16"/>
        <v>1094542.31</v>
      </c>
      <c r="H59" s="43">
        <f t="shared" si="16"/>
        <v>1094542.31</v>
      </c>
      <c r="I59" s="43">
        <f t="shared" si="1"/>
        <v>0</v>
      </c>
      <c r="J59" s="3"/>
      <c r="K59" s="2"/>
      <c r="L59" s="2"/>
      <c r="M59" s="2"/>
      <c r="N59" s="51"/>
      <c r="O59" s="51"/>
      <c r="P59" s="51"/>
      <c r="Q59" s="51"/>
      <c r="R59" s="51"/>
      <c r="S59" s="51"/>
    </row>
    <row r="60" spans="1:19" s="4" customFormat="1" ht="20.25" customHeight="1" x14ac:dyDescent="0.25">
      <c r="A60" s="3"/>
      <c r="B60" s="49">
        <v>3852</v>
      </c>
      <c r="C60" s="46" t="s">
        <v>37</v>
      </c>
      <c r="D60" s="47">
        <v>25000</v>
      </c>
      <c r="E60" s="50">
        <v>-10831</v>
      </c>
      <c r="F60" s="47">
        <v>14169</v>
      </c>
      <c r="G60" s="47">
        <v>14169</v>
      </c>
      <c r="H60" s="47">
        <v>14169</v>
      </c>
      <c r="I60" s="47">
        <f t="shared" si="1"/>
        <v>0</v>
      </c>
      <c r="J60" s="3"/>
      <c r="K60" s="2"/>
      <c r="L60" s="2"/>
      <c r="M60" s="2"/>
      <c r="N60" s="51"/>
      <c r="O60" s="51"/>
      <c r="P60" s="51"/>
      <c r="Q60" s="51"/>
      <c r="R60" s="51"/>
      <c r="S60" s="51"/>
    </row>
    <row r="61" spans="1:19" s="4" customFormat="1" ht="18.95" customHeight="1" x14ac:dyDescent="0.25">
      <c r="A61" s="3"/>
      <c r="B61" s="49">
        <v>3853</v>
      </c>
      <c r="C61" s="46" t="s">
        <v>38</v>
      </c>
      <c r="D61" s="47">
        <v>650000</v>
      </c>
      <c r="E61" s="50">
        <v>59996.059999999983</v>
      </c>
      <c r="F61" s="47">
        <v>709996.06</v>
      </c>
      <c r="G61" s="47">
        <v>709996.06</v>
      </c>
      <c r="H61" s="47">
        <v>709996.06</v>
      </c>
      <c r="I61" s="47">
        <f t="shared" si="1"/>
        <v>0</v>
      </c>
      <c r="J61" s="3"/>
      <c r="K61" s="2"/>
      <c r="L61" s="2"/>
      <c r="M61" s="2"/>
      <c r="N61" s="51"/>
      <c r="O61" s="51"/>
      <c r="P61" s="51"/>
      <c r="Q61" s="51"/>
      <c r="R61" s="51"/>
      <c r="S61" s="51"/>
    </row>
    <row r="62" spans="1:19" s="4" customFormat="1" ht="24" customHeight="1" x14ac:dyDescent="0.25">
      <c r="A62" s="3"/>
      <c r="B62" s="49">
        <v>3854</v>
      </c>
      <c r="C62" s="46" t="s">
        <v>39</v>
      </c>
      <c r="D62" s="47">
        <v>158154</v>
      </c>
      <c r="E62" s="50">
        <v>212223.25</v>
      </c>
      <c r="F62" s="47">
        <v>370377.25</v>
      </c>
      <c r="G62" s="47">
        <v>370377.25</v>
      </c>
      <c r="H62" s="47">
        <v>370377.25</v>
      </c>
      <c r="I62" s="47">
        <f t="shared" si="1"/>
        <v>0</v>
      </c>
      <c r="J62" s="3"/>
      <c r="K62" s="2"/>
      <c r="L62" s="2"/>
      <c r="M62" s="2"/>
      <c r="N62" s="51"/>
      <c r="O62" s="51"/>
      <c r="P62" s="51"/>
      <c r="Q62" s="51"/>
      <c r="R62" s="51"/>
      <c r="S62" s="51"/>
    </row>
    <row r="63" spans="1:19" s="4" customFormat="1" ht="18.95" customHeight="1" x14ac:dyDescent="0.25">
      <c r="A63" s="3"/>
      <c r="B63" s="41">
        <v>18</v>
      </c>
      <c r="C63" s="42" t="s">
        <v>28</v>
      </c>
      <c r="D63" s="43">
        <f>+D64+D65</f>
        <v>290000</v>
      </c>
      <c r="E63" s="44">
        <f t="shared" ref="E63:H63" si="17">+E64+E65</f>
        <v>-114165.70000000001</v>
      </c>
      <c r="F63" s="43">
        <f t="shared" si="17"/>
        <v>175834.3</v>
      </c>
      <c r="G63" s="43">
        <f t="shared" si="17"/>
        <v>175834.3</v>
      </c>
      <c r="H63" s="43">
        <f t="shared" si="17"/>
        <v>175834.3</v>
      </c>
      <c r="I63" s="43">
        <f t="shared" si="1"/>
        <v>0</v>
      </c>
      <c r="J63" s="3"/>
      <c r="K63" s="2"/>
      <c r="L63" s="2"/>
      <c r="M63" s="2"/>
      <c r="N63" s="51"/>
      <c r="O63" s="51"/>
      <c r="P63" s="51"/>
      <c r="Q63" s="51"/>
      <c r="R63" s="51"/>
      <c r="S63" s="51"/>
    </row>
    <row r="64" spans="1:19" s="4" customFormat="1" ht="20.25" customHeight="1" x14ac:dyDescent="0.25">
      <c r="A64" s="3"/>
      <c r="B64" s="49">
        <v>3852</v>
      </c>
      <c r="C64" s="46" t="s">
        <v>37</v>
      </c>
      <c r="D64" s="47">
        <v>284000</v>
      </c>
      <c r="E64" s="50">
        <v>-113365.70000000001</v>
      </c>
      <c r="F64" s="47">
        <v>170634.3</v>
      </c>
      <c r="G64" s="47">
        <v>170634.3</v>
      </c>
      <c r="H64" s="47">
        <v>170634.3</v>
      </c>
      <c r="I64" s="47">
        <f t="shared" si="1"/>
        <v>0</v>
      </c>
      <c r="J64" s="3"/>
      <c r="K64" s="2"/>
      <c r="L64" s="2"/>
      <c r="M64" s="2"/>
      <c r="N64" s="51"/>
      <c r="O64" s="51"/>
      <c r="P64" s="51"/>
      <c r="Q64" s="51"/>
      <c r="R64" s="51"/>
      <c r="S64" s="51"/>
    </row>
    <row r="65" spans="1:19" s="4" customFormat="1" ht="18.95" customHeight="1" x14ac:dyDescent="0.25">
      <c r="A65" s="3"/>
      <c r="B65" s="49">
        <v>3853</v>
      </c>
      <c r="C65" s="46" t="s">
        <v>38</v>
      </c>
      <c r="D65" s="47">
        <v>6000</v>
      </c>
      <c r="E65" s="50">
        <v>-800</v>
      </c>
      <c r="F65" s="47">
        <v>5200</v>
      </c>
      <c r="G65" s="47">
        <v>5200</v>
      </c>
      <c r="H65" s="47">
        <v>5200</v>
      </c>
      <c r="I65" s="47">
        <f t="shared" si="1"/>
        <v>0</v>
      </c>
      <c r="J65" s="3"/>
      <c r="K65" s="2"/>
      <c r="L65" s="2"/>
      <c r="M65" s="2"/>
      <c r="N65" s="51"/>
      <c r="O65" s="51"/>
      <c r="P65" s="51"/>
      <c r="Q65" s="51"/>
      <c r="R65" s="51"/>
      <c r="S65" s="51"/>
    </row>
    <row r="66" spans="1:19" s="4" customFormat="1" ht="18.95" customHeight="1" x14ac:dyDescent="0.25">
      <c r="A66" s="3"/>
      <c r="B66" s="41">
        <v>19</v>
      </c>
      <c r="C66" s="42" t="s">
        <v>29</v>
      </c>
      <c r="D66" s="43">
        <f>+D67+D68</f>
        <v>13000</v>
      </c>
      <c r="E66" s="44">
        <f t="shared" ref="E66:H66" si="18">+E67+E68</f>
        <v>85860.900000000009</v>
      </c>
      <c r="F66" s="43">
        <f t="shared" si="18"/>
        <v>98860.900000000009</v>
      </c>
      <c r="G66" s="43">
        <f t="shared" si="18"/>
        <v>98860.900000000009</v>
      </c>
      <c r="H66" s="43">
        <f t="shared" si="18"/>
        <v>98860.900000000009</v>
      </c>
      <c r="I66" s="43">
        <f t="shared" si="1"/>
        <v>0</v>
      </c>
      <c r="J66" s="3"/>
      <c r="K66" s="2"/>
      <c r="L66" s="2"/>
      <c r="M66" s="2"/>
      <c r="N66" s="51"/>
      <c r="O66" s="51"/>
      <c r="P66" s="51"/>
      <c r="Q66" s="51"/>
      <c r="R66" s="51"/>
      <c r="S66" s="51"/>
    </row>
    <row r="67" spans="1:19" s="4" customFormat="1" ht="18.95" customHeight="1" x14ac:dyDescent="0.25">
      <c r="A67" s="3"/>
      <c r="B67" s="49">
        <v>3852</v>
      </c>
      <c r="C67" s="46" t="s">
        <v>37</v>
      </c>
      <c r="D67" s="47">
        <v>12000</v>
      </c>
      <c r="E67" s="50">
        <v>84728.88</v>
      </c>
      <c r="F67" s="47">
        <v>96728.88</v>
      </c>
      <c r="G67" s="47">
        <v>96728.88</v>
      </c>
      <c r="H67" s="47">
        <v>96728.88</v>
      </c>
      <c r="I67" s="47">
        <f t="shared" si="1"/>
        <v>0</v>
      </c>
      <c r="J67" s="3"/>
      <c r="K67" s="2"/>
      <c r="L67" s="2"/>
      <c r="M67" s="2"/>
      <c r="N67" s="51"/>
      <c r="O67" s="51"/>
      <c r="P67" s="51"/>
      <c r="Q67" s="51"/>
      <c r="R67" s="51"/>
      <c r="S67" s="51"/>
    </row>
    <row r="68" spans="1:19" s="4" customFormat="1" ht="18.95" customHeight="1" x14ac:dyDescent="0.25">
      <c r="A68" s="3"/>
      <c r="B68" s="49">
        <v>3853</v>
      </c>
      <c r="C68" s="46" t="s">
        <v>38</v>
      </c>
      <c r="D68" s="47">
        <v>1000</v>
      </c>
      <c r="E68" s="50">
        <v>1132.0200000000004</v>
      </c>
      <c r="F68" s="47">
        <v>2132.0200000000004</v>
      </c>
      <c r="G68" s="47">
        <v>2132.02</v>
      </c>
      <c r="H68" s="47">
        <v>2132.02</v>
      </c>
      <c r="I68" s="47">
        <f t="shared" si="1"/>
        <v>0</v>
      </c>
      <c r="J68" s="3"/>
      <c r="K68" s="2"/>
      <c r="L68" s="2"/>
      <c r="M68" s="2"/>
      <c r="N68" s="51"/>
      <c r="O68" s="51"/>
      <c r="P68" s="51"/>
      <c r="Q68" s="51"/>
      <c r="R68" s="51"/>
      <c r="S68" s="51"/>
    </row>
    <row r="69" spans="1:19" s="4" customFormat="1" ht="18.95" customHeight="1" x14ac:dyDescent="0.25">
      <c r="A69" s="3"/>
      <c r="B69" s="41"/>
      <c r="C69" s="42"/>
      <c r="D69" s="43"/>
      <c r="E69" s="44"/>
      <c r="F69" s="43"/>
      <c r="G69" s="43"/>
      <c r="H69" s="43"/>
      <c r="I69" s="43"/>
      <c r="J69" s="3"/>
      <c r="K69" s="2"/>
      <c r="L69" s="2"/>
      <c r="M69" s="2"/>
      <c r="N69" s="51"/>
      <c r="O69" s="51"/>
      <c r="P69" s="51"/>
      <c r="Q69" s="51"/>
      <c r="R69" s="51"/>
      <c r="S69" s="51"/>
    </row>
    <row r="70" spans="1:19" s="4" customFormat="1" ht="18.95" customHeight="1" x14ac:dyDescent="0.25">
      <c r="A70" s="3"/>
      <c r="B70" s="52"/>
      <c r="C70" s="53" t="s">
        <v>40</v>
      </c>
      <c r="D70" s="54">
        <f>D10+D14+D17+D20+D23+D26+D29+D33+D36+D39+D42+D45+D48+D51+D55+D59+D63+D66</f>
        <v>16569459</v>
      </c>
      <c r="E70" s="55">
        <f>E10+E14+E17+E20+E23+E26+E29+E33+E36+E39+E42+E45+E48+E51+E55+E59+E63+E66</f>
        <v>-2348181.7199999993</v>
      </c>
      <c r="F70" s="54">
        <f>F10+F14+F17+F20+F23+F26+F29+F33+F36+F39+F42+F45+F48+F51+F55+F59+F63+F66</f>
        <v>14221277.280000001</v>
      </c>
      <c r="G70" s="54">
        <f>G10+G14+G17+G20+G23+G26+G29+G33+G36+G39+G42+G45+G48+G51+G55+G59+G63+G66</f>
        <v>14221277.280000001</v>
      </c>
      <c r="H70" s="54">
        <f>H10+H14+H17+H20+H23+H26+H29+H33+H36+H39+H42+H45+H48+H51+H55+H59+H63+H66</f>
        <v>14162847.57</v>
      </c>
      <c r="I70" s="54">
        <f t="shared" si="1"/>
        <v>0</v>
      </c>
      <c r="J70" s="3"/>
      <c r="K70" s="2"/>
      <c r="L70" s="2"/>
      <c r="M70" s="2"/>
      <c r="N70" s="51"/>
      <c r="O70" s="51"/>
      <c r="P70" s="51"/>
      <c r="Q70" s="51"/>
      <c r="R70" s="51"/>
      <c r="S70" s="51"/>
    </row>
    <row r="71" spans="1:19" s="4" customFormat="1" ht="12.75" customHeight="1" x14ac:dyDescent="0.25">
      <c r="A71" s="3"/>
      <c r="B71" s="8"/>
      <c r="C71" s="5"/>
      <c r="D71" s="5"/>
      <c r="E71" s="5"/>
      <c r="F71" s="5"/>
      <c r="G71" s="5"/>
      <c r="H71" s="5"/>
      <c r="I71" s="5"/>
      <c r="J71" s="3"/>
      <c r="K71" s="2"/>
      <c r="L71" s="2"/>
      <c r="M71" s="2"/>
    </row>
    <row r="72" spans="1:19" s="4" customFormat="1" x14ac:dyDescent="0.25">
      <c r="A72" s="3"/>
      <c r="B72" s="8"/>
      <c r="C72" s="5"/>
      <c r="D72" s="5"/>
      <c r="E72" s="5"/>
      <c r="F72" s="5"/>
      <c r="G72" s="5"/>
      <c r="H72" s="5"/>
      <c r="I72" s="5"/>
      <c r="J72" s="3"/>
      <c r="K72" s="2"/>
      <c r="L72" s="2"/>
      <c r="M72" s="2"/>
    </row>
    <row r="73" spans="1:19" s="4" customFormat="1" x14ac:dyDescent="0.25">
      <c r="A73" s="3"/>
      <c r="B73" s="8"/>
      <c r="C73" s="8"/>
      <c r="D73" s="56"/>
      <c r="E73" s="56"/>
      <c r="F73" s="56"/>
      <c r="G73" s="56"/>
      <c r="H73" s="56"/>
      <c r="I73" s="8"/>
      <c r="J73" s="3"/>
      <c r="K73" s="2"/>
      <c r="L73" s="2"/>
      <c r="M73" s="2"/>
    </row>
    <row r="74" spans="1:19" s="4" customFormat="1" x14ac:dyDescent="0.25">
      <c r="A74" s="3"/>
      <c r="C74" s="3"/>
      <c r="D74" s="57">
        <v>16569459</v>
      </c>
      <c r="E74" s="57">
        <v>-2348181.7200000002</v>
      </c>
      <c r="F74" s="57">
        <v>14221277.280000001</v>
      </c>
      <c r="G74" s="57">
        <v>14221277.280000001</v>
      </c>
      <c r="H74" s="57">
        <v>14162847.570000002</v>
      </c>
      <c r="I74" s="4">
        <v>0</v>
      </c>
      <c r="J74" s="3"/>
      <c r="K74" s="2"/>
      <c r="L74" s="2"/>
      <c r="M74" s="2"/>
    </row>
    <row r="75" spans="1:19" s="4" customFormat="1" x14ac:dyDescent="0.25">
      <c r="A75" s="3"/>
      <c r="C75" s="3"/>
      <c r="D75" s="7">
        <f>+D70-D74</f>
        <v>0</v>
      </c>
      <c r="E75" s="4">
        <f t="shared" ref="E75:H75" si="19">+E70-E74</f>
        <v>0</v>
      </c>
      <c r="F75" s="4">
        <f t="shared" si="19"/>
        <v>0</v>
      </c>
      <c r="G75" s="4">
        <f t="shared" si="19"/>
        <v>0</v>
      </c>
      <c r="H75" s="4">
        <f t="shared" si="19"/>
        <v>0</v>
      </c>
      <c r="K75" s="2"/>
      <c r="L75" s="2"/>
      <c r="M75" s="2"/>
    </row>
    <row r="76" spans="1:19" s="4" customFormat="1" x14ac:dyDescent="0.25">
      <c r="A76" s="3"/>
      <c r="C76" s="3"/>
      <c r="K76" s="2"/>
      <c r="L76" s="2"/>
      <c r="M76" s="2"/>
    </row>
    <row r="77" spans="1:19" s="4" customFormat="1" x14ac:dyDescent="0.25">
      <c r="A77" s="3"/>
      <c r="C77" s="3"/>
      <c r="K77" s="2"/>
      <c r="L77" s="2"/>
      <c r="M77" s="2"/>
    </row>
    <row r="78" spans="1:19" s="4" customFormat="1" x14ac:dyDescent="0.25">
      <c r="A78" s="3"/>
      <c r="C78" s="3"/>
      <c r="K78" s="2"/>
      <c r="L78" s="2"/>
      <c r="M78" s="2"/>
    </row>
    <row r="79" spans="1:19" s="4" customFormat="1" x14ac:dyDescent="0.25">
      <c r="A79" s="3"/>
      <c r="E79" s="7"/>
      <c r="F79" s="7"/>
      <c r="G79" s="7"/>
      <c r="H79" s="7"/>
      <c r="I79" s="7"/>
      <c r="K79" s="2"/>
      <c r="L79" s="2"/>
      <c r="M79" s="2"/>
    </row>
    <row r="80" spans="1:19" s="4" customFormat="1" x14ac:dyDescent="0.25">
      <c r="A80" s="3"/>
      <c r="D80" s="7"/>
      <c r="E80" s="7"/>
      <c r="F80" s="7"/>
      <c r="G80" s="7"/>
      <c r="H80" s="7"/>
      <c r="I80" s="7"/>
      <c r="J80" s="7"/>
      <c r="K80" s="2"/>
      <c r="L80" s="2"/>
      <c r="M80" s="2"/>
    </row>
    <row r="81" spans="1:13" s="4" customFormat="1" x14ac:dyDescent="0.25">
      <c r="A81" s="3"/>
      <c r="J81" s="7"/>
      <c r="K81" s="2"/>
      <c r="L81" s="2"/>
      <c r="M81" s="2"/>
    </row>
    <row r="82" spans="1:13" s="4" customFormat="1" x14ac:dyDescent="0.25">
      <c r="A82" s="3"/>
      <c r="J82" s="3"/>
      <c r="K82" s="2"/>
      <c r="L82" s="2"/>
      <c r="M82" s="2"/>
    </row>
    <row r="83" spans="1:13" s="4" customFormat="1" x14ac:dyDescent="0.25">
      <c r="A83" s="3"/>
      <c r="J83" s="3"/>
      <c r="K83" s="2"/>
      <c r="L83" s="2"/>
      <c r="M83" s="2"/>
    </row>
    <row r="84" spans="1:13" s="4" customFormat="1" x14ac:dyDescent="0.25">
      <c r="A84" s="3"/>
      <c r="J84" s="3"/>
      <c r="K84" s="2"/>
      <c r="L84" s="2"/>
      <c r="M84" s="2"/>
    </row>
    <row r="85" spans="1:13" s="4" customFormat="1" x14ac:dyDescent="0.25">
      <c r="A85" s="3"/>
      <c r="J85" s="3"/>
      <c r="K85" s="2"/>
      <c r="L85" s="2"/>
      <c r="M85" s="2"/>
    </row>
    <row r="86" spans="1:13" s="4" customFormat="1" x14ac:dyDescent="0.25">
      <c r="A86" s="3"/>
      <c r="J86" s="3"/>
      <c r="K86" s="2"/>
      <c r="L86" s="2"/>
      <c r="M86" s="2"/>
    </row>
    <row r="87" spans="1:13" s="4" customFormat="1" x14ac:dyDescent="0.25">
      <c r="A87" s="3"/>
      <c r="J87" s="3"/>
      <c r="K87" s="2"/>
      <c r="L87" s="2"/>
      <c r="M87" s="2"/>
    </row>
    <row r="88" spans="1:13" s="4" customFormat="1" x14ac:dyDescent="0.25">
      <c r="A88" s="3"/>
      <c r="J88" s="3"/>
      <c r="K88" s="2"/>
      <c r="L88" s="2"/>
      <c r="M88" s="2"/>
    </row>
    <row r="89" spans="1:13" s="4" customFormat="1" x14ac:dyDescent="0.25">
      <c r="A89" s="3"/>
      <c r="J89" s="3"/>
      <c r="K89" s="2"/>
      <c r="L89" s="2"/>
      <c r="M89" s="2"/>
    </row>
    <row r="90" spans="1:13" s="4" customFormat="1" x14ac:dyDescent="0.25">
      <c r="A90" s="3"/>
      <c r="J90" s="3"/>
      <c r="K90" s="2"/>
      <c r="L90" s="2"/>
      <c r="M90" s="2"/>
    </row>
    <row r="91" spans="1:13" s="4" customFormat="1" x14ac:dyDescent="0.25">
      <c r="A91" s="3"/>
      <c r="J91" s="3"/>
      <c r="K91" s="2"/>
      <c r="L91" s="2"/>
      <c r="M91" s="2"/>
    </row>
    <row r="92" spans="1:13" s="4" customFormat="1" x14ac:dyDescent="0.25">
      <c r="A92" s="3"/>
      <c r="J92" s="3"/>
      <c r="K92" s="2"/>
      <c r="L92" s="2"/>
      <c r="M92" s="2"/>
    </row>
    <row r="93" spans="1:13" s="4" customFormat="1" x14ac:dyDescent="0.25">
      <c r="A93" s="3"/>
      <c r="J93" s="3"/>
      <c r="K93" s="2"/>
      <c r="L93" s="2"/>
      <c r="M93" s="2"/>
    </row>
    <row r="94" spans="1:13" s="4" customFormat="1" x14ac:dyDescent="0.25">
      <c r="A94" s="3"/>
      <c r="J94" s="3"/>
      <c r="K94" s="2"/>
      <c r="L94" s="2"/>
      <c r="M94" s="2"/>
    </row>
    <row r="95" spans="1:13" s="4" customFormat="1" x14ac:dyDescent="0.25">
      <c r="A95" s="3"/>
      <c r="J95" s="3"/>
      <c r="K95" s="2"/>
      <c r="L95" s="2"/>
      <c r="M95" s="2"/>
    </row>
    <row r="96" spans="1:13" s="4" customFormat="1" x14ac:dyDescent="0.25">
      <c r="A96" s="3"/>
      <c r="J96" s="3"/>
      <c r="K96" s="2"/>
      <c r="L96" s="2"/>
      <c r="M96" s="2"/>
    </row>
    <row r="97" spans="1:13" s="4" customFormat="1" x14ac:dyDescent="0.25">
      <c r="A97" s="3"/>
      <c r="J97" s="3"/>
      <c r="K97" s="2"/>
      <c r="L97" s="2"/>
      <c r="M97" s="2"/>
    </row>
    <row r="98" spans="1:13" s="4" customFormat="1" x14ac:dyDescent="0.25">
      <c r="A98" s="3"/>
      <c r="J98" s="3"/>
      <c r="K98" s="2"/>
      <c r="L98" s="2"/>
      <c r="M98" s="2"/>
    </row>
    <row r="99" spans="1:13" s="4" customFormat="1" x14ac:dyDescent="0.25">
      <c r="A99" s="3"/>
      <c r="J99" s="3"/>
      <c r="K99" s="2"/>
      <c r="L99" s="2"/>
      <c r="M99" s="2"/>
    </row>
    <row r="100" spans="1:13" s="4" customFormat="1" x14ac:dyDescent="0.25">
      <c r="A100" s="3"/>
      <c r="J100" s="3"/>
      <c r="K100" s="2"/>
      <c r="L100" s="2"/>
      <c r="M100" s="2"/>
    </row>
    <row r="101" spans="1:13" s="4" customFormat="1" x14ac:dyDescent="0.25">
      <c r="A101" s="3"/>
      <c r="J101" s="3"/>
      <c r="K101" s="2"/>
      <c r="L101" s="2"/>
      <c r="M101" s="2"/>
    </row>
    <row r="102" spans="1:13" s="4" customFormat="1" x14ac:dyDescent="0.25">
      <c r="A102" s="3"/>
      <c r="J102" s="3"/>
      <c r="K102" s="2"/>
      <c r="L102" s="2"/>
      <c r="M102" s="2"/>
    </row>
    <row r="103" spans="1:13" s="4" customFormat="1" x14ac:dyDescent="0.25">
      <c r="A103" s="3"/>
      <c r="J103" s="3"/>
      <c r="K103" s="2"/>
      <c r="L103" s="2"/>
      <c r="M103" s="2"/>
    </row>
    <row r="104" spans="1:13" s="4" customFormat="1" x14ac:dyDescent="0.25">
      <c r="A104" s="3"/>
      <c r="J104" s="3"/>
      <c r="K104" s="2"/>
      <c r="L104" s="2"/>
      <c r="M104" s="2"/>
    </row>
    <row r="105" spans="1:13" s="4" customFormat="1" x14ac:dyDescent="0.25">
      <c r="A105" s="3"/>
      <c r="J105" s="3"/>
      <c r="K105" s="2"/>
      <c r="L105" s="2"/>
      <c r="M105" s="2"/>
    </row>
    <row r="106" spans="1:13" s="4" customFormat="1" x14ac:dyDescent="0.25">
      <c r="A106" s="3"/>
      <c r="J106" s="3"/>
      <c r="K106" s="2"/>
      <c r="L106" s="2"/>
      <c r="M106" s="2"/>
    </row>
    <row r="107" spans="1:13" s="4" customFormat="1" x14ac:dyDescent="0.25">
      <c r="A107" s="3"/>
      <c r="J107" s="3"/>
      <c r="K107" s="2"/>
      <c r="L107" s="2"/>
      <c r="M107" s="2"/>
    </row>
    <row r="108" spans="1:13" s="4" customFormat="1" x14ac:dyDescent="0.25">
      <c r="A108" s="3"/>
      <c r="J108" s="3"/>
      <c r="K108" s="2"/>
      <c r="L108" s="2"/>
      <c r="M108" s="2"/>
    </row>
    <row r="109" spans="1:13" s="4" customFormat="1" x14ac:dyDescent="0.25">
      <c r="A109" s="3"/>
      <c r="J109" s="3"/>
      <c r="K109" s="2"/>
      <c r="L109" s="2"/>
      <c r="M109" s="2"/>
    </row>
    <row r="110" spans="1:13" s="4" customFormat="1" x14ac:dyDescent="0.25">
      <c r="A110" s="3"/>
      <c r="J110" s="3"/>
      <c r="K110" s="2"/>
      <c r="L110" s="2"/>
      <c r="M110" s="2"/>
    </row>
    <row r="111" spans="1:13" x14ac:dyDescent="0.25">
      <c r="A111" s="3"/>
      <c r="J111" s="3"/>
    </row>
    <row r="112" spans="1:13" x14ac:dyDescent="0.25">
      <c r="A112" s="3"/>
    </row>
  </sheetData>
  <mergeCells count="8">
    <mergeCell ref="B7:C9"/>
    <mergeCell ref="D7:H7"/>
    <mergeCell ref="I7:I8"/>
    <mergeCell ref="B1:I1"/>
    <mergeCell ref="B2:I2"/>
    <mergeCell ref="B3:I3"/>
    <mergeCell ref="B4:I4"/>
    <mergeCell ref="B5:I5"/>
  </mergeCells>
  <printOptions horizontalCentered="1"/>
  <pageMargins left="0.23622047244094491" right="0.43307086614173229" top="0.74803149606299213" bottom="0.74803149606299213" header="0" footer="0"/>
  <pageSetup scale="38" orientation="landscape" r:id="rId1"/>
  <headerFooter>
    <oddFooter>&amp;C&amp;"Gotham Book,Normal"&amp;8EACOG Capítulo y Concepto &amp;P de &amp;N&amp;R&amp;"Gotham Book,Normal"&amp;8II.II Presupuestaria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3700</vt:lpstr>
      <vt:lpstr>3800</vt:lpstr>
      <vt:lpstr>3850 </vt:lpstr>
      <vt:lpstr>'3700'!Área_de_impresión</vt:lpstr>
      <vt:lpstr>'3800'!Área_de_impresión</vt:lpstr>
      <vt:lpstr>'3850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Marina Juanes Ceballos</cp:lastModifiedBy>
  <cp:lastPrinted>2024-01-26T18:43:34Z</cp:lastPrinted>
  <dcterms:created xsi:type="dcterms:W3CDTF">2020-04-27T00:49:47Z</dcterms:created>
  <dcterms:modified xsi:type="dcterms:W3CDTF">2025-03-14T18:49:26Z</dcterms:modified>
</cp:coreProperties>
</file>