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ACUERDOS\ACUERDO CALENDARIO\"/>
    </mc:Choice>
  </mc:AlternateContent>
  <xr:revisionPtr revIDLastSave="0" documentId="13_ncr:1_{A5723809-05AD-43C8-8DDF-DC6D28969349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Calendario" sheetId="2" r:id="rId1"/>
    <sheet name="Total distribución" sheetId="1" r:id="rId2"/>
    <sheet name="Concentrado general factor" sheetId="3" r:id="rId3"/>
    <sheet name="Concentrado factor población" sheetId="4" r:id="rId4"/>
    <sheet name="Concentrado FEF factor" sheetId="5" r:id="rId5"/>
    <sheet name="Predial y Agua" sheetId="10" r:id="rId6"/>
    <sheet name="Población" sheetId="11" r:id="rId7"/>
  </sheets>
  <definedNames>
    <definedName name="_xlnm.Print_Area" localSheetId="3">'Concentrado factor población'!$A$5:$K$70</definedName>
    <definedName name="_xlnm.Print_Area" localSheetId="2">'Concentrado general factor'!$A$1:$N$68</definedName>
    <definedName name="_xlnm.Database" localSheetId="0">#REF!</definedName>
    <definedName name="_xlnm.Database" localSheetId="3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>#REF!</definedName>
    <definedName name="MODELOCEDULA" localSheetId="0">#REF!</definedName>
    <definedName name="MODELOCEDULA" localSheetId="3">#REF!</definedName>
    <definedName name="MODELOCEDULA" localSheetId="4">#REF!</definedName>
    <definedName name="MODELOCEDULA" localSheetId="2">#REF!</definedName>
    <definedName name="MODELOCEDULA" localSheetId="1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3" l="1"/>
  <c r="O9" i="3"/>
  <c r="R9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Q68" i="5"/>
  <c r="P68" i="5"/>
  <c r="O68" i="5"/>
  <c r="N68" i="5"/>
  <c r="K65" i="4"/>
  <c r="K59" i="4"/>
  <c r="O66" i="3"/>
  <c r="K66" i="4" s="1"/>
  <c r="O64" i="3"/>
  <c r="K64" i="4" s="1"/>
  <c r="O63" i="3"/>
  <c r="K63" i="4" s="1"/>
  <c r="O62" i="3"/>
  <c r="K62" i="4" s="1"/>
  <c r="O61" i="3"/>
  <c r="K61" i="4" s="1"/>
  <c r="O60" i="3"/>
  <c r="K60" i="4" s="1"/>
  <c r="O59" i="3"/>
  <c r="O58" i="3"/>
  <c r="K58" i="4" s="1"/>
  <c r="O57" i="3"/>
  <c r="K57" i="4" s="1"/>
  <c r="O56" i="3"/>
  <c r="K56" i="4" s="1"/>
  <c r="O55" i="3"/>
  <c r="K55" i="4" s="1"/>
  <c r="O54" i="3"/>
  <c r="K54" i="4" s="1"/>
  <c r="O53" i="3"/>
  <c r="K53" i="4" s="1"/>
  <c r="O52" i="3"/>
  <c r="K52" i="4" s="1"/>
  <c r="O51" i="3"/>
  <c r="K51" i="4" s="1"/>
  <c r="O50" i="3"/>
  <c r="K50" i="4" s="1"/>
  <c r="O49" i="3"/>
  <c r="K49" i="4" s="1"/>
  <c r="O48" i="3"/>
  <c r="K48" i="4" s="1"/>
  <c r="O47" i="3"/>
  <c r="K47" i="4" s="1"/>
  <c r="O46" i="3"/>
  <c r="K46" i="4" s="1"/>
  <c r="O45" i="3"/>
  <c r="K45" i="4" s="1"/>
  <c r="O44" i="3"/>
  <c r="K44" i="4" s="1"/>
  <c r="O43" i="3"/>
  <c r="K43" i="4" s="1"/>
  <c r="O42" i="3"/>
  <c r="K42" i="4" s="1"/>
  <c r="O41" i="3"/>
  <c r="K41" i="4" s="1"/>
  <c r="O40" i="3"/>
  <c r="K40" i="4" s="1"/>
  <c r="O39" i="3"/>
  <c r="K39" i="4" s="1"/>
  <c r="O38" i="3"/>
  <c r="K38" i="4" s="1"/>
  <c r="O37" i="3"/>
  <c r="K37" i="4" s="1"/>
  <c r="O36" i="3"/>
  <c r="K36" i="4" s="1"/>
  <c r="O35" i="3"/>
  <c r="K35" i="4" s="1"/>
  <c r="O34" i="3"/>
  <c r="K34" i="4" s="1"/>
  <c r="O33" i="3"/>
  <c r="K33" i="4" s="1"/>
  <c r="O32" i="3"/>
  <c r="K32" i="4" s="1"/>
  <c r="O31" i="3"/>
  <c r="K31" i="4" s="1"/>
  <c r="O30" i="3"/>
  <c r="K30" i="4" s="1"/>
  <c r="O29" i="3"/>
  <c r="K29" i="4" s="1"/>
  <c r="O28" i="3"/>
  <c r="K28" i="4" s="1"/>
  <c r="O27" i="3"/>
  <c r="K27" i="4" s="1"/>
  <c r="O26" i="3"/>
  <c r="K26" i="4" s="1"/>
  <c r="O25" i="3"/>
  <c r="K25" i="4" s="1"/>
  <c r="O24" i="3"/>
  <c r="K24" i="4" s="1"/>
  <c r="O23" i="3"/>
  <c r="K23" i="4" s="1"/>
  <c r="O22" i="3"/>
  <c r="K22" i="4" s="1"/>
  <c r="O21" i="3"/>
  <c r="K21" i="4" s="1"/>
  <c r="O20" i="3"/>
  <c r="K20" i="4" s="1"/>
  <c r="O19" i="3"/>
  <c r="K19" i="4" s="1"/>
  <c r="O18" i="3"/>
  <c r="K18" i="4" s="1"/>
  <c r="O17" i="3"/>
  <c r="K17" i="4" s="1"/>
  <c r="O16" i="3"/>
  <c r="K16" i="4" s="1"/>
  <c r="O15" i="3"/>
  <c r="K15" i="4" s="1"/>
  <c r="O14" i="3"/>
  <c r="K14" i="4" s="1"/>
  <c r="O13" i="3"/>
  <c r="K13" i="4" s="1"/>
  <c r="O12" i="3"/>
  <c r="K12" i="4" s="1"/>
  <c r="O11" i="3"/>
  <c r="K11" i="4" s="1"/>
  <c r="O10" i="3"/>
  <c r="K10" i="4" s="1"/>
  <c r="K9" i="4"/>
  <c r="R68" i="5" l="1"/>
  <c r="O68" i="3"/>
  <c r="I68" i="3" l="1"/>
  <c r="J68" i="3"/>
  <c r="K68" i="3"/>
  <c r="L68" i="3"/>
  <c r="M68" i="3"/>
  <c r="N68" i="3"/>
  <c r="H67" i="1" l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69" i="1"/>
  <c r="F69" i="1"/>
  <c r="E69" i="1"/>
  <c r="D69" i="1"/>
  <c r="C69" i="1"/>
  <c r="H69" i="1" l="1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9" i="5"/>
  <c r="D68" i="5"/>
  <c r="E68" i="5"/>
  <c r="F68" i="5"/>
  <c r="G68" i="5"/>
  <c r="H68" i="5"/>
  <c r="I68" i="5"/>
  <c r="J68" i="5"/>
  <c r="K68" i="5"/>
  <c r="L68" i="5"/>
  <c r="C68" i="5"/>
  <c r="M68" i="5" l="1"/>
  <c r="D68" i="4"/>
  <c r="E68" i="4"/>
  <c r="F68" i="4"/>
  <c r="G68" i="4"/>
  <c r="H68" i="4"/>
  <c r="I68" i="4"/>
  <c r="J68" i="4"/>
  <c r="C68" i="4"/>
  <c r="D68" i="3"/>
  <c r="E68" i="3"/>
  <c r="F68" i="3"/>
  <c r="G68" i="3"/>
  <c r="H68" i="3"/>
  <c r="C68" i="3"/>
  <c r="K68" i="4" l="1"/>
</calcChain>
</file>

<file path=xl/sharedStrings.xml><?xml version="1.0" encoding="utf-8"?>
<sst xmlns="http://schemas.openxmlformats.org/spreadsheetml/2006/main" count="500" uniqueCount="165">
  <si>
    <t>SECRETARÍA DE FINANZAS</t>
  </si>
  <si>
    <t>SUBSECRETARÍA DE EGRESOS</t>
  </si>
  <si>
    <t>DIRECCIÓN DE CONTABILIDAD</t>
  </si>
  <si>
    <t xml:space="preserve"> 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</si>
  <si>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</si>
  <si>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</si>
  <si>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</si>
  <si>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</si>
  <si>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</si>
  <si>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</si>
  <si>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</si>
  <si>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</si>
  <si>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</si>
  <si>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</si>
  <si>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</si>
  <si>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</si>
  <si>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</si>
  <si>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</si>
  <si>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</si>
  <si>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</si>
  <si>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</si>
  <si>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</si>
  <si>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</si>
  <si>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</si>
  <si>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</si>
  <si>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</si>
  <si>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</si>
  <si>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</si>
  <si>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</si>
  <si>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</si>
  <si>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</si>
  <si>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</si>
  <si>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</si>
  <si>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</si>
  <si>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</si>
  <si>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</si>
  <si>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</si>
  <si>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</si>
  <si>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</si>
  <si>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</si>
  <si>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</si>
  <si>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</si>
  <si>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</si>
  <si>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</si>
  <si>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</si>
  <si>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</si>
  <si>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</si>
  <si>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</si>
  <si>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</si>
  <si>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</si>
  <si>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</si>
  <si>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</si>
  <si>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</si>
  <si>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</si>
  <si>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</si>
  <si>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</si>
  <si>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</si>
  <si>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</si>
  <si>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</si>
  <si>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</si>
  <si>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</si>
  <si>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</si>
  <si>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PENDIENTE DE DISTRIBUIR</t>
  </si>
  <si>
    <t>T O T A L E S</t>
  </si>
  <si>
    <t>M e s</t>
  </si>
  <si>
    <t>Primera FUP</t>
  </si>
  <si>
    <t>Segunda FUP</t>
  </si>
  <si>
    <t>Tercera FUP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</si>
  <si>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</si>
  <si>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</si>
  <si>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</si>
  <si>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</si>
  <si>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</si>
  <si>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</si>
  <si>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</si>
  <si>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</si>
  <si>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</si>
  <si>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</si>
  <si>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</si>
  <si>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</si>
  <si>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NUM</t>
  </si>
  <si>
    <t>MUNICIPIO</t>
  </si>
  <si>
    <t>FONDO GENERAL</t>
  </si>
  <si>
    <t>FOMENTO MUNICIPAL</t>
  </si>
  <si>
    <t>IMPUESTO ESPECIAL SOBRE PRODUCTOS Y SERVICIOS</t>
  </si>
  <si>
    <t>IMPUESTO SOBRE AUTOMOVILES NUEVOS</t>
  </si>
  <si>
    <t>FONDO DE FISCALIZACIÓN Y RECAUDACIÓN</t>
  </si>
  <si>
    <t>FONDO DE COMPENSACIÓN ISAN</t>
  </si>
  <si>
    <t>Porcentaje</t>
  </si>
  <si>
    <t>Monto (Pesos)</t>
  </si>
  <si>
    <t>desglose 1</t>
  </si>
  <si>
    <t>FOCO 10 ENT - PIB (30%)</t>
  </si>
  <si>
    <t>FOCO 10 ENT - PIB (70%)</t>
  </si>
  <si>
    <t>9/11 IEPS ADICIONAL (30%)</t>
  </si>
  <si>
    <t>9/11 IEPS ADICIONAL (70%)</t>
  </si>
  <si>
    <t>MONTO TOTAL ACUMULADO</t>
  </si>
  <si>
    <t>NUM.</t>
  </si>
  <si>
    <t>FONDO ÚNICO DE PARTICIPACIONES</t>
  </si>
  <si>
    <t>FONDO DE ESTABILIZACIÓN FINANCIERA</t>
  </si>
  <si>
    <t>FONDO DEL IMPUESTO SOBRE LA RENTA</t>
  </si>
  <si>
    <t>FONDO DEL IMP. SOBRE LA RENTA BIENES INMUEB.</t>
  </si>
  <si>
    <t>FONDO DEL IMPUESTO SOBRE LA NÓMINA</t>
  </si>
  <si>
    <t>CALENDARIO ESTIMADO PARA EL PAGO DE PARTICIPACIONES EN EL EJERCICIO 2025</t>
  </si>
  <si>
    <t>MONTOS TOTALES DE LA DISTRIBUCIÓN DE PARTICIPACIONES PARA EL AÑO 2025 (RAMO 28, FEF, FISR,  FISR-BI Y RECURSOS ESTATALES)</t>
  </si>
  <si>
    <t>CONCENTRADO DEL RESULTADO FINAL DE LA DISTRIBUCIÓN DE PARTICIPACIONES PARA 2025</t>
  </si>
  <si>
    <t>CONCENTRADO DEL RESULTADO FINAL DE LA DISTRIBUCIÓN DE PARTICIPACIONES PARA 2025                                               3/3</t>
  </si>
  <si>
    <t>FONDO DE ESTABILIZACIÓN FINANCIERA DEL EJERCICIO 2025                           1/1</t>
  </si>
  <si>
    <t>IMPORTE TOTAL PARA 2025</t>
  </si>
  <si>
    <t>Cuarta FISR EBI</t>
  </si>
  <si>
    <t>Fondo de Estabilización Financiera</t>
  </si>
  <si>
    <t>SUBTOTAL</t>
  </si>
  <si>
    <t>GOBIERNO DEL ESTADO DE ZACATECAS</t>
  </si>
  <si>
    <t>INFORMACIÓN DE LA RECAUDACIÓN DE IMPUESTO PREDIAL Y DERECHOS DE AGUA 2023</t>
  </si>
  <si>
    <t>MUNICIPIOS</t>
  </si>
  <si>
    <t xml:space="preserve">Recursos Transferidos </t>
  </si>
  <si>
    <t>IMPORTE</t>
  </si>
  <si>
    <r>
      <t>Impuesto Predial 2023</t>
    </r>
    <r>
      <rPr>
        <b/>
        <vertAlign val="superscript"/>
        <sz val="9"/>
        <color indexed="8"/>
        <rFont val="CG Omega"/>
      </rPr>
      <t xml:space="preserve"> 1</t>
    </r>
  </si>
  <si>
    <t>Porcentaje de Participación</t>
  </si>
  <si>
    <r>
      <t xml:space="preserve">Derechos de Agua 2023 </t>
    </r>
    <r>
      <rPr>
        <b/>
        <vertAlign val="superscript"/>
        <sz val="9"/>
        <color indexed="8"/>
        <rFont val="CG Omega"/>
      </rPr>
      <t>1</t>
    </r>
  </si>
  <si>
    <t>TOTAL</t>
  </si>
  <si>
    <t xml:space="preserve">APOZOL </t>
  </si>
  <si>
    <t xml:space="preserve">ATOLINGA </t>
  </si>
  <si>
    <t>BENITO JUAREZ</t>
  </si>
  <si>
    <t>CALERA</t>
  </si>
  <si>
    <t>CAÑITAS</t>
  </si>
  <si>
    <t>CONCEPCION DEL ORO</t>
  </si>
  <si>
    <t>GRAL  JOAQUIN AMARO</t>
  </si>
  <si>
    <t>SALVADOR</t>
  </si>
  <si>
    <t>GRAL ENRIQUE EDA</t>
  </si>
  <si>
    <t>GRAL FCO R MURGUIA</t>
  </si>
  <si>
    <t>GRAL PANFILO NATERA</t>
  </si>
  <si>
    <t>JALPA</t>
  </si>
  <si>
    <t>JEREZ</t>
  </si>
  <si>
    <t>JIMENEZ DEL TEUL</t>
  </si>
  <si>
    <t>LUIS MOYA</t>
  </si>
  <si>
    <t>MOYAHUA</t>
  </si>
  <si>
    <t>NOCHISTLAN</t>
  </si>
  <si>
    <t>NORIA DE ANGELES</t>
  </si>
  <si>
    <t>RIO GRANDE</t>
  </si>
  <si>
    <t>SAIN ALTO</t>
  </si>
  <si>
    <t>SANTA MARIA DE LA PAZ</t>
  </si>
  <si>
    <t>SUSTICACAN</t>
  </si>
  <si>
    <t>TEPECHITLAN</t>
  </si>
  <si>
    <t>TEUL DE GLEZ ORTEGA</t>
  </si>
  <si>
    <t>TLALTENANGO</t>
  </si>
  <si>
    <t>TRINIDAD GARCIA DE LA CADENA</t>
  </si>
  <si>
    <t>VALPARAISO</t>
  </si>
  <si>
    <t>VILLA GARCIA</t>
  </si>
  <si>
    <t>VILLA GLEZ ORTEGA</t>
  </si>
  <si>
    <t>Recursos pendientes por distribuir</t>
  </si>
  <si>
    <t>IMPORTE TOTAL</t>
  </si>
  <si>
    <r>
      <t xml:space="preserve">1 </t>
    </r>
    <r>
      <rPr>
        <b/>
        <sz val="10"/>
        <rFont val="CG Omega"/>
        <family val="2"/>
      </rPr>
      <t xml:space="preserve">  Información proporcionada por la Dirección de Coordinación y Colaboración Financiera (Memo No. 218, 01-04-24)</t>
    </r>
  </si>
  <si>
    <t>REPORTE DE INEGI RELACIONADO CON LA POBLACIÓN DE CADA MUNICIPIO EN EL ESTADO</t>
  </si>
  <si>
    <r>
      <t xml:space="preserve">1 </t>
    </r>
    <r>
      <rPr>
        <b/>
        <sz val="10"/>
        <rFont val="CG Omega"/>
        <family val="2"/>
      </rPr>
      <t xml:space="preserve"> Población </t>
    </r>
  </si>
  <si>
    <r>
      <t xml:space="preserve">2 </t>
    </r>
    <r>
      <rPr>
        <b/>
        <sz val="10"/>
        <rFont val="CG Omega"/>
        <family val="2"/>
      </rPr>
      <t xml:space="preserve"> Población </t>
    </r>
  </si>
  <si>
    <t>Factor</t>
  </si>
  <si>
    <t>Municipio</t>
  </si>
  <si>
    <t xml:space="preserve">considerada para </t>
  </si>
  <si>
    <t>Variaciones</t>
  </si>
  <si>
    <t>por</t>
  </si>
  <si>
    <t>calculo 2022</t>
  </si>
  <si>
    <t>calculo 2023</t>
  </si>
  <si>
    <t>Población</t>
  </si>
  <si>
    <r>
      <t>1</t>
    </r>
    <r>
      <rPr>
        <b/>
        <sz val="8"/>
        <rFont val="CG Omega"/>
        <family val="2"/>
      </rPr>
      <t xml:space="preserve">  información bajada de INEGI, de acuerdo a liga proporcionado con el oficio por COEPLA </t>
    </r>
  </si>
  <si>
    <t>Página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</si>
</sst>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0_);_(* \(#,##0.0000000\);_(* &quot;-&quot;??_);_(@_)"/>
    <numFmt numFmtId="167" formatCode="_([$€-2]* #,##0.00_);_([$€-2]* \(#,##0.00\);_([$€-2]* &quot;-&quot;??_)"/>
    <numFmt numFmtId="168" formatCode="_-[$€-2]* #,##0.00_-;\-[$€-2]* #,##0.00_-;_-[$€-2]* &quot;-&quot;??_-"/>
    <numFmt numFmtId="169" formatCode="#,##0.0000"/>
    <numFmt numFmtId="170" formatCode="#,##0.0000000000"/>
    <numFmt numFmtId="171" formatCode="_(* #,##0.000000000000_);_(* \(#,##0.000000000000\);_(* &quot;-&quot;??_);_(@_)"/>
    <numFmt numFmtId="172" formatCode="_(* #,##0.0000000000000000000000_);_(* \(#,##0.0000000000000000000000\);_(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G Omega"/>
    </font>
    <font>
      <b/>
      <sz val="18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color indexed="9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6"/>
      <name val="Montserrat"/>
    </font>
    <font>
      <b/>
      <sz val="10"/>
      <name val="Montserrat"/>
    </font>
    <font>
      <b/>
      <sz val="14"/>
      <name val="Montserrat"/>
    </font>
    <font>
      <b/>
      <sz val="12"/>
      <name val="Montserrat"/>
    </font>
    <font>
      <b/>
      <sz val="11"/>
      <color indexed="9"/>
      <name val="Montserrat"/>
    </font>
    <font>
      <sz val="10"/>
      <name val="Montserrat"/>
    </font>
    <font>
      <b/>
      <sz val="9"/>
      <name val="Montserrat"/>
    </font>
    <font>
      <b/>
      <sz val="11"/>
      <color theme="0"/>
      <name val="Calibri"/>
      <family val="2"/>
    </font>
    <font>
      <b/>
      <sz val="10"/>
      <color theme="0"/>
      <name val="Montserrat"/>
    </font>
    <font>
      <sz val="1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2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G Omega"/>
      <family val="2"/>
    </font>
    <font>
      <b/>
      <sz val="10"/>
      <name val="CG Omega"/>
      <family val="2"/>
    </font>
    <font>
      <b/>
      <sz val="11"/>
      <name val="CG Omega"/>
      <family val="2"/>
    </font>
    <font>
      <sz val="9"/>
      <name val="CG Omega"/>
      <family val="2"/>
    </font>
    <font>
      <b/>
      <sz val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b/>
      <sz val="12"/>
      <name val="CG Omega"/>
      <family val="2"/>
    </font>
    <font>
      <b/>
      <i/>
      <sz val="9"/>
      <name val="CG Omega"/>
      <family val="2"/>
    </font>
    <font>
      <b/>
      <sz val="10"/>
      <color indexed="9"/>
      <name val="CG Omega"/>
      <family val="2"/>
    </font>
    <font>
      <b/>
      <vertAlign val="superscript"/>
      <sz val="10"/>
      <name val="CG Omega"/>
      <family val="2"/>
    </font>
    <font>
      <b/>
      <vertAlign val="superscript"/>
      <sz val="8"/>
      <name val="CG Omega"/>
      <family val="2"/>
    </font>
    <font>
      <b/>
      <sz val="9"/>
      <color indexed="8"/>
      <name val="CG Omega"/>
      <family val="2"/>
    </font>
    <font>
      <b/>
      <sz val="11"/>
      <color indexed="9"/>
      <name val="CG Omega"/>
      <family val="2"/>
    </font>
    <font>
      <b/>
      <vertAlign val="superscript"/>
      <sz val="9"/>
      <color indexed="8"/>
      <name val="CG Omega"/>
    </font>
  </fonts>
  <fills count="3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8" borderId="0" applyNumberFormat="0" applyBorder="0" applyAlignment="0" applyProtection="0"/>
    <xf numFmtId="0" fontId="28" fillId="20" borderId="12" applyNumberFormat="0" applyAlignment="0" applyProtection="0"/>
    <xf numFmtId="0" fontId="29" fillId="21" borderId="13" applyNumberFormat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5" borderId="0" applyNumberFormat="0" applyBorder="0" applyAlignment="0" applyProtection="0"/>
    <xf numFmtId="0" fontId="32" fillId="11" borderId="12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7" borderId="0" applyNumberFormat="0" applyBorder="0" applyAlignment="0" applyProtection="0"/>
    <xf numFmtId="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27" borderId="15" applyNumberFormat="0" applyFont="0" applyAlignment="0" applyProtection="0"/>
    <xf numFmtId="0" fontId="1" fillId="5" borderId="11" applyNumberFormat="0" applyFont="0" applyAlignment="0" applyProtection="0"/>
    <xf numFmtId="0" fontId="35" fillId="20" borderId="1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31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0" applyNumberFormat="0" applyFill="0" applyAlignment="0" applyProtection="0"/>
    <xf numFmtId="0" fontId="42" fillId="0" borderId="0"/>
    <xf numFmtId="43" fontId="2" fillId="0" borderId="0" applyFont="0" applyFill="0" applyBorder="0" applyAlignment="0" applyProtection="0"/>
    <xf numFmtId="0" fontId="42" fillId="0" borderId="0"/>
    <xf numFmtId="0" fontId="4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12" fillId="0" borderId="0" xfId="3" applyFont="1"/>
    <xf numFmtId="164" fontId="13" fillId="0" borderId="0" xfId="6" applyFont="1" applyAlignment="1">
      <alignment horizontal="center"/>
    </xf>
    <xf numFmtId="0" fontId="10" fillId="0" borderId="0" xfId="3" applyFont="1"/>
    <xf numFmtId="164" fontId="10" fillId="0" borderId="0" xfId="6" applyFont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vertical="center" wrapText="1"/>
    </xf>
    <xf numFmtId="0" fontId="11" fillId="0" borderId="5" xfId="3" applyFont="1" applyBorder="1" applyAlignment="1">
      <alignment horizontal="center"/>
    </xf>
    <xf numFmtId="0" fontId="11" fillId="0" borderId="5" xfId="3" applyFont="1" applyBorder="1" applyProtection="1">
      <protection locked="0"/>
    </xf>
    <xf numFmtId="166" fontId="11" fillId="0" borderId="5" xfId="6" applyNumberFormat="1" applyFont="1" applyBorder="1" applyAlignment="1">
      <alignment horizontal="center"/>
    </xf>
    <xf numFmtId="165" fontId="11" fillId="0" borderId="5" xfId="6" applyNumberFormat="1" applyFont="1" applyBorder="1"/>
    <xf numFmtId="0" fontId="11" fillId="0" borderId="0" xfId="3" applyFont="1"/>
    <xf numFmtId="0" fontId="11" fillId="0" borderId="0" xfId="3" applyFont="1" applyAlignment="1">
      <alignment horizontal="center"/>
    </xf>
    <xf numFmtId="165" fontId="11" fillId="0" borderId="0" xfId="3" applyNumberFormat="1" applyFont="1"/>
    <xf numFmtId="165" fontId="11" fillId="0" borderId="0" xfId="3" applyNumberFormat="1" applyFont="1" applyAlignment="1">
      <alignment horizontal="center"/>
    </xf>
    <xf numFmtId="0" fontId="10" fillId="0" borderId="5" xfId="3" applyFont="1" applyBorder="1"/>
    <xf numFmtId="0" fontId="10" fillId="0" borderId="5" xfId="3" applyFont="1" applyBorder="1" applyAlignment="1">
      <alignment horizontal="center"/>
    </xf>
    <xf numFmtId="165" fontId="10" fillId="0" borderId="5" xfId="6" applyNumberFormat="1" applyFont="1" applyBorder="1" applyAlignment="1">
      <alignment horizontal="center"/>
    </xf>
    <xf numFmtId="165" fontId="10" fillId="0" borderId="5" xfId="6" applyNumberFormat="1" applyFont="1" applyBorder="1"/>
    <xf numFmtId="0" fontId="5" fillId="0" borderId="0" xfId="3" applyFont="1"/>
    <xf numFmtId="164" fontId="5" fillId="0" borderId="0" xfId="6" applyFont="1" applyAlignment="1">
      <alignment horizontal="center"/>
    </xf>
    <xf numFmtId="0" fontId="5" fillId="0" borderId="0" xfId="3" applyFont="1" applyAlignment="1">
      <alignment horizontal="center"/>
    </xf>
    <xf numFmtId="164" fontId="14" fillId="0" borderId="0" xfId="6" applyFont="1"/>
    <xf numFmtId="164" fontId="14" fillId="0" borderId="0" xfId="6" applyFont="1" applyAlignment="1">
      <alignment horizontal="center"/>
    </xf>
    <xf numFmtId="0" fontId="12" fillId="0" borderId="0" xfId="3" applyFont="1" applyAlignment="1">
      <alignment horizontal="center"/>
    </xf>
    <xf numFmtId="165" fontId="14" fillId="0" borderId="0" xfId="3" applyNumberFormat="1" applyFont="1"/>
    <xf numFmtId="165" fontId="14" fillId="0" borderId="0" xfId="3" applyNumberFormat="1" applyFont="1" applyAlignment="1">
      <alignment horizontal="center"/>
    </xf>
    <xf numFmtId="165" fontId="5" fillId="0" borderId="0" xfId="3" applyNumberFormat="1" applyFont="1"/>
    <xf numFmtId="165" fontId="5" fillId="0" borderId="0" xfId="3" applyNumberFormat="1" applyFont="1" applyAlignment="1">
      <alignment horizontal="center"/>
    </xf>
    <xf numFmtId="164" fontId="12" fillId="0" borderId="0" xfId="6" applyFont="1" applyAlignment="1">
      <alignment horizontal="center"/>
    </xf>
    <xf numFmtId="164" fontId="10" fillId="0" borderId="0" xfId="6" applyFont="1"/>
    <xf numFmtId="0" fontId="10" fillId="0" borderId="0" xfId="3" applyFont="1" applyAlignment="1">
      <alignment wrapText="1"/>
    </xf>
    <xf numFmtId="166" fontId="11" fillId="0" borderId="5" xfId="6" applyNumberFormat="1" applyFont="1" applyBorder="1"/>
    <xf numFmtId="164" fontId="11" fillId="0" borderId="0" xfId="3" applyNumberFormat="1" applyFont="1"/>
    <xf numFmtId="164" fontId="11" fillId="0" borderId="0" xfId="6" applyFont="1"/>
    <xf numFmtId="164" fontId="5" fillId="0" borderId="0" xfId="6" applyFont="1"/>
    <xf numFmtId="164" fontId="9" fillId="0" borderId="0" xfId="6" applyFont="1"/>
    <xf numFmtId="164" fontId="12" fillId="0" borderId="0" xfId="6" applyFont="1"/>
    <xf numFmtId="0" fontId="6" fillId="0" borderId="0" xfId="3" applyFont="1"/>
    <xf numFmtId="0" fontId="16" fillId="0" borderId="0" xfId="0" applyFont="1"/>
    <xf numFmtId="164" fontId="18" fillId="0" borderId="0" xfId="2" applyFont="1" applyAlignment="1">
      <alignment horizontal="center"/>
    </xf>
    <xf numFmtId="0" fontId="15" fillId="0" borderId="0" xfId="0" applyFont="1"/>
    <xf numFmtId="164" fontId="16" fillId="0" borderId="0" xfId="2" applyFont="1"/>
    <xf numFmtId="0" fontId="16" fillId="0" borderId="4" xfId="0" applyFont="1" applyBorder="1"/>
    <xf numFmtId="0" fontId="16" fillId="0" borderId="2" xfId="0" applyFont="1" applyBorder="1"/>
    <xf numFmtId="165" fontId="16" fillId="0" borderId="0" xfId="2" applyNumberFormat="1" applyFont="1" applyBorder="1"/>
    <xf numFmtId="165" fontId="16" fillId="0" borderId="0" xfId="0" applyNumberFormat="1" applyFont="1"/>
    <xf numFmtId="0" fontId="20" fillId="0" borderId="5" xfId="0" applyFont="1" applyBorder="1" applyAlignment="1">
      <alignment horizontal="center"/>
    </xf>
    <xf numFmtId="0" fontId="20" fillId="0" borderId="5" xfId="0" applyFont="1" applyBorder="1" applyProtection="1">
      <protection locked="0"/>
    </xf>
    <xf numFmtId="165" fontId="20" fillId="0" borderId="5" xfId="2" applyNumberFormat="1" applyFont="1" applyBorder="1"/>
    <xf numFmtId="165" fontId="20" fillId="0" borderId="5" xfId="2" applyNumberFormat="1" applyFont="1" applyFill="1" applyBorder="1"/>
    <xf numFmtId="0" fontId="20" fillId="0" borderId="0" xfId="0" applyFont="1"/>
    <xf numFmtId="0" fontId="16" fillId="0" borderId="5" xfId="0" applyFont="1" applyBorder="1"/>
    <xf numFmtId="0" fontId="16" fillId="0" borderId="5" xfId="0" applyFont="1" applyBorder="1" applyAlignment="1">
      <alignment horizontal="center"/>
    </xf>
    <xf numFmtId="165" fontId="16" fillId="0" borderId="5" xfId="2" applyNumberFormat="1" applyFont="1" applyBorder="1"/>
    <xf numFmtId="164" fontId="20" fillId="0" borderId="0" xfId="2" applyFont="1"/>
    <xf numFmtId="164" fontId="21" fillId="0" borderId="0" xfId="2" applyFont="1"/>
    <xf numFmtId="9" fontId="22" fillId="4" borderId="2" xfId="4" applyFont="1" applyFill="1" applyBorder="1" applyAlignment="1">
      <alignment horizontal="center"/>
    </xf>
    <xf numFmtId="9" fontId="22" fillId="4" borderId="2" xfId="3" applyNumberFormat="1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4" fillId="0" borderId="0" xfId="5" applyFont="1"/>
    <xf numFmtId="0" fontId="24" fillId="0" borderId="0" xfId="5" applyFont="1" applyAlignment="1">
      <alignment wrapText="1"/>
    </xf>
    <xf numFmtId="0" fontId="13" fillId="3" borderId="0" xfId="5" applyFont="1" applyFill="1"/>
    <xf numFmtId="0" fontId="24" fillId="3" borderId="0" xfId="5" applyFont="1" applyFill="1"/>
    <xf numFmtId="43" fontId="16" fillId="0" borderId="0" xfId="1" applyFont="1"/>
    <xf numFmtId="43" fontId="5" fillId="0" borderId="0" xfId="1" applyFont="1"/>
    <xf numFmtId="43" fontId="14" fillId="0" borderId="0" xfId="1" applyFont="1"/>
    <xf numFmtId="9" fontId="22" fillId="4" borderId="2" xfId="3" applyNumberFormat="1" applyFont="1" applyFill="1" applyBorder="1" applyAlignment="1">
      <alignment horizontal="center" vertical="distributed"/>
    </xf>
    <xf numFmtId="165" fontId="11" fillId="3" borderId="5" xfId="6" applyNumberFormat="1" applyFont="1" applyFill="1" applyBorder="1"/>
    <xf numFmtId="3" fontId="16" fillId="0" borderId="0" xfId="0" applyNumberFormat="1" applyFont="1"/>
    <xf numFmtId="164" fontId="44" fillId="3" borderId="0" xfId="6" applyFont="1" applyFill="1" applyAlignment="1">
      <alignment horizontal="center"/>
    </xf>
    <xf numFmtId="0" fontId="45" fillId="3" borderId="0" xfId="3" applyFont="1" applyFill="1"/>
    <xf numFmtId="0" fontId="43" fillId="3" borderId="0" xfId="0" applyFont="1" applyFill="1"/>
    <xf numFmtId="0" fontId="48" fillId="0" borderId="21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28" borderId="22" xfId="0" applyFont="1" applyFill="1" applyBorder="1" applyAlignment="1">
      <alignment horizontal="center" vertical="center" wrapText="1"/>
    </xf>
    <xf numFmtId="0" fontId="48" fillId="28" borderId="21" xfId="0" applyFont="1" applyFill="1" applyBorder="1" applyAlignment="1">
      <alignment horizontal="center" vertical="center" wrapText="1"/>
    </xf>
    <xf numFmtId="165" fontId="11" fillId="0" borderId="5" xfId="6" applyNumberFormat="1" applyFont="1" applyBorder="1" applyAlignment="1">
      <alignment horizontal="right"/>
    </xf>
    <xf numFmtId="0" fontId="2" fillId="0" borderId="0" xfId="3"/>
    <xf numFmtId="170" fontId="0" fillId="0" borderId="0" xfId="0" applyNumberFormat="1"/>
    <xf numFmtId="165" fontId="11" fillId="0" borderId="5" xfId="10" applyNumberFormat="1" applyFont="1" applyBorder="1"/>
    <xf numFmtId="165" fontId="0" fillId="0" borderId="0" xfId="0" applyNumberFormat="1"/>
    <xf numFmtId="4" fontId="49" fillId="0" borderId="0" xfId="3" applyNumberFormat="1" applyFont="1"/>
    <xf numFmtId="0" fontId="59" fillId="0" borderId="0" xfId="3" applyFont="1"/>
    <xf numFmtId="4" fontId="52" fillId="0" borderId="0" xfId="3" applyNumberFormat="1" applyFont="1"/>
    <xf numFmtId="4" fontId="52" fillId="0" borderId="0" xfId="3" applyNumberFormat="1" applyFont="1" applyAlignment="1">
      <alignment horizontal="right"/>
    </xf>
    <xf numFmtId="4" fontId="49" fillId="0" borderId="0" xfId="3" applyNumberFormat="1" applyFont="1" applyAlignment="1">
      <alignment horizontal="right"/>
    </xf>
    <xf numFmtId="4" fontId="54" fillId="0" borderId="0" xfId="3" applyNumberFormat="1" applyFont="1"/>
    <xf numFmtId="3" fontId="52" fillId="0" borderId="0" xfId="3" applyNumberFormat="1" applyFont="1"/>
    <xf numFmtId="4" fontId="52" fillId="0" borderId="5" xfId="3" applyNumberFormat="1" applyFont="1" applyBorder="1"/>
    <xf numFmtId="4" fontId="52" fillId="0" borderId="5" xfId="54" applyNumberFormat="1" applyFont="1" applyBorder="1"/>
    <xf numFmtId="4" fontId="52" fillId="0" borderId="5" xfId="54" applyNumberFormat="1" applyFont="1" applyBorder="1" applyAlignment="1">
      <alignment horizontal="right"/>
    </xf>
    <xf numFmtId="4" fontId="52" fillId="0" borderId="2" xfId="54" applyNumberFormat="1" applyFont="1" applyFill="1" applyBorder="1"/>
    <xf numFmtId="3" fontId="52" fillId="0" borderId="0" xfId="3" applyNumberFormat="1" applyFont="1" applyAlignment="1">
      <alignment horizontal="right"/>
    </xf>
    <xf numFmtId="4" fontId="57" fillId="0" borderId="5" xfId="3" applyNumberFormat="1" applyFont="1" applyBorder="1" applyAlignment="1">
      <alignment horizontal="center"/>
    </xf>
    <xf numFmtId="4" fontId="57" fillId="29" borderId="5" xfId="3" applyNumberFormat="1" applyFont="1" applyFill="1" applyBorder="1"/>
    <xf numFmtId="169" fontId="57" fillId="29" borderId="5" xfId="3" applyNumberFormat="1" applyFont="1" applyFill="1" applyBorder="1"/>
    <xf numFmtId="4" fontId="57" fillId="29" borderId="5" xfId="3" applyNumberFormat="1" applyFont="1" applyFill="1" applyBorder="1" applyAlignment="1">
      <alignment horizontal="right"/>
    </xf>
    <xf numFmtId="4" fontId="57" fillId="0" borderId="5" xfId="3" applyNumberFormat="1" applyFont="1" applyBorder="1" applyAlignment="1">
      <alignment horizontal="right"/>
    </xf>
    <xf numFmtId="4" fontId="52" fillId="3" borderId="5" xfId="54" applyNumberFormat="1" applyFont="1" applyFill="1" applyBorder="1"/>
    <xf numFmtId="4" fontId="52" fillId="3" borderId="5" xfId="54" applyNumberFormat="1" applyFont="1" applyFill="1" applyBorder="1" applyAlignment="1">
      <alignment horizontal="right"/>
    </xf>
    <xf numFmtId="170" fontId="52" fillId="0" borderId="5" xfId="54" applyNumberFormat="1" applyFont="1" applyBorder="1"/>
    <xf numFmtId="4" fontId="61" fillId="30" borderId="24" xfId="3" applyNumberFormat="1" applyFont="1" applyFill="1" applyBorder="1" applyAlignment="1">
      <alignment horizontal="center"/>
    </xf>
    <xf numFmtId="4" fontId="61" fillId="30" borderId="1" xfId="3" applyNumberFormat="1" applyFont="1" applyFill="1" applyBorder="1" applyAlignment="1">
      <alignment horizontal="center"/>
    </xf>
    <xf numFmtId="4" fontId="61" fillId="30" borderId="3" xfId="3" applyNumberFormat="1" applyFont="1" applyFill="1" applyBorder="1" applyAlignment="1">
      <alignment horizontal="center"/>
    </xf>
    <xf numFmtId="4" fontId="61" fillId="30" borderId="3" xfId="3" applyNumberFormat="1" applyFont="1" applyFill="1" applyBorder="1" applyAlignment="1">
      <alignment horizontal="center" wrapText="1"/>
    </xf>
    <xf numFmtId="4" fontId="61" fillId="30" borderId="5" xfId="3" applyNumberFormat="1" applyFont="1" applyFill="1" applyBorder="1" applyAlignment="1">
      <alignment horizontal="center" wrapText="1"/>
    </xf>
    <xf numFmtId="4" fontId="57" fillId="0" borderId="0" xfId="3" applyNumberFormat="1" applyFont="1" applyAlignment="1">
      <alignment horizontal="center"/>
    </xf>
    <xf numFmtId="4" fontId="57" fillId="29" borderId="0" xfId="3" applyNumberFormat="1" applyFont="1" applyFill="1"/>
    <xf numFmtId="169" fontId="57" fillId="29" borderId="0" xfId="3" applyNumberFormat="1" applyFont="1" applyFill="1"/>
    <xf numFmtId="4" fontId="57" fillId="29" borderId="0" xfId="3" applyNumberFormat="1" applyFont="1" applyFill="1" applyAlignment="1">
      <alignment horizontal="right"/>
    </xf>
    <xf numFmtId="4" fontId="57" fillId="0" borderId="0" xfId="3" applyNumberFormat="1" applyFont="1" applyAlignment="1">
      <alignment horizontal="right"/>
    </xf>
    <xf numFmtId="43" fontId="50" fillId="0" borderId="0" xfId="10" applyFont="1" applyAlignment="1">
      <alignment horizontal="center"/>
    </xf>
    <xf numFmtId="0" fontId="49" fillId="0" borderId="0" xfId="3" applyFont="1"/>
    <xf numFmtId="0" fontId="52" fillId="0" borderId="0" xfId="3" applyFont="1" applyAlignment="1">
      <alignment horizontal="center"/>
    </xf>
    <xf numFmtId="43" fontId="52" fillId="0" borderId="0" xfId="10" applyFont="1" applyAlignment="1">
      <alignment horizontal="center"/>
    </xf>
    <xf numFmtId="0" fontId="52" fillId="0" borderId="5" xfId="3" applyFont="1" applyBorder="1" applyAlignment="1">
      <alignment horizontal="center"/>
    </xf>
    <xf numFmtId="0" fontId="52" fillId="0" borderId="5" xfId="3" applyFont="1" applyBorder="1" applyProtection="1">
      <protection locked="0"/>
    </xf>
    <xf numFmtId="165" fontId="52" fillId="0" borderId="5" xfId="10" applyNumberFormat="1" applyFont="1" applyBorder="1"/>
    <xf numFmtId="0" fontId="53" fillId="0" borderId="5" xfId="3" applyFont="1" applyBorder="1"/>
    <xf numFmtId="0" fontId="53" fillId="0" borderId="5" xfId="3" applyFont="1" applyBorder="1" applyAlignment="1">
      <alignment horizontal="center"/>
    </xf>
    <xf numFmtId="165" fontId="53" fillId="0" borderId="5" xfId="10" applyNumberFormat="1" applyFont="1" applyBorder="1"/>
    <xf numFmtId="43" fontId="53" fillId="0" borderId="5" xfId="10" applyFont="1" applyBorder="1"/>
    <xf numFmtId="0" fontId="50" fillId="0" borderId="0" xfId="3" applyFont="1" applyAlignment="1">
      <alignment horizontal="center"/>
    </xf>
    <xf numFmtId="0" fontId="60" fillId="0" borderId="0" xfId="3" applyFont="1"/>
    <xf numFmtId="171" fontId="52" fillId="0" borderId="5" xfId="10" applyNumberFormat="1" applyFont="1" applyBorder="1"/>
    <xf numFmtId="172" fontId="49" fillId="0" borderId="0" xfId="3" applyNumberFormat="1" applyFont="1"/>
    <xf numFmtId="0" fontId="50" fillId="30" borderId="2" xfId="3" applyFont="1" applyFill="1" applyBorder="1" applyAlignment="1">
      <alignment horizontal="center"/>
    </xf>
    <xf numFmtId="0" fontId="52" fillId="30" borderId="24" xfId="3" applyFont="1" applyFill="1" applyBorder="1"/>
    <xf numFmtId="0" fontId="53" fillId="30" borderId="25" xfId="3" applyFont="1" applyFill="1" applyBorder="1"/>
    <xf numFmtId="0" fontId="53" fillId="30" borderId="27" xfId="3" applyFont="1" applyFill="1" applyBorder="1"/>
    <xf numFmtId="0" fontId="53" fillId="30" borderId="26" xfId="3" applyFont="1" applyFill="1" applyBorder="1" applyAlignment="1">
      <alignment horizontal="center"/>
    </xf>
    <xf numFmtId="0" fontId="50" fillId="30" borderId="27" xfId="3" applyFont="1" applyFill="1" applyBorder="1" applyAlignment="1">
      <alignment horizontal="center"/>
    </xf>
    <xf numFmtId="0" fontId="53" fillId="30" borderId="28" xfId="3" applyFont="1" applyFill="1" applyBorder="1" applyAlignment="1">
      <alignment horizontal="center"/>
    </xf>
    <xf numFmtId="0" fontId="53" fillId="30" borderId="29" xfId="3" applyFont="1" applyFill="1" applyBorder="1" applyAlignment="1">
      <alignment horizontal="center"/>
    </xf>
    <xf numFmtId="0" fontId="50" fillId="30" borderId="28" xfId="3" applyFont="1" applyFill="1" applyBorder="1" applyAlignment="1">
      <alignment horizontal="center"/>
    </xf>
    <xf numFmtId="0" fontId="59" fillId="30" borderId="1" xfId="3" applyFont="1" applyFill="1" applyBorder="1" applyAlignment="1">
      <alignment horizontal="center"/>
    </xf>
    <xf numFmtId="0" fontId="50" fillId="30" borderId="3" xfId="3" applyFont="1" applyFill="1" applyBorder="1" applyAlignment="1">
      <alignment horizontal="center"/>
    </xf>
    <xf numFmtId="0" fontId="59" fillId="30" borderId="24" xfId="3" applyFont="1" applyFill="1" applyBorder="1" applyAlignment="1">
      <alignment horizontal="center"/>
    </xf>
    <xf numFmtId="0" fontId="50" fillId="30" borderId="1" xfId="3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 vertical="center" wrapText="1"/>
    </xf>
    <xf numFmtId="0" fontId="47" fillId="4" borderId="10" xfId="0" applyFont="1" applyFill="1" applyBorder="1" applyAlignment="1">
      <alignment horizontal="center" vertical="center" wrapText="1"/>
    </xf>
    <xf numFmtId="165" fontId="12" fillId="0" borderId="0" xfId="3" applyNumberFormat="1" applyFont="1"/>
    <xf numFmtId="0" fontId="13" fillId="0" borderId="0" xfId="5" applyFont="1" applyAlignment="1">
      <alignment horizontal="center"/>
    </xf>
    <xf numFmtId="0" fontId="8" fillId="2" borderId="0" xfId="5" applyFont="1" applyFill="1" applyAlignment="1">
      <alignment horizontal="center" vertical="center" wrapText="1"/>
    </xf>
    <xf numFmtId="164" fontId="19" fillId="2" borderId="0" xfId="2" applyFont="1" applyFill="1" applyAlignment="1">
      <alignment horizontal="center" vertical="center"/>
    </xf>
    <xf numFmtId="164" fontId="15" fillId="0" borderId="0" xfId="2" applyFont="1" applyAlignment="1">
      <alignment horizontal="center"/>
    </xf>
    <xf numFmtId="164" fontId="17" fillId="0" borderId="0" xfId="2" applyFont="1" applyAlignment="1">
      <alignment horizontal="center"/>
    </xf>
    <xf numFmtId="164" fontId="18" fillId="0" borderId="0" xfId="2" applyFont="1" applyAlignment="1">
      <alignment horizontal="center"/>
    </xf>
    <xf numFmtId="0" fontId="22" fillId="4" borderId="1" xfId="3" applyFont="1" applyFill="1" applyBorder="1" applyAlignment="1">
      <alignment horizontal="center" vertical="center"/>
    </xf>
    <xf numFmtId="0" fontId="22" fillId="4" borderId="3" xfId="3" applyFont="1" applyFill="1" applyBorder="1" applyAlignment="1">
      <alignment horizontal="center" vertical="center"/>
    </xf>
    <xf numFmtId="164" fontId="8" fillId="2" borderId="0" xfId="6" applyFont="1" applyFill="1" applyAlignment="1">
      <alignment horizontal="center" vertical="center"/>
    </xf>
    <xf numFmtId="164" fontId="4" fillId="0" borderId="0" xfId="6" applyFont="1" applyAlignment="1">
      <alignment horizontal="center"/>
    </xf>
    <xf numFmtId="164" fontId="6" fillId="0" borderId="0" xfId="6" applyFont="1" applyAlignment="1">
      <alignment horizontal="center"/>
    </xf>
    <xf numFmtId="9" fontId="22" fillId="4" borderId="6" xfId="4" applyFont="1" applyFill="1" applyBorder="1" applyAlignment="1">
      <alignment horizontal="center" vertical="center" wrapText="1"/>
    </xf>
    <xf numFmtId="9" fontId="22" fillId="4" borderId="7" xfId="4" applyFont="1" applyFill="1" applyBorder="1" applyAlignment="1">
      <alignment horizontal="center" vertical="center" wrapText="1"/>
    </xf>
    <xf numFmtId="9" fontId="22" fillId="4" borderId="6" xfId="4" applyFont="1" applyFill="1" applyBorder="1" applyAlignment="1">
      <alignment horizontal="center" wrapText="1"/>
    </xf>
    <xf numFmtId="9" fontId="22" fillId="4" borderId="7" xfId="4" applyFont="1" applyFill="1" applyBorder="1" applyAlignment="1">
      <alignment horizontal="center" wrapText="1"/>
    </xf>
    <xf numFmtId="9" fontId="22" fillId="4" borderId="1" xfId="3" applyNumberFormat="1" applyFont="1" applyFill="1" applyBorder="1" applyAlignment="1">
      <alignment horizontal="center" wrapText="1"/>
    </xf>
    <xf numFmtId="9" fontId="22" fillId="4" borderId="3" xfId="3" applyNumberFormat="1" applyFont="1" applyFill="1" applyBorder="1" applyAlignment="1">
      <alignment horizontal="center" wrapText="1"/>
    </xf>
    <xf numFmtId="164" fontId="7" fillId="0" borderId="0" xfId="6" applyFont="1" applyAlignment="1">
      <alignment horizontal="center"/>
    </xf>
    <xf numFmtId="0" fontId="10" fillId="0" borderId="8" xfId="3" applyFont="1" applyBorder="1" applyAlignment="1">
      <alignment horizontal="center"/>
    </xf>
    <xf numFmtId="9" fontId="22" fillId="4" borderId="1" xfId="3" applyNumberFormat="1" applyFont="1" applyFill="1" applyBorder="1" applyAlignment="1">
      <alignment horizontal="center" vertical="center" wrapText="1"/>
    </xf>
    <xf numFmtId="9" fontId="22" fillId="4" borderId="3" xfId="3" applyNumberFormat="1" applyFont="1" applyFill="1" applyBorder="1" applyAlignment="1">
      <alignment horizontal="center" vertical="center" wrapText="1"/>
    </xf>
    <xf numFmtId="164" fontId="8" fillId="2" borderId="0" xfId="6" applyFont="1" applyFill="1" applyAlignment="1">
      <alignment horizontal="center"/>
    </xf>
    <xf numFmtId="164" fontId="46" fillId="3" borderId="0" xfId="6" applyFont="1" applyFill="1" applyAlignment="1">
      <alignment horizontal="center"/>
    </xf>
    <xf numFmtId="4" fontId="61" fillId="30" borderId="6" xfId="3" applyNumberFormat="1" applyFont="1" applyFill="1" applyBorder="1" applyAlignment="1">
      <alignment horizontal="center"/>
    </xf>
    <xf numFmtId="4" fontId="61" fillId="30" borderId="23" xfId="3" applyNumberFormat="1" applyFont="1" applyFill="1" applyBorder="1" applyAlignment="1">
      <alignment horizontal="center"/>
    </xf>
    <xf numFmtId="4" fontId="61" fillId="30" borderId="7" xfId="3" applyNumberFormat="1" applyFont="1" applyFill="1" applyBorder="1" applyAlignment="1">
      <alignment horizontal="center"/>
    </xf>
    <xf numFmtId="4" fontId="51" fillId="0" borderId="0" xfId="3" applyNumberFormat="1" applyFont="1" applyAlignment="1">
      <alignment horizontal="center"/>
    </xf>
    <xf numFmtId="4" fontId="56" fillId="0" borderId="0" xfId="3" applyNumberFormat="1" applyFont="1" applyAlignment="1">
      <alignment horizontal="center"/>
    </xf>
    <xf numFmtId="4" fontId="53" fillId="0" borderId="0" xfId="3" applyNumberFormat="1" applyFont="1" applyAlignment="1">
      <alignment horizontal="center"/>
    </xf>
    <xf numFmtId="4" fontId="58" fillId="2" borderId="0" xfId="3" applyNumberFormat="1" applyFont="1" applyFill="1" applyAlignment="1">
      <alignment horizontal="center" vertical="distributed"/>
    </xf>
    <xf numFmtId="43" fontId="51" fillId="0" borderId="0" xfId="10" applyFont="1" applyAlignment="1">
      <alignment horizontal="center"/>
    </xf>
    <xf numFmtId="43" fontId="50" fillId="0" borderId="0" xfId="10" applyFont="1" applyAlignment="1">
      <alignment horizontal="center"/>
    </xf>
    <xf numFmtId="43" fontId="53" fillId="0" borderId="0" xfId="10" applyFont="1" applyAlignment="1">
      <alignment horizontal="center"/>
    </xf>
    <xf numFmtId="0" fontId="62" fillId="2" borderId="0" xfId="3" applyFont="1" applyFill="1" applyAlignment="1">
      <alignment horizontal="center" vertical="distributed"/>
    </xf>
  </cellXfs>
  <cellStyles count="105">
    <cellStyle name="20% - Énfasis1 2" xfId="11" xr:uid="{2355F8A5-F152-461A-920C-4EDC590C0D79}"/>
    <cellStyle name="20% - Énfasis2 2" xfId="12" xr:uid="{B3C0C507-4172-4869-8F26-5173A0BF81B7}"/>
    <cellStyle name="20% - Énfasis3 2" xfId="13" xr:uid="{9E9242B7-AFF1-46D5-9D30-72269E519625}"/>
    <cellStyle name="20% - Énfasis4 2" xfId="14" xr:uid="{3F4C33A6-9051-4C71-9035-291A0AC658E1}"/>
    <cellStyle name="20% - Énfasis5 2" xfId="15" xr:uid="{FDB65C16-DF37-49FA-895B-013EE80C05BF}"/>
    <cellStyle name="20% - Énfasis6 2" xfId="16" xr:uid="{8E4DB932-C70A-4C94-AF97-9830F0C5A6ED}"/>
    <cellStyle name="40% - Énfasis1 2" xfId="17" xr:uid="{AA775947-8E4F-4FD8-BA4E-9EE9F9631F26}"/>
    <cellStyle name="40% - Énfasis2 2" xfId="18" xr:uid="{DA26E43D-D9C6-40FE-BEF6-8D30FE04FF25}"/>
    <cellStyle name="40% - Énfasis3 2" xfId="19" xr:uid="{967EAA2B-45C7-4CD9-80D8-41B751BFA2E9}"/>
    <cellStyle name="40% - Énfasis4 2" xfId="20" xr:uid="{8E0B1C1F-F375-46B0-A5F5-82DD1C3EA10B}"/>
    <cellStyle name="40% - Énfasis5 2" xfId="21" xr:uid="{59090592-7180-4FAE-AFBA-18AE296C0EB1}"/>
    <cellStyle name="40% - Énfasis6 2" xfId="22" xr:uid="{506A7620-11F3-4EC4-B2EF-7C0749D43E40}"/>
    <cellStyle name="60% - Énfasis1 2" xfId="23" xr:uid="{ABBA4B22-9F4E-4452-906E-D2457154BD7E}"/>
    <cellStyle name="60% - Énfasis2 2" xfId="24" xr:uid="{E924F25D-5796-477A-8FA0-99BF9BEBA13E}"/>
    <cellStyle name="60% - Énfasis3 2" xfId="25" xr:uid="{1A495878-8FD6-460D-9657-32AAF3EC6703}"/>
    <cellStyle name="60% - Énfasis4 2" xfId="26" xr:uid="{8BA36DD2-AFED-4324-9182-1732585D7718}"/>
    <cellStyle name="60% - Énfasis5 2" xfId="27" xr:uid="{3C314F44-69BF-425C-A6BA-15A091DDCFF3}"/>
    <cellStyle name="60% - Énfasis6 2" xfId="28" xr:uid="{56502758-075E-4420-B2CA-C22122BC9B27}"/>
    <cellStyle name="Buena 2" xfId="29" xr:uid="{F64B59CC-9E29-46A6-9D3E-C1B99B21F821}"/>
    <cellStyle name="Cálculo 2" xfId="30" xr:uid="{17592F44-E3F0-40E4-8CBE-93F4A9AE9E55}"/>
    <cellStyle name="Celda de comprobación 2" xfId="31" xr:uid="{57288B35-94CC-48EE-B3DC-8707933E33EC}"/>
    <cellStyle name="Celda vinculada 2" xfId="32" xr:uid="{640AA190-4BFE-4B20-9DC1-C29CCF2C0717}"/>
    <cellStyle name="Encabezado 4 2" xfId="33" xr:uid="{FA5C0010-60D3-44BD-9A08-0900FBBB07DB}"/>
    <cellStyle name="Énfasis1 2" xfId="34" xr:uid="{346E990D-FDCE-4D6B-B5A0-95DAD54F4E52}"/>
    <cellStyle name="Énfasis2 2" xfId="35" xr:uid="{539A2C11-6648-4F9B-BED1-6493B115D32F}"/>
    <cellStyle name="Énfasis3 2" xfId="36" xr:uid="{6F4B27BD-0C79-473C-A34B-65CA544BB521}"/>
    <cellStyle name="Énfasis4 2" xfId="37" xr:uid="{322B1F4B-9BFE-46C6-AE9A-19C3733B4208}"/>
    <cellStyle name="Énfasis5 2" xfId="38" xr:uid="{1CE16767-EAED-4796-9099-57C244BF3416}"/>
    <cellStyle name="Énfasis6 2" xfId="39" xr:uid="{FDC874F5-004D-4869-9701-C35AEC1E8130}"/>
    <cellStyle name="Entrada 2" xfId="40" xr:uid="{401B842E-A413-4C4F-8D8C-EC4F2A7618D5}"/>
    <cellStyle name="Euro" xfId="41" xr:uid="{F9267209-82D0-4D77-A32B-A5B35325F651}"/>
    <cellStyle name="Euro 2" xfId="42" xr:uid="{FB3D08C6-0B8D-4EAD-9B8E-EAD34B4CFBCF}"/>
    <cellStyle name="Euro 3" xfId="43" xr:uid="{25DA78E3-A2BC-4EC1-946C-BB24B3C73322}"/>
    <cellStyle name="Euro 4" xfId="44" xr:uid="{27026A3A-74FA-4B29-9624-579A12E852DD}"/>
    <cellStyle name="Euro 4 2" xfId="45" xr:uid="{EB4D10C0-39F5-434C-B567-5E10F6265B60}"/>
    <cellStyle name="Euro 5" xfId="46" xr:uid="{77FDEE1A-BC55-42A9-87A3-A790028A3710}"/>
    <cellStyle name="Euro 5 2" xfId="47" xr:uid="{072BDEAA-E488-48DD-9D28-1ADD8A7601F3}"/>
    <cellStyle name="Euro 6" xfId="48" xr:uid="{8B0B9456-8C0D-4656-96FC-2DC7474538B3}"/>
    <cellStyle name="Euro_Sheet1" xfId="49" xr:uid="{82612B85-3752-4D23-96E0-E0AD848F8C46}"/>
    <cellStyle name="Incorrecto 2" xfId="50" xr:uid="{96C82E0D-3476-4480-B399-F8467ED2BC6B}"/>
    <cellStyle name="Millares" xfId="1" builtinId="3"/>
    <cellStyle name="Millares 2" xfId="6" xr:uid="{00000000-0005-0000-0000-000001000000}"/>
    <cellStyle name="Millares 2 2" xfId="51" xr:uid="{F0E05B2A-A1CE-4B7F-A335-D2C52039671A}"/>
    <cellStyle name="Millares 2 2 2" xfId="83" xr:uid="{1624E8F6-ED05-4D89-B3BF-7FE7E5493793}"/>
    <cellStyle name="Millares 2 2 3" xfId="97" xr:uid="{CD36ACF3-73ED-4B84-B693-B7265289AAE2}"/>
    <cellStyle name="Millares 2 3" xfId="10" xr:uid="{39859E5D-52FC-418D-A15A-C8FCF0CC8C38}"/>
    <cellStyle name="Millares 2 3 2" xfId="52" xr:uid="{5C4518EB-3AA4-4273-9A67-F5C76233C25C}"/>
    <cellStyle name="Millares 2 3 2 2" xfId="84" xr:uid="{5213AB4F-AF80-4371-BE56-55B1CE0082A4}"/>
    <cellStyle name="Millares 2 3 2 3" xfId="98" xr:uid="{D9A58817-8941-470E-BBA7-26F59B9549BD}"/>
    <cellStyle name="Millares 2 3 3" xfId="82" xr:uid="{FEB27FC5-862D-409D-A7DF-4034C8BB7AC9}"/>
    <cellStyle name="Millares 2 3 4" xfId="96" xr:uid="{2B67EE9F-153A-409B-94F0-1367C9B093C0}"/>
    <cellStyle name="Millares 2_PAGOSFG SIIF " xfId="53" xr:uid="{F6E48CF7-4ECC-4D67-A024-4FAA814EA713}"/>
    <cellStyle name="Millares 3" xfId="54" xr:uid="{FE0F3951-D0E4-4A34-87D3-7ACAD1D46015}"/>
    <cellStyle name="Millares 3 2" xfId="55" xr:uid="{431BD329-0EA9-4562-94EE-0A420FFBB016}"/>
    <cellStyle name="Millares 3 2 2" xfId="86" xr:uid="{F9FEB560-320E-4125-B688-5D0954E94EF3}"/>
    <cellStyle name="Millares 3 2 3" xfId="100" xr:uid="{32D5F128-BF0C-4ECD-85D4-D14F084D807F}"/>
    <cellStyle name="Millares 3 3" xfId="85" xr:uid="{0C5E7E52-C697-4158-8DD4-D306D678725A}"/>
    <cellStyle name="Millares 3 4" xfId="99" xr:uid="{C9404425-21A6-4F97-9CB2-62E4FEC61D22}"/>
    <cellStyle name="Millares 4" xfId="2" xr:uid="{00000000-0005-0000-0000-000002000000}"/>
    <cellStyle name="Millares 4 2" xfId="56" xr:uid="{2B4B4BEA-E437-43F0-814E-DD5B56E7050E}"/>
    <cellStyle name="Millares 4 2 2" xfId="87" xr:uid="{FDB27975-F605-4E64-AA59-3FC23CCF04D6}"/>
    <cellStyle name="Millares 4 2 3" xfId="101" xr:uid="{C28D7475-74B9-4CC7-A53F-8F958B7A36F3}"/>
    <cellStyle name="Millares 4 3" xfId="76" xr:uid="{9CDFD0F2-27B6-498C-AD55-60A3D701F661}"/>
    <cellStyle name="Millares 4 3 2" xfId="92" xr:uid="{32C95692-5480-4FE2-8C50-1DBD6F2C0BEF}"/>
    <cellStyle name="Millares 4 3 3" xfId="104" xr:uid="{6F077461-14B5-404B-B294-D06D2EAFC880}"/>
    <cellStyle name="Millares 5" xfId="57" xr:uid="{E3701C0C-EC2C-48F2-8551-3C658785E39C}"/>
    <cellStyle name="Millares 5 2" xfId="88" xr:uid="{011925BF-B1C8-456A-A07B-9D21CDFF318D}"/>
    <cellStyle name="Millares 5 3" xfId="102" xr:uid="{5B2431B4-E3E2-433D-8F61-BF7F58D153C6}"/>
    <cellStyle name="Millares 6" xfId="58" xr:uid="{A433B96F-7B45-47D7-A12C-DD71FABB45B4}"/>
    <cellStyle name="Millares 6 2" xfId="89" xr:uid="{F0C3A5A9-D69B-4F64-AE95-A9D7719A721B}"/>
    <cellStyle name="Millares 6 3" xfId="103" xr:uid="{A09BC77E-7F44-4249-9248-0751A19C76D3}"/>
    <cellStyle name="Millares 7" xfId="79" xr:uid="{AA3DF666-E507-4079-AF99-3C546713534B}"/>
    <cellStyle name="Millares 8" xfId="95" xr:uid="{3EACE8EF-A1BA-4B2C-9255-E423230A7AFF}"/>
    <cellStyle name="Millares 9" xfId="7" xr:uid="{E92F8EC1-AC45-4D68-B22E-9007D012B1AB}"/>
    <cellStyle name="Millares 9 2" xfId="80" xr:uid="{C4CDE77B-D360-45A0-90F9-508ABDE5AC7B}"/>
    <cellStyle name="Neutral 2" xfId="59" xr:uid="{D15DDA8E-035B-4B65-9671-F2DC2B6ACA80}"/>
    <cellStyle name="Normal" xfId="0" builtinId="0"/>
    <cellStyle name="Normal 2" xfId="3" xr:uid="{00000000-0005-0000-0000-000004000000}"/>
    <cellStyle name="Normal 2 2" xfId="60" xr:uid="{90BF82B4-7E70-4048-B0D3-64017F2506A6}"/>
    <cellStyle name="Normal 2 2 2" xfId="61" xr:uid="{51EB34BF-D60D-4650-842A-B1748FE455E5}"/>
    <cellStyle name="Normal 2 2_ampliaciones FG" xfId="62" xr:uid="{46E3AD8C-8030-4D45-A19B-18509733B0F7}"/>
    <cellStyle name="Normal 3" xfId="63" xr:uid="{B7D4FB72-E5FD-4600-B6CD-F33448345B80}"/>
    <cellStyle name="Normal 3 2" xfId="90" xr:uid="{DA260525-E6EF-4904-B4E0-F9A5BB6712A3}"/>
    <cellStyle name="Normal 4" xfId="64" xr:uid="{81CE74CF-1491-42E2-A0CC-228359033B6B}"/>
    <cellStyle name="Normal 5" xfId="75" xr:uid="{B71CC416-FBFC-4619-972C-B02244FD525E}"/>
    <cellStyle name="Normal 5 2" xfId="91" xr:uid="{32DDB19D-9172-46AA-9F5A-066F58AA4842}"/>
    <cellStyle name="Normal 6" xfId="8" xr:uid="{D3C881CC-C05C-464F-9DE4-69A7F8675AB7}"/>
    <cellStyle name="Normal 7" xfId="77" xr:uid="{E8027C9F-53E2-4A05-8D57-A50E492BAB20}"/>
    <cellStyle name="Normal 7 2" xfId="93" xr:uid="{ECBB82D1-D894-4604-AF1B-27BA5A10F94D}"/>
    <cellStyle name="Normal 8" xfId="78" xr:uid="{90ACFDB2-00FA-43D8-8623-7792B05277EC}"/>
    <cellStyle name="Normal 8 2" xfId="94" xr:uid="{78FE82F4-D752-45CB-82EB-C45895B55334}"/>
    <cellStyle name="Normal_CALENDARIO 2004" xfId="5" xr:uid="{00000000-0005-0000-0000-000005000000}"/>
    <cellStyle name="Notas 2" xfId="65" xr:uid="{15C1B20D-5AEF-4DF6-8F26-864A0B9D3336}"/>
    <cellStyle name="Notas 3" xfId="66" xr:uid="{D3173EED-3459-4BBD-97AF-4AFCC81FC30E}"/>
    <cellStyle name="Porcentaje 2" xfId="81" xr:uid="{106839F9-85C9-4670-B6E1-23DFF80FEFF9}"/>
    <cellStyle name="Porcentaje 4" xfId="9" xr:uid="{99A64587-C458-43EB-8F42-9ECBBE2425F9}"/>
    <cellStyle name="Porcentual 2" xfId="4" xr:uid="{00000000-0005-0000-0000-000006000000}"/>
    <cellStyle name="Salida 2" xfId="67" xr:uid="{0AC169F0-2F6D-4DEB-8421-4C1B531E7593}"/>
    <cellStyle name="Texto de advertencia 2" xfId="68" xr:uid="{2E9EDB37-F5F6-46C6-884E-321FD00301C6}"/>
    <cellStyle name="Texto explicativo 2" xfId="69" xr:uid="{C51B7037-35B5-4D4F-AE82-880E33001670}"/>
    <cellStyle name="Título 1 2" xfId="70" xr:uid="{4C818DCF-BFA8-4B25-9ED4-D8C17C4D9C9C}"/>
    <cellStyle name="Título 2 2" xfId="71" xr:uid="{46FA00FB-C452-4BC0-A564-09C5891C0E98}"/>
    <cellStyle name="Título 3 2" xfId="72" xr:uid="{D50EB9A4-5396-4976-A042-D55FA01D094B}"/>
    <cellStyle name="Título 4" xfId="73" xr:uid="{CED64843-AF9A-4479-BF72-A748BF31B64E}"/>
    <cellStyle name="Total 2" xfId="74" xr:uid="{B8AA7B09-3724-448A-AE74-B00EE84708B4}"/>
  </cellStyles>
  <dxfs count="0"/>
  <tableStyles count="0" defaultTableStyle="TableStyleMedium2" defaultPivotStyle="PivotStyleLight16"/>
  <colors>
    <mruColors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showGridLines="0" workbookViewId="0">
      <selection sqref="A1:F1"/>
    </sheetView>
  </sheetViews>
  <sheetFormatPr baseColWidth="10" defaultColWidth="12.42578125" defaultRowHeight="15.75"/>
  <cols>
    <col min="1" max="1" width="21.5703125" style="61" customWidth="1"/>
    <col min="2" max="2" width="15.7109375" style="61" customWidth="1"/>
    <col min="3" max="3" width="15.140625" style="61" customWidth="1"/>
    <col min="4" max="4" width="14.5703125" style="61" customWidth="1"/>
    <col min="5" max="5" width="17.5703125" style="61" customWidth="1"/>
    <col min="6" max="6" width="17" style="61" customWidth="1"/>
    <col min="7" max="7" width="12.140625" style="61" customWidth="1"/>
    <col min="8" max="16384" width="12.42578125" style="61"/>
  </cols>
  <sheetData>
    <row r="1" spans="1:6">
      <c r="A1" s="144" t="s">
        <v>0</v>
      </c>
      <c r="B1" s="144"/>
      <c r="C1" s="144"/>
      <c r="D1" s="144"/>
      <c r="E1" s="144"/>
      <c r="F1" s="144"/>
    </row>
    <row r="2" spans="1:6">
      <c r="A2" s="144" t="s">
        <v>1</v>
      </c>
      <c r="B2" s="144"/>
      <c r="C2" s="144"/>
      <c r="D2" s="144"/>
      <c r="E2" s="144"/>
      <c r="F2" s="144"/>
    </row>
    <row r="3" spans="1:6">
      <c r="A3" s="144" t="s">
        <v>2</v>
      </c>
      <c r="B3" s="144"/>
      <c r="C3" s="144"/>
      <c r="D3" s="144"/>
      <c r="E3" s="144"/>
      <c r="F3" s="144"/>
    </row>
    <row r="4" spans="1:6" ht="10.5" customHeight="1"/>
    <row r="5" spans="1:6" s="62" customFormat="1" ht="21.6" customHeight="1">
      <c r="A5" s="145" t="s">
        <v>102</v>
      </c>
      <c r="B5" s="145"/>
      <c r="C5" s="145"/>
      <c r="D5" s="145"/>
      <c r="E5" s="145"/>
      <c r="F5" s="145"/>
    </row>
    <row r="6" spans="1:6" s="64" customFormat="1" ht="9" customHeight="1" thickBot="1">
      <c r="A6" s="63"/>
      <c r="B6" s="63"/>
      <c r="C6" s="63"/>
      <c r="D6" s="63"/>
      <c r="E6" s="63"/>
      <c r="F6" s="63"/>
    </row>
    <row r="7" spans="1:6" ht="37.5" customHeight="1" thickBot="1">
      <c r="A7" s="141" t="s">
        <v>64</v>
      </c>
      <c r="B7" s="142" t="s">
        <v>65</v>
      </c>
      <c r="C7" s="142" t="s">
        <v>66</v>
      </c>
      <c r="D7" s="142" t="s">
        <v>67</v>
      </c>
      <c r="E7" s="142" t="s">
        <v>108</v>
      </c>
      <c r="F7" s="142" t="s">
        <v>109</v>
      </c>
    </row>
    <row r="8" spans="1:6" ht="17.45" customHeight="1" thickBot="1">
      <c r="A8" s="74" t="s">
        <v>68</v>
      </c>
      <c r="B8" s="75" t="s">
        <v>3</v>
      </c>
      <c r="C8" s="75">
        <v>17</v>
      </c>
      <c r="D8" s="75">
        <v>30</v>
      </c>
      <c r="E8" s="75">
        <v>31</v>
      </c>
      <c r="F8" s="75"/>
    </row>
    <row r="9" spans="1:6" ht="17.45" customHeight="1" thickBot="1">
      <c r="A9" s="74" t="s">
        <v>69</v>
      </c>
      <c r="B9" s="75">
        <v>7</v>
      </c>
      <c r="C9" s="75">
        <v>17</v>
      </c>
      <c r="D9" s="75">
        <v>27</v>
      </c>
      <c r="E9" s="75">
        <v>28</v>
      </c>
      <c r="F9" s="75"/>
    </row>
    <row r="10" spans="1:6" ht="17.45" customHeight="1" thickBot="1">
      <c r="A10" s="74" t="s">
        <v>70</v>
      </c>
      <c r="B10" s="75">
        <v>7</v>
      </c>
      <c r="C10" s="75">
        <v>19</v>
      </c>
      <c r="D10" s="75">
        <v>28</v>
      </c>
      <c r="E10" s="75">
        <v>31</v>
      </c>
      <c r="F10" s="75"/>
    </row>
    <row r="11" spans="1:6" ht="17.45" customHeight="1" thickBot="1">
      <c r="A11" s="74" t="s">
        <v>71</v>
      </c>
      <c r="B11" s="75">
        <v>7</v>
      </c>
      <c r="C11" s="75">
        <v>17</v>
      </c>
      <c r="D11" s="75">
        <v>29</v>
      </c>
      <c r="E11" s="75">
        <v>30</v>
      </c>
      <c r="F11" s="75"/>
    </row>
    <row r="12" spans="1:6" ht="17.45" customHeight="1" thickBot="1">
      <c r="A12" s="74" t="s">
        <v>72</v>
      </c>
      <c r="B12" s="75">
        <v>8</v>
      </c>
      <c r="C12" s="75">
        <v>16</v>
      </c>
      <c r="D12" s="75">
        <v>29</v>
      </c>
      <c r="E12" s="75">
        <v>30</v>
      </c>
      <c r="F12" s="75"/>
    </row>
    <row r="13" spans="1:6" ht="17.45" customHeight="1" thickBot="1">
      <c r="A13" s="74" t="s">
        <v>73</v>
      </c>
      <c r="B13" s="75">
        <v>6</v>
      </c>
      <c r="C13" s="75">
        <v>17</v>
      </c>
      <c r="D13" s="75">
        <v>27</v>
      </c>
      <c r="E13" s="75">
        <v>30</v>
      </c>
      <c r="F13" s="75"/>
    </row>
    <row r="14" spans="1:6" ht="17.45" customHeight="1" thickBot="1">
      <c r="A14" s="74" t="s">
        <v>74</v>
      </c>
      <c r="B14" s="75">
        <v>7</v>
      </c>
      <c r="C14" s="75">
        <v>17</v>
      </c>
      <c r="D14" s="75">
        <v>30</v>
      </c>
      <c r="E14" s="75">
        <v>31</v>
      </c>
      <c r="F14" s="75"/>
    </row>
    <row r="15" spans="1:6" ht="17.45" customHeight="1" thickBot="1">
      <c r="A15" s="74" t="s">
        <v>75</v>
      </c>
      <c r="B15" s="75">
        <v>7</v>
      </c>
      <c r="C15" s="75">
        <v>19</v>
      </c>
      <c r="D15" s="75">
        <v>28</v>
      </c>
      <c r="E15" s="75">
        <v>29</v>
      </c>
      <c r="F15" s="75"/>
    </row>
    <row r="16" spans="1:6" ht="17.45" customHeight="1" thickBot="1">
      <c r="A16" s="74" t="s">
        <v>76</v>
      </c>
      <c r="B16" s="75">
        <v>5</v>
      </c>
      <c r="C16" s="76">
        <v>18</v>
      </c>
      <c r="D16" s="76">
        <v>29</v>
      </c>
      <c r="E16" s="76">
        <v>30</v>
      </c>
      <c r="F16" s="75"/>
    </row>
    <row r="17" spans="1:6" ht="17.45" customHeight="1" thickBot="1">
      <c r="A17" s="77" t="s">
        <v>77</v>
      </c>
      <c r="B17" s="76">
        <v>7</v>
      </c>
      <c r="C17" s="76">
        <v>17</v>
      </c>
      <c r="D17" s="76">
        <v>30</v>
      </c>
      <c r="E17" s="76">
        <v>31</v>
      </c>
      <c r="F17" s="76"/>
    </row>
    <row r="18" spans="1:6" ht="17.45" customHeight="1" thickBot="1">
      <c r="A18" s="77" t="s">
        <v>78</v>
      </c>
      <c r="B18" s="76">
        <v>7</v>
      </c>
      <c r="C18" s="76">
        <v>19</v>
      </c>
      <c r="D18" s="76">
        <v>27</v>
      </c>
      <c r="E18" s="76">
        <v>28</v>
      </c>
      <c r="F18" s="76"/>
    </row>
    <row r="19" spans="1:6" ht="17.45" customHeight="1" thickBot="1">
      <c r="A19" s="77" t="s">
        <v>79</v>
      </c>
      <c r="B19" s="76">
        <v>5</v>
      </c>
      <c r="C19" s="76">
        <v>12</v>
      </c>
      <c r="D19" s="76">
        <v>31</v>
      </c>
      <c r="E19" s="76">
        <v>31</v>
      </c>
      <c r="F19" s="76">
        <v>10</v>
      </c>
    </row>
  </sheetData>
  <mergeCells count="4">
    <mergeCell ref="A1:F1"/>
    <mergeCell ref="A2:F2"/>
    <mergeCell ref="A3:F3"/>
    <mergeCell ref="A5:F5"/>
  </mergeCells>
  <printOptions horizontalCentered="1" verticalCentered="1"/>
  <pageMargins left="0.25" right="0.27" top="0.47244094488188981" bottom="0.65" header="0" footer="0"/>
  <pageSetup scale="12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showGridLines="0" topLeftCell="A50" workbookViewId="0">
      <selection activeCell="H69" sqref="H69"/>
    </sheetView>
  </sheetViews>
  <sheetFormatPr baseColWidth="10" defaultColWidth="11.42578125" defaultRowHeight="15.75"/>
  <cols>
    <col min="1" max="1" width="7.5703125" style="39" customWidth="1"/>
    <col min="2" max="2" width="30.42578125" style="39" customWidth="1"/>
    <col min="3" max="3" width="20.28515625" style="42" customWidth="1"/>
    <col min="4" max="8" width="20.28515625" style="39" customWidth="1"/>
    <col min="9" max="9" width="21.28515625" style="39" customWidth="1"/>
    <col min="10" max="10" width="15" customWidth="1"/>
    <col min="11" max="16384" width="11.42578125" style="39"/>
  </cols>
  <sheetData>
    <row r="1" spans="1:11" ht="24">
      <c r="A1" s="147" t="s">
        <v>0</v>
      </c>
      <c r="B1" s="147"/>
      <c r="C1" s="147"/>
      <c r="D1" s="147"/>
      <c r="E1" s="147"/>
      <c r="F1" s="147"/>
      <c r="G1" s="147"/>
      <c r="H1" s="147"/>
    </row>
    <row r="2" spans="1:11" ht="21.75">
      <c r="A2" s="148" t="s">
        <v>1</v>
      </c>
      <c r="B2" s="148"/>
      <c r="C2" s="148"/>
      <c r="D2" s="148"/>
      <c r="E2" s="148"/>
      <c r="F2" s="148"/>
      <c r="G2" s="148"/>
      <c r="H2" s="148"/>
    </row>
    <row r="3" spans="1:11" ht="18.75">
      <c r="A3" s="149" t="s">
        <v>2</v>
      </c>
      <c r="B3" s="149"/>
      <c r="C3" s="149"/>
      <c r="D3" s="149"/>
      <c r="E3" s="149"/>
      <c r="F3" s="149"/>
      <c r="G3" s="149"/>
      <c r="H3" s="149"/>
    </row>
    <row r="4" spans="1:11" ht="13.9" customHeight="1">
      <c r="A4" s="40"/>
      <c r="B4" s="40"/>
      <c r="C4" s="40"/>
      <c r="D4" s="40"/>
      <c r="E4" s="40"/>
      <c r="F4" s="40"/>
      <c r="G4" s="40"/>
      <c r="H4" s="40"/>
    </row>
    <row r="5" spans="1:11" s="41" customFormat="1" ht="18.600000000000001" customHeight="1">
      <c r="A5" s="146" t="s">
        <v>103</v>
      </c>
      <c r="B5" s="146"/>
      <c r="C5" s="146"/>
      <c r="D5" s="146"/>
      <c r="E5" s="146"/>
      <c r="F5" s="146"/>
      <c r="G5" s="146"/>
      <c r="H5" s="146"/>
      <c r="J5"/>
    </row>
    <row r="6" spans="1:11" ht="10.5" customHeight="1" thickBot="1"/>
    <row r="7" spans="1:11" ht="45.75" thickBot="1">
      <c r="A7" s="59" t="s">
        <v>96</v>
      </c>
      <c r="B7" s="59" t="s">
        <v>81</v>
      </c>
      <c r="C7" s="59" t="s">
        <v>97</v>
      </c>
      <c r="D7" s="60" t="s">
        <v>98</v>
      </c>
      <c r="E7" s="60" t="s">
        <v>99</v>
      </c>
      <c r="F7" s="60" t="s">
        <v>100</v>
      </c>
      <c r="G7" s="60" t="s">
        <v>101</v>
      </c>
      <c r="H7" s="60" t="s">
        <v>107</v>
      </c>
    </row>
    <row r="8" spans="1:11" ht="8.25" customHeight="1">
      <c r="A8" s="43"/>
      <c r="B8" s="44"/>
      <c r="C8" s="45"/>
      <c r="D8" s="46"/>
      <c r="E8" s="46"/>
      <c r="F8" s="46"/>
      <c r="G8" s="46"/>
      <c r="H8" s="44"/>
    </row>
    <row r="9" spans="1:11">
      <c r="A9" s="47">
        <v>301</v>
      </c>
      <c r="B9" s="48" t="s">
        <v>4</v>
      </c>
      <c r="C9" s="10">
        <v>16925580</v>
      </c>
      <c r="D9" s="49">
        <v>528848</v>
      </c>
      <c r="E9" s="49"/>
      <c r="F9" s="49">
        <v>86241</v>
      </c>
      <c r="G9" s="49"/>
      <c r="H9" s="49">
        <f>SUM(C9:G9)</f>
        <v>17540669</v>
      </c>
      <c r="I9" s="46"/>
      <c r="K9" s="70"/>
    </row>
    <row r="10" spans="1:11">
      <c r="A10" s="47">
        <v>302</v>
      </c>
      <c r="B10" s="48" t="s">
        <v>5</v>
      </c>
      <c r="C10" s="10">
        <v>13667857</v>
      </c>
      <c r="D10" s="49">
        <v>427284</v>
      </c>
      <c r="E10" s="49"/>
      <c r="F10" s="49">
        <v>69679</v>
      </c>
      <c r="G10" s="49"/>
      <c r="H10" s="49">
        <f t="shared" ref="H10:H67" si="0">SUM(C10:G10)</f>
        <v>14164820</v>
      </c>
      <c r="I10" s="46"/>
      <c r="K10" s="70"/>
    </row>
    <row r="11" spans="1:11">
      <c r="A11" s="47">
        <v>303</v>
      </c>
      <c r="B11" s="48" t="s">
        <v>6</v>
      </c>
      <c r="C11" s="10">
        <v>11152017</v>
      </c>
      <c r="D11" s="49">
        <v>352167</v>
      </c>
      <c r="E11" s="49"/>
      <c r="F11" s="49">
        <v>57429</v>
      </c>
      <c r="G11" s="49"/>
      <c r="H11" s="49">
        <f t="shared" si="0"/>
        <v>11561613</v>
      </c>
      <c r="I11" s="46"/>
      <c r="K11" s="70"/>
    </row>
    <row r="12" spans="1:11">
      <c r="A12" s="47">
        <v>304</v>
      </c>
      <c r="B12" s="48" t="s">
        <v>7</v>
      </c>
      <c r="C12" s="10">
        <v>12841004</v>
      </c>
      <c r="D12" s="49">
        <v>401738</v>
      </c>
      <c r="E12" s="49"/>
      <c r="F12" s="49">
        <v>65513</v>
      </c>
      <c r="G12" s="49"/>
      <c r="H12" s="49">
        <f t="shared" si="0"/>
        <v>13308255</v>
      </c>
      <c r="I12" s="46"/>
      <c r="K12" s="70"/>
    </row>
    <row r="13" spans="1:11">
      <c r="A13" s="47">
        <v>305</v>
      </c>
      <c r="B13" s="48" t="s">
        <v>8</v>
      </c>
      <c r="C13" s="10">
        <v>97817958</v>
      </c>
      <c r="D13" s="49">
        <v>3037084</v>
      </c>
      <c r="E13" s="49"/>
      <c r="F13" s="49">
        <v>495271</v>
      </c>
      <c r="G13" s="49"/>
      <c r="H13" s="49">
        <f t="shared" si="0"/>
        <v>101350313</v>
      </c>
      <c r="I13" s="46"/>
      <c r="K13" s="70"/>
    </row>
    <row r="14" spans="1:11">
      <c r="A14" s="47">
        <v>306</v>
      </c>
      <c r="B14" s="48" t="s">
        <v>9</v>
      </c>
      <c r="C14" s="10">
        <v>18099840</v>
      </c>
      <c r="D14" s="49">
        <v>562396</v>
      </c>
      <c r="E14" s="49"/>
      <c r="F14" s="49">
        <v>91713</v>
      </c>
      <c r="G14" s="49"/>
      <c r="H14" s="49">
        <f t="shared" si="0"/>
        <v>18753949</v>
      </c>
      <c r="I14" s="46"/>
      <c r="K14" s="70"/>
    </row>
    <row r="15" spans="1:11">
      <c r="A15" s="47">
        <v>307</v>
      </c>
      <c r="B15" s="48" t="s">
        <v>10</v>
      </c>
      <c r="C15" s="10">
        <v>35776151</v>
      </c>
      <c r="D15" s="49">
        <v>1120088</v>
      </c>
      <c r="E15" s="49"/>
      <c r="F15" s="49">
        <v>182658</v>
      </c>
      <c r="G15" s="49"/>
      <c r="H15" s="49">
        <f t="shared" si="0"/>
        <v>37078897</v>
      </c>
      <c r="I15" s="46"/>
      <c r="K15" s="70"/>
    </row>
    <row r="16" spans="1:11">
      <c r="A16" s="47">
        <v>308</v>
      </c>
      <c r="B16" s="48" t="s">
        <v>11</v>
      </c>
      <c r="C16" s="10">
        <v>23579277</v>
      </c>
      <c r="D16" s="49">
        <v>727197</v>
      </c>
      <c r="E16" s="49"/>
      <c r="F16" s="49">
        <v>118587</v>
      </c>
      <c r="G16" s="49"/>
      <c r="H16" s="49">
        <f t="shared" si="0"/>
        <v>24425061</v>
      </c>
      <c r="I16" s="46"/>
      <c r="K16" s="70"/>
    </row>
    <row r="17" spans="1:11">
      <c r="A17" s="47">
        <v>309</v>
      </c>
      <c r="B17" s="48" t="s">
        <v>12</v>
      </c>
      <c r="C17" s="10">
        <v>37444023</v>
      </c>
      <c r="D17" s="49">
        <v>1177525</v>
      </c>
      <c r="E17" s="49"/>
      <c r="F17" s="49">
        <v>192024</v>
      </c>
      <c r="G17" s="49"/>
      <c r="H17" s="49">
        <f t="shared" si="0"/>
        <v>38813572</v>
      </c>
      <c r="I17" s="46"/>
      <c r="K17" s="70"/>
    </row>
    <row r="18" spans="1:11">
      <c r="A18" s="47">
        <v>310</v>
      </c>
      <c r="B18" s="48" t="s">
        <v>13</v>
      </c>
      <c r="C18" s="10">
        <v>8560375</v>
      </c>
      <c r="D18" s="49">
        <v>270667</v>
      </c>
      <c r="E18" s="49"/>
      <c r="F18" s="49">
        <v>44139</v>
      </c>
      <c r="G18" s="49"/>
      <c r="H18" s="49">
        <f t="shared" si="0"/>
        <v>8875181</v>
      </c>
      <c r="I18" s="46"/>
      <c r="K18" s="70"/>
    </row>
    <row r="19" spans="1:11">
      <c r="A19" s="47">
        <v>311</v>
      </c>
      <c r="B19" s="48" t="s">
        <v>14</v>
      </c>
      <c r="C19" s="10">
        <v>9600689</v>
      </c>
      <c r="D19" s="49">
        <v>302073</v>
      </c>
      <c r="E19" s="49"/>
      <c r="F19" s="49">
        <v>49261</v>
      </c>
      <c r="G19" s="49"/>
      <c r="H19" s="49">
        <f t="shared" si="0"/>
        <v>9952023</v>
      </c>
      <c r="I19" s="46"/>
      <c r="K19" s="70"/>
    </row>
    <row r="20" spans="1:11">
      <c r="A20" s="47">
        <v>312</v>
      </c>
      <c r="B20" s="48" t="s">
        <v>15</v>
      </c>
      <c r="C20" s="10">
        <v>418294978</v>
      </c>
      <c r="D20" s="49">
        <v>12897107</v>
      </c>
      <c r="E20" s="49"/>
      <c r="F20" s="49">
        <v>2103189</v>
      </c>
      <c r="G20" s="49"/>
      <c r="H20" s="49">
        <f t="shared" si="0"/>
        <v>433295274</v>
      </c>
      <c r="I20" s="46"/>
      <c r="K20" s="70"/>
    </row>
    <row r="21" spans="1:11">
      <c r="A21" s="47">
        <v>313</v>
      </c>
      <c r="B21" s="48" t="s">
        <v>16</v>
      </c>
      <c r="C21" s="10">
        <v>20984942</v>
      </c>
      <c r="D21" s="49">
        <v>654865</v>
      </c>
      <c r="E21" s="49"/>
      <c r="F21" s="49">
        <v>106792</v>
      </c>
      <c r="G21" s="49"/>
      <c r="H21" s="49">
        <f t="shared" si="0"/>
        <v>21746599</v>
      </c>
      <c r="I21" s="46"/>
      <c r="K21" s="70"/>
    </row>
    <row r="22" spans="1:11">
      <c r="A22" s="47">
        <v>314</v>
      </c>
      <c r="B22" s="48" t="s">
        <v>17</v>
      </c>
      <c r="C22" s="10">
        <v>15260549</v>
      </c>
      <c r="D22" s="49">
        <v>474812</v>
      </c>
      <c r="E22" s="49"/>
      <c r="F22" s="49">
        <v>77429</v>
      </c>
      <c r="G22" s="49"/>
      <c r="H22" s="49">
        <f t="shared" si="0"/>
        <v>15812790</v>
      </c>
      <c r="I22" s="46"/>
      <c r="K22" s="70"/>
    </row>
    <row r="23" spans="1:11">
      <c r="A23" s="47">
        <v>315</v>
      </c>
      <c r="B23" s="48" t="s">
        <v>18</v>
      </c>
      <c r="C23" s="10">
        <v>58682975</v>
      </c>
      <c r="D23" s="49">
        <v>1836618</v>
      </c>
      <c r="E23" s="49"/>
      <c r="F23" s="49">
        <v>299505</v>
      </c>
      <c r="G23" s="49"/>
      <c r="H23" s="49">
        <f t="shared" si="0"/>
        <v>60819098</v>
      </c>
      <c r="I23" s="46"/>
      <c r="K23" s="70"/>
    </row>
    <row r="24" spans="1:11">
      <c r="A24" s="47">
        <v>316</v>
      </c>
      <c r="B24" s="48" t="s">
        <v>19</v>
      </c>
      <c r="C24" s="10">
        <v>38656443</v>
      </c>
      <c r="D24" s="49">
        <v>1189266</v>
      </c>
      <c r="E24" s="49"/>
      <c r="F24" s="49">
        <v>193939</v>
      </c>
      <c r="G24" s="49"/>
      <c r="H24" s="49">
        <f t="shared" si="0"/>
        <v>40039648</v>
      </c>
      <c r="I24" s="46"/>
      <c r="K24" s="70"/>
    </row>
    <row r="25" spans="1:11">
      <c r="A25" s="47">
        <v>317</v>
      </c>
      <c r="B25" s="48" t="s">
        <v>20</v>
      </c>
      <c r="C25" s="10">
        <v>432532474</v>
      </c>
      <c r="D25" s="49">
        <v>13410493</v>
      </c>
      <c r="E25" s="49"/>
      <c r="F25" s="49">
        <v>2186909</v>
      </c>
      <c r="G25" s="49"/>
      <c r="H25" s="49">
        <f t="shared" si="0"/>
        <v>448129876</v>
      </c>
      <c r="I25" s="46"/>
      <c r="K25" s="70"/>
    </row>
    <row r="26" spans="1:11">
      <c r="A26" s="47">
        <v>318</v>
      </c>
      <c r="B26" s="48" t="s">
        <v>21</v>
      </c>
      <c r="C26" s="10">
        <v>15257272</v>
      </c>
      <c r="D26" s="49">
        <v>478925</v>
      </c>
      <c r="E26" s="49"/>
      <c r="F26" s="49">
        <v>78100</v>
      </c>
      <c r="G26" s="49"/>
      <c r="H26" s="49">
        <f t="shared" si="0"/>
        <v>15814297</v>
      </c>
      <c r="I26" s="46"/>
      <c r="K26" s="70"/>
    </row>
    <row r="27" spans="1:11">
      <c r="A27" s="47">
        <v>319</v>
      </c>
      <c r="B27" s="48" t="s">
        <v>22</v>
      </c>
      <c r="C27" s="10">
        <v>63331742</v>
      </c>
      <c r="D27" s="49">
        <v>1975057</v>
      </c>
      <c r="E27" s="49"/>
      <c r="F27" s="49">
        <v>322082</v>
      </c>
      <c r="G27" s="49"/>
      <c r="H27" s="49">
        <f t="shared" si="0"/>
        <v>65628881</v>
      </c>
      <c r="I27" s="46"/>
      <c r="K27" s="70"/>
    </row>
    <row r="28" spans="1:11">
      <c r="A28" s="47">
        <v>320</v>
      </c>
      <c r="B28" s="48" t="s">
        <v>23</v>
      </c>
      <c r="C28" s="10">
        <v>148131300</v>
      </c>
      <c r="D28" s="49">
        <v>4618114</v>
      </c>
      <c r="E28" s="49"/>
      <c r="F28" s="49">
        <v>753097</v>
      </c>
      <c r="G28" s="49"/>
      <c r="H28" s="49">
        <f t="shared" si="0"/>
        <v>153502511</v>
      </c>
      <c r="I28" s="46"/>
      <c r="K28" s="70"/>
    </row>
    <row r="29" spans="1:11">
      <c r="A29" s="47">
        <v>321</v>
      </c>
      <c r="B29" s="48" t="s">
        <v>24</v>
      </c>
      <c r="C29" s="10">
        <v>16379041</v>
      </c>
      <c r="D29" s="49">
        <v>514975</v>
      </c>
      <c r="E29" s="49"/>
      <c r="F29" s="49">
        <v>83979</v>
      </c>
      <c r="G29" s="49"/>
      <c r="H29" s="49">
        <f t="shared" si="0"/>
        <v>16977995</v>
      </c>
      <c r="I29" s="46"/>
      <c r="K29" s="70"/>
    </row>
    <row r="30" spans="1:11">
      <c r="A30" s="47">
        <v>322</v>
      </c>
      <c r="B30" s="48" t="s">
        <v>25</v>
      </c>
      <c r="C30" s="10">
        <v>40725957</v>
      </c>
      <c r="D30" s="49">
        <v>1263070</v>
      </c>
      <c r="E30" s="49"/>
      <c r="F30" s="49">
        <v>205974</v>
      </c>
      <c r="G30" s="49"/>
      <c r="H30" s="49">
        <f t="shared" si="0"/>
        <v>42195001</v>
      </c>
      <c r="I30" s="46"/>
      <c r="K30" s="70"/>
    </row>
    <row r="31" spans="1:11">
      <c r="A31" s="47">
        <v>323</v>
      </c>
      <c r="B31" s="48" t="s">
        <v>26</v>
      </c>
      <c r="C31" s="10">
        <v>40524947</v>
      </c>
      <c r="D31" s="49">
        <v>1271726</v>
      </c>
      <c r="E31" s="49"/>
      <c r="F31" s="49">
        <v>207386</v>
      </c>
      <c r="G31" s="49"/>
      <c r="H31" s="49">
        <f t="shared" si="0"/>
        <v>42004059</v>
      </c>
      <c r="I31" s="46"/>
      <c r="K31" s="70"/>
    </row>
    <row r="32" spans="1:11">
      <c r="A32" s="47">
        <v>324</v>
      </c>
      <c r="B32" s="48" t="s">
        <v>27</v>
      </c>
      <c r="C32" s="10">
        <v>75670509</v>
      </c>
      <c r="D32" s="49">
        <v>2312600</v>
      </c>
      <c r="E32" s="49"/>
      <c r="F32" s="49">
        <v>377126</v>
      </c>
      <c r="G32" s="49"/>
      <c r="H32" s="49">
        <f t="shared" si="0"/>
        <v>78360235</v>
      </c>
      <c r="I32" s="46"/>
      <c r="K32" s="70"/>
    </row>
    <row r="33" spans="1:11">
      <c r="A33" s="47">
        <v>325</v>
      </c>
      <c r="B33" s="48" t="s">
        <v>28</v>
      </c>
      <c r="C33" s="10">
        <v>24789623</v>
      </c>
      <c r="D33" s="49">
        <v>766482</v>
      </c>
      <c r="E33" s="49"/>
      <c r="F33" s="49">
        <v>124994</v>
      </c>
      <c r="G33" s="49"/>
      <c r="H33" s="49">
        <f t="shared" si="0"/>
        <v>25681099</v>
      </c>
      <c r="I33" s="46"/>
      <c r="K33" s="70"/>
    </row>
    <row r="34" spans="1:11">
      <c r="A34" s="47">
        <v>326</v>
      </c>
      <c r="B34" s="48" t="s">
        <v>29</v>
      </c>
      <c r="C34" s="10">
        <v>119888162</v>
      </c>
      <c r="D34" s="49">
        <v>3799408</v>
      </c>
      <c r="E34" s="49"/>
      <c r="F34" s="49">
        <v>619587</v>
      </c>
      <c r="G34" s="49"/>
      <c r="H34" s="49">
        <f t="shared" si="0"/>
        <v>124307157</v>
      </c>
      <c r="I34" s="46"/>
      <c r="K34" s="70"/>
    </row>
    <row r="35" spans="1:11">
      <c r="A35" s="47">
        <v>327</v>
      </c>
      <c r="B35" s="48" t="s">
        <v>30</v>
      </c>
      <c r="C35" s="10">
        <v>14951403</v>
      </c>
      <c r="D35" s="49">
        <v>472784</v>
      </c>
      <c r="E35" s="49"/>
      <c r="F35" s="49">
        <v>77099</v>
      </c>
      <c r="G35" s="49"/>
      <c r="H35" s="49">
        <f t="shared" si="0"/>
        <v>15501286</v>
      </c>
      <c r="I35" s="46"/>
      <c r="K35" s="70"/>
    </row>
    <row r="36" spans="1:11">
      <c r="A36" s="47">
        <v>328</v>
      </c>
      <c r="B36" s="48" t="s">
        <v>31</v>
      </c>
      <c r="C36" s="10">
        <v>10973274</v>
      </c>
      <c r="D36" s="49">
        <v>346098</v>
      </c>
      <c r="E36" s="49"/>
      <c r="F36" s="49">
        <v>56440</v>
      </c>
      <c r="G36" s="49"/>
      <c r="H36" s="49">
        <f t="shared" si="0"/>
        <v>11375812</v>
      </c>
      <c r="I36" s="46"/>
      <c r="K36" s="70"/>
    </row>
    <row r="37" spans="1:11">
      <c r="A37" s="47">
        <v>329</v>
      </c>
      <c r="B37" s="48" t="s">
        <v>32</v>
      </c>
      <c r="C37" s="10">
        <v>44992111</v>
      </c>
      <c r="D37" s="49">
        <v>1391566</v>
      </c>
      <c r="E37" s="49"/>
      <c r="F37" s="49">
        <v>226929</v>
      </c>
      <c r="G37" s="49"/>
      <c r="H37" s="49">
        <f t="shared" si="0"/>
        <v>46610606</v>
      </c>
      <c r="I37" s="46"/>
      <c r="K37" s="70"/>
    </row>
    <row r="38" spans="1:11">
      <c r="A38" s="47">
        <v>330</v>
      </c>
      <c r="B38" s="48" t="s">
        <v>33</v>
      </c>
      <c r="C38" s="10">
        <v>10168009</v>
      </c>
      <c r="D38" s="49">
        <v>320349</v>
      </c>
      <c r="E38" s="49"/>
      <c r="F38" s="49">
        <v>52241</v>
      </c>
      <c r="G38" s="49"/>
      <c r="H38" s="49">
        <f t="shared" si="0"/>
        <v>10540599</v>
      </c>
      <c r="I38" s="46"/>
      <c r="K38" s="70"/>
    </row>
    <row r="39" spans="1:11">
      <c r="A39" s="47">
        <v>331</v>
      </c>
      <c r="B39" s="48" t="s">
        <v>34</v>
      </c>
      <c r="C39" s="10">
        <v>31684749</v>
      </c>
      <c r="D39" s="49">
        <v>996110</v>
      </c>
      <c r="E39" s="49"/>
      <c r="F39" s="49">
        <v>162440</v>
      </c>
      <c r="G39" s="49"/>
      <c r="H39" s="49">
        <f t="shared" si="0"/>
        <v>32843299</v>
      </c>
      <c r="I39" s="46"/>
      <c r="K39" s="70"/>
    </row>
    <row r="40" spans="1:11">
      <c r="A40" s="47">
        <v>332</v>
      </c>
      <c r="B40" s="48" t="s">
        <v>35</v>
      </c>
      <c r="C40" s="10">
        <v>34481417</v>
      </c>
      <c r="D40" s="49">
        <v>1076472</v>
      </c>
      <c r="E40" s="49"/>
      <c r="F40" s="49">
        <v>175545</v>
      </c>
      <c r="G40" s="49"/>
      <c r="H40" s="49">
        <f t="shared" si="0"/>
        <v>35733434</v>
      </c>
      <c r="I40" s="46"/>
      <c r="K40" s="70"/>
    </row>
    <row r="41" spans="1:11">
      <c r="A41" s="47">
        <v>333</v>
      </c>
      <c r="B41" s="48" t="s">
        <v>36</v>
      </c>
      <c r="C41" s="10">
        <v>16801334</v>
      </c>
      <c r="D41" s="49">
        <v>528353</v>
      </c>
      <c r="E41" s="49"/>
      <c r="F41" s="49">
        <v>86161</v>
      </c>
      <c r="G41" s="49"/>
      <c r="H41" s="49">
        <f t="shared" si="0"/>
        <v>17415848</v>
      </c>
      <c r="I41" s="46"/>
      <c r="K41" s="70"/>
    </row>
    <row r="42" spans="1:11">
      <c r="A42" s="47">
        <v>334</v>
      </c>
      <c r="B42" s="48" t="s">
        <v>37</v>
      </c>
      <c r="C42" s="10">
        <v>77864677</v>
      </c>
      <c r="D42" s="49">
        <v>2434631</v>
      </c>
      <c r="E42" s="49"/>
      <c r="F42" s="49">
        <v>397026</v>
      </c>
      <c r="G42" s="49"/>
      <c r="H42" s="49">
        <f t="shared" si="0"/>
        <v>80696334</v>
      </c>
      <c r="I42" s="46"/>
      <c r="K42" s="70"/>
    </row>
    <row r="43" spans="1:11">
      <c r="A43" s="47">
        <v>335</v>
      </c>
      <c r="B43" s="48" t="s">
        <v>38</v>
      </c>
      <c r="C43" s="10">
        <v>28800114</v>
      </c>
      <c r="D43" s="49">
        <v>888539</v>
      </c>
      <c r="E43" s="49"/>
      <c r="F43" s="49">
        <v>144898</v>
      </c>
      <c r="G43" s="49"/>
      <c r="H43" s="49">
        <f t="shared" si="0"/>
        <v>29833551</v>
      </c>
      <c r="I43" s="46"/>
      <c r="K43" s="70"/>
    </row>
    <row r="44" spans="1:11">
      <c r="A44" s="47">
        <v>336</v>
      </c>
      <c r="B44" s="48" t="s">
        <v>39</v>
      </c>
      <c r="C44" s="10">
        <v>74735750</v>
      </c>
      <c r="D44" s="49">
        <v>2301943</v>
      </c>
      <c r="E44" s="49"/>
      <c r="F44" s="49">
        <v>375388</v>
      </c>
      <c r="G44" s="49"/>
      <c r="H44" s="49">
        <f t="shared" si="0"/>
        <v>77413081</v>
      </c>
      <c r="I44" s="46"/>
      <c r="K44" s="70"/>
    </row>
    <row r="45" spans="1:11">
      <c r="A45" s="47">
        <v>337</v>
      </c>
      <c r="B45" s="48" t="s">
        <v>40</v>
      </c>
      <c r="C45" s="10">
        <v>31428885</v>
      </c>
      <c r="D45" s="49">
        <v>970030</v>
      </c>
      <c r="E45" s="49"/>
      <c r="F45" s="49">
        <v>158187</v>
      </c>
      <c r="G45" s="49"/>
      <c r="H45" s="49">
        <f t="shared" si="0"/>
        <v>32557102</v>
      </c>
      <c r="I45" s="46"/>
      <c r="K45" s="70"/>
    </row>
    <row r="46" spans="1:11">
      <c r="A46" s="47">
        <v>338</v>
      </c>
      <c r="B46" s="48" t="s">
        <v>41</v>
      </c>
      <c r="C46" s="10">
        <v>118280941</v>
      </c>
      <c r="D46" s="49">
        <v>3638401</v>
      </c>
      <c r="E46" s="49"/>
      <c r="F46" s="49">
        <v>593331</v>
      </c>
      <c r="G46" s="49"/>
      <c r="H46" s="49">
        <f t="shared" si="0"/>
        <v>122512673</v>
      </c>
      <c r="I46" s="46"/>
      <c r="K46" s="70"/>
    </row>
    <row r="47" spans="1:11">
      <c r="A47" s="47">
        <v>339</v>
      </c>
      <c r="B47" s="48" t="s">
        <v>42</v>
      </c>
      <c r="C47" s="10">
        <v>117379602</v>
      </c>
      <c r="D47" s="49">
        <v>3625074</v>
      </c>
      <c r="E47" s="49"/>
      <c r="F47" s="49">
        <v>591157</v>
      </c>
      <c r="G47" s="49"/>
      <c r="H47" s="49">
        <f t="shared" si="0"/>
        <v>121595833</v>
      </c>
      <c r="I47" s="46"/>
      <c r="K47" s="70"/>
    </row>
    <row r="48" spans="1:11">
      <c r="A48" s="47">
        <v>340</v>
      </c>
      <c r="B48" s="48" t="s">
        <v>43</v>
      </c>
      <c r="C48" s="10">
        <v>42247667</v>
      </c>
      <c r="D48" s="49">
        <v>1307532</v>
      </c>
      <c r="E48" s="49"/>
      <c r="F48" s="49">
        <v>213225</v>
      </c>
      <c r="G48" s="49"/>
      <c r="H48" s="49">
        <f t="shared" si="0"/>
        <v>43768424</v>
      </c>
      <c r="I48" s="46"/>
      <c r="K48" s="70"/>
    </row>
    <row r="49" spans="1:11">
      <c r="A49" s="47">
        <v>341</v>
      </c>
      <c r="B49" s="48" t="s">
        <v>44</v>
      </c>
      <c r="C49" s="10">
        <v>10468960</v>
      </c>
      <c r="D49" s="49">
        <v>329330</v>
      </c>
      <c r="E49" s="49"/>
      <c r="F49" s="49">
        <v>53705</v>
      </c>
      <c r="G49" s="49"/>
      <c r="H49" s="49">
        <f t="shared" si="0"/>
        <v>10851995</v>
      </c>
      <c r="I49" s="46"/>
      <c r="K49" s="70"/>
    </row>
    <row r="50" spans="1:11">
      <c r="A50" s="47">
        <v>342</v>
      </c>
      <c r="B50" s="48" t="s">
        <v>45</v>
      </c>
      <c r="C50" s="10">
        <v>122691621</v>
      </c>
      <c r="D50" s="49">
        <v>3796753</v>
      </c>
      <c r="E50" s="49"/>
      <c r="F50" s="49">
        <v>619154</v>
      </c>
      <c r="G50" s="49"/>
      <c r="H50" s="49">
        <f t="shared" si="0"/>
        <v>127107528</v>
      </c>
      <c r="I50" s="46"/>
      <c r="K50" s="70"/>
    </row>
    <row r="51" spans="1:11">
      <c r="A51" s="47">
        <v>343</v>
      </c>
      <c r="B51" s="48" t="s">
        <v>46</v>
      </c>
      <c r="C51" s="10">
        <v>7004650</v>
      </c>
      <c r="D51" s="49">
        <v>221329</v>
      </c>
      <c r="E51" s="49"/>
      <c r="F51" s="49">
        <v>36093</v>
      </c>
      <c r="G51" s="49"/>
      <c r="H51" s="49">
        <f t="shared" si="0"/>
        <v>7262072</v>
      </c>
      <c r="I51" s="46"/>
      <c r="K51" s="70"/>
    </row>
    <row r="52" spans="1:11">
      <c r="A52" s="47">
        <v>344</v>
      </c>
      <c r="B52" s="48" t="s">
        <v>47</v>
      </c>
      <c r="C52" s="10">
        <v>33467744</v>
      </c>
      <c r="D52" s="49">
        <v>1037242</v>
      </c>
      <c r="E52" s="49"/>
      <c r="F52" s="49">
        <v>169148</v>
      </c>
      <c r="G52" s="49"/>
      <c r="H52" s="49">
        <f t="shared" si="0"/>
        <v>34674134</v>
      </c>
      <c r="I52" s="46"/>
      <c r="K52" s="70"/>
    </row>
    <row r="53" spans="1:11">
      <c r="A53" s="47">
        <v>345</v>
      </c>
      <c r="B53" s="48" t="s">
        <v>48</v>
      </c>
      <c r="C53" s="10">
        <v>23674847</v>
      </c>
      <c r="D53" s="49">
        <v>740607</v>
      </c>
      <c r="E53" s="49"/>
      <c r="F53" s="49">
        <v>120774</v>
      </c>
      <c r="G53" s="49"/>
      <c r="H53" s="49">
        <f t="shared" si="0"/>
        <v>24536228</v>
      </c>
      <c r="I53" s="46"/>
      <c r="K53" s="70"/>
    </row>
    <row r="54" spans="1:11">
      <c r="A54" s="47">
        <v>346</v>
      </c>
      <c r="B54" s="48" t="s">
        <v>49</v>
      </c>
      <c r="C54" s="10">
        <v>21807944</v>
      </c>
      <c r="D54" s="49">
        <v>684569</v>
      </c>
      <c r="E54" s="49"/>
      <c r="F54" s="49">
        <v>111636</v>
      </c>
      <c r="G54" s="49"/>
      <c r="H54" s="49">
        <f t="shared" si="0"/>
        <v>22604149</v>
      </c>
      <c r="I54" s="46"/>
      <c r="K54" s="70"/>
    </row>
    <row r="55" spans="1:11">
      <c r="A55" s="47">
        <v>347</v>
      </c>
      <c r="B55" s="48" t="s">
        <v>50</v>
      </c>
      <c r="C55" s="10">
        <v>17920603</v>
      </c>
      <c r="D55" s="49">
        <v>562495</v>
      </c>
      <c r="E55" s="49"/>
      <c r="F55" s="49">
        <v>91729</v>
      </c>
      <c r="G55" s="49"/>
      <c r="H55" s="49">
        <f t="shared" si="0"/>
        <v>18574827</v>
      </c>
      <c r="I55" s="46"/>
      <c r="K55" s="70"/>
    </row>
    <row r="56" spans="1:11">
      <c r="A56" s="47">
        <v>348</v>
      </c>
      <c r="B56" s="48" t="s">
        <v>51</v>
      </c>
      <c r="C56" s="10">
        <v>62649213</v>
      </c>
      <c r="D56" s="49">
        <v>1949188</v>
      </c>
      <c r="E56" s="49"/>
      <c r="F56" s="49">
        <v>317863</v>
      </c>
      <c r="G56" s="49"/>
      <c r="H56" s="49">
        <f t="shared" si="0"/>
        <v>64916264</v>
      </c>
      <c r="I56" s="46"/>
      <c r="K56" s="70"/>
    </row>
    <row r="57" spans="1:11">
      <c r="A57" s="47">
        <v>349</v>
      </c>
      <c r="B57" s="48" t="s">
        <v>52</v>
      </c>
      <c r="C57" s="10">
        <v>29007744</v>
      </c>
      <c r="D57" s="49">
        <v>886788</v>
      </c>
      <c r="E57" s="49"/>
      <c r="F57" s="49">
        <v>144613</v>
      </c>
      <c r="G57" s="49"/>
      <c r="H57" s="49">
        <f t="shared" si="0"/>
        <v>30039145</v>
      </c>
      <c r="I57" s="46"/>
      <c r="K57" s="70"/>
    </row>
    <row r="58" spans="1:11">
      <c r="A58" s="47">
        <v>350</v>
      </c>
      <c r="B58" s="48" t="s">
        <v>53</v>
      </c>
      <c r="C58" s="10">
        <v>11336388</v>
      </c>
      <c r="D58" s="49">
        <v>355881</v>
      </c>
      <c r="E58" s="49"/>
      <c r="F58" s="49">
        <v>58035</v>
      </c>
      <c r="G58" s="49"/>
      <c r="H58" s="49">
        <f t="shared" si="0"/>
        <v>11750304</v>
      </c>
      <c r="I58" s="46"/>
      <c r="K58" s="70"/>
    </row>
    <row r="59" spans="1:11">
      <c r="A59" s="47">
        <v>351</v>
      </c>
      <c r="B59" s="48" t="s">
        <v>54</v>
      </c>
      <c r="C59" s="10">
        <v>102221784</v>
      </c>
      <c r="D59" s="49">
        <v>3204718</v>
      </c>
      <c r="E59" s="49"/>
      <c r="F59" s="49">
        <v>522608</v>
      </c>
      <c r="G59" s="49"/>
      <c r="H59" s="49">
        <f t="shared" si="0"/>
        <v>105949110</v>
      </c>
      <c r="I59" s="46"/>
      <c r="K59" s="70"/>
    </row>
    <row r="60" spans="1:11">
      <c r="A60" s="47">
        <v>352</v>
      </c>
      <c r="B60" s="48" t="s">
        <v>55</v>
      </c>
      <c r="C60" s="10">
        <v>20892292</v>
      </c>
      <c r="D60" s="49">
        <v>647660</v>
      </c>
      <c r="E60" s="49"/>
      <c r="F60" s="49">
        <v>105617</v>
      </c>
      <c r="G60" s="49"/>
      <c r="H60" s="49">
        <f t="shared" si="0"/>
        <v>21645569</v>
      </c>
      <c r="I60" s="46"/>
      <c r="K60" s="70"/>
    </row>
    <row r="61" spans="1:11">
      <c r="A61" s="47">
        <v>353</v>
      </c>
      <c r="B61" s="48" t="s">
        <v>56</v>
      </c>
      <c r="C61" s="10">
        <v>81813810</v>
      </c>
      <c r="D61" s="49">
        <v>2547525</v>
      </c>
      <c r="E61" s="49"/>
      <c r="F61" s="49">
        <v>415436</v>
      </c>
      <c r="G61" s="49"/>
      <c r="H61" s="49">
        <f t="shared" si="0"/>
        <v>84776771</v>
      </c>
      <c r="I61" s="46"/>
      <c r="K61" s="70"/>
    </row>
    <row r="62" spans="1:11">
      <c r="A62" s="47">
        <v>354</v>
      </c>
      <c r="B62" s="48" t="s">
        <v>57</v>
      </c>
      <c r="C62" s="10">
        <v>33954406</v>
      </c>
      <c r="D62" s="49">
        <v>1046901</v>
      </c>
      <c r="E62" s="49"/>
      <c r="F62" s="49">
        <v>170723</v>
      </c>
      <c r="G62" s="49"/>
      <c r="H62" s="49">
        <f t="shared" si="0"/>
        <v>35172030</v>
      </c>
      <c r="I62" s="46"/>
      <c r="K62" s="70"/>
    </row>
    <row r="63" spans="1:11">
      <c r="A63" s="47">
        <v>355</v>
      </c>
      <c r="B63" s="48" t="s">
        <v>58</v>
      </c>
      <c r="C63" s="10">
        <v>24325757</v>
      </c>
      <c r="D63" s="49">
        <v>751595</v>
      </c>
      <c r="E63" s="49"/>
      <c r="F63" s="49">
        <v>122566</v>
      </c>
      <c r="G63" s="49"/>
      <c r="H63" s="49">
        <f t="shared" si="0"/>
        <v>25199918</v>
      </c>
      <c r="I63" s="46"/>
      <c r="K63" s="70"/>
    </row>
    <row r="64" spans="1:11">
      <c r="A64" s="47">
        <v>356</v>
      </c>
      <c r="B64" s="48" t="s">
        <v>59</v>
      </c>
      <c r="C64" s="10">
        <v>32218094</v>
      </c>
      <c r="D64" s="49">
        <v>991517</v>
      </c>
      <c r="E64" s="49"/>
      <c r="F64" s="49">
        <v>161691</v>
      </c>
      <c r="G64" s="49"/>
      <c r="H64" s="49">
        <f t="shared" si="0"/>
        <v>33371302</v>
      </c>
      <c r="I64" s="46"/>
      <c r="K64" s="70"/>
    </row>
    <row r="65" spans="1:11">
      <c r="A65" s="47">
        <v>357</v>
      </c>
      <c r="B65" s="48" t="s">
        <v>60</v>
      </c>
      <c r="C65" s="10">
        <v>65866474</v>
      </c>
      <c r="D65" s="49">
        <v>2043543</v>
      </c>
      <c r="E65" s="49"/>
      <c r="F65" s="49">
        <v>333250</v>
      </c>
      <c r="G65" s="49"/>
      <c r="H65" s="49">
        <f t="shared" si="0"/>
        <v>68243267</v>
      </c>
      <c r="I65" s="46"/>
      <c r="K65" s="70"/>
    </row>
    <row r="66" spans="1:11">
      <c r="A66" s="47">
        <v>358</v>
      </c>
      <c r="B66" s="48" t="s">
        <v>61</v>
      </c>
      <c r="C66" s="10">
        <v>351625986</v>
      </c>
      <c r="D66" s="49">
        <v>10947341</v>
      </c>
      <c r="E66" s="49"/>
      <c r="F66" s="49">
        <v>1785232</v>
      </c>
      <c r="G66" s="49"/>
      <c r="H66" s="49">
        <f t="shared" si="0"/>
        <v>364358559</v>
      </c>
      <c r="I66" s="46"/>
      <c r="K66" s="70"/>
    </row>
    <row r="67" spans="1:11">
      <c r="A67" s="47">
        <v>359</v>
      </c>
      <c r="B67" s="48" t="s">
        <v>62</v>
      </c>
      <c r="C67" s="49"/>
      <c r="D67" s="49"/>
      <c r="E67" s="49">
        <v>125250056</v>
      </c>
      <c r="F67" s="49">
        <v>0</v>
      </c>
      <c r="G67" s="50">
        <v>52942749</v>
      </c>
      <c r="H67" s="49">
        <f t="shared" si="0"/>
        <v>178192805</v>
      </c>
      <c r="I67" s="46"/>
      <c r="K67" s="70"/>
    </row>
    <row r="68" spans="1:11" ht="4.9000000000000004" customHeight="1">
      <c r="A68" s="51"/>
      <c r="B68" s="51"/>
      <c r="C68" s="51"/>
      <c r="D68" s="51"/>
      <c r="E68" s="51"/>
      <c r="F68" s="51"/>
      <c r="G68" s="51"/>
      <c r="H68" s="51"/>
      <c r="K68" s="70"/>
    </row>
    <row r="69" spans="1:11">
      <c r="A69" s="52"/>
      <c r="B69" s="53" t="s">
        <v>63</v>
      </c>
      <c r="C69" s="54">
        <f>SUM(C9:C68)</f>
        <v>3522313935</v>
      </c>
      <c r="D69" s="54">
        <f>SUM(D9:D68)</f>
        <v>109413449</v>
      </c>
      <c r="E69" s="54">
        <f t="shared" ref="E69:G69" si="1">SUM(E9:E68)</f>
        <v>125250056</v>
      </c>
      <c r="F69" s="54">
        <f t="shared" si="1"/>
        <v>17842543</v>
      </c>
      <c r="G69" s="54">
        <f t="shared" si="1"/>
        <v>52942749</v>
      </c>
      <c r="H69" s="54">
        <f>SUM(H9:H67)</f>
        <v>3827762732</v>
      </c>
      <c r="I69" s="46"/>
      <c r="K69" s="70"/>
    </row>
    <row r="70" spans="1:11">
      <c r="A70" s="51"/>
      <c r="B70" s="51"/>
      <c r="C70" s="55"/>
      <c r="D70" s="51"/>
      <c r="E70" s="51"/>
      <c r="F70" s="51"/>
      <c r="G70" s="51"/>
      <c r="H70" s="51"/>
      <c r="I70" s="65"/>
      <c r="K70" s="70"/>
    </row>
    <row r="71" spans="1:11">
      <c r="C71" s="56"/>
      <c r="H71" s="46"/>
      <c r="K71" s="70"/>
    </row>
    <row r="72" spans="1:11">
      <c r="K72" s="70"/>
    </row>
    <row r="73" spans="1:11">
      <c r="K73" s="70"/>
    </row>
  </sheetData>
  <mergeCells count="4">
    <mergeCell ref="A5:H5"/>
    <mergeCell ref="A1:H1"/>
    <mergeCell ref="A2:H2"/>
    <mergeCell ref="A3:H3"/>
  </mergeCells>
  <printOptions horizontalCentered="1" verticalCentered="1"/>
  <pageMargins left="0.55118110236220474" right="0.31496062992125984" top="0.19685039370078741" bottom="0.31496062992125984" header="0" footer="0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1"/>
  <sheetViews>
    <sheetView showGridLines="0" topLeftCell="A6" zoomScaleNormal="100" workbookViewId="0">
      <pane xSplit="2" ySplit="3" topLeftCell="E9" activePane="bottomRight" state="frozen"/>
      <selection activeCell="A6" sqref="A6"/>
      <selection pane="topRight" activeCell="C6" sqref="C6"/>
      <selection pane="bottomLeft" activeCell="A9" sqref="A9"/>
      <selection pane="bottomRight" activeCell="O68" sqref="O68"/>
    </sheetView>
  </sheetViews>
  <sheetFormatPr baseColWidth="10" defaultRowHeight="12.75"/>
  <cols>
    <col min="1" max="1" width="5.85546875" style="1" bestFit="1" customWidth="1"/>
    <col min="2" max="2" width="29.5703125" style="1" customWidth="1"/>
    <col min="3" max="3" width="12.140625" style="29" customWidth="1"/>
    <col min="4" max="4" width="14.42578125" style="1" customWidth="1"/>
    <col min="5" max="5" width="12.140625" style="24" customWidth="1"/>
    <col min="6" max="6" width="14.42578125" style="1" customWidth="1"/>
    <col min="7" max="7" width="12.140625" style="24" customWidth="1"/>
    <col min="8" max="8" width="14.42578125" style="1" customWidth="1"/>
    <col min="9" max="9" width="12.140625" style="24" customWidth="1"/>
    <col min="10" max="10" width="14.42578125" style="1" customWidth="1"/>
    <col min="11" max="11" width="12.140625" style="24" customWidth="1"/>
    <col min="12" max="12" width="14.42578125" style="1" customWidth="1"/>
    <col min="13" max="13" width="12.140625" style="24" customWidth="1"/>
    <col min="14" max="14" width="14.42578125" style="1" customWidth="1"/>
    <col min="15" max="15" width="14.7109375" style="1" customWidth="1"/>
    <col min="16" max="222" width="10.85546875" style="1"/>
    <col min="223" max="223" width="6.85546875" style="1" customWidth="1"/>
    <col min="224" max="224" width="29.5703125" style="1" customWidth="1"/>
    <col min="225" max="225" width="16.140625" style="1" customWidth="1"/>
    <col min="226" max="226" width="12.140625" style="1" customWidth="1"/>
    <col min="227" max="227" width="21.42578125" style="1" customWidth="1"/>
    <col min="228" max="228" width="16" style="1" customWidth="1"/>
    <col min="229" max="229" width="15.85546875" style="1" customWidth="1"/>
    <col min="230" max="231" width="0" style="1" hidden="1" customWidth="1"/>
    <col min="232" max="478" width="10.85546875" style="1"/>
    <col min="479" max="479" width="6.85546875" style="1" customWidth="1"/>
    <col min="480" max="480" width="29.5703125" style="1" customWidth="1"/>
    <col min="481" max="481" width="16.140625" style="1" customWidth="1"/>
    <col min="482" max="482" width="12.140625" style="1" customWidth="1"/>
    <col min="483" max="483" width="21.42578125" style="1" customWidth="1"/>
    <col min="484" max="484" width="16" style="1" customWidth="1"/>
    <col min="485" max="485" width="15.85546875" style="1" customWidth="1"/>
    <col min="486" max="487" width="0" style="1" hidden="1" customWidth="1"/>
    <col min="488" max="734" width="10.85546875" style="1"/>
    <col min="735" max="735" width="6.85546875" style="1" customWidth="1"/>
    <col min="736" max="736" width="29.5703125" style="1" customWidth="1"/>
    <col min="737" max="737" width="16.140625" style="1" customWidth="1"/>
    <col min="738" max="738" width="12.140625" style="1" customWidth="1"/>
    <col min="739" max="739" width="21.42578125" style="1" customWidth="1"/>
    <col min="740" max="740" width="16" style="1" customWidth="1"/>
    <col min="741" max="741" width="15.85546875" style="1" customWidth="1"/>
    <col min="742" max="743" width="0" style="1" hidden="1" customWidth="1"/>
    <col min="744" max="990" width="10.85546875" style="1"/>
    <col min="991" max="991" width="6.85546875" style="1" customWidth="1"/>
    <col min="992" max="992" width="29.5703125" style="1" customWidth="1"/>
    <col min="993" max="993" width="16.140625" style="1" customWidth="1"/>
    <col min="994" max="994" width="12.140625" style="1" customWidth="1"/>
    <col min="995" max="995" width="21.42578125" style="1" customWidth="1"/>
    <col min="996" max="996" width="16" style="1" customWidth="1"/>
    <col min="997" max="997" width="15.85546875" style="1" customWidth="1"/>
    <col min="998" max="999" width="0" style="1" hidden="1" customWidth="1"/>
    <col min="1000" max="1246" width="10.85546875" style="1"/>
    <col min="1247" max="1247" width="6.85546875" style="1" customWidth="1"/>
    <col min="1248" max="1248" width="29.5703125" style="1" customWidth="1"/>
    <col min="1249" max="1249" width="16.140625" style="1" customWidth="1"/>
    <col min="1250" max="1250" width="12.140625" style="1" customWidth="1"/>
    <col min="1251" max="1251" width="21.42578125" style="1" customWidth="1"/>
    <col min="1252" max="1252" width="16" style="1" customWidth="1"/>
    <col min="1253" max="1253" width="15.85546875" style="1" customWidth="1"/>
    <col min="1254" max="1255" width="0" style="1" hidden="1" customWidth="1"/>
    <col min="1256" max="1502" width="10.85546875" style="1"/>
    <col min="1503" max="1503" width="6.85546875" style="1" customWidth="1"/>
    <col min="1504" max="1504" width="29.5703125" style="1" customWidth="1"/>
    <col min="1505" max="1505" width="16.140625" style="1" customWidth="1"/>
    <col min="1506" max="1506" width="12.140625" style="1" customWidth="1"/>
    <col min="1507" max="1507" width="21.42578125" style="1" customWidth="1"/>
    <col min="1508" max="1508" width="16" style="1" customWidth="1"/>
    <col min="1509" max="1509" width="15.85546875" style="1" customWidth="1"/>
    <col min="1510" max="1511" width="0" style="1" hidden="1" customWidth="1"/>
    <col min="1512" max="1758" width="10.85546875" style="1"/>
    <col min="1759" max="1759" width="6.85546875" style="1" customWidth="1"/>
    <col min="1760" max="1760" width="29.5703125" style="1" customWidth="1"/>
    <col min="1761" max="1761" width="16.140625" style="1" customWidth="1"/>
    <col min="1762" max="1762" width="12.140625" style="1" customWidth="1"/>
    <col min="1763" max="1763" width="21.42578125" style="1" customWidth="1"/>
    <col min="1764" max="1764" width="16" style="1" customWidth="1"/>
    <col min="1765" max="1765" width="15.85546875" style="1" customWidth="1"/>
    <col min="1766" max="1767" width="0" style="1" hidden="1" customWidth="1"/>
    <col min="1768" max="2014" width="10.85546875" style="1"/>
    <col min="2015" max="2015" width="6.85546875" style="1" customWidth="1"/>
    <col min="2016" max="2016" width="29.5703125" style="1" customWidth="1"/>
    <col min="2017" max="2017" width="16.140625" style="1" customWidth="1"/>
    <col min="2018" max="2018" width="12.140625" style="1" customWidth="1"/>
    <col min="2019" max="2019" width="21.42578125" style="1" customWidth="1"/>
    <col min="2020" max="2020" width="16" style="1" customWidth="1"/>
    <col min="2021" max="2021" width="15.85546875" style="1" customWidth="1"/>
    <col min="2022" max="2023" width="0" style="1" hidden="1" customWidth="1"/>
    <col min="2024" max="2270" width="10.85546875" style="1"/>
    <col min="2271" max="2271" width="6.85546875" style="1" customWidth="1"/>
    <col min="2272" max="2272" width="29.5703125" style="1" customWidth="1"/>
    <col min="2273" max="2273" width="16.140625" style="1" customWidth="1"/>
    <col min="2274" max="2274" width="12.140625" style="1" customWidth="1"/>
    <col min="2275" max="2275" width="21.42578125" style="1" customWidth="1"/>
    <col min="2276" max="2276" width="16" style="1" customWidth="1"/>
    <col min="2277" max="2277" width="15.85546875" style="1" customWidth="1"/>
    <col min="2278" max="2279" width="0" style="1" hidden="1" customWidth="1"/>
    <col min="2280" max="2526" width="10.85546875" style="1"/>
    <col min="2527" max="2527" width="6.85546875" style="1" customWidth="1"/>
    <col min="2528" max="2528" width="29.5703125" style="1" customWidth="1"/>
    <col min="2529" max="2529" width="16.140625" style="1" customWidth="1"/>
    <col min="2530" max="2530" width="12.140625" style="1" customWidth="1"/>
    <col min="2531" max="2531" width="21.42578125" style="1" customWidth="1"/>
    <col min="2532" max="2532" width="16" style="1" customWidth="1"/>
    <col min="2533" max="2533" width="15.85546875" style="1" customWidth="1"/>
    <col min="2534" max="2535" width="0" style="1" hidden="1" customWidth="1"/>
    <col min="2536" max="2782" width="10.85546875" style="1"/>
    <col min="2783" max="2783" width="6.85546875" style="1" customWidth="1"/>
    <col min="2784" max="2784" width="29.5703125" style="1" customWidth="1"/>
    <col min="2785" max="2785" width="16.140625" style="1" customWidth="1"/>
    <col min="2786" max="2786" width="12.140625" style="1" customWidth="1"/>
    <col min="2787" max="2787" width="21.42578125" style="1" customWidth="1"/>
    <col min="2788" max="2788" width="16" style="1" customWidth="1"/>
    <col min="2789" max="2789" width="15.85546875" style="1" customWidth="1"/>
    <col min="2790" max="2791" width="0" style="1" hidden="1" customWidth="1"/>
    <col min="2792" max="3038" width="10.85546875" style="1"/>
    <col min="3039" max="3039" width="6.85546875" style="1" customWidth="1"/>
    <col min="3040" max="3040" width="29.5703125" style="1" customWidth="1"/>
    <col min="3041" max="3041" width="16.140625" style="1" customWidth="1"/>
    <col min="3042" max="3042" width="12.140625" style="1" customWidth="1"/>
    <col min="3043" max="3043" width="21.42578125" style="1" customWidth="1"/>
    <col min="3044" max="3044" width="16" style="1" customWidth="1"/>
    <col min="3045" max="3045" width="15.85546875" style="1" customWidth="1"/>
    <col min="3046" max="3047" width="0" style="1" hidden="1" customWidth="1"/>
    <col min="3048" max="3294" width="10.85546875" style="1"/>
    <col min="3295" max="3295" width="6.85546875" style="1" customWidth="1"/>
    <col min="3296" max="3296" width="29.5703125" style="1" customWidth="1"/>
    <col min="3297" max="3297" width="16.140625" style="1" customWidth="1"/>
    <col min="3298" max="3298" width="12.140625" style="1" customWidth="1"/>
    <col min="3299" max="3299" width="21.42578125" style="1" customWidth="1"/>
    <col min="3300" max="3300" width="16" style="1" customWidth="1"/>
    <col min="3301" max="3301" width="15.85546875" style="1" customWidth="1"/>
    <col min="3302" max="3303" width="0" style="1" hidden="1" customWidth="1"/>
    <col min="3304" max="3550" width="10.85546875" style="1"/>
    <col min="3551" max="3551" width="6.85546875" style="1" customWidth="1"/>
    <col min="3552" max="3552" width="29.5703125" style="1" customWidth="1"/>
    <col min="3553" max="3553" width="16.140625" style="1" customWidth="1"/>
    <col min="3554" max="3554" width="12.140625" style="1" customWidth="1"/>
    <col min="3555" max="3555" width="21.42578125" style="1" customWidth="1"/>
    <col min="3556" max="3556" width="16" style="1" customWidth="1"/>
    <col min="3557" max="3557" width="15.85546875" style="1" customWidth="1"/>
    <col min="3558" max="3559" width="0" style="1" hidden="1" customWidth="1"/>
    <col min="3560" max="3806" width="10.85546875" style="1"/>
    <col min="3807" max="3807" width="6.85546875" style="1" customWidth="1"/>
    <col min="3808" max="3808" width="29.5703125" style="1" customWidth="1"/>
    <col min="3809" max="3809" width="16.140625" style="1" customWidth="1"/>
    <col min="3810" max="3810" width="12.140625" style="1" customWidth="1"/>
    <col min="3811" max="3811" width="21.42578125" style="1" customWidth="1"/>
    <col min="3812" max="3812" width="16" style="1" customWidth="1"/>
    <col min="3813" max="3813" width="15.85546875" style="1" customWidth="1"/>
    <col min="3814" max="3815" width="0" style="1" hidden="1" customWidth="1"/>
    <col min="3816" max="4062" width="10.85546875" style="1"/>
    <col min="4063" max="4063" width="6.85546875" style="1" customWidth="1"/>
    <col min="4064" max="4064" width="29.5703125" style="1" customWidth="1"/>
    <col min="4065" max="4065" width="16.140625" style="1" customWidth="1"/>
    <col min="4066" max="4066" width="12.140625" style="1" customWidth="1"/>
    <col min="4067" max="4067" width="21.42578125" style="1" customWidth="1"/>
    <col min="4068" max="4068" width="16" style="1" customWidth="1"/>
    <col min="4069" max="4069" width="15.85546875" style="1" customWidth="1"/>
    <col min="4070" max="4071" width="0" style="1" hidden="1" customWidth="1"/>
    <col min="4072" max="4318" width="10.85546875" style="1"/>
    <col min="4319" max="4319" width="6.85546875" style="1" customWidth="1"/>
    <col min="4320" max="4320" width="29.5703125" style="1" customWidth="1"/>
    <col min="4321" max="4321" width="16.140625" style="1" customWidth="1"/>
    <col min="4322" max="4322" width="12.140625" style="1" customWidth="1"/>
    <col min="4323" max="4323" width="21.42578125" style="1" customWidth="1"/>
    <col min="4324" max="4324" width="16" style="1" customWidth="1"/>
    <col min="4325" max="4325" width="15.85546875" style="1" customWidth="1"/>
    <col min="4326" max="4327" width="0" style="1" hidden="1" customWidth="1"/>
    <col min="4328" max="4574" width="10.85546875" style="1"/>
    <col min="4575" max="4575" width="6.85546875" style="1" customWidth="1"/>
    <col min="4576" max="4576" width="29.5703125" style="1" customWidth="1"/>
    <col min="4577" max="4577" width="16.140625" style="1" customWidth="1"/>
    <col min="4578" max="4578" width="12.140625" style="1" customWidth="1"/>
    <col min="4579" max="4579" width="21.42578125" style="1" customWidth="1"/>
    <col min="4580" max="4580" width="16" style="1" customWidth="1"/>
    <col min="4581" max="4581" width="15.85546875" style="1" customWidth="1"/>
    <col min="4582" max="4583" width="0" style="1" hidden="1" customWidth="1"/>
    <col min="4584" max="4830" width="10.85546875" style="1"/>
    <col min="4831" max="4831" width="6.85546875" style="1" customWidth="1"/>
    <col min="4832" max="4832" width="29.5703125" style="1" customWidth="1"/>
    <col min="4833" max="4833" width="16.140625" style="1" customWidth="1"/>
    <col min="4834" max="4834" width="12.140625" style="1" customWidth="1"/>
    <col min="4835" max="4835" width="21.42578125" style="1" customWidth="1"/>
    <col min="4836" max="4836" width="16" style="1" customWidth="1"/>
    <col min="4837" max="4837" width="15.85546875" style="1" customWidth="1"/>
    <col min="4838" max="4839" width="0" style="1" hidden="1" customWidth="1"/>
    <col min="4840" max="5086" width="10.85546875" style="1"/>
    <col min="5087" max="5087" width="6.85546875" style="1" customWidth="1"/>
    <col min="5088" max="5088" width="29.5703125" style="1" customWidth="1"/>
    <col min="5089" max="5089" width="16.140625" style="1" customWidth="1"/>
    <col min="5090" max="5090" width="12.140625" style="1" customWidth="1"/>
    <col min="5091" max="5091" width="21.42578125" style="1" customWidth="1"/>
    <col min="5092" max="5092" width="16" style="1" customWidth="1"/>
    <col min="5093" max="5093" width="15.85546875" style="1" customWidth="1"/>
    <col min="5094" max="5095" width="0" style="1" hidden="1" customWidth="1"/>
    <col min="5096" max="5342" width="10.85546875" style="1"/>
    <col min="5343" max="5343" width="6.85546875" style="1" customWidth="1"/>
    <col min="5344" max="5344" width="29.5703125" style="1" customWidth="1"/>
    <col min="5345" max="5345" width="16.140625" style="1" customWidth="1"/>
    <col min="5346" max="5346" width="12.140625" style="1" customWidth="1"/>
    <col min="5347" max="5347" width="21.42578125" style="1" customWidth="1"/>
    <col min="5348" max="5348" width="16" style="1" customWidth="1"/>
    <col min="5349" max="5349" width="15.85546875" style="1" customWidth="1"/>
    <col min="5350" max="5351" width="0" style="1" hidden="1" customWidth="1"/>
    <col min="5352" max="5598" width="10.85546875" style="1"/>
    <col min="5599" max="5599" width="6.85546875" style="1" customWidth="1"/>
    <col min="5600" max="5600" width="29.5703125" style="1" customWidth="1"/>
    <col min="5601" max="5601" width="16.140625" style="1" customWidth="1"/>
    <col min="5602" max="5602" width="12.140625" style="1" customWidth="1"/>
    <col min="5603" max="5603" width="21.42578125" style="1" customWidth="1"/>
    <col min="5604" max="5604" width="16" style="1" customWidth="1"/>
    <col min="5605" max="5605" width="15.85546875" style="1" customWidth="1"/>
    <col min="5606" max="5607" width="0" style="1" hidden="1" customWidth="1"/>
    <col min="5608" max="5854" width="10.85546875" style="1"/>
    <col min="5855" max="5855" width="6.85546875" style="1" customWidth="1"/>
    <col min="5856" max="5856" width="29.5703125" style="1" customWidth="1"/>
    <col min="5857" max="5857" width="16.140625" style="1" customWidth="1"/>
    <col min="5858" max="5858" width="12.140625" style="1" customWidth="1"/>
    <col min="5859" max="5859" width="21.42578125" style="1" customWidth="1"/>
    <col min="5860" max="5860" width="16" style="1" customWidth="1"/>
    <col min="5861" max="5861" width="15.85546875" style="1" customWidth="1"/>
    <col min="5862" max="5863" width="0" style="1" hidden="1" customWidth="1"/>
    <col min="5864" max="6110" width="10.85546875" style="1"/>
    <col min="6111" max="6111" width="6.85546875" style="1" customWidth="1"/>
    <col min="6112" max="6112" width="29.5703125" style="1" customWidth="1"/>
    <col min="6113" max="6113" width="16.140625" style="1" customWidth="1"/>
    <col min="6114" max="6114" width="12.140625" style="1" customWidth="1"/>
    <col min="6115" max="6115" width="21.42578125" style="1" customWidth="1"/>
    <col min="6116" max="6116" width="16" style="1" customWidth="1"/>
    <col min="6117" max="6117" width="15.85546875" style="1" customWidth="1"/>
    <col min="6118" max="6119" width="0" style="1" hidden="1" customWidth="1"/>
    <col min="6120" max="6366" width="10.85546875" style="1"/>
    <col min="6367" max="6367" width="6.85546875" style="1" customWidth="1"/>
    <col min="6368" max="6368" width="29.5703125" style="1" customWidth="1"/>
    <col min="6369" max="6369" width="16.140625" style="1" customWidth="1"/>
    <col min="6370" max="6370" width="12.140625" style="1" customWidth="1"/>
    <col min="6371" max="6371" width="21.42578125" style="1" customWidth="1"/>
    <col min="6372" max="6372" width="16" style="1" customWidth="1"/>
    <col min="6373" max="6373" width="15.85546875" style="1" customWidth="1"/>
    <col min="6374" max="6375" width="0" style="1" hidden="1" customWidth="1"/>
    <col min="6376" max="6622" width="10.85546875" style="1"/>
    <col min="6623" max="6623" width="6.85546875" style="1" customWidth="1"/>
    <col min="6624" max="6624" width="29.5703125" style="1" customWidth="1"/>
    <col min="6625" max="6625" width="16.140625" style="1" customWidth="1"/>
    <col min="6626" max="6626" width="12.140625" style="1" customWidth="1"/>
    <col min="6627" max="6627" width="21.42578125" style="1" customWidth="1"/>
    <col min="6628" max="6628" width="16" style="1" customWidth="1"/>
    <col min="6629" max="6629" width="15.85546875" style="1" customWidth="1"/>
    <col min="6630" max="6631" width="0" style="1" hidden="1" customWidth="1"/>
    <col min="6632" max="6878" width="10.85546875" style="1"/>
    <col min="6879" max="6879" width="6.85546875" style="1" customWidth="1"/>
    <col min="6880" max="6880" width="29.5703125" style="1" customWidth="1"/>
    <col min="6881" max="6881" width="16.140625" style="1" customWidth="1"/>
    <col min="6882" max="6882" width="12.140625" style="1" customWidth="1"/>
    <col min="6883" max="6883" width="21.42578125" style="1" customWidth="1"/>
    <col min="6884" max="6884" width="16" style="1" customWidth="1"/>
    <col min="6885" max="6885" width="15.85546875" style="1" customWidth="1"/>
    <col min="6886" max="6887" width="0" style="1" hidden="1" customWidth="1"/>
    <col min="6888" max="7134" width="10.85546875" style="1"/>
    <col min="7135" max="7135" width="6.85546875" style="1" customWidth="1"/>
    <col min="7136" max="7136" width="29.5703125" style="1" customWidth="1"/>
    <col min="7137" max="7137" width="16.140625" style="1" customWidth="1"/>
    <col min="7138" max="7138" width="12.140625" style="1" customWidth="1"/>
    <col min="7139" max="7139" width="21.42578125" style="1" customWidth="1"/>
    <col min="7140" max="7140" width="16" style="1" customWidth="1"/>
    <col min="7141" max="7141" width="15.85546875" style="1" customWidth="1"/>
    <col min="7142" max="7143" width="0" style="1" hidden="1" customWidth="1"/>
    <col min="7144" max="7390" width="10.85546875" style="1"/>
    <col min="7391" max="7391" width="6.85546875" style="1" customWidth="1"/>
    <col min="7392" max="7392" width="29.5703125" style="1" customWidth="1"/>
    <col min="7393" max="7393" width="16.140625" style="1" customWidth="1"/>
    <col min="7394" max="7394" width="12.140625" style="1" customWidth="1"/>
    <col min="7395" max="7395" width="21.42578125" style="1" customWidth="1"/>
    <col min="7396" max="7396" width="16" style="1" customWidth="1"/>
    <col min="7397" max="7397" width="15.85546875" style="1" customWidth="1"/>
    <col min="7398" max="7399" width="0" style="1" hidden="1" customWidth="1"/>
    <col min="7400" max="7646" width="10.85546875" style="1"/>
    <col min="7647" max="7647" width="6.85546875" style="1" customWidth="1"/>
    <col min="7648" max="7648" width="29.5703125" style="1" customWidth="1"/>
    <col min="7649" max="7649" width="16.140625" style="1" customWidth="1"/>
    <col min="7650" max="7650" width="12.140625" style="1" customWidth="1"/>
    <col min="7651" max="7651" width="21.42578125" style="1" customWidth="1"/>
    <col min="7652" max="7652" width="16" style="1" customWidth="1"/>
    <col min="7653" max="7653" width="15.85546875" style="1" customWidth="1"/>
    <col min="7654" max="7655" width="0" style="1" hidden="1" customWidth="1"/>
    <col min="7656" max="7902" width="10.85546875" style="1"/>
    <col min="7903" max="7903" width="6.85546875" style="1" customWidth="1"/>
    <col min="7904" max="7904" width="29.5703125" style="1" customWidth="1"/>
    <col min="7905" max="7905" width="16.140625" style="1" customWidth="1"/>
    <col min="7906" max="7906" width="12.140625" style="1" customWidth="1"/>
    <col min="7907" max="7907" width="21.42578125" style="1" customWidth="1"/>
    <col min="7908" max="7908" width="16" style="1" customWidth="1"/>
    <col min="7909" max="7909" width="15.85546875" style="1" customWidth="1"/>
    <col min="7910" max="7911" width="0" style="1" hidden="1" customWidth="1"/>
    <col min="7912" max="8158" width="10.85546875" style="1"/>
    <col min="8159" max="8159" width="6.85546875" style="1" customWidth="1"/>
    <col min="8160" max="8160" width="29.5703125" style="1" customWidth="1"/>
    <col min="8161" max="8161" width="16.140625" style="1" customWidth="1"/>
    <col min="8162" max="8162" width="12.140625" style="1" customWidth="1"/>
    <col min="8163" max="8163" width="21.42578125" style="1" customWidth="1"/>
    <col min="8164" max="8164" width="16" style="1" customWidth="1"/>
    <col min="8165" max="8165" width="15.85546875" style="1" customWidth="1"/>
    <col min="8166" max="8167" width="0" style="1" hidden="1" customWidth="1"/>
    <col min="8168" max="8414" width="10.85546875" style="1"/>
    <col min="8415" max="8415" width="6.85546875" style="1" customWidth="1"/>
    <col min="8416" max="8416" width="29.5703125" style="1" customWidth="1"/>
    <col min="8417" max="8417" width="16.140625" style="1" customWidth="1"/>
    <col min="8418" max="8418" width="12.140625" style="1" customWidth="1"/>
    <col min="8419" max="8419" width="21.42578125" style="1" customWidth="1"/>
    <col min="8420" max="8420" width="16" style="1" customWidth="1"/>
    <col min="8421" max="8421" width="15.85546875" style="1" customWidth="1"/>
    <col min="8422" max="8423" width="0" style="1" hidden="1" customWidth="1"/>
    <col min="8424" max="8670" width="10.85546875" style="1"/>
    <col min="8671" max="8671" width="6.85546875" style="1" customWidth="1"/>
    <col min="8672" max="8672" width="29.5703125" style="1" customWidth="1"/>
    <col min="8673" max="8673" width="16.140625" style="1" customWidth="1"/>
    <col min="8674" max="8674" width="12.140625" style="1" customWidth="1"/>
    <col min="8675" max="8675" width="21.42578125" style="1" customWidth="1"/>
    <col min="8676" max="8676" width="16" style="1" customWidth="1"/>
    <col min="8677" max="8677" width="15.85546875" style="1" customWidth="1"/>
    <col min="8678" max="8679" width="0" style="1" hidden="1" customWidth="1"/>
    <col min="8680" max="8926" width="10.85546875" style="1"/>
    <col min="8927" max="8927" width="6.85546875" style="1" customWidth="1"/>
    <col min="8928" max="8928" width="29.5703125" style="1" customWidth="1"/>
    <col min="8929" max="8929" width="16.140625" style="1" customWidth="1"/>
    <col min="8930" max="8930" width="12.140625" style="1" customWidth="1"/>
    <col min="8931" max="8931" width="21.42578125" style="1" customWidth="1"/>
    <col min="8932" max="8932" width="16" style="1" customWidth="1"/>
    <col min="8933" max="8933" width="15.85546875" style="1" customWidth="1"/>
    <col min="8934" max="8935" width="0" style="1" hidden="1" customWidth="1"/>
    <col min="8936" max="9182" width="10.85546875" style="1"/>
    <col min="9183" max="9183" width="6.85546875" style="1" customWidth="1"/>
    <col min="9184" max="9184" width="29.5703125" style="1" customWidth="1"/>
    <col min="9185" max="9185" width="16.140625" style="1" customWidth="1"/>
    <col min="9186" max="9186" width="12.140625" style="1" customWidth="1"/>
    <col min="9187" max="9187" width="21.42578125" style="1" customWidth="1"/>
    <col min="9188" max="9188" width="16" style="1" customWidth="1"/>
    <col min="9189" max="9189" width="15.85546875" style="1" customWidth="1"/>
    <col min="9190" max="9191" width="0" style="1" hidden="1" customWidth="1"/>
    <col min="9192" max="9438" width="10.85546875" style="1"/>
    <col min="9439" max="9439" width="6.85546875" style="1" customWidth="1"/>
    <col min="9440" max="9440" width="29.5703125" style="1" customWidth="1"/>
    <col min="9441" max="9441" width="16.140625" style="1" customWidth="1"/>
    <col min="9442" max="9442" width="12.140625" style="1" customWidth="1"/>
    <col min="9443" max="9443" width="21.42578125" style="1" customWidth="1"/>
    <col min="9444" max="9444" width="16" style="1" customWidth="1"/>
    <col min="9445" max="9445" width="15.85546875" style="1" customWidth="1"/>
    <col min="9446" max="9447" width="0" style="1" hidden="1" customWidth="1"/>
    <col min="9448" max="9694" width="10.85546875" style="1"/>
    <col min="9695" max="9695" width="6.85546875" style="1" customWidth="1"/>
    <col min="9696" max="9696" width="29.5703125" style="1" customWidth="1"/>
    <col min="9697" max="9697" width="16.140625" style="1" customWidth="1"/>
    <col min="9698" max="9698" width="12.140625" style="1" customWidth="1"/>
    <col min="9699" max="9699" width="21.42578125" style="1" customWidth="1"/>
    <col min="9700" max="9700" width="16" style="1" customWidth="1"/>
    <col min="9701" max="9701" width="15.85546875" style="1" customWidth="1"/>
    <col min="9702" max="9703" width="0" style="1" hidden="1" customWidth="1"/>
    <col min="9704" max="9950" width="10.85546875" style="1"/>
    <col min="9951" max="9951" width="6.85546875" style="1" customWidth="1"/>
    <col min="9952" max="9952" width="29.5703125" style="1" customWidth="1"/>
    <col min="9953" max="9953" width="16.140625" style="1" customWidth="1"/>
    <col min="9954" max="9954" width="12.140625" style="1" customWidth="1"/>
    <col min="9955" max="9955" width="21.42578125" style="1" customWidth="1"/>
    <col min="9956" max="9956" width="16" style="1" customWidth="1"/>
    <col min="9957" max="9957" width="15.85546875" style="1" customWidth="1"/>
    <col min="9958" max="9959" width="0" style="1" hidden="1" customWidth="1"/>
    <col min="9960" max="10206" width="10.85546875" style="1"/>
    <col min="10207" max="10207" width="6.85546875" style="1" customWidth="1"/>
    <col min="10208" max="10208" width="29.5703125" style="1" customWidth="1"/>
    <col min="10209" max="10209" width="16.140625" style="1" customWidth="1"/>
    <col min="10210" max="10210" width="12.140625" style="1" customWidth="1"/>
    <col min="10211" max="10211" width="21.42578125" style="1" customWidth="1"/>
    <col min="10212" max="10212" width="16" style="1" customWidth="1"/>
    <col min="10213" max="10213" width="15.85546875" style="1" customWidth="1"/>
    <col min="10214" max="10215" width="0" style="1" hidden="1" customWidth="1"/>
    <col min="10216" max="10462" width="10.85546875" style="1"/>
    <col min="10463" max="10463" width="6.85546875" style="1" customWidth="1"/>
    <col min="10464" max="10464" width="29.5703125" style="1" customWidth="1"/>
    <col min="10465" max="10465" width="16.140625" style="1" customWidth="1"/>
    <col min="10466" max="10466" width="12.140625" style="1" customWidth="1"/>
    <col min="10467" max="10467" width="21.42578125" style="1" customWidth="1"/>
    <col min="10468" max="10468" width="16" style="1" customWidth="1"/>
    <col min="10469" max="10469" width="15.85546875" style="1" customWidth="1"/>
    <col min="10470" max="10471" width="0" style="1" hidden="1" customWidth="1"/>
    <col min="10472" max="10718" width="10.85546875" style="1"/>
    <col min="10719" max="10719" width="6.85546875" style="1" customWidth="1"/>
    <col min="10720" max="10720" width="29.5703125" style="1" customWidth="1"/>
    <col min="10721" max="10721" width="16.140625" style="1" customWidth="1"/>
    <col min="10722" max="10722" width="12.140625" style="1" customWidth="1"/>
    <col min="10723" max="10723" width="21.42578125" style="1" customWidth="1"/>
    <col min="10724" max="10724" width="16" style="1" customWidth="1"/>
    <col min="10725" max="10725" width="15.85546875" style="1" customWidth="1"/>
    <col min="10726" max="10727" width="0" style="1" hidden="1" customWidth="1"/>
    <col min="10728" max="10974" width="10.85546875" style="1"/>
    <col min="10975" max="10975" width="6.85546875" style="1" customWidth="1"/>
    <col min="10976" max="10976" width="29.5703125" style="1" customWidth="1"/>
    <col min="10977" max="10977" width="16.140625" style="1" customWidth="1"/>
    <col min="10978" max="10978" width="12.140625" style="1" customWidth="1"/>
    <col min="10979" max="10979" width="21.42578125" style="1" customWidth="1"/>
    <col min="10980" max="10980" width="16" style="1" customWidth="1"/>
    <col min="10981" max="10981" width="15.85546875" style="1" customWidth="1"/>
    <col min="10982" max="10983" width="0" style="1" hidden="1" customWidth="1"/>
    <col min="10984" max="11230" width="10.85546875" style="1"/>
    <col min="11231" max="11231" width="6.85546875" style="1" customWidth="1"/>
    <col min="11232" max="11232" width="29.5703125" style="1" customWidth="1"/>
    <col min="11233" max="11233" width="16.140625" style="1" customWidth="1"/>
    <col min="11234" max="11234" width="12.140625" style="1" customWidth="1"/>
    <col min="11235" max="11235" width="21.42578125" style="1" customWidth="1"/>
    <col min="11236" max="11236" width="16" style="1" customWidth="1"/>
    <col min="11237" max="11237" width="15.85546875" style="1" customWidth="1"/>
    <col min="11238" max="11239" width="0" style="1" hidden="1" customWidth="1"/>
    <col min="11240" max="11486" width="10.85546875" style="1"/>
    <col min="11487" max="11487" width="6.85546875" style="1" customWidth="1"/>
    <col min="11488" max="11488" width="29.5703125" style="1" customWidth="1"/>
    <col min="11489" max="11489" width="16.140625" style="1" customWidth="1"/>
    <col min="11490" max="11490" width="12.140625" style="1" customWidth="1"/>
    <col min="11491" max="11491" width="21.42578125" style="1" customWidth="1"/>
    <col min="11492" max="11492" width="16" style="1" customWidth="1"/>
    <col min="11493" max="11493" width="15.85546875" style="1" customWidth="1"/>
    <col min="11494" max="11495" width="0" style="1" hidden="1" customWidth="1"/>
    <col min="11496" max="11742" width="10.85546875" style="1"/>
    <col min="11743" max="11743" width="6.85546875" style="1" customWidth="1"/>
    <col min="11744" max="11744" width="29.5703125" style="1" customWidth="1"/>
    <col min="11745" max="11745" width="16.140625" style="1" customWidth="1"/>
    <col min="11746" max="11746" width="12.140625" style="1" customWidth="1"/>
    <col min="11747" max="11747" width="21.42578125" style="1" customWidth="1"/>
    <col min="11748" max="11748" width="16" style="1" customWidth="1"/>
    <col min="11749" max="11749" width="15.85546875" style="1" customWidth="1"/>
    <col min="11750" max="11751" width="0" style="1" hidden="1" customWidth="1"/>
    <col min="11752" max="11998" width="10.85546875" style="1"/>
    <col min="11999" max="11999" width="6.85546875" style="1" customWidth="1"/>
    <col min="12000" max="12000" width="29.5703125" style="1" customWidth="1"/>
    <col min="12001" max="12001" width="16.140625" style="1" customWidth="1"/>
    <col min="12002" max="12002" width="12.140625" style="1" customWidth="1"/>
    <col min="12003" max="12003" width="21.42578125" style="1" customWidth="1"/>
    <col min="12004" max="12004" width="16" style="1" customWidth="1"/>
    <col min="12005" max="12005" width="15.85546875" style="1" customWidth="1"/>
    <col min="12006" max="12007" width="0" style="1" hidden="1" customWidth="1"/>
    <col min="12008" max="12254" width="10.85546875" style="1"/>
    <col min="12255" max="12255" width="6.85546875" style="1" customWidth="1"/>
    <col min="12256" max="12256" width="29.5703125" style="1" customWidth="1"/>
    <col min="12257" max="12257" width="16.140625" style="1" customWidth="1"/>
    <col min="12258" max="12258" width="12.140625" style="1" customWidth="1"/>
    <col min="12259" max="12259" width="21.42578125" style="1" customWidth="1"/>
    <col min="12260" max="12260" width="16" style="1" customWidth="1"/>
    <col min="12261" max="12261" width="15.85546875" style="1" customWidth="1"/>
    <col min="12262" max="12263" width="0" style="1" hidden="1" customWidth="1"/>
    <col min="12264" max="12510" width="10.85546875" style="1"/>
    <col min="12511" max="12511" width="6.85546875" style="1" customWidth="1"/>
    <col min="12512" max="12512" width="29.5703125" style="1" customWidth="1"/>
    <col min="12513" max="12513" width="16.140625" style="1" customWidth="1"/>
    <col min="12514" max="12514" width="12.140625" style="1" customWidth="1"/>
    <col min="12515" max="12515" width="21.42578125" style="1" customWidth="1"/>
    <col min="12516" max="12516" width="16" style="1" customWidth="1"/>
    <col min="12517" max="12517" width="15.85546875" style="1" customWidth="1"/>
    <col min="12518" max="12519" width="0" style="1" hidden="1" customWidth="1"/>
    <col min="12520" max="12766" width="10.85546875" style="1"/>
    <col min="12767" max="12767" width="6.85546875" style="1" customWidth="1"/>
    <col min="12768" max="12768" width="29.5703125" style="1" customWidth="1"/>
    <col min="12769" max="12769" width="16.140625" style="1" customWidth="1"/>
    <col min="12770" max="12770" width="12.140625" style="1" customWidth="1"/>
    <col min="12771" max="12771" width="21.42578125" style="1" customWidth="1"/>
    <col min="12772" max="12772" width="16" style="1" customWidth="1"/>
    <col min="12773" max="12773" width="15.85546875" style="1" customWidth="1"/>
    <col min="12774" max="12775" width="0" style="1" hidden="1" customWidth="1"/>
    <col min="12776" max="13022" width="10.85546875" style="1"/>
    <col min="13023" max="13023" width="6.85546875" style="1" customWidth="1"/>
    <col min="13024" max="13024" width="29.5703125" style="1" customWidth="1"/>
    <col min="13025" max="13025" width="16.140625" style="1" customWidth="1"/>
    <col min="13026" max="13026" width="12.140625" style="1" customWidth="1"/>
    <col min="13027" max="13027" width="21.42578125" style="1" customWidth="1"/>
    <col min="13028" max="13028" width="16" style="1" customWidth="1"/>
    <col min="13029" max="13029" width="15.85546875" style="1" customWidth="1"/>
    <col min="13030" max="13031" width="0" style="1" hidden="1" customWidth="1"/>
    <col min="13032" max="13278" width="10.85546875" style="1"/>
    <col min="13279" max="13279" width="6.85546875" style="1" customWidth="1"/>
    <col min="13280" max="13280" width="29.5703125" style="1" customWidth="1"/>
    <col min="13281" max="13281" width="16.140625" style="1" customWidth="1"/>
    <col min="13282" max="13282" width="12.140625" style="1" customWidth="1"/>
    <col min="13283" max="13283" width="21.42578125" style="1" customWidth="1"/>
    <col min="13284" max="13284" width="16" style="1" customWidth="1"/>
    <col min="13285" max="13285" width="15.85546875" style="1" customWidth="1"/>
    <col min="13286" max="13287" width="0" style="1" hidden="1" customWidth="1"/>
    <col min="13288" max="13534" width="10.85546875" style="1"/>
    <col min="13535" max="13535" width="6.85546875" style="1" customWidth="1"/>
    <col min="13536" max="13536" width="29.5703125" style="1" customWidth="1"/>
    <col min="13537" max="13537" width="16.140625" style="1" customWidth="1"/>
    <col min="13538" max="13538" width="12.140625" style="1" customWidth="1"/>
    <col min="13539" max="13539" width="21.42578125" style="1" customWidth="1"/>
    <col min="13540" max="13540" width="16" style="1" customWidth="1"/>
    <col min="13541" max="13541" width="15.85546875" style="1" customWidth="1"/>
    <col min="13542" max="13543" width="0" style="1" hidden="1" customWidth="1"/>
    <col min="13544" max="13790" width="10.85546875" style="1"/>
    <col min="13791" max="13791" width="6.85546875" style="1" customWidth="1"/>
    <col min="13792" max="13792" width="29.5703125" style="1" customWidth="1"/>
    <col min="13793" max="13793" width="16.140625" style="1" customWidth="1"/>
    <col min="13794" max="13794" width="12.140625" style="1" customWidth="1"/>
    <col min="13795" max="13795" width="21.42578125" style="1" customWidth="1"/>
    <col min="13796" max="13796" width="16" style="1" customWidth="1"/>
    <col min="13797" max="13797" width="15.85546875" style="1" customWidth="1"/>
    <col min="13798" max="13799" width="0" style="1" hidden="1" customWidth="1"/>
    <col min="13800" max="14046" width="10.85546875" style="1"/>
    <col min="14047" max="14047" width="6.85546875" style="1" customWidth="1"/>
    <col min="14048" max="14048" width="29.5703125" style="1" customWidth="1"/>
    <col min="14049" max="14049" width="16.140625" style="1" customWidth="1"/>
    <col min="14050" max="14050" width="12.140625" style="1" customWidth="1"/>
    <col min="14051" max="14051" width="21.42578125" style="1" customWidth="1"/>
    <col min="14052" max="14052" width="16" style="1" customWidth="1"/>
    <col min="14053" max="14053" width="15.85546875" style="1" customWidth="1"/>
    <col min="14054" max="14055" width="0" style="1" hidden="1" customWidth="1"/>
    <col min="14056" max="14302" width="10.85546875" style="1"/>
    <col min="14303" max="14303" width="6.85546875" style="1" customWidth="1"/>
    <col min="14304" max="14304" width="29.5703125" style="1" customWidth="1"/>
    <col min="14305" max="14305" width="16.140625" style="1" customWidth="1"/>
    <col min="14306" max="14306" width="12.140625" style="1" customWidth="1"/>
    <col min="14307" max="14307" width="21.42578125" style="1" customWidth="1"/>
    <col min="14308" max="14308" width="16" style="1" customWidth="1"/>
    <col min="14309" max="14309" width="15.85546875" style="1" customWidth="1"/>
    <col min="14310" max="14311" width="0" style="1" hidden="1" customWidth="1"/>
    <col min="14312" max="14558" width="10.85546875" style="1"/>
    <col min="14559" max="14559" width="6.85546875" style="1" customWidth="1"/>
    <col min="14560" max="14560" width="29.5703125" style="1" customWidth="1"/>
    <col min="14561" max="14561" width="16.140625" style="1" customWidth="1"/>
    <col min="14562" max="14562" width="12.140625" style="1" customWidth="1"/>
    <col min="14563" max="14563" width="21.42578125" style="1" customWidth="1"/>
    <col min="14564" max="14564" width="16" style="1" customWidth="1"/>
    <col min="14565" max="14565" width="15.85546875" style="1" customWidth="1"/>
    <col min="14566" max="14567" width="0" style="1" hidden="1" customWidth="1"/>
    <col min="14568" max="14814" width="10.85546875" style="1"/>
    <col min="14815" max="14815" width="6.85546875" style="1" customWidth="1"/>
    <col min="14816" max="14816" width="29.5703125" style="1" customWidth="1"/>
    <col min="14817" max="14817" width="16.140625" style="1" customWidth="1"/>
    <col min="14818" max="14818" width="12.140625" style="1" customWidth="1"/>
    <col min="14819" max="14819" width="21.42578125" style="1" customWidth="1"/>
    <col min="14820" max="14820" width="16" style="1" customWidth="1"/>
    <col min="14821" max="14821" width="15.85546875" style="1" customWidth="1"/>
    <col min="14822" max="14823" width="0" style="1" hidden="1" customWidth="1"/>
    <col min="14824" max="15070" width="10.85546875" style="1"/>
    <col min="15071" max="15071" width="6.85546875" style="1" customWidth="1"/>
    <col min="15072" max="15072" width="29.5703125" style="1" customWidth="1"/>
    <col min="15073" max="15073" width="16.140625" style="1" customWidth="1"/>
    <col min="15074" max="15074" width="12.140625" style="1" customWidth="1"/>
    <col min="15075" max="15075" width="21.42578125" style="1" customWidth="1"/>
    <col min="15076" max="15076" width="16" style="1" customWidth="1"/>
    <col min="15077" max="15077" width="15.85546875" style="1" customWidth="1"/>
    <col min="15078" max="15079" width="0" style="1" hidden="1" customWidth="1"/>
    <col min="15080" max="15326" width="10.85546875" style="1"/>
    <col min="15327" max="15327" width="6.85546875" style="1" customWidth="1"/>
    <col min="15328" max="15328" width="29.5703125" style="1" customWidth="1"/>
    <col min="15329" max="15329" width="16.140625" style="1" customWidth="1"/>
    <col min="15330" max="15330" width="12.140625" style="1" customWidth="1"/>
    <col min="15331" max="15331" width="21.42578125" style="1" customWidth="1"/>
    <col min="15332" max="15332" width="16" style="1" customWidth="1"/>
    <col min="15333" max="15333" width="15.85546875" style="1" customWidth="1"/>
    <col min="15334" max="15335" width="0" style="1" hidden="1" customWidth="1"/>
    <col min="15336" max="15582" width="10.85546875" style="1"/>
    <col min="15583" max="15583" width="6.85546875" style="1" customWidth="1"/>
    <col min="15584" max="15584" width="29.5703125" style="1" customWidth="1"/>
    <col min="15585" max="15585" width="16.140625" style="1" customWidth="1"/>
    <col min="15586" max="15586" width="12.140625" style="1" customWidth="1"/>
    <col min="15587" max="15587" width="21.42578125" style="1" customWidth="1"/>
    <col min="15588" max="15588" width="16" style="1" customWidth="1"/>
    <col min="15589" max="15589" width="15.85546875" style="1" customWidth="1"/>
    <col min="15590" max="15591" width="0" style="1" hidden="1" customWidth="1"/>
    <col min="15592" max="15838" width="10.85546875" style="1"/>
    <col min="15839" max="15839" width="6.85546875" style="1" customWidth="1"/>
    <col min="15840" max="15840" width="29.5703125" style="1" customWidth="1"/>
    <col min="15841" max="15841" width="16.140625" style="1" customWidth="1"/>
    <col min="15842" max="15842" width="12.140625" style="1" customWidth="1"/>
    <col min="15843" max="15843" width="21.42578125" style="1" customWidth="1"/>
    <col min="15844" max="15844" width="16" style="1" customWidth="1"/>
    <col min="15845" max="15845" width="15.85546875" style="1" customWidth="1"/>
    <col min="15846" max="15847" width="0" style="1" hidden="1" customWidth="1"/>
    <col min="15848" max="16094" width="10.85546875" style="1"/>
    <col min="16095" max="16095" width="6.85546875" style="1" customWidth="1"/>
    <col min="16096" max="16096" width="29.5703125" style="1" customWidth="1"/>
    <col min="16097" max="16097" width="16.140625" style="1" customWidth="1"/>
    <col min="16098" max="16098" width="12.140625" style="1" customWidth="1"/>
    <col min="16099" max="16099" width="21.42578125" style="1" customWidth="1"/>
    <col min="16100" max="16100" width="16" style="1" customWidth="1"/>
    <col min="16101" max="16101" width="15.85546875" style="1" customWidth="1"/>
    <col min="16102" max="16103" width="0" style="1" hidden="1" customWidth="1"/>
    <col min="16104" max="16372" width="10.85546875" style="1"/>
    <col min="16373" max="16384" width="10.85546875" style="1" customWidth="1"/>
  </cols>
  <sheetData>
    <row r="1" spans="1:15" ht="23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ht="2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21">
      <c r="A3" s="154" t="s">
        <v>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s="3" customFormat="1" ht="18.600000000000001" customHeight="1">
      <c r="A5" s="152" t="s">
        <v>104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s="3" customFormat="1" ht="7.5" customHeight="1">
      <c r="C6" s="4"/>
      <c r="E6" s="5"/>
      <c r="G6" s="5"/>
      <c r="I6" s="5"/>
      <c r="K6" s="5"/>
      <c r="M6" s="5"/>
    </row>
    <row r="7" spans="1:15" s="6" customFormat="1" ht="28.5" customHeight="1">
      <c r="A7" s="150" t="s">
        <v>80</v>
      </c>
      <c r="B7" s="150" t="s">
        <v>81</v>
      </c>
      <c r="C7" s="155" t="s">
        <v>82</v>
      </c>
      <c r="D7" s="156"/>
      <c r="E7" s="155" t="s">
        <v>83</v>
      </c>
      <c r="F7" s="156"/>
      <c r="G7" s="155" t="s">
        <v>84</v>
      </c>
      <c r="H7" s="156"/>
      <c r="I7" s="155" t="s">
        <v>85</v>
      </c>
      <c r="J7" s="156"/>
      <c r="K7" s="155" t="s">
        <v>86</v>
      </c>
      <c r="L7" s="156"/>
      <c r="M7" s="155" t="s">
        <v>87</v>
      </c>
      <c r="N7" s="156"/>
      <c r="O7" s="150" t="s">
        <v>110</v>
      </c>
    </row>
    <row r="8" spans="1:15" s="3" customFormat="1" ht="15" customHeight="1">
      <c r="A8" s="151"/>
      <c r="B8" s="151"/>
      <c r="C8" s="57" t="s">
        <v>88</v>
      </c>
      <c r="D8" s="58" t="s">
        <v>89</v>
      </c>
      <c r="E8" s="57" t="s">
        <v>88</v>
      </c>
      <c r="F8" s="58" t="s">
        <v>89</v>
      </c>
      <c r="G8" s="57" t="s">
        <v>88</v>
      </c>
      <c r="H8" s="58" t="s">
        <v>89</v>
      </c>
      <c r="I8" s="57" t="s">
        <v>88</v>
      </c>
      <c r="J8" s="58" t="s">
        <v>89</v>
      </c>
      <c r="K8" s="57" t="s">
        <v>88</v>
      </c>
      <c r="L8" s="58" t="s">
        <v>89</v>
      </c>
      <c r="M8" s="57" t="s">
        <v>88</v>
      </c>
      <c r="N8" s="58" t="s">
        <v>89</v>
      </c>
      <c r="O8" s="151"/>
    </row>
    <row r="9" spans="1:15" s="3" customFormat="1" ht="15">
      <c r="A9" s="7">
        <v>301</v>
      </c>
      <c r="B9" s="8" t="s">
        <v>4</v>
      </c>
      <c r="C9" s="9">
        <v>0.48334904349999996</v>
      </c>
      <c r="D9" s="10">
        <v>10661267</v>
      </c>
      <c r="E9" s="9">
        <v>0.50384231000000002</v>
      </c>
      <c r="F9" s="10">
        <v>4950283</v>
      </c>
      <c r="G9" s="9">
        <v>0.48334904349999996</v>
      </c>
      <c r="H9" s="81">
        <v>242166</v>
      </c>
      <c r="I9" s="9">
        <v>0.48334904349999996</v>
      </c>
      <c r="J9" s="81">
        <v>67380</v>
      </c>
      <c r="K9" s="9">
        <v>0.48334904349999996</v>
      </c>
      <c r="L9" s="81">
        <v>384239</v>
      </c>
      <c r="M9" s="9">
        <v>0.48334899999999997</v>
      </c>
      <c r="N9" s="81">
        <v>15148</v>
      </c>
      <c r="O9" s="78">
        <f>+D9+F9+H9+J9+L9+N9</f>
        <v>16320483</v>
      </c>
    </row>
    <row r="10" spans="1:15" s="3" customFormat="1" ht="15">
      <c r="A10" s="7">
        <v>302</v>
      </c>
      <c r="B10" s="8" t="s">
        <v>5</v>
      </c>
      <c r="C10" s="9">
        <v>0.39052480179999999</v>
      </c>
      <c r="D10" s="10">
        <v>8613844</v>
      </c>
      <c r="E10" s="9">
        <v>0.41660092799999998</v>
      </c>
      <c r="F10" s="10">
        <v>3999616</v>
      </c>
      <c r="G10" s="9">
        <v>0.39052480179999999</v>
      </c>
      <c r="H10" s="81">
        <v>195660</v>
      </c>
      <c r="I10" s="9">
        <v>0.39052480179999999</v>
      </c>
      <c r="J10" s="81">
        <v>54440</v>
      </c>
      <c r="K10" s="9">
        <v>0.39052480179999999</v>
      </c>
      <c r="L10" s="81">
        <v>310449</v>
      </c>
      <c r="M10" s="9">
        <v>0.39052480000000001</v>
      </c>
      <c r="N10" s="81">
        <v>12239</v>
      </c>
      <c r="O10" s="78">
        <f t="shared" ref="O10:O66" si="0">+D10+F10+H10+J10+L10+N10</f>
        <v>13186248</v>
      </c>
    </row>
    <row r="11" spans="1:15" s="3" customFormat="1" ht="15">
      <c r="A11" s="7">
        <v>303</v>
      </c>
      <c r="B11" s="8" t="s">
        <v>6</v>
      </c>
      <c r="C11" s="9">
        <v>0.32187011209999999</v>
      </c>
      <c r="D11" s="10">
        <v>7099497</v>
      </c>
      <c r="E11" s="9">
        <v>0.33440004350000002</v>
      </c>
      <c r="F11" s="10">
        <v>3296468</v>
      </c>
      <c r="G11" s="9">
        <v>0.32187011209999999</v>
      </c>
      <c r="H11" s="81">
        <v>161262</v>
      </c>
      <c r="I11" s="9">
        <v>0.32187011209999999</v>
      </c>
      <c r="J11" s="81">
        <v>44869</v>
      </c>
      <c r="K11" s="9">
        <v>0.32187011209999999</v>
      </c>
      <c r="L11" s="81">
        <v>255870</v>
      </c>
      <c r="M11" s="9">
        <v>0.32187009999999999</v>
      </c>
      <c r="N11" s="81">
        <v>10087</v>
      </c>
      <c r="O11" s="78">
        <f t="shared" si="0"/>
        <v>10868053</v>
      </c>
    </row>
    <row r="12" spans="1:15" s="3" customFormat="1" ht="15">
      <c r="A12" s="7">
        <v>304</v>
      </c>
      <c r="B12" s="8" t="s">
        <v>7</v>
      </c>
      <c r="C12" s="9">
        <v>0.3671765884</v>
      </c>
      <c r="D12" s="10">
        <v>8098827</v>
      </c>
      <c r="E12" s="9">
        <v>0.38594947239999999</v>
      </c>
      <c r="F12" s="10">
        <v>3760480</v>
      </c>
      <c r="G12" s="9">
        <v>0.3671765884</v>
      </c>
      <c r="H12" s="81">
        <v>183961</v>
      </c>
      <c r="I12" s="9">
        <v>0.3671765884</v>
      </c>
      <c r="J12" s="81">
        <v>51185</v>
      </c>
      <c r="K12" s="9">
        <v>0.3671765884</v>
      </c>
      <c r="L12" s="81">
        <v>291887</v>
      </c>
      <c r="M12" s="9">
        <v>0.36717660000000002</v>
      </c>
      <c r="N12" s="81">
        <v>11507</v>
      </c>
      <c r="O12" s="78">
        <f t="shared" si="0"/>
        <v>12397847</v>
      </c>
    </row>
    <row r="13" spans="1:15" s="3" customFormat="1" ht="15">
      <c r="A13" s="7">
        <v>305</v>
      </c>
      <c r="B13" s="8" t="s">
        <v>8</v>
      </c>
      <c r="C13" s="9">
        <v>2.7758118788999999</v>
      </c>
      <c r="D13" s="10">
        <v>61226010</v>
      </c>
      <c r="E13" s="9">
        <v>2.6096268331000001</v>
      </c>
      <c r="F13" s="10">
        <v>28428713</v>
      </c>
      <c r="G13" s="9">
        <v>2.7758118788999999</v>
      </c>
      <c r="H13" s="81">
        <v>1390721</v>
      </c>
      <c r="I13" s="9">
        <v>2.7758118788999999</v>
      </c>
      <c r="J13" s="81">
        <v>386954</v>
      </c>
      <c r="K13" s="9">
        <v>2.7758118788999999</v>
      </c>
      <c r="L13" s="81">
        <v>2206625</v>
      </c>
      <c r="M13" s="9">
        <v>2.7758118999999999</v>
      </c>
      <c r="N13" s="81">
        <v>86995</v>
      </c>
      <c r="O13" s="78">
        <f t="shared" si="0"/>
        <v>93726018</v>
      </c>
    </row>
    <row r="14" spans="1:15" s="3" customFormat="1" ht="15">
      <c r="A14" s="7">
        <v>306</v>
      </c>
      <c r="B14" s="8" t="s">
        <v>9</v>
      </c>
      <c r="C14" s="9">
        <v>0.51401318579999999</v>
      </c>
      <c r="D14" s="10">
        <v>11337615</v>
      </c>
      <c r="E14" s="9">
        <v>0.5358999874</v>
      </c>
      <c r="F14" s="10">
        <v>5264328</v>
      </c>
      <c r="G14" s="9">
        <v>0.51401318579999999</v>
      </c>
      <c r="H14" s="81">
        <v>257529</v>
      </c>
      <c r="I14" s="9">
        <v>0.51401318579999999</v>
      </c>
      <c r="J14" s="81">
        <v>71655</v>
      </c>
      <c r="K14" s="9">
        <v>0.51401318579999999</v>
      </c>
      <c r="L14" s="81">
        <v>408615</v>
      </c>
      <c r="M14" s="9">
        <v>0.51401319999999995</v>
      </c>
      <c r="N14" s="81">
        <v>16109</v>
      </c>
      <c r="O14" s="78">
        <f t="shared" si="0"/>
        <v>17355851</v>
      </c>
    </row>
    <row r="15" spans="1:15" s="3" customFormat="1" ht="15">
      <c r="A15" s="7">
        <v>307</v>
      </c>
      <c r="B15" s="8" t="s">
        <v>10</v>
      </c>
      <c r="C15" s="9">
        <v>1.0237271745000001</v>
      </c>
      <c r="D15" s="10">
        <v>22580374</v>
      </c>
      <c r="E15" s="9">
        <v>1.0771159132000001</v>
      </c>
      <c r="F15" s="10">
        <v>10484612</v>
      </c>
      <c r="G15" s="9">
        <v>1.0237271745000001</v>
      </c>
      <c r="H15" s="81">
        <v>512903</v>
      </c>
      <c r="I15" s="9">
        <v>1.0237271745000001</v>
      </c>
      <c r="J15" s="81">
        <v>142710</v>
      </c>
      <c r="K15" s="9">
        <v>1.0237271745000001</v>
      </c>
      <c r="L15" s="81">
        <v>813811</v>
      </c>
      <c r="M15" s="9">
        <v>1.0237271999999999</v>
      </c>
      <c r="N15" s="81">
        <v>32084</v>
      </c>
      <c r="O15" s="78">
        <f t="shared" si="0"/>
        <v>34566494</v>
      </c>
    </row>
    <row r="16" spans="1:15" s="3" customFormat="1" ht="15">
      <c r="A16" s="7">
        <v>308</v>
      </c>
      <c r="B16" s="8" t="s">
        <v>11</v>
      </c>
      <c r="C16" s="9">
        <v>0.66463386869999996</v>
      </c>
      <c r="D16" s="10">
        <v>14659894</v>
      </c>
      <c r="E16" s="9">
        <v>0.69555911660000003</v>
      </c>
      <c r="F16" s="10">
        <v>6806942</v>
      </c>
      <c r="G16" s="9">
        <v>0.66463386869999996</v>
      </c>
      <c r="H16" s="81">
        <v>332993</v>
      </c>
      <c r="I16" s="9">
        <v>0.66463386869999996</v>
      </c>
      <c r="J16" s="81">
        <v>92652</v>
      </c>
      <c r="K16" s="9">
        <v>0.66463386869999996</v>
      </c>
      <c r="L16" s="81">
        <v>528352</v>
      </c>
      <c r="M16" s="9">
        <v>0.6646339</v>
      </c>
      <c r="N16" s="81">
        <v>20830</v>
      </c>
      <c r="O16" s="78">
        <f t="shared" si="0"/>
        <v>22441663</v>
      </c>
    </row>
    <row r="17" spans="1:15" s="3" customFormat="1" ht="15">
      <c r="A17" s="7">
        <v>309</v>
      </c>
      <c r="B17" s="8" t="s">
        <v>12</v>
      </c>
      <c r="C17" s="9">
        <v>1.0762272283000001</v>
      </c>
      <c r="D17" s="10">
        <v>23738275</v>
      </c>
      <c r="E17" s="9">
        <v>1.1606402868000001</v>
      </c>
      <c r="F17" s="10">
        <v>11022253</v>
      </c>
      <c r="G17" s="9">
        <v>1.0762272283000001</v>
      </c>
      <c r="H17" s="81">
        <v>539204</v>
      </c>
      <c r="I17" s="9">
        <v>1.0762272283000001</v>
      </c>
      <c r="J17" s="81">
        <v>150028</v>
      </c>
      <c r="K17" s="9">
        <v>1.0762272283000001</v>
      </c>
      <c r="L17" s="81">
        <v>855543</v>
      </c>
      <c r="M17" s="9">
        <v>1.0762271999999999</v>
      </c>
      <c r="N17" s="81">
        <v>33729</v>
      </c>
      <c r="O17" s="78">
        <f t="shared" si="0"/>
        <v>36339032</v>
      </c>
    </row>
    <row r="18" spans="1:15" s="3" customFormat="1" ht="15">
      <c r="A18" s="7">
        <v>310</v>
      </c>
      <c r="B18" s="8" t="s">
        <v>13</v>
      </c>
      <c r="C18" s="9">
        <v>0.2473799132</v>
      </c>
      <c r="D18" s="10">
        <v>5456478</v>
      </c>
      <c r="E18" s="9">
        <v>0.25856381610000001</v>
      </c>
      <c r="F18" s="10">
        <v>2533575</v>
      </c>
      <c r="G18" s="9">
        <v>0.2473799132</v>
      </c>
      <c r="H18" s="81">
        <v>123941</v>
      </c>
      <c r="I18" s="9">
        <v>0.2473799132</v>
      </c>
      <c r="J18" s="81">
        <v>34485</v>
      </c>
      <c r="K18" s="9">
        <v>0.2473799132</v>
      </c>
      <c r="L18" s="81">
        <v>196655</v>
      </c>
      <c r="M18" s="9">
        <v>0.24737990000000001</v>
      </c>
      <c r="N18" s="81">
        <v>7753</v>
      </c>
      <c r="O18" s="78">
        <f t="shared" si="0"/>
        <v>8352887</v>
      </c>
    </row>
    <row r="19" spans="1:15" s="3" customFormat="1" ht="15">
      <c r="A19" s="7">
        <v>311</v>
      </c>
      <c r="B19" s="8" t="s">
        <v>14</v>
      </c>
      <c r="C19" s="9">
        <v>0.27608525090000002</v>
      </c>
      <c r="D19" s="10">
        <v>6089645</v>
      </c>
      <c r="E19" s="9">
        <v>0.29929298299999996</v>
      </c>
      <c r="F19" s="10">
        <v>2827569</v>
      </c>
      <c r="G19" s="9">
        <v>0.27608525090000002</v>
      </c>
      <c r="H19" s="81">
        <v>138324</v>
      </c>
      <c r="I19" s="9">
        <v>0.27608525090000002</v>
      </c>
      <c r="J19" s="81">
        <v>38487</v>
      </c>
      <c r="K19" s="9">
        <v>0.27608525090000002</v>
      </c>
      <c r="L19" s="81">
        <v>219475</v>
      </c>
      <c r="M19" s="9">
        <v>0.27608529999999998</v>
      </c>
      <c r="N19" s="81">
        <v>8653</v>
      </c>
      <c r="O19" s="78">
        <f t="shared" si="0"/>
        <v>9322153</v>
      </c>
    </row>
    <row r="20" spans="1:15" s="3" customFormat="1" ht="15">
      <c r="A20" s="7">
        <v>312</v>
      </c>
      <c r="B20" s="8" t="s">
        <v>15</v>
      </c>
      <c r="C20" s="9">
        <v>11.7875922975</v>
      </c>
      <c r="D20" s="10">
        <v>259998887</v>
      </c>
      <c r="E20" s="9">
        <v>11.7988747573</v>
      </c>
      <c r="F20" s="10">
        <v>120723753</v>
      </c>
      <c r="G20" s="9">
        <v>11.7875922975</v>
      </c>
      <c r="H20" s="81">
        <v>5905757</v>
      </c>
      <c r="I20" s="9">
        <v>11.7875922975</v>
      </c>
      <c r="J20" s="81">
        <v>1643218</v>
      </c>
      <c r="K20" s="9">
        <v>11.7875922975</v>
      </c>
      <c r="L20" s="81">
        <v>9370528</v>
      </c>
      <c r="M20" s="9">
        <v>11.7875923</v>
      </c>
      <c r="N20" s="81">
        <v>369426</v>
      </c>
      <c r="O20" s="78">
        <f t="shared" si="0"/>
        <v>398011569</v>
      </c>
    </row>
    <row r="21" spans="1:15" s="3" customFormat="1" ht="15">
      <c r="A21" s="7">
        <v>313</v>
      </c>
      <c r="B21" s="8" t="s">
        <v>16</v>
      </c>
      <c r="C21" s="9">
        <v>0.59852467139999999</v>
      </c>
      <c r="D21" s="10">
        <v>13201727</v>
      </c>
      <c r="E21" s="9">
        <v>0.6426895829</v>
      </c>
      <c r="F21" s="10">
        <v>6129880</v>
      </c>
      <c r="G21" s="9">
        <v>0.59852467139999999</v>
      </c>
      <c r="H21" s="81">
        <v>299871</v>
      </c>
      <c r="I21" s="9">
        <v>0.59852467139999999</v>
      </c>
      <c r="J21" s="81">
        <v>83436</v>
      </c>
      <c r="K21" s="9">
        <v>0.59852467139999999</v>
      </c>
      <c r="L21" s="81">
        <v>475799</v>
      </c>
      <c r="M21" s="9">
        <v>0.59852470000000002</v>
      </c>
      <c r="N21" s="81">
        <v>18758</v>
      </c>
      <c r="O21" s="78">
        <f t="shared" si="0"/>
        <v>20209471</v>
      </c>
    </row>
    <row r="22" spans="1:15" s="3" customFormat="1" ht="15">
      <c r="A22" s="7">
        <v>314</v>
      </c>
      <c r="B22" s="8" t="s">
        <v>17</v>
      </c>
      <c r="C22" s="9">
        <v>0.43396197380000001</v>
      </c>
      <c r="D22" s="10">
        <v>9571923</v>
      </c>
      <c r="E22" s="9">
        <v>0.44416523620000004</v>
      </c>
      <c r="F22" s="10">
        <v>4444475</v>
      </c>
      <c r="G22" s="9">
        <v>0.43396197380000001</v>
      </c>
      <c r="H22" s="81">
        <v>217422</v>
      </c>
      <c r="I22" s="9">
        <v>0.43396197380000001</v>
      </c>
      <c r="J22" s="81">
        <v>60495</v>
      </c>
      <c r="K22" s="9">
        <v>0.43396197380000001</v>
      </c>
      <c r="L22" s="81">
        <v>344978</v>
      </c>
      <c r="M22" s="9">
        <v>0.43396200000000001</v>
      </c>
      <c r="N22" s="81">
        <v>13601</v>
      </c>
      <c r="O22" s="78">
        <f t="shared" si="0"/>
        <v>14652894</v>
      </c>
    </row>
    <row r="23" spans="1:15" s="3" customFormat="1" ht="15">
      <c r="A23" s="7">
        <v>315</v>
      </c>
      <c r="B23" s="8" t="s">
        <v>18</v>
      </c>
      <c r="C23" s="9">
        <v>1.6786099228999998</v>
      </c>
      <c r="D23" s="10">
        <v>37025240</v>
      </c>
      <c r="E23" s="9">
        <v>1.7882401765</v>
      </c>
      <c r="F23" s="10">
        <v>17191712</v>
      </c>
      <c r="G23" s="9">
        <v>1.6786099228999998</v>
      </c>
      <c r="H23" s="81">
        <v>841012</v>
      </c>
      <c r="I23" s="9">
        <v>1.6786099228999998</v>
      </c>
      <c r="J23" s="81">
        <v>234003</v>
      </c>
      <c r="K23" s="9">
        <v>1.6786099228999998</v>
      </c>
      <c r="L23" s="81">
        <v>1334414</v>
      </c>
      <c r="M23" s="9">
        <v>1.6786099000000001</v>
      </c>
      <c r="N23" s="81">
        <v>52608</v>
      </c>
      <c r="O23" s="78">
        <f t="shared" si="0"/>
        <v>56678989</v>
      </c>
    </row>
    <row r="24" spans="1:15" s="3" customFormat="1" ht="15">
      <c r="A24" s="7">
        <v>316</v>
      </c>
      <c r="B24" s="8" t="s">
        <v>19</v>
      </c>
      <c r="C24" s="9">
        <v>1.0869517711000001</v>
      </c>
      <c r="D24" s="10">
        <v>23974993</v>
      </c>
      <c r="E24" s="9">
        <v>1.1543429486000001</v>
      </c>
      <c r="F24" s="10">
        <v>11132167</v>
      </c>
      <c r="G24" s="9">
        <v>1.0869517711000001</v>
      </c>
      <c r="H24" s="81">
        <v>544581</v>
      </c>
      <c r="I24" s="9">
        <v>1.0869517711000001</v>
      </c>
      <c r="J24" s="81">
        <v>151524</v>
      </c>
      <c r="K24" s="9">
        <v>1.0869517711000001</v>
      </c>
      <c r="L24" s="81">
        <v>864074</v>
      </c>
      <c r="M24" s="9">
        <v>1.0869518</v>
      </c>
      <c r="N24" s="81">
        <v>34065</v>
      </c>
      <c r="O24" s="78">
        <f t="shared" si="0"/>
        <v>36701404</v>
      </c>
    </row>
    <row r="25" spans="1:15" s="3" customFormat="1" ht="15">
      <c r="A25" s="7">
        <v>317</v>
      </c>
      <c r="B25" s="8" t="s">
        <v>20</v>
      </c>
      <c r="C25" s="9">
        <v>12.2561086522</v>
      </c>
      <c r="D25" s="10">
        <v>270348431</v>
      </c>
      <c r="E25" s="9">
        <v>11.2778566427</v>
      </c>
      <c r="F25" s="10">
        <v>125529296</v>
      </c>
      <c r="G25" s="9">
        <v>12.2561086522</v>
      </c>
      <c r="H25" s="81">
        <v>6140842</v>
      </c>
      <c r="I25" s="9">
        <v>12.2561086522</v>
      </c>
      <c r="J25" s="81">
        <v>1708628</v>
      </c>
      <c r="K25" s="9">
        <v>12.2561086522</v>
      </c>
      <c r="L25" s="81">
        <v>9743532</v>
      </c>
      <c r="M25" s="9">
        <v>12.2561087</v>
      </c>
      <c r="N25" s="81">
        <v>384131</v>
      </c>
      <c r="O25" s="78">
        <f t="shared" si="0"/>
        <v>413854860</v>
      </c>
    </row>
    <row r="26" spans="1:15" s="3" customFormat="1" ht="15">
      <c r="A26" s="7">
        <v>318</v>
      </c>
      <c r="B26" s="8" t="s">
        <v>21</v>
      </c>
      <c r="C26" s="9">
        <v>0.43772217040000005</v>
      </c>
      <c r="D26" s="10">
        <v>9654869</v>
      </c>
      <c r="E26" s="9">
        <v>0.4557139751</v>
      </c>
      <c r="F26" s="10">
        <v>4482989</v>
      </c>
      <c r="G26" s="9">
        <v>0.43772217040000005</v>
      </c>
      <c r="H26" s="81">
        <v>219306</v>
      </c>
      <c r="I26" s="9">
        <v>0.43772217040000005</v>
      </c>
      <c r="J26" s="81">
        <v>61020</v>
      </c>
      <c r="K26" s="9">
        <v>0.43772217040000005</v>
      </c>
      <c r="L26" s="81">
        <v>347968</v>
      </c>
      <c r="M26" s="9">
        <v>0.43772220000000001</v>
      </c>
      <c r="N26" s="81">
        <v>13718</v>
      </c>
      <c r="O26" s="78">
        <f t="shared" si="0"/>
        <v>14779870</v>
      </c>
    </row>
    <row r="27" spans="1:15" s="3" customFormat="1" ht="15">
      <c r="A27" s="7">
        <v>319</v>
      </c>
      <c r="B27" s="8" t="s">
        <v>22</v>
      </c>
      <c r="C27" s="9">
        <v>1.8051448924</v>
      </c>
      <c r="D27" s="10">
        <v>39816124</v>
      </c>
      <c r="E27" s="9">
        <v>1.8140564080999999</v>
      </c>
      <c r="F27" s="10">
        <v>18487587</v>
      </c>
      <c r="G27" s="9">
        <v>1.8051448924</v>
      </c>
      <c r="H27" s="81">
        <v>904405</v>
      </c>
      <c r="I27" s="9">
        <v>1.8051448924</v>
      </c>
      <c r="J27" s="81">
        <v>251642</v>
      </c>
      <c r="K27" s="9">
        <v>1.8051448924</v>
      </c>
      <c r="L27" s="81">
        <v>1434999</v>
      </c>
      <c r="M27" s="9">
        <v>1.8051448999999999</v>
      </c>
      <c r="N27" s="81">
        <v>56574</v>
      </c>
      <c r="O27" s="78">
        <f t="shared" si="0"/>
        <v>60951331</v>
      </c>
    </row>
    <row r="28" spans="1:15" s="3" customFormat="1" ht="15">
      <c r="A28" s="7">
        <v>320</v>
      </c>
      <c r="B28" s="8" t="s">
        <v>23</v>
      </c>
      <c r="C28" s="9">
        <v>4.2208293365000005</v>
      </c>
      <c r="D28" s="10">
        <v>93098731</v>
      </c>
      <c r="E28" s="9">
        <v>4.1318820775000002</v>
      </c>
      <c r="F28" s="10">
        <v>43227986</v>
      </c>
      <c r="G28" s="9">
        <v>4.2208293365000005</v>
      </c>
      <c r="H28" s="81">
        <v>2114696</v>
      </c>
      <c r="I28" s="9">
        <v>4.2208293365000005</v>
      </c>
      <c r="J28" s="81">
        <v>588393</v>
      </c>
      <c r="K28" s="9">
        <v>4.2208293365000005</v>
      </c>
      <c r="L28" s="81">
        <v>3355338</v>
      </c>
      <c r="M28" s="9">
        <v>4.2208293000000001</v>
      </c>
      <c r="N28" s="81">
        <v>132282</v>
      </c>
      <c r="O28" s="78">
        <f t="shared" si="0"/>
        <v>142517426</v>
      </c>
    </row>
    <row r="29" spans="1:15" s="3" customFormat="1" ht="15">
      <c r="A29" s="7">
        <v>321</v>
      </c>
      <c r="B29" s="8" t="s">
        <v>24</v>
      </c>
      <c r="C29" s="9">
        <v>0.47066972280000002</v>
      </c>
      <c r="D29" s="10">
        <v>10381617</v>
      </c>
      <c r="E29" s="9">
        <v>0.50547501650000004</v>
      </c>
      <c r="F29" s="10">
        <v>4820435</v>
      </c>
      <c r="G29" s="9">
        <v>0.47066972280000002</v>
      </c>
      <c r="H29" s="81">
        <v>235814</v>
      </c>
      <c r="I29" s="9">
        <v>0.47066972280000002</v>
      </c>
      <c r="J29" s="81">
        <v>65613</v>
      </c>
      <c r="K29" s="9">
        <v>0.47066972280000002</v>
      </c>
      <c r="L29" s="81">
        <v>374160</v>
      </c>
      <c r="M29" s="9">
        <v>0.47066970000000002</v>
      </c>
      <c r="N29" s="81">
        <v>14751</v>
      </c>
      <c r="O29" s="78">
        <f t="shared" si="0"/>
        <v>15892390</v>
      </c>
    </row>
    <row r="30" spans="1:15" s="3" customFormat="1" ht="15">
      <c r="A30" s="7">
        <v>322</v>
      </c>
      <c r="B30" s="8" t="s">
        <v>25</v>
      </c>
      <c r="C30" s="9">
        <v>1.1544076826</v>
      </c>
      <c r="D30" s="10">
        <v>25462814</v>
      </c>
      <c r="E30" s="9">
        <v>1.1882949342</v>
      </c>
      <c r="F30" s="10">
        <v>11822999</v>
      </c>
      <c r="G30" s="9">
        <v>1.1544076826</v>
      </c>
      <c r="H30" s="81">
        <v>578376</v>
      </c>
      <c r="I30" s="9">
        <v>1.1544076826</v>
      </c>
      <c r="J30" s="81">
        <v>160927</v>
      </c>
      <c r="K30" s="9">
        <v>1.1544076826</v>
      </c>
      <c r="L30" s="81">
        <v>917696</v>
      </c>
      <c r="M30" s="9">
        <v>1.1544076999999999</v>
      </c>
      <c r="N30" s="81">
        <v>36179</v>
      </c>
      <c r="O30" s="78">
        <f t="shared" si="0"/>
        <v>38978991</v>
      </c>
    </row>
    <row r="31" spans="1:15" s="3" customFormat="1" ht="15">
      <c r="A31" s="7">
        <v>323</v>
      </c>
      <c r="B31" s="8" t="s">
        <v>26</v>
      </c>
      <c r="C31" s="9">
        <v>1.1623229856000001</v>
      </c>
      <c r="D31" s="10">
        <v>25637323</v>
      </c>
      <c r="E31" s="9">
        <v>1.1303844673000001</v>
      </c>
      <c r="F31" s="10">
        <v>11904027</v>
      </c>
      <c r="G31" s="9">
        <v>1.1623229856000001</v>
      </c>
      <c r="H31" s="81">
        <v>582340</v>
      </c>
      <c r="I31" s="9">
        <v>1.1623229856000001</v>
      </c>
      <c r="J31" s="81">
        <v>162030</v>
      </c>
      <c r="K31" s="9">
        <v>1.1623229856000001</v>
      </c>
      <c r="L31" s="81">
        <v>923986</v>
      </c>
      <c r="M31" s="9">
        <v>1.162323</v>
      </c>
      <c r="N31" s="81">
        <v>36427</v>
      </c>
      <c r="O31" s="78">
        <f t="shared" si="0"/>
        <v>39246133</v>
      </c>
    </row>
    <row r="32" spans="1:15" s="3" customFormat="1" ht="15">
      <c r="A32" s="7">
        <v>324</v>
      </c>
      <c r="B32" s="8" t="s">
        <v>27</v>
      </c>
      <c r="C32" s="9">
        <v>2.1136435698999998</v>
      </c>
      <c r="D32" s="10">
        <v>46620801</v>
      </c>
      <c r="E32" s="9">
        <v>2.1630582261</v>
      </c>
      <c r="F32" s="10">
        <v>21647162</v>
      </c>
      <c r="G32" s="9">
        <v>2.1136435698999998</v>
      </c>
      <c r="H32" s="81">
        <v>1058970</v>
      </c>
      <c r="I32" s="9">
        <v>2.1136435698999998</v>
      </c>
      <c r="J32" s="81">
        <v>294648</v>
      </c>
      <c r="K32" s="9">
        <v>2.1136435698999998</v>
      </c>
      <c r="L32" s="81">
        <v>1680244</v>
      </c>
      <c r="M32" s="9">
        <v>2.1136436000000001</v>
      </c>
      <c r="N32" s="81">
        <v>66242</v>
      </c>
      <c r="O32" s="78">
        <f t="shared" si="0"/>
        <v>71368067</v>
      </c>
    </row>
    <row r="33" spans="1:15" s="3" customFormat="1" ht="15">
      <c r="A33" s="7">
        <v>325</v>
      </c>
      <c r="B33" s="8" t="s">
        <v>28</v>
      </c>
      <c r="C33" s="9">
        <v>0.70054195790000007</v>
      </c>
      <c r="D33" s="10">
        <v>15451877</v>
      </c>
      <c r="E33" s="9">
        <v>0.72510539149999997</v>
      </c>
      <c r="F33" s="10">
        <v>7174679</v>
      </c>
      <c r="G33" s="9">
        <v>0.70054195790000007</v>
      </c>
      <c r="H33" s="81">
        <v>350982</v>
      </c>
      <c r="I33" s="9">
        <v>0.70054195790000007</v>
      </c>
      <c r="J33" s="81">
        <v>97657</v>
      </c>
      <c r="K33" s="9">
        <v>0.70054195790000007</v>
      </c>
      <c r="L33" s="81">
        <v>556896</v>
      </c>
      <c r="M33" s="9">
        <v>0.700542</v>
      </c>
      <c r="N33" s="81">
        <v>21955</v>
      </c>
      <c r="O33" s="78">
        <f t="shared" si="0"/>
        <v>23654046</v>
      </c>
    </row>
    <row r="34" spans="1:15" s="3" customFormat="1" ht="15">
      <c r="A34" s="7">
        <v>326</v>
      </c>
      <c r="B34" s="8" t="s">
        <v>29</v>
      </c>
      <c r="C34" s="9">
        <v>3.4725789254000001</v>
      </c>
      <c r="D34" s="10">
        <v>76594080</v>
      </c>
      <c r="E34" s="9">
        <v>3.3811090314999999</v>
      </c>
      <c r="F34" s="10">
        <v>35564478</v>
      </c>
      <c r="G34" s="9">
        <v>3.4725789254000001</v>
      </c>
      <c r="H34" s="81">
        <v>1739800</v>
      </c>
      <c r="I34" s="9">
        <v>3.4725789254000001</v>
      </c>
      <c r="J34" s="81">
        <v>484082</v>
      </c>
      <c r="K34" s="9">
        <v>3.4725789254000001</v>
      </c>
      <c r="L34" s="81">
        <v>2760500</v>
      </c>
      <c r="M34" s="9">
        <v>3.4725788999999998</v>
      </c>
      <c r="N34" s="81">
        <v>108831</v>
      </c>
      <c r="O34" s="78">
        <f t="shared" si="0"/>
        <v>117251771</v>
      </c>
    </row>
    <row r="35" spans="1:15" s="3" customFormat="1" ht="15">
      <c r="A35" s="7">
        <v>327</v>
      </c>
      <c r="B35" s="8" t="s">
        <v>30</v>
      </c>
      <c r="C35" s="9">
        <v>0.43210826239999994</v>
      </c>
      <c r="D35" s="10">
        <v>9531077</v>
      </c>
      <c r="E35" s="9">
        <v>0.4698305116</v>
      </c>
      <c r="F35" s="10">
        <v>4425509</v>
      </c>
      <c r="G35" s="9">
        <v>0.43210826239999994</v>
      </c>
      <c r="H35" s="81">
        <v>216494</v>
      </c>
      <c r="I35" s="9">
        <v>0.43210826239999994</v>
      </c>
      <c r="J35" s="81">
        <v>60237</v>
      </c>
      <c r="K35" s="9">
        <v>0.43210826239999994</v>
      </c>
      <c r="L35" s="81">
        <v>343506</v>
      </c>
      <c r="M35" s="9">
        <v>0.4321083</v>
      </c>
      <c r="N35" s="81">
        <v>13542</v>
      </c>
      <c r="O35" s="78">
        <f t="shared" si="0"/>
        <v>14590365</v>
      </c>
    </row>
    <row r="36" spans="1:15" s="3" customFormat="1" ht="15">
      <c r="A36" s="7">
        <v>328</v>
      </c>
      <c r="B36" s="8" t="s">
        <v>31</v>
      </c>
      <c r="C36" s="9">
        <v>0.31632287530000003</v>
      </c>
      <c r="D36" s="10">
        <v>6977169</v>
      </c>
      <c r="E36" s="9">
        <v>0.33884874579999996</v>
      </c>
      <c r="F36" s="10">
        <v>3239668</v>
      </c>
      <c r="G36" s="9">
        <v>0.31632287530000003</v>
      </c>
      <c r="H36" s="81">
        <v>158483</v>
      </c>
      <c r="I36" s="9">
        <v>0.31632287530000003</v>
      </c>
      <c r="J36" s="81">
        <v>44096</v>
      </c>
      <c r="K36" s="9">
        <v>0.31632287530000003</v>
      </c>
      <c r="L36" s="81">
        <v>251462</v>
      </c>
      <c r="M36" s="9">
        <v>0.31632290000000002</v>
      </c>
      <c r="N36" s="81">
        <v>9914</v>
      </c>
      <c r="O36" s="78">
        <f t="shared" si="0"/>
        <v>10680792</v>
      </c>
    </row>
    <row r="37" spans="1:15" s="3" customFormat="1" ht="15">
      <c r="A37" s="7">
        <v>329</v>
      </c>
      <c r="B37" s="8" t="s">
        <v>32</v>
      </c>
      <c r="C37" s="9">
        <v>1.2718425895000001</v>
      </c>
      <c r="D37" s="10">
        <v>28053235</v>
      </c>
      <c r="E37" s="9">
        <v>1.3093215296</v>
      </c>
      <c r="F37" s="10">
        <v>13025793</v>
      </c>
      <c r="G37" s="9">
        <v>1.2718425895000001</v>
      </c>
      <c r="H37" s="81">
        <v>637217</v>
      </c>
      <c r="I37" s="9">
        <v>1.2718425895000001</v>
      </c>
      <c r="J37" s="81">
        <v>177299</v>
      </c>
      <c r="K37" s="9">
        <v>1.2718425895000001</v>
      </c>
      <c r="L37" s="81">
        <v>1011057</v>
      </c>
      <c r="M37" s="9">
        <v>1.2718426</v>
      </c>
      <c r="N37" s="81">
        <v>39860</v>
      </c>
      <c r="O37" s="78">
        <f t="shared" si="0"/>
        <v>42944461</v>
      </c>
    </row>
    <row r="38" spans="1:15" s="3" customFormat="1" ht="15">
      <c r="A38" s="7">
        <v>330</v>
      </c>
      <c r="B38" s="8" t="s">
        <v>33</v>
      </c>
      <c r="C38" s="9">
        <v>0.29278890930000001</v>
      </c>
      <c r="D38" s="10">
        <v>6458062</v>
      </c>
      <c r="E38" s="9">
        <v>0.30367064700000002</v>
      </c>
      <c r="F38" s="10">
        <v>2998634</v>
      </c>
      <c r="G38" s="9">
        <v>0.29278890930000001</v>
      </c>
      <c r="H38" s="81">
        <v>146692</v>
      </c>
      <c r="I38" s="9">
        <v>0.29278890930000001</v>
      </c>
      <c r="J38" s="81">
        <v>40816</v>
      </c>
      <c r="K38" s="9">
        <v>0.29278890930000001</v>
      </c>
      <c r="L38" s="81">
        <v>232753</v>
      </c>
      <c r="M38" s="9">
        <v>0.29278890000000002</v>
      </c>
      <c r="N38" s="81">
        <v>9176</v>
      </c>
      <c r="O38" s="78">
        <f t="shared" si="0"/>
        <v>9886133</v>
      </c>
    </row>
    <row r="39" spans="1:15" s="3" customFormat="1" ht="15">
      <c r="A39" s="7">
        <v>331</v>
      </c>
      <c r="B39" s="8" t="s">
        <v>34</v>
      </c>
      <c r="C39" s="9">
        <v>0.91041636979999996</v>
      </c>
      <c r="D39" s="10">
        <v>20081069</v>
      </c>
      <c r="E39" s="9">
        <v>0.93777365120000011</v>
      </c>
      <c r="F39" s="10">
        <v>9324124</v>
      </c>
      <c r="G39" s="9">
        <v>0.91041636979999996</v>
      </c>
      <c r="H39" s="81">
        <v>456132</v>
      </c>
      <c r="I39" s="9">
        <v>0.91041636979999996</v>
      </c>
      <c r="J39" s="81">
        <v>126914</v>
      </c>
      <c r="K39" s="9">
        <v>0.91041636979999996</v>
      </c>
      <c r="L39" s="81">
        <v>723735</v>
      </c>
      <c r="M39" s="9">
        <v>0.91041640000000001</v>
      </c>
      <c r="N39" s="81">
        <v>28533</v>
      </c>
      <c r="O39" s="78">
        <f t="shared" si="0"/>
        <v>30740507</v>
      </c>
    </row>
    <row r="40" spans="1:15" s="3" customFormat="1" ht="15">
      <c r="A40" s="7">
        <v>332</v>
      </c>
      <c r="B40" s="8" t="s">
        <v>35</v>
      </c>
      <c r="C40" s="9">
        <v>0.98386529420000002</v>
      </c>
      <c r="D40" s="10">
        <v>21701114</v>
      </c>
      <c r="E40" s="9">
        <v>0.91768551369999996</v>
      </c>
      <c r="F40" s="10">
        <v>10076351</v>
      </c>
      <c r="G40" s="9">
        <v>0.98386529420000002</v>
      </c>
      <c r="H40" s="81">
        <v>492931</v>
      </c>
      <c r="I40" s="9">
        <v>0.98386529420000002</v>
      </c>
      <c r="J40" s="81">
        <v>137153</v>
      </c>
      <c r="K40" s="9">
        <v>0.98386529420000002</v>
      </c>
      <c r="L40" s="81">
        <v>782122</v>
      </c>
      <c r="M40" s="9">
        <v>0.98386530000000005</v>
      </c>
      <c r="N40" s="81">
        <v>30835</v>
      </c>
      <c r="O40" s="78">
        <f t="shared" si="0"/>
        <v>33220506</v>
      </c>
    </row>
    <row r="41" spans="1:15" s="3" customFormat="1" ht="15">
      <c r="A41" s="7">
        <v>333</v>
      </c>
      <c r="B41" s="8" t="s">
        <v>36</v>
      </c>
      <c r="C41" s="9">
        <v>0.48289821109999997</v>
      </c>
      <c r="D41" s="10">
        <v>10651315</v>
      </c>
      <c r="E41" s="9">
        <v>0.50202155319999997</v>
      </c>
      <c r="F41" s="10">
        <v>4945662</v>
      </c>
      <c r="G41" s="9">
        <v>0.48289821109999997</v>
      </c>
      <c r="H41" s="81">
        <v>241940</v>
      </c>
      <c r="I41" s="9">
        <v>0.48289821109999997</v>
      </c>
      <c r="J41" s="81">
        <v>67317</v>
      </c>
      <c r="K41" s="9">
        <v>0.48289821109999997</v>
      </c>
      <c r="L41" s="81">
        <v>383880</v>
      </c>
      <c r="M41" s="9">
        <v>0.4828982</v>
      </c>
      <c r="N41" s="81">
        <v>15134</v>
      </c>
      <c r="O41" s="78">
        <f t="shared" si="0"/>
        <v>16305248</v>
      </c>
    </row>
    <row r="42" spans="1:15" s="3" customFormat="1" ht="15">
      <c r="A42" s="7">
        <v>334</v>
      </c>
      <c r="B42" s="8" t="s">
        <v>37</v>
      </c>
      <c r="C42" s="9">
        <v>2.2251843805</v>
      </c>
      <c r="D42" s="10">
        <v>49080862</v>
      </c>
      <c r="E42" s="9">
        <v>2.1956192697999999</v>
      </c>
      <c r="F42" s="10">
        <v>22789428</v>
      </c>
      <c r="G42" s="9">
        <v>2.2251843805</v>
      </c>
      <c r="H42" s="81">
        <v>1114850</v>
      </c>
      <c r="I42" s="9">
        <v>2.2251843805</v>
      </c>
      <c r="J42" s="81">
        <v>310196</v>
      </c>
      <c r="K42" s="9">
        <v>2.2251843805</v>
      </c>
      <c r="L42" s="81">
        <v>1768906</v>
      </c>
      <c r="M42" s="9">
        <v>2.2251843999999998</v>
      </c>
      <c r="N42" s="81">
        <v>69738</v>
      </c>
      <c r="O42" s="78">
        <f t="shared" si="0"/>
        <v>75133980</v>
      </c>
    </row>
    <row r="43" spans="1:15" s="3" customFormat="1" ht="15">
      <c r="A43" s="7">
        <v>335</v>
      </c>
      <c r="B43" s="8" t="s">
        <v>38</v>
      </c>
      <c r="C43" s="9">
        <v>0.81209660539999995</v>
      </c>
      <c r="D43" s="10">
        <v>17912469</v>
      </c>
      <c r="E43" s="9">
        <v>0.86625728539999991</v>
      </c>
      <c r="F43" s="10">
        <v>8317191</v>
      </c>
      <c r="G43" s="9">
        <v>0.81209660539999995</v>
      </c>
      <c r="H43" s="81">
        <v>406874</v>
      </c>
      <c r="I43" s="9">
        <v>0.81209660539999995</v>
      </c>
      <c r="J43" s="81">
        <v>113209</v>
      </c>
      <c r="K43" s="9">
        <v>0.81209660539999995</v>
      </c>
      <c r="L43" s="81">
        <v>645577</v>
      </c>
      <c r="M43" s="9">
        <v>0.81209659999999995</v>
      </c>
      <c r="N43" s="81">
        <v>25451</v>
      </c>
      <c r="O43" s="78">
        <f t="shared" si="0"/>
        <v>27420771</v>
      </c>
    </row>
    <row r="44" spans="1:15" s="3" customFormat="1" ht="15">
      <c r="A44" s="7">
        <v>336</v>
      </c>
      <c r="B44" s="8" t="s">
        <v>39</v>
      </c>
      <c r="C44" s="9">
        <v>2.1039147337999999</v>
      </c>
      <c r="D44" s="10">
        <v>46405964</v>
      </c>
      <c r="E44" s="9">
        <v>2.2544278006999998</v>
      </c>
      <c r="F44" s="10">
        <v>21547408</v>
      </c>
      <c r="G44" s="9">
        <v>2.1039147337999999</v>
      </c>
      <c r="H44" s="81">
        <v>1054090</v>
      </c>
      <c r="I44" s="9">
        <v>2.1039147337999999</v>
      </c>
      <c r="J44" s="81">
        <v>293290</v>
      </c>
      <c r="K44" s="9">
        <v>2.1039147337999999</v>
      </c>
      <c r="L44" s="81">
        <v>1672501</v>
      </c>
      <c r="M44" s="9">
        <v>2.1039146999999998</v>
      </c>
      <c r="N44" s="81">
        <v>65937</v>
      </c>
      <c r="O44" s="78">
        <f t="shared" si="0"/>
        <v>71039190</v>
      </c>
    </row>
    <row r="45" spans="1:15" s="3" customFormat="1" ht="15">
      <c r="A45" s="7">
        <v>337</v>
      </c>
      <c r="B45" s="8" t="s">
        <v>40</v>
      </c>
      <c r="C45" s="9">
        <v>0.88657566220000006</v>
      </c>
      <c r="D45" s="10">
        <v>19555298</v>
      </c>
      <c r="E45" s="9">
        <v>0.93672483210000013</v>
      </c>
      <c r="F45" s="10">
        <v>9079996</v>
      </c>
      <c r="G45" s="9">
        <v>0.88657566220000006</v>
      </c>
      <c r="H45" s="81">
        <v>444190</v>
      </c>
      <c r="I45" s="9">
        <v>0.88657566220000006</v>
      </c>
      <c r="J45" s="81">
        <v>123591</v>
      </c>
      <c r="K45" s="9">
        <v>0.88657566220000006</v>
      </c>
      <c r="L45" s="81">
        <v>704786</v>
      </c>
      <c r="M45" s="9">
        <v>0.88657569999999997</v>
      </c>
      <c r="N45" s="81">
        <v>27786</v>
      </c>
      <c r="O45" s="78">
        <f t="shared" si="0"/>
        <v>29935647</v>
      </c>
    </row>
    <row r="46" spans="1:15" s="3" customFormat="1" ht="15">
      <c r="A46" s="7">
        <v>338</v>
      </c>
      <c r="B46" s="8" t="s">
        <v>41</v>
      </c>
      <c r="C46" s="9">
        <v>3.3253763938000001</v>
      </c>
      <c r="D46" s="10">
        <v>73348263</v>
      </c>
      <c r="E46" s="9">
        <v>3.5973537646000002</v>
      </c>
      <c r="F46" s="10">
        <v>34057367</v>
      </c>
      <c r="G46" s="9">
        <v>3.3253763938000001</v>
      </c>
      <c r="H46" s="81">
        <v>1666073</v>
      </c>
      <c r="I46" s="9">
        <v>3.3253763938000001</v>
      </c>
      <c r="J46" s="81">
        <v>463568</v>
      </c>
      <c r="K46" s="9">
        <v>3.3253763938000001</v>
      </c>
      <c r="L46" s="81">
        <v>2643519</v>
      </c>
      <c r="M46" s="9">
        <v>3.3253764000000001</v>
      </c>
      <c r="N46" s="81">
        <v>104219</v>
      </c>
      <c r="O46" s="78">
        <f t="shared" si="0"/>
        <v>112283009</v>
      </c>
    </row>
    <row r="47" spans="1:15" s="3" customFormat="1" ht="15">
      <c r="A47" s="7">
        <v>339</v>
      </c>
      <c r="B47" s="8" t="s">
        <v>42</v>
      </c>
      <c r="C47" s="9">
        <v>3.3132080367000003</v>
      </c>
      <c r="D47" s="10">
        <v>73079573</v>
      </c>
      <c r="E47" s="9">
        <v>3.3429078874</v>
      </c>
      <c r="F47" s="10">
        <v>33932608</v>
      </c>
      <c r="G47" s="9">
        <v>3.3132080367000003</v>
      </c>
      <c r="H47" s="81">
        <v>1659969</v>
      </c>
      <c r="I47" s="9">
        <v>3.3132080367000003</v>
      </c>
      <c r="J47" s="81">
        <v>461870</v>
      </c>
      <c r="K47" s="9">
        <v>3.3132080367000003</v>
      </c>
      <c r="L47" s="81">
        <v>2633835</v>
      </c>
      <c r="M47" s="9">
        <v>3.3132079999999999</v>
      </c>
      <c r="N47" s="81">
        <v>103837</v>
      </c>
      <c r="O47" s="78">
        <f t="shared" si="0"/>
        <v>111871692</v>
      </c>
    </row>
    <row r="48" spans="1:15" s="3" customFormat="1" ht="15">
      <c r="A48" s="7">
        <v>340</v>
      </c>
      <c r="B48" s="8" t="s">
        <v>43</v>
      </c>
      <c r="C48" s="9">
        <v>1.1950449099</v>
      </c>
      <c r="D48" s="10">
        <v>26359174</v>
      </c>
      <c r="E48" s="9">
        <v>1.2765098080999999</v>
      </c>
      <c r="F48" s="10">
        <v>12239200</v>
      </c>
      <c r="G48" s="9">
        <v>1.1950449099</v>
      </c>
      <c r="H48" s="81">
        <v>598737</v>
      </c>
      <c r="I48" s="9">
        <v>1.1950449099</v>
      </c>
      <c r="J48" s="81">
        <v>166592</v>
      </c>
      <c r="K48" s="9">
        <v>1.1950449099</v>
      </c>
      <c r="L48" s="81">
        <v>950002</v>
      </c>
      <c r="M48" s="9">
        <v>1.1950449000000001</v>
      </c>
      <c r="N48" s="81">
        <v>37453</v>
      </c>
      <c r="O48" s="78">
        <f t="shared" si="0"/>
        <v>40351158</v>
      </c>
    </row>
    <row r="49" spans="1:15" s="3" customFormat="1" ht="15">
      <c r="A49" s="7">
        <v>341</v>
      </c>
      <c r="B49" s="8" t="s">
        <v>44</v>
      </c>
      <c r="C49" s="9">
        <v>0.3009974198</v>
      </c>
      <c r="D49" s="10">
        <v>6639122</v>
      </c>
      <c r="E49" s="9">
        <v>0.31554522349999997</v>
      </c>
      <c r="F49" s="10">
        <v>3082705</v>
      </c>
      <c r="G49" s="9">
        <v>0.3009974198</v>
      </c>
      <c r="H49" s="81">
        <v>150805</v>
      </c>
      <c r="I49" s="9">
        <v>0.3009974198</v>
      </c>
      <c r="J49" s="81">
        <v>41960</v>
      </c>
      <c r="K49" s="9">
        <v>0.3009974198</v>
      </c>
      <c r="L49" s="81">
        <v>239278</v>
      </c>
      <c r="M49" s="9">
        <v>0.30099740000000003</v>
      </c>
      <c r="N49" s="81">
        <v>9433</v>
      </c>
      <c r="O49" s="78">
        <f t="shared" si="0"/>
        <v>10163303</v>
      </c>
    </row>
    <row r="50" spans="1:15" s="3" customFormat="1" ht="15">
      <c r="A50" s="7">
        <v>342</v>
      </c>
      <c r="B50" s="8" t="s">
        <v>45</v>
      </c>
      <c r="C50" s="9">
        <v>3.4701223581000002</v>
      </c>
      <c r="D50" s="10">
        <v>76540546</v>
      </c>
      <c r="E50" s="9">
        <v>3.5531494878000003</v>
      </c>
      <c r="F50" s="10">
        <v>35539621</v>
      </c>
      <c r="G50" s="9">
        <v>3.4701223581000002</v>
      </c>
      <c r="H50" s="81">
        <v>1738584</v>
      </c>
      <c r="I50" s="9">
        <v>3.4701223581000002</v>
      </c>
      <c r="J50" s="81">
        <v>483744</v>
      </c>
      <c r="K50" s="9">
        <v>3.4701223581000002</v>
      </c>
      <c r="L50" s="81">
        <v>2758571</v>
      </c>
      <c r="M50" s="9">
        <v>3.4701224000000002</v>
      </c>
      <c r="N50" s="81">
        <v>108755</v>
      </c>
      <c r="O50" s="78">
        <f t="shared" si="0"/>
        <v>117169821</v>
      </c>
    </row>
    <row r="51" spans="1:15" s="3" customFormat="1" ht="15">
      <c r="A51" s="7">
        <v>343</v>
      </c>
      <c r="B51" s="8" t="s">
        <v>46</v>
      </c>
      <c r="C51" s="9">
        <v>0.20228798350000002</v>
      </c>
      <c r="D51" s="10">
        <v>4461881</v>
      </c>
      <c r="E51" s="9">
        <v>0.21104037840000001</v>
      </c>
      <c r="F51" s="10">
        <v>2071759</v>
      </c>
      <c r="G51" s="9">
        <v>0.20228798350000002</v>
      </c>
      <c r="H51" s="81">
        <v>101350</v>
      </c>
      <c r="I51" s="9">
        <v>0.20228798350000002</v>
      </c>
      <c r="J51" s="81">
        <v>28200</v>
      </c>
      <c r="K51" s="9">
        <v>0.20228798350000002</v>
      </c>
      <c r="L51" s="81">
        <v>160809</v>
      </c>
      <c r="M51" s="9">
        <v>0.202288</v>
      </c>
      <c r="N51" s="81">
        <v>6340</v>
      </c>
      <c r="O51" s="78">
        <f t="shared" si="0"/>
        <v>6830339</v>
      </c>
    </row>
    <row r="52" spans="1:15" s="3" customFormat="1" ht="15">
      <c r="A52" s="7">
        <v>344</v>
      </c>
      <c r="B52" s="8" t="s">
        <v>47</v>
      </c>
      <c r="C52" s="9">
        <v>0.94800737489999998</v>
      </c>
      <c r="D52" s="10">
        <v>20910261</v>
      </c>
      <c r="E52" s="9">
        <v>0.97866757989999997</v>
      </c>
      <c r="F52" s="10">
        <v>9709138</v>
      </c>
      <c r="G52" s="9">
        <v>0.94800737489999998</v>
      </c>
      <c r="H52" s="81">
        <v>474967</v>
      </c>
      <c r="I52" s="9">
        <v>0.94800737489999998</v>
      </c>
      <c r="J52" s="81">
        <v>132155</v>
      </c>
      <c r="K52" s="9">
        <v>0.94800737489999998</v>
      </c>
      <c r="L52" s="81">
        <v>753619</v>
      </c>
      <c r="M52" s="9">
        <v>0.94800739999999994</v>
      </c>
      <c r="N52" s="81">
        <v>29711</v>
      </c>
      <c r="O52" s="78">
        <f t="shared" si="0"/>
        <v>32009851</v>
      </c>
    </row>
    <row r="53" spans="1:15" s="3" customFormat="1" ht="15">
      <c r="A53" s="7">
        <v>345</v>
      </c>
      <c r="B53" s="8" t="s">
        <v>48</v>
      </c>
      <c r="C53" s="9">
        <v>0.67689124170000003</v>
      </c>
      <c r="D53" s="10">
        <v>14930222</v>
      </c>
      <c r="E53" s="9">
        <v>0.69595629410000004</v>
      </c>
      <c r="F53" s="10">
        <v>6932462</v>
      </c>
      <c r="G53" s="9">
        <v>0.67689124170000003</v>
      </c>
      <c r="H53" s="81">
        <v>339133</v>
      </c>
      <c r="I53" s="9">
        <v>0.67689124170000003</v>
      </c>
      <c r="J53" s="81">
        <v>94360</v>
      </c>
      <c r="K53" s="9">
        <v>0.67689124170000003</v>
      </c>
      <c r="L53" s="81">
        <v>538095</v>
      </c>
      <c r="M53" s="9">
        <v>0.67689120000000003</v>
      </c>
      <c r="N53" s="81">
        <v>21214</v>
      </c>
      <c r="O53" s="78">
        <f t="shared" si="0"/>
        <v>22855486</v>
      </c>
    </row>
    <row r="54" spans="1:15" s="3" customFormat="1" ht="15">
      <c r="A54" s="7">
        <v>346</v>
      </c>
      <c r="B54" s="8" t="s">
        <v>49</v>
      </c>
      <c r="C54" s="9">
        <v>0.62567450099999999</v>
      </c>
      <c r="D54" s="10">
        <v>13800540</v>
      </c>
      <c r="E54" s="9">
        <v>0.66048844640000004</v>
      </c>
      <c r="F54" s="10">
        <v>6407923</v>
      </c>
      <c r="G54" s="9">
        <v>0.62567450099999999</v>
      </c>
      <c r="H54" s="81">
        <v>313473</v>
      </c>
      <c r="I54" s="9">
        <v>0.62567450099999999</v>
      </c>
      <c r="J54" s="81">
        <v>87221</v>
      </c>
      <c r="K54" s="9">
        <v>0.62567450099999999</v>
      </c>
      <c r="L54" s="81">
        <v>497380</v>
      </c>
      <c r="M54" s="9">
        <v>0.62567450000000002</v>
      </c>
      <c r="N54" s="81">
        <v>19609</v>
      </c>
      <c r="O54" s="78">
        <f t="shared" si="0"/>
        <v>21126146</v>
      </c>
    </row>
    <row r="55" spans="1:15" s="3" customFormat="1" ht="15">
      <c r="A55" s="7">
        <v>347</v>
      </c>
      <c r="B55" s="8" t="s">
        <v>50</v>
      </c>
      <c r="C55" s="9">
        <v>0.51410416979999995</v>
      </c>
      <c r="D55" s="10">
        <v>11339619</v>
      </c>
      <c r="E55" s="9">
        <v>0.52909834479999995</v>
      </c>
      <c r="F55" s="10">
        <v>5265259</v>
      </c>
      <c r="G55" s="9">
        <v>0.51410416979999995</v>
      </c>
      <c r="H55" s="81">
        <v>257574</v>
      </c>
      <c r="I55" s="9">
        <v>0.51410416979999995</v>
      </c>
      <c r="J55" s="81">
        <v>71667</v>
      </c>
      <c r="K55" s="9">
        <v>0.51410416979999995</v>
      </c>
      <c r="L55" s="81">
        <v>408687</v>
      </c>
      <c r="M55" s="9">
        <v>0.51410420000000001</v>
      </c>
      <c r="N55" s="81">
        <v>16112</v>
      </c>
      <c r="O55" s="78">
        <f t="shared" si="0"/>
        <v>17358918</v>
      </c>
    </row>
    <row r="56" spans="1:15" s="3" customFormat="1" ht="15">
      <c r="A56" s="7">
        <v>348</v>
      </c>
      <c r="B56" s="8" t="s">
        <v>51</v>
      </c>
      <c r="C56" s="9">
        <v>1.7815011703000001</v>
      </c>
      <c r="D56" s="10">
        <v>39294597</v>
      </c>
      <c r="E56" s="9">
        <v>1.7835164691999998</v>
      </c>
      <c r="F56" s="10">
        <v>18245429</v>
      </c>
      <c r="G56" s="9">
        <v>1.7815011703000001</v>
      </c>
      <c r="H56" s="81">
        <v>892559</v>
      </c>
      <c r="I56" s="9">
        <v>1.7815011703000001</v>
      </c>
      <c r="J56" s="81">
        <v>248346</v>
      </c>
      <c r="K56" s="9">
        <v>1.7815011703000001</v>
      </c>
      <c r="L56" s="81">
        <v>1416203</v>
      </c>
      <c r="M56" s="9">
        <v>1.7815011999999999</v>
      </c>
      <c r="N56" s="81">
        <v>55833</v>
      </c>
      <c r="O56" s="78">
        <f t="shared" si="0"/>
        <v>60152967</v>
      </c>
    </row>
    <row r="57" spans="1:15" s="3" customFormat="1" ht="15">
      <c r="A57" s="7">
        <v>349</v>
      </c>
      <c r="B57" s="8" t="s">
        <v>52</v>
      </c>
      <c r="C57" s="9">
        <v>0.81049353140000002</v>
      </c>
      <c r="D57" s="10">
        <v>17877182</v>
      </c>
      <c r="E57" s="9">
        <v>0.85745966959999997</v>
      </c>
      <c r="F57" s="10">
        <v>8300807</v>
      </c>
      <c r="G57" s="9">
        <v>0.81049353140000002</v>
      </c>
      <c r="H57" s="81">
        <v>406072</v>
      </c>
      <c r="I57" s="9">
        <v>0.81049353140000002</v>
      </c>
      <c r="J57" s="81">
        <v>112985</v>
      </c>
      <c r="K57" s="9">
        <v>0.81049353140000002</v>
      </c>
      <c r="L57" s="81">
        <v>644305</v>
      </c>
      <c r="M57" s="9">
        <v>0.81049349999999998</v>
      </c>
      <c r="N57" s="81">
        <v>25401</v>
      </c>
      <c r="O57" s="78">
        <f t="shared" si="0"/>
        <v>27366752</v>
      </c>
    </row>
    <row r="58" spans="1:15" s="3" customFormat="1" ht="15">
      <c r="A58" s="7">
        <v>350</v>
      </c>
      <c r="B58" s="8" t="s">
        <v>53</v>
      </c>
      <c r="C58" s="9">
        <v>0.32526519199999998</v>
      </c>
      <c r="D58" s="10">
        <v>7174386</v>
      </c>
      <c r="E58" s="9">
        <v>0.33184990510000001</v>
      </c>
      <c r="F58" s="10">
        <v>3331240</v>
      </c>
      <c r="G58" s="9">
        <v>0.32526519199999998</v>
      </c>
      <c r="H58" s="81">
        <v>162963</v>
      </c>
      <c r="I58" s="9">
        <v>0.32526519199999998</v>
      </c>
      <c r="J58" s="81">
        <v>45343</v>
      </c>
      <c r="K58" s="9">
        <v>0.32526519199999998</v>
      </c>
      <c r="L58" s="81">
        <v>258569</v>
      </c>
      <c r="M58" s="9">
        <v>0.32526519999999998</v>
      </c>
      <c r="N58" s="81">
        <v>10194</v>
      </c>
      <c r="O58" s="78">
        <f t="shared" si="0"/>
        <v>10982695</v>
      </c>
    </row>
    <row r="59" spans="1:15" s="3" customFormat="1" ht="15">
      <c r="A59" s="7">
        <v>351</v>
      </c>
      <c r="B59" s="8" t="s">
        <v>54</v>
      </c>
      <c r="C59" s="9">
        <v>2.9290192315999999</v>
      </c>
      <c r="D59" s="10">
        <v>64605411</v>
      </c>
      <c r="E59" s="9">
        <v>2.9983638524999998</v>
      </c>
      <c r="F59" s="10">
        <v>29997850</v>
      </c>
      <c r="G59" s="9">
        <v>2.9290192315999999</v>
      </c>
      <c r="H59" s="81">
        <v>1467483</v>
      </c>
      <c r="I59" s="9">
        <v>2.9290192315999999</v>
      </c>
      <c r="J59" s="81">
        <v>408312</v>
      </c>
      <c r="K59" s="9">
        <v>2.9290192315999999</v>
      </c>
      <c r="L59" s="81">
        <v>2328421</v>
      </c>
      <c r="M59" s="9">
        <v>2.9290191999999999</v>
      </c>
      <c r="N59" s="81">
        <v>91796</v>
      </c>
      <c r="O59" s="78">
        <f t="shared" si="0"/>
        <v>98899273</v>
      </c>
    </row>
    <row r="60" spans="1:15" s="3" customFormat="1" ht="15">
      <c r="A60" s="7">
        <v>352</v>
      </c>
      <c r="B60" s="8" t="s">
        <v>55</v>
      </c>
      <c r="C60" s="9">
        <v>0.59194148889999998</v>
      </c>
      <c r="D60" s="10">
        <v>13056470</v>
      </c>
      <c r="E60" s="9">
        <v>0.59696837179999995</v>
      </c>
      <c r="F60" s="10">
        <v>6062434</v>
      </c>
      <c r="G60" s="9">
        <v>0.59194148889999998</v>
      </c>
      <c r="H60" s="81">
        <v>296572</v>
      </c>
      <c r="I60" s="9">
        <v>0.59194148889999998</v>
      </c>
      <c r="J60" s="81">
        <v>82518</v>
      </c>
      <c r="K60" s="9">
        <v>0.59194148889999998</v>
      </c>
      <c r="L60" s="81">
        <v>470564</v>
      </c>
      <c r="M60" s="9">
        <v>0.59194150000000001</v>
      </c>
      <c r="N60" s="81">
        <v>18552</v>
      </c>
      <c r="O60" s="78">
        <f t="shared" si="0"/>
        <v>19987110</v>
      </c>
    </row>
    <row r="61" spans="1:15" s="3" customFormat="1" ht="15">
      <c r="A61" s="7">
        <v>353</v>
      </c>
      <c r="B61" s="8" t="s">
        <v>56</v>
      </c>
      <c r="C61" s="9">
        <v>2.3283559070000002</v>
      </c>
      <c r="D61" s="10">
        <v>51356753</v>
      </c>
      <c r="E61" s="9">
        <v>2.4783350123000001</v>
      </c>
      <c r="F61" s="10">
        <v>23846179</v>
      </c>
      <c r="G61" s="9">
        <v>2.3283559070000002</v>
      </c>
      <c r="H61" s="81">
        <v>1166545</v>
      </c>
      <c r="I61" s="9">
        <v>2.3283559070000002</v>
      </c>
      <c r="J61" s="81">
        <v>324580</v>
      </c>
      <c r="K61" s="9">
        <v>2.3283559070000002</v>
      </c>
      <c r="L61" s="81">
        <v>1850931</v>
      </c>
      <c r="M61" s="9">
        <v>2.3283559</v>
      </c>
      <c r="N61" s="81">
        <v>72972</v>
      </c>
      <c r="O61" s="78">
        <f t="shared" si="0"/>
        <v>78617960</v>
      </c>
    </row>
    <row r="62" spans="1:15" s="3" customFormat="1" ht="15">
      <c r="A62" s="7">
        <v>354</v>
      </c>
      <c r="B62" s="8" t="s">
        <v>57</v>
      </c>
      <c r="C62" s="9">
        <v>0.95683342589999998</v>
      </c>
      <c r="D62" s="10">
        <v>21104973</v>
      </c>
      <c r="E62" s="9">
        <v>1.0108581860000001</v>
      </c>
      <c r="F62" s="10">
        <v>9799548</v>
      </c>
      <c r="G62" s="9">
        <v>0.95683342589999998</v>
      </c>
      <c r="H62" s="81">
        <v>479390</v>
      </c>
      <c r="I62" s="9">
        <v>0.95683342589999998</v>
      </c>
      <c r="J62" s="81">
        <v>133385</v>
      </c>
      <c r="K62" s="9">
        <v>0.95683342589999998</v>
      </c>
      <c r="L62" s="81">
        <v>760637</v>
      </c>
      <c r="M62" s="9">
        <v>0.95683339999999995</v>
      </c>
      <c r="N62" s="81">
        <v>29988</v>
      </c>
      <c r="O62" s="78">
        <f t="shared" si="0"/>
        <v>32307921</v>
      </c>
    </row>
    <row r="63" spans="1:15" s="3" customFormat="1" ht="15">
      <c r="A63" s="7">
        <v>355</v>
      </c>
      <c r="B63" s="8" t="s">
        <v>58</v>
      </c>
      <c r="C63" s="9">
        <v>0.68693460070000001</v>
      </c>
      <c r="D63" s="10">
        <v>15151759</v>
      </c>
      <c r="E63" s="9">
        <v>0.71738564680000005</v>
      </c>
      <c r="F63" s="10">
        <v>7035327</v>
      </c>
      <c r="G63" s="9">
        <v>0.68693460070000001</v>
      </c>
      <c r="H63" s="81">
        <v>344165</v>
      </c>
      <c r="I63" s="9">
        <v>0.68693460070000001</v>
      </c>
      <c r="J63" s="81">
        <v>95761</v>
      </c>
      <c r="K63" s="9">
        <v>0.68693460070000001</v>
      </c>
      <c r="L63" s="81">
        <v>546079</v>
      </c>
      <c r="M63" s="9">
        <v>0.68693459999999995</v>
      </c>
      <c r="N63" s="81">
        <v>21529</v>
      </c>
      <c r="O63" s="78">
        <f t="shared" si="0"/>
        <v>23194620</v>
      </c>
    </row>
    <row r="64" spans="1:15" s="3" customFormat="1" ht="15">
      <c r="A64" s="7">
        <v>356</v>
      </c>
      <c r="B64" s="8" t="s">
        <v>59</v>
      </c>
      <c r="C64" s="9">
        <v>0.90621288</v>
      </c>
      <c r="D64" s="10">
        <v>19988443</v>
      </c>
      <c r="E64" s="9">
        <v>0.97428120370000004</v>
      </c>
      <c r="F64" s="10">
        <v>9281116</v>
      </c>
      <c r="G64" s="9">
        <v>0.90621288</v>
      </c>
      <c r="H64" s="81">
        <v>454028</v>
      </c>
      <c r="I64" s="9">
        <v>0.90621288</v>
      </c>
      <c r="J64" s="81">
        <v>126329</v>
      </c>
      <c r="K64" s="9">
        <v>0.90621288</v>
      </c>
      <c r="L64" s="81">
        <v>720396</v>
      </c>
      <c r="M64" s="9">
        <v>0.90621289999999999</v>
      </c>
      <c r="N64" s="81">
        <v>28401</v>
      </c>
      <c r="O64" s="78">
        <f t="shared" si="0"/>
        <v>30598713</v>
      </c>
    </row>
    <row r="65" spans="1:15" s="3" customFormat="1" ht="15">
      <c r="A65" s="7">
        <v>357</v>
      </c>
      <c r="B65" s="8" t="s">
        <v>60</v>
      </c>
      <c r="C65" s="9">
        <v>1.8677353564000001</v>
      </c>
      <c r="D65" s="10">
        <v>41196752</v>
      </c>
      <c r="E65" s="9">
        <v>1.9396841698</v>
      </c>
      <c r="F65" s="10">
        <v>19128646</v>
      </c>
      <c r="G65" s="9">
        <v>1.8677353564000001</v>
      </c>
      <c r="H65" s="81">
        <v>935766</v>
      </c>
      <c r="I65" s="9">
        <v>1.8677353564000001</v>
      </c>
      <c r="J65" s="81">
        <v>260367</v>
      </c>
      <c r="K65" s="9">
        <v>1.8677353564000001</v>
      </c>
      <c r="L65" s="81">
        <v>1484758</v>
      </c>
      <c r="M65" s="9">
        <v>1.8677353999999999</v>
      </c>
      <c r="N65" s="81">
        <v>58535</v>
      </c>
      <c r="O65" s="78">
        <f>+D65+F65+H65+J65+L65+N65</f>
        <v>63064824</v>
      </c>
    </row>
    <row r="66" spans="1:15" s="3" customFormat="1" ht="15">
      <c r="A66" s="7">
        <v>358</v>
      </c>
      <c r="B66" s="8" t="s">
        <v>61</v>
      </c>
      <c r="C66" s="9">
        <v>10.0055693546</v>
      </c>
      <c r="D66" s="10">
        <v>220692684</v>
      </c>
      <c r="E66" s="9">
        <v>9.2396583956999994</v>
      </c>
      <c r="F66" s="10">
        <v>102472936</v>
      </c>
      <c r="G66" s="9">
        <v>10.0055693546</v>
      </c>
      <c r="H66" s="81">
        <v>5012933</v>
      </c>
      <c r="I66" s="9">
        <v>10.0055693546</v>
      </c>
      <c r="J66" s="81">
        <v>1394802</v>
      </c>
      <c r="K66" s="9">
        <v>10.0055693546</v>
      </c>
      <c r="L66" s="81">
        <v>7953906</v>
      </c>
      <c r="M66" s="9">
        <v>10.005569400000001</v>
      </c>
      <c r="N66" s="81">
        <v>313577</v>
      </c>
      <c r="O66" s="78">
        <f t="shared" si="0"/>
        <v>337840838</v>
      </c>
    </row>
    <row r="67" spans="1:15" s="3" customFormat="1" ht="11.45" customHeight="1">
      <c r="A67" s="11"/>
      <c r="B67" s="11"/>
      <c r="C67" s="12"/>
      <c r="D67" s="13"/>
      <c r="E67" s="14"/>
      <c r="F67" s="13"/>
      <c r="G67" s="14"/>
      <c r="H67" s="13"/>
      <c r="I67" s="14"/>
      <c r="J67" s="13"/>
      <c r="K67" s="14"/>
      <c r="L67" s="13"/>
      <c r="M67" s="14"/>
      <c r="N67" s="13"/>
    </row>
    <row r="68" spans="1:15" s="3" customFormat="1" ht="15">
      <c r="A68" s="15"/>
      <c r="B68" s="16" t="s">
        <v>63</v>
      </c>
      <c r="C68" s="17">
        <f>SUM(C9:C67)</f>
        <v>100.00000000000003</v>
      </c>
      <c r="D68" s="17">
        <f t="shared" ref="D68:O68" si="1">SUM(D9:D67)</f>
        <v>2205717408</v>
      </c>
      <c r="E68" s="17">
        <f t="shared" si="1"/>
        <v>99.999999999699995</v>
      </c>
      <c r="F68" s="17">
        <f t="shared" si="1"/>
        <v>1024167782</v>
      </c>
      <c r="G68" s="17">
        <f t="shared" si="1"/>
        <v>100.00000000000003</v>
      </c>
      <c r="H68" s="17">
        <f t="shared" si="1"/>
        <v>50101872</v>
      </c>
      <c r="I68" s="17">
        <f t="shared" si="1"/>
        <v>100.00000000000003</v>
      </c>
      <c r="J68" s="17">
        <f t="shared" si="1"/>
        <v>13940344</v>
      </c>
      <c r="K68" s="17">
        <f t="shared" si="1"/>
        <v>100.00000000000003</v>
      </c>
      <c r="L68" s="17">
        <f t="shared" si="1"/>
        <v>79495482</v>
      </c>
      <c r="M68" s="17">
        <f t="shared" si="1"/>
        <v>100.00000040000002</v>
      </c>
      <c r="N68" s="17">
        <f t="shared" si="1"/>
        <v>3134049</v>
      </c>
      <c r="O68" s="17">
        <f t="shared" si="1"/>
        <v>3376556937</v>
      </c>
    </row>
    <row r="69" spans="1:15">
      <c r="A69" s="19"/>
      <c r="B69" s="19"/>
      <c r="C69" s="20"/>
      <c r="D69" s="67"/>
      <c r="E69" s="21"/>
      <c r="F69" s="19"/>
      <c r="G69" s="21"/>
      <c r="H69" s="19"/>
      <c r="I69" s="21"/>
      <c r="J69" s="19"/>
      <c r="K69" s="21"/>
      <c r="L69" s="66"/>
      <c r="M69" s="21"/>
    </row>
    <row r="70" spans="1:15">
      <c r="A70" s="19"/>
      <c r="B70" s="19"/>
      <c r="C70" s="20"/>
      <c r="D70" s="22"/>
      <c r="E70" s="23"/>
      <c r="F70" s="22"/>
      <c r="G70" s="23"/>
      <c r="H70" s="22"/>
      <c r="I70" s="23"/>
      <c r="J70" s="22"/>
      <c r="K70" s="23"/>
      <c r="L70" s="22"/>
      <c r="M70" s="24" t="s">
        <v>90</v>
      </c>
      <c r="N70" s="22"/>
    </row>
    <row r="71" spans="1:15">
      <c r="A71" s="19"/>
      <c r="B71" s="19"/>
      <c r="C71" s="20"/>
      <c r="D71" s="25"/>
      <c r="E71" s="26"/>
      <c r="F71" s="25"/>
      <c r="G71" s="26"/>
      <c r="H71" s="25"/>
      <c r="I71" s="26"/>
      <c r="J71" s="25"/>
      <c r="K71" s="26"/>
      <c r="L71" s="25"/>
      <c r="M71" s="26"/>
      <c r="N71" s="25"/>
    </row>
    <row r="72" spans="1:15">
      <c r="A72" s="19"/>
      <c r="B72" s="19"/>
      <c r="C72" s="20"/>
      <c r="D72" s="27"/>
      <c r="E72" s="28"/>
      <c r="F72" s="27"/>
      <c r="G72" s="28"/>
      <c r="H72" s="27"/>
      <c r="I72" s="28"/>
      <c r="J72" s="27"/>
      <c r="K72" s="28"/>
      <c r="L72" s="27"/>
      <c r="M72" s="28"/>
      <c r="N72" s="27"/>
    </row>
    <row r="73" spans="1:15">
      <c r="A73" s="19"/>
      <c r="B73" s="19"/>
      <c r="C73" s="20"/>
      <c r="D73" s="19"/>
      <c r="E73" s="21"/>
      <c r="F73" s="19"/>
      <c r="G73" s="21"/>
      <c r="H73" s="19"/>
      <c r="I73" s="21"/>
      <c r="J73" s="19"/>
      <c r="K73" s="21"/>
      <c r="L73" s="19"/>
      <c r="M73" s="21"/>
    </row>
    <row r="74" spans="1:15">
      <c r="A74" s="19"/>
      <c r="B74" s="19"/>
      <c r="C74" s="20"/>
      <c r="D74" s="19"/>
      <c r="E74" s="21"/>
      <c r="F74" s="19"/>
      <c r="G74" s="21"/>
      <c r="H74" s="19"/>
      <c r="I74" s="21"/>
      <c r="J74" s="19"/>
      <c r="K74" s="21"/>
      <c r="L74" s="19"/>
      <c r="M74" s="21"/>
    </row>
    <row r="75" spans="1:15">
      <c r="A75" s="19"/>
      <c r="B75" s="19"/>
      <c r="C75" s="20"/>
      <c r="D75" s="19"/>
      <c r="E75" s="21"/>
      <c r="F75" s="19"/>
      <c r="G75" s="21"/>
      <c r="H75" s="19"/>
      <c r="I75" s="21"/>
      <c r="J75" s="19"/>
      <c r="K75" s="21"/>
      <c r="L75" s="19"/>
      <c r="M75" s="21"/>
    </row>
    <row r="76" spans="1:15">
      <c r="A76" s="19"/>
      <c r="B76" s="19"/>
      <c r="C76" s="20"/>
      <c r="D76" s="19"/>
      <c r="E76" s="21"/>
      <c r="F76" s="19"/>
      <c r="G76" s="21"/>
      <c r="H76" s="19"/>
      <c r="I76" s="21"/>
      <c r="J76" s="19"/>
      <c r="K76" s="21"/>
      <c r="L76" s="19"/>
      <c r="M76" s="21"/>
    </row>
    <row r="77" spans="1:15">
      <c r="A77" s="19"/>
      <c r="B77" s="19"/>
      <c r="C77" s="20"/>
      <c r="D77" s="19"/>
      <c r="E77" s="21"/>
      <c r="F77" s="19"/>
      <c r="G77" s="21"/>
      <c r="H77" s="19"/>
      <c r="I77" s="21"/>
      <c r="J77" s="19"/>
      <c r="K77" s="21"/>
      <c r="L77" s="19"/>
      <c r="M77" s="21"/>
    </row>
    <row r="78" spans="1:15">
      <c r="A78" s="19"/>
      <c r="B78" s="19"/>
      <c r="C78" s="20"/>
      <c r="D78" s="19"/>
      <c r="E78" s="21"/>
      <c r="F78" s="19"/>
      <c r="G78" s="21"/>
      <c r="H78" s="19"/>
      <c r="I78" s="21"/>
      <c r="J78" s="19"/>
      <c r="K78" s="21"/>
      <c r="L78" s="19"/>
      <c r="M78" s="21"/>
    </row>
    <row r="79" spans="1:15">
      <c r="A79" s="19"/>
      <c r="B79" s="19"/>
      <c r="C79" s="20"/>
      <c r="D79" s="19"/>
      <c r="E79" s="21"/>
      <c r="F79" s="19"/>
      <c r="G79" s="21"/>
      <c r="H79" s="19"/>
      <c r="I79" s="21"/>
      <c r="J79" s="19"/>
      <c r="K79" s="21"/>
      <c r="L79" s="19"/>
      <c r="M79" s="21"/>
    </row>
    <row r="80" spans="1:15">
      <c r="A80" s="19"/>
      <c r="B80" s="19"/>
      <c r="C80" s="20"/>
      <c r="D80" s="19"/>
      <c r="E80" s="21"/>
      <c r="F80" s="19"/>
      <c r="G80" s="21"/>
      <c r="H80" s="19"/>
      <c r="I80" s="21"/>
      <c r="J80" s="19"/>
      <c r="K80" s="21"/>
      <c r="L80" s="19"/>
      <c r="M80" s="21"/>
    </row>
    <row r="81" spans="1:13">
      <c r="A81" s="19"/>
      <c r="B81" s="19"/>
      <c r="C81" s="20"/>
      <c r="D81" s="19"/>
      <c r="E81" s="21"/>
      <c r="F81" s="19"/>
      <c r="G81" s="21"/>
      <c r="H81" s="19"/>
      <c r="I81" s="21"/>
      <c r="J81" s="19"/>
      <c r="K81" s="21"/>
      <c r="L81" s="19"/>
      <c r="M81" s="21"/>
    </row>
    <row r="82" spans="1:13">
      <c r="A82" s="19"/>
      <c r="B82" s="19"/>
      <c r="C82" s="20"/>
      <c r="D82" s="19"/>
      <c r="E82" s="21"/>
      <c r="F82" s="19"/>
      <c r="G82" s="21"/>
      <c r="H82" s="19"/>
      <c r="I82" s="21"/>
      <c r="J82" s="19"/>
      <c r="K82" s="21"/>
      <c r="L82" s="19"/>
      <c r="M82" s="21"/>
    </row>
    <row r="83" spans="1:13">
      <c r="A83" s="19"/>
      <c r="B83" s="19"/>
      <c r="C83" s="20"/>
      <c r="D83" s="19"/>
      <c r="E83" s="21"/>
      <c r="F83" s="19"/>
      <c r="G83" s="21"/>
      <c r="H83" s="19"/>
      <c r="I83" s="21"/>
      <c r="J83" s="19"/>
      <c r="K83" s="21"/>
      <c r="L83" s="19"/>
      <c r="M83" s="21"/>
    </row>
    <row r="84" spans="1:13">
      <c r="A84" s="19"/>
      <c r="B84" s="19"/>
      <c r="C84" s="20"/>
      <c r="D84" s="19"/>
      <c r="E84" s="21"/>
      <c r="F84" s="19"/>
      <c r="G84" s="21"/>
      <c r="H84" s="19"/>
      <c r="I84" s="21"/>
      <c r="J84" s="19"/>
      <c r="K84" s="21"/>
      <c r="L84" s="19"/>
      <c r="M84" s="21"/>
    </row>
    <row r="85" spans="1:13">
      <c r="A85" s="19"/>
      <c r="B85" s="19"/>
      <c r="C85" s="20"/>
      <c r="D85" s="19"/>
      <c r="E85" s="21"/>
      <c r="F85" s="19"/>
      <c r="G85" s="21"/>
      <c r="H85" s="19"/>
      <c r="I85" s="21"/>
      <c r="J85" s="19"/>
      <c r="K85" s="21"/>
      <c r="L85" s="19"/>
      <c r="M85" s="21"/>
    </row>
    <row r="86" spans="1:13">
      <c r="A86" s="19"/>
      <c r="B86" s="19"/>
      <c r="C86" s="20"/>
      <c r="D86" s="19"/>
      <c r="E86" s="21"/>
      <c r="F86" s="19"/>
      <c r="G86" s="21"/>
      <c r="H86" s="19"/>
      <c r="I86" s="21"/>
      <c r="J86" s="19"/>
      <c r="K86" s="21"/>
      <c r="L86" s="19"/>
      <c r="M86" s="21"/>
    </row>
    <row r="87" spans="1:13">
      <c r="A87" s="19"/>
      <c r="B87" s="19"/>
      <c r="C87" s="20"/>
      <c r="D87" s="19"/>
      <c r="E87" s="21"/>
      <c r="F87" s="19"/>
      <c r="G87" s="21"/>
      <c r="H87" s="19"/>
      <c r="I87" s="21"/>
      <c r="J87" s="19"/>
      <c r="K87" s="21"/>
      <c r="L87" s="19"/>
      <c r="M87" s="21"/>
    </row>
    <row r="88" spans="1:13">
      <c r="A88" s="19"/>
      <c r="B88" s="19"/>
      <c r="C88" s="20"/>
      <c r="D88" s="19"/>
      <c r="E88" s="21"/>
      <c r="F88" s="19"/>
      <c r="G88" s="21"/>
      <c r="H88" s="19"/>
      <c r="I88" s="21"/>
      <c r="J88" s="19"/>
      <c r="K88" s="21"/>
      <c r="L88" s="19"/>
      <c r="M88" s="21"/>
    </row>
    <row r="89" spans="1:13">
      <c r="A89" s="19"/>
      <c r="B89" s="19"/>
      <c r="C89" s="20"/>
      <c r="D89" s="19"/>
      <c r="E89" s="21"/>
      <c r="F89" s="19"/>
      <c r="G89" s="21"/>
      <c r="H89" s="19"/>
      <c r="I89" s="21"/>
      <c r="J89" s="19"/>
      <c r="K89" s="21"/>
      <c r="L89" s="19"/>
      <c r="M89" s="21"/>
    </row>
    <row r="90" spans="1:13">
      <c r="A90" s="19"/>
      <c r="B90" s="19"/>
      <c r="C90" s="20"/>
      <c r="D90" s="19"/>
      <c r="E90" s="21"/>
      <c r="F90" s="19"/>
      <c r="G90" s="21"/>
      <c r="H90" s="19"/>
      <c r="I90" s="21"/>
      <c r="J90" s="19"/>
      <c r="K90" s="21"/>
      <c r="L90" s="19"/>
      <c r="M90" s="21"/>
    </row>
    <row r="91" spans="1:13">
      <c r="A91" s="19"/>
      <c r="B91" s="19"/>
      <c r="C91" s="20"/>
      <c r="D91" s="19"/>
      <c r="E91" s="21"/>
      <c r="F91" s="19"/>
      <c r="G91" s="21"/>
      <c r="H91" s="19"/>
      <c r="I91" s="21"/>
      <c r="J91" s="19"/>
      <c r="K91" s="21"/>
      <c r="L91" s="19"/>
      <c r="M91" s="21"/>
    </row>
    <row r="92" spans="1:13">
      <c r="A92" s="19"/>
      <c r="B92" s="19"/>
      <c r="C92" s="20"/>
      <c r="D92" s="19"/>
      <c r="E92" s="21"/>
      <c r="F92" s="19"/>
      <c r="G92" s="21"/>
      <c r="H92" s="19"/>
      <c r="I92" s="21"/>
      <c r="J92" s="19"/>
      <c r="K92" s="21"/>
      <c r="L92" s="19"/>
      <c r="M92" s="21"/>
    </row>
    <row r="93" spans="1:13">
      <c r="A93" s="19"/>
      <c r="B93" s="19"/>
      <c r="C93" s="20"/>
      <c r="D93" s="19"/>
      <c r="E93" s="21"/>
      <c r="F93" s="19"/>
      <c r="G93" s="21"/>
      <c r="H93" s="19"/>
      <c r="I93" s="21"/>
      <c r="J93" s="19"/>
      <c r="K93" s="21"/>
      <c r="L93" s="19"/>
      <c r="M93" s="21"/>
    </row>
    <row r="94" spans="1:13">
      <c r="A94" s="19"/>
      <c r="B94" s="19"/>
      <c r="C94" s="20"/>
      <c r="D94" s="19"/>
      <c r="E94" s="21"/>
      <c r="F94" s="19"/>
      <c r="G94" s="21"/>
      <c r="H94" s="19"/>
      <c r="I94" s="21"/>
      <c r="J94" s="19"/>
      <c r="K94" s="21"/>
      <c r="L94" s="19"/>
      <c r="M94" s="21"/>
    </row>
    <row r="95" spans="1:13">
      <c r="A95" s="19"/>
      <c r="B95" s="19"/>
      <c r="C95" s="20"/>
      <c r="D95" s="19"/>
      <c r="E95" s="21"/>
      <c r="F95" s="19"/>
      <c r="G95" s="21"/>
      <c r="H95" s="19"/>
      <c r="I95" s="21"/>
      <c r="J95" s="19"/>
      <c r="K95" s="21"/>
      <c r="L95" s="19"/>
      <c r="M95" s="21"/>
    </row>
    <row r="96" spans="1:13">
      <c r="A96" s="19"/>
      <c r="B96" s="19"/>
      <c r="C96" s="20"/>
      <c r="D96" s="19"/>
      <c r="E96" s="21"/>
      <c r="F96" s="19"/>
      <c r="G96" s="21"/>
      <c r="H96" s="19"/>
      <c r="I96" s="21"/>
      <c r="J96" s="19"/>
      <c r="K96" s="21"/>
      <c r="L96" s="19"/>
      <c r="M96" s="21"/>
    </row>
    <row r="97" spans="1:13">
      <c r="A97" s="19"/>
      <c r="B97" s="19"/>
      <c r="C97" s="20"/>
      <c r="D97" s="19"/>
      <c r="E97" s="21"/>
      <c r="F97" s="19"/>
      <c r="G97" s="21"/>
      <c r="H97" s="19"/>
      <c r="I97" s="21"/>
      <c r="J97" s="19"/>
      <c r="K97" s="21"/>
      <c r="L97" s="19"/>
      <c r="M97" s="21"/>
    </row>
    <row r="98" spans="1:13">
      <c r="A98" s="19"/>
      <c r="B98" s="19"/>
      <c r="C98" s="20"/>
      <c r="D98" s="19"/>
      <c r="E98" s="21"/>
      <c r="F98" s="19"/>
      <c r="G98" s="21"/>
      <c r="H98" s="19"/>
      <c r="I98" s="21"/>
      <c r="J98" s="19"/>
      <c r="K98" s="21"/>
      <c r="L98" s="19"/>
      <c r="M98" s="21"/>
    </row>
    <row r="99" spans="1:13">
      <c r="A99" s="19"/>
      <c r="B99" s="19"/>
      <c r="C99" s="20"/>
      <c r="D99" s="19"/>
      <c r="E99" s="21"/>
      <c r="F99" s="19"/>
      <c r="G99" s="21"/>
      <c r="H99" s="19"/>
      <c r="I99" s="21"/>
      <c r="J99" s="19"/>
      <c r="K99" s="21"/>
      <c r="L99" s="19"/>
      <c r="M99" s="21"/>
    </row>
    <row r="100" spans="1:13">
      <c r="A100" s="19"/>
      <c r="B100" s="19"/>
      <c r="C100" s="20"/>
      <c r="D100" s="19"/>
      <c r="E100" s="21"/>
      <c r="F100" s="19"/>
      <c r="G100" s="21"/>
      <c r="H100" s="19"/>
      <c r="I100" s="21"/>
      <c r="J100" s="19"/>
      <c r="K100" s="21"/>
      <c r="L100" s="19"/>
      <c r="M100" s="21"/>
    </row>
    <row r="101" spans="1:13">
      <c r="A101" s="19"/>
      <c r="B101" s="19"/>
      <c r="C101" s="20"/>
      <c r="D101" s="19"/>
      <c r="E101" s="21"/>
      <c r="F101" s="19"/>
      <c r="G101" s="21"/>
      <c r="H101" s="19"/>
      <c r="I101" s="21"/>
      <c r="J101" s="19"/>
      <c r="K101" s="21"/>
      <c r="L101" s="19"/>
      <c r="M101" s="21"/>
    </row>
    <row r="102" spans="1:13">
      <c r="A102" s="19"/>
      <c r="B102" s="19"/>
      <c r="C102" s="20"/>
      <c r="D102" s="19"/>
      <c r="E102" s="21"/>
      <c r="F102" s="19"/>
      <c r="G102" s="21"/>
      <c r="H102" s="19"/>
      <c r="I102" s="21"/>
      <c r="J102" s="19"/>
      <c r="K102" s="21"/>
      <c r="L102" s="19"/>
      <c r="M102" s="21"/>
    </row>
    <row r="103" spans="1:13">
      <c r="A103" s="19"/>
      <c r="B103" s="19"/>
      <c r="C103" s="20"/>
      <c r="D103" s="19"/>
      <c r="E103" s="21"/>
      <c r="F103" s="19"/>
      <c r="G103" s="21"/>
      <c r="H103" s="19"/>
      <c r="I103" s="21"/>
      <c r="J103" s="19"/>
      <c r="K103" s="21"/>
      <c r="L103" s="19"/>
      <c r="M103" s="21"/>
    </row>
    <row r="104" spans="1:13">
      <c r="A104" s="19"/>
      <c r="B104" s="19"/>
      <c r="C104" s="20"/>
      <c r="D104" s="19"/>
      <c r="E104" s="21"/>
      <c r="F104" s="19"/>
      <c r="G104" s="21"/>
      <c r="H104" s="19"/>
      <c r="I104" s="21"/>
      <c r="J104" s="19"/>
      <c r="K104" s="21"/>
      <c r="L104" s="19"/>
      <c r="M104" s="21"/>
    </row>
    <row r="105" spans="1:13">
      <c r="A105" s="19"/>
      <c r="B105" s="19"/>
      <c r="C105" s="20"/>
      <c r="D105" s="19"/>
      <c r="E105" s="21"/>
      <c r="F105" s="19"/>
      <c r="G105" s="21"/>
      <c r="H105" s="19"/>
      <c r="I105" s="21"/>
      <c r="J105" s="19"/>
      <c r="K105" s="21"/>
      <c r="L105" s="19"/>
      <c r="M105" s="21"/>
    </row>
    <row r="106" spans="1:13">
      <c r="A106" s="19"/>
      <c r="B106" s="19"/>
      <c r="C106" s="20"/>
      <c r="D106" s="19"/>
      <c r="E106" s="21"/>
      <c r="F106" s="19"/>
      <c r="G106" s="21"/>
      <c r="H106" s="19"/>
      <c r="I106" s="21"/>
      <c r="J106" s="19"/>
      <c r="K106" s="21"/>
      <c r="L106" s="19"/>
      <c r="M106" s="21"/>
    </row>
    <row r="107" spans="1:13">
      <c r="A107" s="19"/>
      <c r="B107" s="19"/>
      <c r="C107" s="20"/>
      <c r="D107" s="19"/>
      <c r="E107" s="21"/>
      <c r="F107" s="19"/>
      <c r="G107" s="21"/>
      <c r="H107" s="19"/>
      <c r="I107" s="21"/>
      <c r="J107" s="19"/>
      <c r="K107" s="21"/>
      <c r="L107" s="19"/>
      <c r="M107" s="21"/>
    </row>
    <row r="108" spans="1:13">
      <c r="A108" s="19"/>
      <c r="B108" s="19"/>
      <c r="C108" s="20"/>
      <c r="D108" s="19"/>
      <c r="E108" s="21"/>
      <c r="F108" s="19"/>
      <c r="G108" s="21"/>
      <c r="H108" s="19"/>
      <c r="I108" s="21"/>
      <c r="J108" s="19"/>
      <c r="K108" s="21"/>
      <c r="L108" s="19"/>
      <c r="M108" s="21"/>
    </row>
    <row r="109" spans="1:13">
      <c r="A109" s="19"/>
      <c r="B109" s="19"/>
      <c r="C109" s="20"/>
      <c r="D109" s="19"/>
      <c r="E109" s="21"/>
      <c r="F109" s="19"/>
      <c r="G109" s="21"/>
      <c r="H109" s="19"/>
      <c r="I109" s="21"/>
      <c r="J109" s="19"/>
      <c r="K109" s="21"/>
      <c r="L109" s="19"/>
      <c r="M109" s="21"/>
    </row>
    <row r="110" spans="1:13">
      <c r="A110" s="19"/>
      <c r="B110" s="19"/>
      <c r="C110" s="20"/>
      <c r="D110" s="19"/>
      <c r="E110" s="21"/>
      <c r="F110" s="19"/>
      <c r="G110" s="21"/>
      <c r="H110" s="19"/>
      <c r="I110" s="21"/>
      <c r="J110" s="19"/>
      <c r="K110" s="21"/>
      <c r="L110" s="19"/>
      <c r="M110" s="21"/>
    </row>
    <row r="111" spans="1:13">
      <c r="A111" s="19"/>
      <c r="B111" s="19"/>
      <c r="C111" s="20"/>
      <c r="D111" s="19"/>
      <c r="E111" s="21"/>
      <c r="F111" s="19"/>
      <c r="G111" s="21"/>
      <c r="H111" s="19"/>
      <c r="I111" s="21"/>
      <c r="J111" s="19"/>
      <c r="K111" s="21"/>
      <c r="L111" s="19"/>
      <c r="M111" s="21"/>
    </row>
    <row r="112" spans="1:13">
      <c r="A112" s="19"/>
      <c r="B112" s="19"/>
      <c r="C112" s="20"/>
      <c r="D112" s="19"/>
      <c r="E112" s="21"/>
      <c r="F112" s="19"/>
      <c r="G112" s="21"/>
      <c r="H112" s="19"/>
      <c r="I112" s="21"/>
      <c r="J112" s="19"/>
      <c r="K112" s="21"/>
      <c r="L112" s="19"/>
      <c r="M112" s="21"/>
    </row>
    <row r="113" spans="1:13">
      <c r="A113" s="19"/>
      <c r="B113" s="19"/>
      <c r="C113" s="20"/>
      <c r="D113" s="19"/>
      <c r="E113" s="21"/>
      <c r="F113" s="19"/>
      <c r="G113" s="21"/>
      <c r="H113" s="19"/>
      <c r="I113" s="21"/>
      <c r="J113" s="19"/>
      <c r="K113" s="21"/>
      <c r="L113" s="19"/>
      <c r="M113" s="21"/>
    </row>
    <row r="114" spans="1:13">
      <c r="A114" s="19"/>
      <c r="B114" s="19"/>
      <c r="C114" s="20"/>
      <c r="D114" s="19"/>
      <c r="E114" s="21"/>
      <c r="F114" s="19"/>
      <c r="G114" s="21"/>
      <c r="H114" s="19"/>
      <c r="I114" s="21"/>
      <c r="J114" s="19"/>
      <c r="K114" s="21"/>
      <c r="L114" s="19"/>
      <c r="M114" s="21"/>
    </row>
    <row r="115" spans="1:13">
      <c r="A115" s="19"/>
      <c r="B115" s="19"/>
      <c r="C115" s="20"/>
      <c r="D115" s="19"/>
      <c r="E115" s="21"/>
      <c r="F115" s="19"/>
      <c r="G115" s="21"/>
      <c r="H115" s="19"/>
      <c r="I115" s="21"/>
      <c r="J115" s="19"/>
      <c r="K115" s="21"/>
      <c r="L115" s="19"/>
      <c r="M115" s="21"/>
    </row>
    <row r="116" spans="1:13">
      <c r="A116" s="19"/>
      <c r="B116" s="19"/>
      <c r="C116" s="20"/>
      <c r="D116" s="19"/>
      <c r="E116" s="21"/>
      <c r="F116" s="19"/>
      <c r="G116" s="21"/>
      <c r="H116" s="19"/>
      <c r="I116" s="21"/>
      <c r="J116" s="19"/>
      <c r="K116" s="21"/>
      <c r="L116" s="19"/>
      <c r="M116" s="21"/>
    </row>
    <row r="117" spans="1:13">
      <c r="A117" s="19"/>
      <c r="B117" s="19"/>
      <c r="C117" s="20"/>
      <c r="D117" s="19"/>
      <c r="E117" s="21"/>
      <c r="F117" s="19"/>
      <c r="G117" s="21"/>
      <c r="H117" s="19"/>
      <c r="I117" s="21"/>
      <c r="J117" s="19"/>
      <c r="K117" s="21"/>
      <c r="L117" s="19"/>
      <c r="M117" s="21"/>
    </row>
    <row r="118" spans="1:13">
      <c r="A118" s="19"/>
      <c r="B118" s="19"/>
      <c r="C118" s="20"/>
      <c r="D118" s="19"/>
      <c r="E118" s="21"/>
      <c r="F118" s="19"/>
      <c r="G118" s="21"/>
      <c r="H118" s="19"/>
      <c r="I118" s="21"/>
      <c r="J118" s="19"/>
      <c r="K118" s="21"/>
      <c r="L118" s="19"/>
      <c r="M118" s="21"/>
    </row>
    <row r="119" spans="1:13">
      <c r="A119" s="19"/>
      <c r="B119" s="19"/>
      <c r="C119" s="20"/>
      <c r="D119" s="19"/>
      <c r="E119" s="21"/>
      <c r="F119" s="19"/>
      <c r="G119" s="21"/>
      <c r="H119" s="19"/>
      <c r="I119" s="21"/>
      <c r="J119" s="19"/>
      <c r="K119" s="21"/>
      <c r="L119" s="19"/>
      <c r="M119" s="21"/>
    </row>
    <row r="120" spans="1:13">
      <c r="A120" s="19"/>
      <c r="B120" s="19"/>
      <c r="C120" s="20"/>
      <c r="D120" s="19"/>
      <c r="E120" s="21"/>
      <c r="F120" s="19"/>
      <c r="G120" s="21"/>
      <c r="H120" s="19"/>
      <c r="I120" s="21"/>
      <c r="J120" s="19"/>
      <c r="K120" s="21"/>
      <c r="L120" s="19"/>
      <c r="M120" s="21"/>
    </row>
    <row r="121" spans="1:13">
      <c r="A121" s="19"/>
      <c r="B121" s="19"/>
      <c r="C121" s="20"/>
      <c r="D121" s="19"/>
      <c r="E121" s="21"/>
      <c r="F121" s="19"/>
      <c r="G121" s="21"/>
      <c r="H121" s="19"/>
      <c r="I121" s="21"/>
      <c r="J121" s="19"/>
      <c r="K121" s="21"/>
      <c r="L121" s="19"/>
      <c r="M121" s="21"/>
    </row>
    <row r="122" spans="1:13">
      <c r="A122" s="19"/>
      <c r="B122" s="19"/>
      <c r="C122" s="20"/>
      <c r="D122" s="19"/>
      <c r="E122" s="21"/>
      <c r="F122" s="19"/>
      <c r="G122" s="21"/>
      <c r="H122" s="19"/>
      <c r="I122" s="21"/>
      <c r="J122" s="19"/>
      <c r="K122" s="21"/>
      <c r="L122" s="19"/>
      <c r="M122" s="21"/>
    </row>
    <row r="123" spans="1:13">
      <c r="A123" s="19"/>
      <c r="B123" s="19"/>
      <c r="C123" s="20"/>
      <c r="D123" s="19"/>
      <c r="E123" s="21"/>
      <c r="F123" s="19"/>
      <c r="G123" s="21"/>
      <c r="H123" s="19"/>
      <c r="I123" s="21"/>
      <c r="J123" s="19"/>
      <c r="K123" s="21"/>
      <c r="L123" s="19"/>
      <c r="M123" s="21"/>
    </row>
    <row r="124" spans="1:13">
      <c r="A124" s="19"/>
      <c r="B124" s="19"/>
      <c r="C124" s="20"/>
      <c r="D124" s="19"/>
      <c r="E124" s="21"/>
      <c r="F124" s="19"/>
      <c r="G124" s="21"/>
      <c r="H124" s="19"/>
      <c r="I124" s="21"/>
      <c r="J124" s="19"/>
      <c r="K124" s="21"/>
      <c r="L124" s="19"/>
      <c r="M124" s="21"/>
    </row>
    <row r="125" spans="1:13">
      <c r="A125" s="19"/>
      <c r="B125" s="19"/>
      <c r="C125" s="20"/>
      <c r="D125" s="19"/>
      <c r="E125" s="21"/>
      <c r="F125" s="19"/>
      <c r="G125" s="21"/>
      <c r="H125" s="19"/>
      <c r="I125" s="21"/>
      <c r="J125" s="19"/>
      <c r="K125" s="21"/>
      <c r="L125" s="19"/>
      <c r="M125" s="21"/>
    </row>
    <row r="126" spans="1:13">
      <c r="A126" s="19"/>
      <c r="B126" s="19"/>
      <c r="C126" s="20"/>
      <c r="D126" s="19"/>
      <c r="E126" s="21"/>
      <c r="F126" s="19"/>
      <c r="G126" s="21"/>
      <c r="H126" s="19"/>
      <c r="I126" s="21"/>
      <c r="J126" s="19"/>
      <c r="K126" s="21"/>
      <c r="L126" s="19"/>
      <c r="M126" s="21"/>
    </row>
    <row r="127" spans="1:13">
      <c r="A127" s="19"/>
      <c r="B127" s="19"/>
      <c r="C127" s="20"/>
      <c r="D127" s="19"/>
      <c r="E127" s="21"/>
      <c r="F127" s="19"/>
      <c r="G127" s="21"/>
      <c r="H127" s="19"/>
      <c r="I127" s="21"/>
      <c r="J127" s="19"/>
      <c r="K127" s="21"/>
      <c r="L127" s="19"/>
      <c r="M127" s="21"/>
    </row>
    <row r="128" spans="1:13">
      <c r="A128" s="19"/>
      <c r="B128" s="19"/>
      <c r="C128" s="20"/>
      <c r="D128" s="19"/>
      <c r="E128" s="21"/>
      <c r="F128" s="19"/>
      <c r="G128" s="21"/>
      <c r="H128" s="19"/>
      <c r="I128" s="21"/>
      <c r="J128" s="19"/>
      <c r="K128" s="21"/>
      <c r="L128" s="19"/>
      <c r="M128" s="21"/>
    </row>
    <row r="129" spans="1:13">
      <c r="A129" s="19"/>
      <c r="B129" s="19"/>
      <c r="C129" s="20"/>
      <c r="D129" s="19"/>
      <c r="E129" s="21"/>
      <c r="F129" s="19"/>
      <c r="G129" s="21"/>
      <c r="H129" s="19"/>
      <c r="I129" s="21"/>
      <c r="J129" s="19"/>
      <c r="K129" s="21"/>
      <c r="L129" s="19"/>
      <c r="M129" s="21"/>
    </row>
    <row r="130" spans="1:13">
      <c r="A130" s="19"/>
      <c r="B130" s="19"/>
      <c r="C130" s="20"/>
      <c r="D130" s="19"/>
      <c r="E130" s="21"/>
      <c r="F130" s="19"/>
      <c r="G130" s="21"/>
      <c r="H130" s="19"/>
      <c r="I130" s="21"/>
      <c r="J130" s="19"/>
      <c r="K130" s="21"/>
      <c r="L130" s="19"/>
      <c r="M130" s="21"/>
    </row>
    <row r="131" spans="1:13">
      <c r="A131" s="19"/>
      <c r="B131" s="19"/>
      <c r="C131" s="20"/>
      <c r="D131" s="19"/>
      <c r="E131" s="21"/>
      <c r="F131" s="19"/>
      <c r="G131" s="21"/>
      <c r="H131" s="19"/>
      <c r="I131" s="21"/>
      <c r="J131" s="19"/>
      <c r="K131" s="21"/>
      <c r="L131" s="19"/>
      <c r="M131" s="21"/>
    </row>
    <row r="132" spans="1:13">
      <c r="A132" s="19"/>
      <c r="B132" s="19"/>
      <c r="C132" s="20"/>
      <c r="D132" s="19"/>
      <c r="E132" s="21"/>
      <c r="F132" s="19"/>
      <c r="G132" s="21"/>
      <c r="H132" s="19"/>
      <c r="I132" s="21"/>
      <c r="J132" s="19"/>
      <c r="K132" s="21"/>
      <c r="L132" s="19"/>
      <c r="M132" s="21"/>
    </row>
    <row r="133" spans="1:13">
      <c r="A133" s="19"/>
      <c r="B133" s="19"/>
      <c r="C133" s="20"/>
      <c r="D133" s="19"/>
      <c r="E133" s="21"/>
      <c r="F133" s="19"/>
      <c r="G133" s="21"/>
      <c r="H133" s="19"/>
      <c r="I133" s="21"/>
      <c r="J133" s="19"/>
      <c r="K133" s="21"/>
      <c r="L133" s="19"/>
      <c r="M133" s="21"/>
    </row>
    <row r="134" spans="1:13">
      <c r="A134" s="19"/>
      <c r="B134" s="19"/>
      <c r="C134" s="20"/>
      <c r="D134" s="19"/>
      <c r="E134" s="21"/>
      <c r="F134" s="19"/>
      <c r="G134" s="21"/>
      <c r="H134" s="19"/>
      <c r="I134" s="21"/>
      <c r="J134" s="19"/>
      <c r="K134" s="21"/>
      <c r="L134" s="19"/>
      <c r="M134" s="21"/>
    </row>
    <row r="135" spans="1:13">
      <c r="A135" s="19"/>
      <c r="B135" s="19"/>
      <c r="C135" s="20"/>
      <c r="D135" s="19"/>
      <c r="E135" s="21"/>
      <c r="F135" s="19"/>
      <c r="G135" s="21"/>
      <c r="H135" s="19"/>
      <c r="I135" s="21"/>
      <c r="J135" s="19"/>
      <c r="K135" s="21"/>
      <c r="L135" s="19"/>
      <c r="M135" s="21"/>
    </row>
    <row r="136" spans="1:13">
      <c r="A136" s="19"/>
      <c r="B136" s="19"/>
      <c r="C136" s="20"/>
      <c r="D136" s="19"/>
      <c r="E136" s="21"/>
      <c r="F136" s="19"/>
      <c r="G136" s="21"/>
      <c r="H136" s="19"/>
      <c r="I136" s="21"/>
      <c r="J136" s="19"/>
      <c r="K136" s="21"/>
      <c r="L136" s="19"/>
      <c r="M136" s="21"/>
    </row>
    <row r="137" spans="1:13">
      <c r="A137" s="19"/>
      <c r="B137" s="19"/>
      <c r="C137" s="20"/>
      <c r="D137" s="19"/>
      <c r="E137" s="21"/>
      <c r="F137" s="19"/>
      <c r="G137" s="21"/>
      <c r="H137" s="19"/>
      <c r="I137" s="21"/>
      <c r="J137" s="19"/>
      <c r="K137" s="21"/>
      <c r="L137" s="19"/>
      <c r="M137" s="21"/>
    </row>
    <row r="138" spans="1:13">
      <c r="A138" s="19"/>
      <c r="B138" s="19"/>
      <c r="C138" s="20"/>
      <c r="D138" s="19"/>
      <c r="E138" s="21"/>
      <c r="F138" s="19"/>
      <c r="G138" s="21"/>
      <c r="H138" s="19"/>
      <c r="I138" s="21"/>
      <c r="J138" s="19"/>
      <c r="K138" s="21"/>
      <c r="L138" s="19"/>
      <c r="M138" s="21"/>
    </row>
    <row r="139" spans="1:13">
      <c r="A139" s="19"/>
      <c r="B139" s="19"/>
      <c r="C139" s="20"/>
      <c r="D139" s="19"/>
      <c r="E139" s="21"/>
      <c r="F139" s="19"/>
      <c r="G139" s="21"/>
      <c r="H139" s="19"/>
      <c r="I139" s="21"/>
      <c r="J139" s="19"/>
      <c r="K139" s="21"/>
      <c r="L139" s="19"/>
      <c r="M139" s="21"/>
    </row>
    <row r="140" spans="1:13">
      <c r="A140" s="19"/>
      <c r="B140" s="19"/>
      <c r="C140" s="20"/>
      <c r="D140" s="19"/>
      <c r="E140" s="21"/>
      <c r="F140" s="19"/>
      <c r="G140" s="21"/>
      <c r="H140" s="19"/>
      <c r="I140" s="21"/>
      <c r="J140" s="19"/>
      <c r="K140" s="21"/>
      <c r="L140" s="19"/>
      <c r="M140" s="21"/>
    </row>
    <row r="141" spans="1:13">
      <c r="A141" s="19"/>
      <c r="B141" s="19"/>
      <c r="C141" s="20"/>
      <c r="D141" s="19"/>
      <c r="E141" s="21"/>
      <c r="F141" s="19"/>
      <c r="G141" s="21"/>
      <c r="H141" s="19"/>
      <c r="I141" s="21"/>
      <c r="J141" s="19"/>
      <c r="K141" s="21"/>
      <c r="L141" s="19"/>
      <c r="M141" s="21"/>
    </row>
    <row r="142" spans="1:13">
      <c r="A142" s="19"/>
      <c r="B142" s="19"/>
      <c r="C142" s="20"/>
      <c r="D142" s="19"/>
      <c r="E142" s="21"/>
      <c r="F142" s="19"/>
      <c r="G142" s="21"/>
      <c r="H142" s="19"/>
      <c r="I142" s="21"/>
      <c r="J142" s="19"/>
      <c r="K142" s="21"/>
      <c r="L142" s="19"/>
      <c r="M142" s="21"/>
    </row>
    <row r="143" spans="1:13">
      <c r="A143" s="19"/>
      <c r="B143" s="19"/>
      <c r="C143" s="20"/>
      <c r="D143" s="19"/>
      <c r="E143" s="21"/>
      <c r="F143" s="19"/>
      <c r="G143" s="21"/>
      <c r="H143" s="19"/>
      <c r="I143" s="21"/>
      <c r="J143" s="19"/>
      <c r="K143" s="21"/>
      <c r="L143" s="19"/>
      <c r="M143" s="21"/>
    </row>
    <row r="144" spans="1:13">
      <c r="A144" s="19"/>
      <c r="B144" s="19"/>
      <c r="C144" s="20"/>
      <c r="D144" s="19"/>
      <c r="E144" s="21"/>
      <c r="F144" s="19"/>
      <c r="G144" s="21"/>
      <c r="H144" s="19"/>
      <c r="I144" s="21"/>
      <c r="J144" s="19"/>
      <c r="K144" s="21"/>
      <c r="L144" s="19"/>
      <c r="M144" s="21"/>
    </row>
    <row r="145" spans="1:13">
      <c r="A145" s="19"/>
      <c r="B145" s="19"/>
      <c r="C145" s="20"/>
      <c r="D145" s="19"/>
      <c r="E145" s="21"/>
      <c r="F145" s="19"/>
      <c r="G145" s="21"/>
      <c r="H145" s="19"/>
      <c r="I145" s="21"/>
      <c r="J145" s="19"/>
      <c r="K145" s="21"/>
      <c r="L145" s="19"/>
      <c r="M145" s="21"/>
    </row>
    <row r="146" spans="1:13">
      <c r="A146" s="19"/>
      <c r="B146" s="19"/>
      <c r="C146" s="20"/>
      <c r="D146" s="19"/>
      <c r="E146" s="21"/>
      <c r="F146" s="19"/>
      <c r="G146" s="21"/>
      <c r="H146" s="19"/>
      <c r="I146" s="21"/>
      <c r="J146" s="19"/>
      <c r="K146" s="21"/>
      <c r="L146" s="19"/>
      <c r="M146" s="21"/>
    </row>
    <row r="147" spans="1:13">
      <c r="A147" s="19"/>
      <c r="B147" s="19"/>
      <c r="C147" s="20"/>
      <c r="D147" s="19"/>
      <c r="E147" s="21"/>
      <c r="F147" s="19"/>
      <c r="G147" s="21"/>
      <c r="H147" s="19"/>
      <c r="I147" s="21"/>
      <c r="J147" s="19"/>
      <c r="K147" s="21"/>
      <c r="L147" s="19"/>
      <c r="M147" s="21"/>
    </row>
    <row r="148" spans="1:13">
      <c r="A148" s="19"/>
      <c r="B148" s="19"/>
      <c r="C148" s="20"/>
      <c r="D148" s="19"/>
      <c r="E148" s="21"/>
      <c r="F148" s="19"/>
      <c r="G148" s="21"/>
      <c r="H148" s="19"/>
      <c r="I148" s="21"/>
      <c r="J148" s="19"/>
      <c r="K148" s="21"/>
      <c r="L148" s="19"/>
      <c r="M148" s="21"/>
    </row>
    <row r="149" spans="1:13">
      <c r="A149" s="19"/>
      <c r="B149" s="19"/>
      <c r="C149" s="20"/>
      <c r="D149" s="19"/>
      <c r="E149" s="21"/>
      <c r="F149" s="19"/>
      <c r="G149" s="21"/>
      <c r="H149" s="19"/>
      <c r="I149" s="21"/>
      <c r="J149" s="19"/>
      <c r="K149" s="21"/>
      <c r="L149" s="19"/>
      <c r="M149" s="21"/>
    </row>
    <row r="150" spans="1:13">
      <c r="A150" s="19"/>
      <c r="B150" s="19"/>
      <c r="C150" s="20"/>
      <c r="D150" s="19"/>
      <c r="E150" s="21"/>
      <c r="F150" s="19"/>
      <c r="G150" s="21"/>
      <c r="H150" s="19"/>
      <c r="I150" s="21"/>
      <c r="J150" s="19"/>
      <c r="K150" s="21"/>
      <c r="L150" s="19"/>
      <c r="M150" s="21"/>
    </row>
    <row r="151" spans="1:13">
      <c r="A151" s="19"/>
      <c r="B151" s="19"/>
      <c r="C151" s="20"/>
      <c r="D151" s="19"/>
      <c r="E151" s="21"/>
      <c r="F151" s="19"/>
      <c r="G151" s="21"/>
      <c r="H151" s="19"/>
      <c r="I151" s="21"/>
      <c r="J151" s="19"/>
      <c r="K151" s="21"/>
      <c r="L151" s="19"/>
      <c r="M151" s="21"/>
    </row>
    <row r="152" spans="1:13">
      <c r="A152" s="19"/>
      <c r="B152" s="19"/>
      <c r="C152" s="20"/>
      <c r="D152" s="19"/>
      <c r="E152" s="21"/>
      <c r="F152" s="19"/>
      <c r="G152" s="21"/>
      <c r="H152" s="19"/>
      <c r="I152" s="21"/>
      <c r="J152" s="19"/>
      <c r="K152" s="21"/>
      <c r="L152" s="19"/>
      <c r="M152" s="21"/>
    </row>
    <row r="153" spans="1:13">
      <c r="A153" s="19"/>
      <c r="B153" s="19"/>
      <c r="C153" s="20"/>
      <c r="D153" s="19"/>
      <c r="E153" s="21"/>
      <c r="F153" s="19"/>
      <c r="G153" s="21"/>
      <c r="H153" s="19"/>
      <c r="I153" s="21"/>
      <c r="J153" s="19"/>
      <c r="K153" s="21"/>
      <c r="L153" s="19"/>
      <c r="M153" s="21"/>
    </row>
    <row r="154" spans="1:13">
      <c r="A154" s="19"/>
      <c r="B154" s="19"/>
      <c r="C154" s="20"/>
      <c r="D154" s="19"/>
      <c r="E154" s="21"/>
      <c r="F154" s="19"/>
      <c r="G154" s="21"/>
      <c r="H154" s="19"/>
      <c r="I154" s="21"/>
      <c r="J154" s="19"/>
      <c r="K154" s="21"/>
      <c r="L154" s="19"/>
      <c r="M154" s="21"/>
    </row>
    <row r="155" spans="1:13">
      <c r="A155" s="19"/>
      <c r="B155" s="19"/>
      <c r="C155" s="20"/>
      <c r="D155" s="19"/>
      <c r="E155" s="21"/>
      <c r="F155" s="19"/>
      <c r="G155" s="21"/>
      <c r="H155" s="19"/>
      <c r="I155" s="21"/>
      <c r="J155" s="19"/>
      <c r="K155" s="21"/>
      <c r="L155" s="19"/>
      <c r="M155" s="21"/>
    </row>
    <row r="156" spans="1:13">
      <c r="A156" s="19"/>
      <c r="B156" s="19"/>
      <c r="C156" s="20"/>
      <c r="D156" s="19"/>
      <c r="E156" s="21"/>
      <c r="F156" s="19"/>
      <c r="G156" s="21"/>
      <c r="H156" s="19"/>
      <c r="I156" s="21"/>
      <c r="J156" s="19"/>
      <c r="K156" s="21"/>
      <c r="L156" s="19"/>
      <c r="M156" s="21"/>
    </row>
    <row r="157" spans="1:13">
      <c r="A157" s="19"/>
      <c r="B157" s="19"/>
      <c r="C157" s="20"/>
      <c r="D157" s="19"/>
      <c r="E157" s="21"/>
      <c r="F157" s="19"/>
      <c r="G157" s="21"/>
      <c r="H157" s="19"/>
      <c r="I157" s="21"/>
      <c r="J157" s="19"/>
      <c r="K157" s="21"/>
      <c r="L157" s="19"/>
      <c r="M157" s="21"/>
    </row>
    <row r="158" spans="1:13">
      <c r="A158" s="19"/>
      <c r="B158" s="19"/>
      <c r="C158" s="20"/>
      <c r="D158" s="19"/>
      <c r="E158" s="21"/>
      <c r="F158" s="19"/>
      <c r="G158" s="21"/>
      <c r="H158" s="19"/>
      <c r="I158" s="21"/>
      <c r="J158" s="19"/>
      <c r="K158" s="21"/>
      <c r="L158" s="19"/>
      <c r="M158" s="21"/>
    </row>
    <row r="159" spans="1:13">
      <c r="A159" s="19"/>
      <c r="B159" s="19"/>
      <c r="C159" s="20"/>
      <c r="D159" s="19"/>
      <c r="E159" s="21"/>
      <c r="F159" s="19"/>
      <c r="G159" s="21"/>
      <c r="H159" s="19"/>
      <c r="I159" s="21"/>
      <c r="J159" s="19"/>
      <c r="K159" s="21"/>
      <c r="L159" s="19"/>
      <c r="M159" s="21"/>
    </row>
    <row r="160" spans="1:13">
      <c r="A160" s="19"/>
      <c r="B160" s="19"/>
      <c r="C160" s="20"/>
      <c r="D160" s="19"/>
      <c r="E160" s="21"/>
      <c r="F160" s="19"/>
      <c r="G160" s="21"/>
      <c r="H160" s="19"/>
      <c r="I160" s="21"/>
      <c r="J160" s="19"/>
      <c r="K160" s="21"/>
      <c r="L160" s="19"/>
      <c r="M160" s="21"/>
    </row>
    <row r="161" spans="1:13">
      <c r="A161" s="19"/>
      <c r="B161" s="19"/>
      <c r="C161" s="20"/>
      <c r="D161" s="19"/>
      <c r="E161" s="21"/>
      <c r="F161" s="19"/>
      <c r="G161" s="21"/>
      <c r="H161" s="19"/>
      <c r="I161" s="21"/>
      <c r="J161" s="19"/>
      <c r="K161" s="21"/>
      <c r="L161" s="19"/>
      <c r="M161" s="21"/>
    </row>
    <row r="162" spans="1:13">
      <c r="A162" s="19"/>
      <c r="B162" s="19"/>
      <c r="C162" s="20"/>
      <c r="D162" s="19"/>
      <c r="E162" s="21"/>
      <c r="F162" s="19"/>
      <c r="G162" s="21"/>
      <c r="H162" s="19"/>
      <c r="I162" s="21"/>
      <c r="J162" s="19"/>
      <c r="K162" s="21"/>
      <c r="L162" s="19"/>
      <c r="M162" s="21"/>
    </row>
    <row r="163" spans="1:13">
      <c r="A163" s="19"/>
      <c r="B163" s="19"/>
      <c r="C163" s="20"/>
      <c r="D163" s="19"/>
      <c r="E163" s="21"/>
      <c r="F163" s="19"/>
      <c r="G163" s="21"/>
      <c r="H163" s="19"/>
      <c r="I163" s="21"/>
      <c r="J163" s="19"/>
      <c r="K163" s="21"/>
      <c r="L163" s="19"/>
      <c r="M163" s="21"/>
    </row>
    <row r="164" spans="1:13">
      <c r="A164" s="19"/>
      <c r="B164" s="19"/>
      <c r="C164" s="20"/>
      <c r="D164" s="19"/>
      <c r="E164" s="21"/>
      <c r="F164" s="19"/>
      <c r="G164" s="21"/>
      <c r="H164" s="19"/>
      <c r="I164" s="21"/>
      <c r="J164" s="19"/>
      <c r="K164" s="21"/>
      <c r="L164" s="19"/>
      <c r="M164" s="21"/>
    </row>
    <row r="165" spans="1:13">
      <c r="A165" s="19"/>
      <c r="B165" s="19"/>
      <c r="C165" s="20"/>
      <c r="D165" s="19"/>
      <c r="E165" s="21"/>
      <c r="F165" s="19"/>
      <c r="G165" s="21"/>
      <c r="H165" s="19"/>
      <c r="I165" s="21"/>
      <c r="J165" s="19"/>
      <c r="K165" s="21"/>
      <c r="L165" s="19"/>
      <c r="M165" s="21"/>
    </row>
    <row r="166" spans="1:13">
      <c r="A166" s="19"/>
      <c r="B166" s="19"/>
      <c r="C166" s="20"/>
      <c r="D166" s="19"/>
      <c r="E166" s="21"/>
      <c r="F166" s="19"/>
      <c r="G166" s="21"/>
      <c r="H166" s="19"/>
      <c r="I166" s="21"/>
      <c r="J166" s="19"/>
      <c r="K166" s="21"/>
      <c r="L166" s="19"/>
      <c r="M166" s="21"/>
    </row>
    <row r="167" spans="1:13">
      <c r="A167" s="19"/>
      <c r="B167" s="19"/>
      <c r="C167" s="20"/>
      <c r="D167" s="19"/>
      <c r="E167" s="21"/>
      <c r="F167" s="19"/>
      <c r="G167" s="21"/>
      <c r="H167" s="19"/>
      <c r="I167" s="21"/>
      <c r="J167" s="19"/>
      <c r="K167" s="21"/>
      <c r="L167" s="19"/>
      <c r="M167" s="21"/>
    </row>
    <row r="168" spans="1:13">
      <c r="A168" s="19"/>
      <c r="B168" s="19"/>
      <c r="C168" s="20"/>
      <c r="D168" s="19"/>
      <c r="E168" s="21"/>
      <c r="F168" s="19"/>
      <c r="G168" s="21"/>
      <c r="H168" s="19"/>
      <c r="I168" s="21"/>
      <c r="J168" s="19"/>
      <c r="K168" s="21"/>
      <c r="L168" s="19"/>
      <c r="M168" s="21"/>
    </row>
    <row r="169" spans="1:13">
      <c r="A169" s="19"/>
      <c r="B169" s="19"/>
      <c r="C169" s="20"/>
      <c r="D169" s="19"/>
      <c r="E169" s="21"/>
      <c r="F169" s="19"/>
      <c r="G169" s="21"/>
      <c r="H169" s="19"/>
      <c r="I169" s="21"/>
      <c r="J169" s="19"/>
      <c r="K169" s="21"/>
      <c r="L169" s="19"/>
      <c r="M169" s="21"/>
    </row>
    <row r="170" spans="1:13">
      <c r="A170" s="19"/>
      <c r="B170" s="19"/>
      <c r="C170" s="20"/>
      <c r="D170" s="19"/>
      <c r="E170" s="21"/>
      <c r="F170" s="19"/>
      <c r="G170" s="21"/>
      <c r="H170" s="19"/>
      <c r="I170" s="21"/>
      <c r="J170" s="19"/>
      <c r="K170" s="21"/>
      <c r="L170" s="19"/>
      <c r="M170" s="21"/>
    </row>
    <row r="171" spans="1:13">
      <c r="A171" s="19"/>
      <c r="B171" s="19"/>
      <c r="C171" s="20"/>
      <c r="D171" s="19"/>
      <c r="E171" s="21"/>
      <c r="F171" s="19"/>
      <c r="G171" s="21"/>
      <c r="H171" s="19"/>
      <c r="I171" s="21"/>
      <c r="J171" s="19"/>
      <c r="K171" s="21"/>
      <c r="L171" s="19"/>
      <c r="M171" s="21"/>
    </row>
    <row r="172" spans="1:13">
      <c r="A172" s="19"/>
      <c r="B172" s="19"/>
      <c r="C172" s="20"/>
      <c r="D172" s="19"/>
      <c r="E172" s="21"/>
      <c r="F172" s="19"/>
      <c r="G172" s="21"/>
      <c r="H172" s="19"/>
      <c r="I172" s="21"/>
      <c r="J172" s="19"/>
      <c r="K172" s="21"/>
      <c r="L172" s="19"/>
      <c r="M172" s="21"/>
    </row>
    <row r="173" spans="1:13">
      <c r="A173" s="19"/>
      <c r="B173" s="19"/>
      <c r="C173" s="20"/>
      <c r="D173" s="19"/>
      <c r="E173" s="21"/>
      <c r="F173" s="19"/>
      <c r="G173" s="21"/>
      <c r="H173" s="19"/>
      <c r="I173" s="21"/>
      <c r="J173" s="19"/>
      <c r="K173" s="21"/>
      <c r="L173" s="19"/>
      <c r="M173" s="21"/>
    </row>
    <row r="174" spans="1:13">
      <c r="A174" s="19"/>
      <c r="B174" s="19"/>
      <c r="C174" s="20"/>
      <c r="D174" s="19"/>
      <c r="E174" s="21"/>
      <c r="F174" s="19"/>
      <c r="G174" s="21"/>
      <c r="H174" s="19"/>
      <c r="I174" s="21"/>
      <c r="J174" s="19"/>
      <c r="K174" s="21"/>
      <c r="L174" s="19"/>
      <c r="M174" s="21"/>
    </row>
    <row r="175" spans="1:13">
      <c r="A175" s="19"/>
      <c r="B175" s="19"/>
      <c r="C175" s="20"/>
      <c r="D175" s="19"/>
      <c r="E175" s="21"/>
      <c r="F175" s="19"/>
      <c r="G175" s="21"/>
      <c r="H175" s="19"/>
      <c r="I175" s="21"/>
      <c r="J175" s="19"/>
      <c r="K175" s="21"/>
      <c r="L175" s="19"/>
      <c r="M175" s="21"/>
    </row>
    <row r="176" spans="1:13">
      <c r="A176" s="19"/>
      <c r="B176" s="19"/>
      <c r="C176" s="20"/>
      <c r="D176" s="19"/>
      <c r="E176" s="21"/>
      <c r="F176" s="19"/>
      <c r="G176" s="21"/>
      <c r="H176" s="19"/>
      <c r="I176" s="21"/>
      <c r="J176" s="19"/>
      <c r="K176" s="21"/>
      <c r="L176" s="19"/>
      <c r="M176" s="21"/>
    </row>
    <row r="177" spans="1:13">
      <c r="A177" s="19"/>
      <c r="B177" s="19"/>
      <c r="C177" s="20"/>
      <c r="D177" s="19"/>
      <c r="E177" s="21"/>
      <c r="F177" s="19"/>
      <c r="G177" s="21"/>
      <c r="H177" s="19"/>
      <c r="I177" s="21"/>
      <c r="J177" s="19"/>
      <c r="K177" s="21"/>
      <c r="L177" s="19"/>
      <c r="M177" s="21"/>
    </row>
    <row r="178" spans="1:13">
      <c r="A178" s="19"/>
      <c r="B178" s="19"/>
      <c r="C178" s="20"/>
      <c r="D178" s="19"/>
      <c r="E178" s="21"/>
      <c r="F178" s="19"/>
      <c r="G178" s="21"/>
      <c r="H178" s="19"/>
      <c r="I178" s="21"/>
      <c r="J178" s="19"/>
      <c r="K178" s="21"/>
      <c r="L178" s="19"/>
      <c r="M178" s="21"/>
    </row>
    <row r="179" spans="1:13">
      <c r="A179" s="19"/>
      <c r="B179" s="19"/>
      <c r="C179" s="20"/>
      <c r="D179" s="19"/>
      <c r="E179" s="21"/>
      <c r="F179" s="19"/>
      <c r="G179" s="21"/>
      <c r="H179" s="19"/>
      <c r="I179" s="21"/>
      <c r="J179" s="19"/>
      <c r="K179" s="21"/>
      <c r="L179" s="19"/>
      <c r="M179" s="21"/>
    </row>
    <row r="180" spans="1:13">
      <c r="A180" s="19"/>
      <c r="B180" s="19"/>
      <c r="C180" s="20"/>
      <c r="D180" s="19"/>
      <c r="E180" s="21"/>
      <c r="F180" s="19"/>
      <c r="G180" s="21"/>
      <c r="H180" s="19"/>
      <c r="I180" s="21"/>
      <c r="J180" s="19"/>
      <c r="K180" s="21"/>
      <c r="L180" s="19"/>
      <c r="M180" s="21"/>
    </row>
    <row r="181" spans="1:13">
      <c r="A181" s="19"/>
      <c r="B181" s="19"/>
      <c r="C181" s="20"/>
      <c r="D181" s="19"/>
      <c r="E181" s="21"/>
      <c r="F181" s="19"/>
      <c r="G181" s="21"/>
      <c r="H181" s="19"/>
      <c r="I181" s="21"/>
      <c r="J181" s="19"/>
      <c r="K181" s="21"/>
      <c r="L181" s="19"/>
      <c r="M181" s="21"/>
    </row>
    <row r="182" spans="1:13">
      <c r="A182" s="19"/>
      <c r="B182" s="19"/>
      <c r="C182" s="20"/>
      <c r="D182" s="19"/>
      <c r="E182" s="21"/>
      <c r="F182" s="19"/>
      <c r="G182" s="21"/>
      <c r="H182" s="19"/>
      <c r="I182" s="21"/>
      <c r="J182" s="19"/>
      <c r="K182" s="21"/>
      <c r="L182" s="19"/>
      <c r="M182" s="21"/>
    </row>
    <row r="183" spans="1:13">
      <c r="A183" s="19"/>
      <c r="B183" s="19"/>
      <c r="C183" s="20"/>
      <c r="D183" s="19"/>
      <c r="E183" s="21"/>
      <c r="F183" s="19"/>
      <c r="G183" s="21"/>
      <c r="H183" s="19"/>
      <c r="I183" s="21"/>
      <c r="J183" s="19"/>
      <c r="K183" s="21"/>
      <c r="L183" s="19"/>
      <c r="M183" s="21"/>
    </row>
    <row r="184" spans="1:13">
      <c r="A184" s="19"/>
      <c r="B184" s="19"/>
      <c r="C184" s="20"/>
      <c r="D184" s="19"/>
      <c r="E184" s="21"/>
      <c r="F184" s="19"/>
      <c r="G184" s="21"/>
      <c r="H184" s="19"/>
      <c r="I184" s="21"/>
      <c r="J184" s="19"/>
      <c r="K184" s="21"/>
      <c r="L184" s="19"/>
      <c r="M184" s="21"/>
    </row>
    <row r="185" spans="1:13">
      <c r="A185" s="19"/>
      <c r="B185" s="19"/>
      <c r="C185" s="20"/>
      <c r="D185" s="19"/>
      <c r="E185" s="21"/>
      <c r="F185" s="19"/>
      <c r="G185" s="21"/>
      <c r="H185" s="19"/>
      <c r="I185" s="21"/>
      <c r="J185" s="19"/>
      <c r="K185" s="21"/>
      <c r="L185" s="19"/>
      <c r="M185" s="21"/>
    </row>
    <row r="186" spans="1:13">
      <c r="A186" s="19"/>
      <c r="B186" s="19"/>
      <c r="C186" s="20"/>
      <c r="D186" s="19"/>
      <c r="E186" s="21"/>
      <c r="F186" s="19"/>
      <c r="G186" s="21"/>
      <c r="H186" s="19"/>
      <c r="I186" s="21"/>
      <c r="J186" s="19"/>
      <c r="K186" s="21"/>
      <c r="L186" s="19"/>
      <c r="M186" s="21"/>
    </row>
    <row r="187" spans="1:13">
      <c r="A187" s="19"/>
      <c r="B187" s="19"/>
      <c r="C187" s="20"/>
      <c r="D187" s="19"/>
      <c r="E187" s="21"/>
      <c r="F187" s="19"/>
      <c r="G187" s="21"/>
      <c r="H187" s="19"/>
      <c r="I187" s="21"/>
      <c r="J187" s="19"/>
      <c r="K187" s="21"/>
      <c r="L187" s="19"/>
      <c r="M187" s="21"/>
    </row>
    <row r="188" spans="1:13">
      <c r="A188" s="19"/>
      <c r="B188" s="19"/>
      <c r="C188" s="20"/>
      <c r="D188" s="19"/>
      <c r="E188" s="21"/>
      <c r="F188" s="19"/>
      <c r="G188" s="21"/>
      <c r="H188" s="19"/>
      <c r="I188" s="21"/>
      <c r="J188" s="19"/>
      <c r="K188" s="21"/>
      <c r="L188" s="19"/>
      <c r="M188" s="21"/>
    </row>
    <row r="189" spans="1:13">
      <c r="A189" s="19"/>
      <c r="B189" s="19"/>
      <c r="C189" s="20"/>
      <c r="D189" s="19"/>
      <c r="E189" s="21"/>
      <c r="F189" s="19"/>
      <c r="G189" s="21"/>
      <c r="H189" s="19"/>
      <c r="I189" s="21"/>
      <c r="J189" s="19"/>
      <c r="K189" s="21"/>
      <c r="L189" s="19"/>
      <c r="M189" s="21"/>
    </row>
    <row r="190" spans="1:13">
      <c r="A190" s="19"/>
      <c r="B190" s="19"/>
      <c r="C190" s="20"/>
      <c r="D190" s="19"/>
      <c r="E190" s="21"/>
      <c r="F190" s="19"/>
      <c r="G190" s="21"/>
      <c r="H190" s="19"/>
      <c r="I190" s="21"/>
      <c r="J190" s="19"/>
      <c r="K190" s="21"/>
      <c r="L190" s="19"/>
      <c r="M190" s="21"/>
    </row>
    <row r="191" spans="1:13">
      <c r="A191" s="19"/>
      <c r="B191" s="19"/>
      <c r="C191" s="20"/>
      <c r="D191" s="19"/>
      <c r="E191" s="21"/>
      <c r="F191" s="19"/>
      <c r="G191" s="21"/>
      <c r="H191" s="19"/>
      <c r="I191" s="21"/>
      <c r="J191" s="19"/>
      <c r="K191" s="21"/>
      <c r="L191" s="19"/>
      <c r="M191" s="21"/>
    </row>
    <row r="192" spans="1:13">
      <c r="A192" s="19"/>
      <c r="B192" s="19"/>
      <c r="C192" s="20"/>
      <c r="D192" s="19"/>
      <c r="E192" s="21"/>
      <c r="F192" s="19"/>
      <c r="G192" s="21"/>
      <c r="H192" s="19"/>
      <c r="I192" s="21"/>
      <c r="J192" s="19"/>
      <c r="K192" s="21"/>
      <c r="L192" s="19"/>
      <c r="M192" s="21"/>
    </row>
    <row r="193" spans="1:13">
      <c r="A193" s="19"/>
      <c r="B193" s="19"/>
      <c r="C193" s="20"/>
      <c r="D193" s="19"/>
      <c r="E193" s="21"/>
      <c r="F193" s="19"/>
      <c r="G193" s="21"/>
      <c r="H193" s="19"/>
      <c r="I193" s="21"/>
      <c r="J193" s="19"/>
      <c r="K193" s="21"/>
      <c r="L193" s="19"/>
      <c r="M193" s="21"/>
    </row>
    <row r="194" spans="1:13">
      <c r="A194" s="19"/>
      <c r="B194" s="19"/>
      <c r="C194" s="20"/>
      <c r="D194" s="19"/>
      <c r="E194" s="21"/>
      <c r="F194" s="19"/>
      <c r="G194" s="21"/>
      <c r="H194" s="19"/>
      <c r="I194" s="21"/>
      <c r="J194" s="19"/>
      <c r="K194" s="21"/>
      <c r="L194" s="19"/>
      <c r="M194" s="21"/>
    </row>
    <row r="195" spans="1:13">
      <c r="A195" s="19"/>
      <c r="B195" s="19"/>
      <c r="C195" s="20"/>
      <c r="D195" s="19"/>
      <c r="E195" s="21"/>
      <c r="F195" s="19"/>
      <c r="G195" s="21"/>
      <c r="H195" s="19"/>
      <c r="I195" s="21"/>
      <c r="J195" s="19"/>
      <c r="K195" s="21"/>
      <c r="L195" s="19"/>
      <c r="M195" s="21"/>
    </row>
    <row r="196" spans="1:13">
      <c r="A196" s="19"/>
      <c r="B196" s="19"/>
      <c r="C196" s="20"/>
      <c r="D196" s="19"/>
      <c r="E196" s="21"/>
      <c r="F196" s="19"/>
      <c r="G196" s="21"/>
      <c r="H196" s="19"/>
      <c r="I196" s="21"/>
      <c r="J196" s="19"/>
      <c r="K196" s="21"/>
      <c r="L196" s="19"/>
      <c r="M196" s="21"/>
    </row>
    <row r="197" spans="1:13">
      <c r="A197" s="19"/>
      <c r="B197" s="19"/>
      <c r="C197" s="20"/>
      <c r="D197" s="19"/>
      <c r="E197" s="21"/>
      <c r="F197" s="19"/>
      <c r="G197" s="21"/>
      <c r="H197" s="19"/>
      <c r="I197" s="21"/>
      <c r="J197" s="19"/>
      <c r="K197" s="21"/>
      <c r="L197" s="19"/>
      <c r="M197" s="21"/>
    </row>
    <row r="198" spans="1:13">
      <c r="A198" s="19"/>
      <c r="B198" s="19"/>
      <c r="C198" s="20"/>
      <c r="D198" s="19"/>
      <c r="E198" s="21"/>
      <c r="F198" s="19"/>
      <c r="G198" s="21"/>
      <c r="H198" s="19"/>
      <c r="I198" s="21"/>
      <c r="J198" s="19"/>
      <c r="K198" s="21"/>
      <c r="L198" s="19"/>
      <c r="M198" s="21"/>
    </row>
    <row r="199" spans="1:13">
      <c r="A199" s="19"/>
      <c r="B199" s="19"/>
      <c r="C199" s="20"/>
      <c r="D199" s="19"/>
      <c r="E199" s="21"/>
      <c r="F199" s="19"/>
      <c r="G199" s="21"/>
      <c r="H199" s="19"/>
      <c r="I199" s="21"/>
      <c r="J199" s="19"/>
      <c r="K199" s="21"/>
      <c r="L199" s="19"/>
      <c r="M199" s="21"/>
    </row>
    <row r="200" spans="1:13">
      <c r="A200" s="19"/>
      <c r="B200" s="19"/>
      <c r="C200" s="20"/>
      <c r="D200" s="19"/>
      <c r="E200" s="21"/>
      <c r="F200" s="19"/>
      <c r="G200" s="21"/>
      <c r="H200" s="19"/>
      <c r="I200" s="21"/>
      <c r="J200" s="19"/>
      <c r="K200" s="21"/>
      <c r="L200" s="19"/>
      <c r="M200" s="21"/>
    </row>
    <row r="201" spans="1:13">
      <c r="A201" s="19"/>
      <c r="B201" s="19"/>
      <c r="C201" s="20"/>
      <c r="D201" s="19"/>
      <c r="E201" s="21"/>
      <c r="F201" s="19"/>
      <c r="G201" s="21"/>
      <c r="H201" s="19"/>
      <c r="I201" s="21"/>
      <c r="J201" s="19"/>
      <c r="K201" s="21"/>
      <c r="L201" s="19"/>
      <c r="M201" s="21"/>
    </row>
    <row r="202" spans="1:13">
      <c r="A202" s="19"/>
      <c r="B202" s="19"/>
      <c r="C202" s="20"/>
      <c r="D202" s="19"/>
      <c r="E202" s="21"/>
      <c r="F202" s="19"/>
      <c r="G202" s="21"/>
      <c r="H202" s="19"/>
      <c r="I202" s="21"/>
      <c r="J202" s="19"/>
      <c r="K202" s="21"/>
      <c r="L202" s="19"/>
      <c r="M202" s="21"/>
    </row>
    <row r="203" spans="1:13">
      <c r="A203" s="19"/>
      <c r="B203" s="19"/>
      <c r="C203" s="20"/>
      <c r="D203" s="19"/>
      <c r="E203" s="21"/>
      <c r="F203" s="19"/>
      <c r="G203" s="21"/>
      <c r="H203" s="19"/>
      <c r="I203" s="21"/>
      <c r="J203" s="19"/>
      <c r="K203" s="21"/>
      <c r="L203" s="19"/>
      <c r="M203" s="21"/>
    </row>
    <row r="204" spans="1:13">
      <c r="A204" s="19"/>
      <c r="B204" s="19"/>
      <c r="C204" s="20"/>
      <c r="D204" s="19"/>
      <c r="E204" s="21"/>
      <c r="F204" s="19"/>
      <c r="G204" s="21"/>
      <c r="H204" s="19"/>
      <c r="I204" s="21"/>
      <c r="J204" s="19"/>
      <c r="K204" s="21"/>
      <c r="L204" s="19"/>
      <c r="M204" s="21"/>
    </row>
    <row r="205" spans="1:13">
      <c r="A205" s="19"/>
      <c r="B205" s="19"/>
      <c r="C205" s="20"/>
      <c r="D205" s="19"/>
      <c r="E205" s="21"/>
      <c r="F205" s="19"/>
      <c r="G205" s="21"/>
      <c r="H205" s="19"/>
      <c r="I205" s="21"/>
      <c r="J205" s="19"/>
      <c r="K205" s="21"/>
      <c r="L205" s="19"/>
      <c r="M205" s="21"/>
    </row>
    <row r="206" spans="1:13">
      <c r="A206" s="19"/>
      <c r="B206" s="19"/>
      <c r="C206" s="20"/>
      <c r="D206" s="19"/>
      <c r="E206" s="21"/>
      <c r="F206" s="19"/>
      <c r="G206" s="21"/>
      <c r="H206" s="19"/>
      <c r="I206" s="21"/>
      <c r="J206" s="19"/>
      <c r="K206" s="21"/>
      <c r="L206" s="19"/>
      <c r="M206" s="21"/>
    </row>
    <row r="207" spans="1:13">
      <c r="A207" s="19"/>
      <c r="B207" s="19"/>
      <c r="C207" s="20"/>
      <c r="D207" s="19"/>
      <c r="E207" s="21"/>
      <c r="F207" s="19"/>
      <c r="G207" s="21"/>
      <c r="H207" s="19"/>
      <c r="I207" s="21"/>
      <c r="J207" s="19"/>
      <c r="K207" s="21"/>
      <c r="L207" s="19"/>
      <c r="M207" s="21"/>
    </row>
    <row r="208" spans="1:13">
      <c r="A208" s="19"/>
      <c r="B208" s="19"/>
      <c r="C208" s="20"/>
      <c r="D208" s="19"/>
      <c r="E208" s="21"/>
      <c r="F208" s="19"/>
      <c r="G208" s="21"/>
      <c r="H208" s="19"/>
      <c r="I208" s="21"/>
      <c r="J208" s="19"/>
      <c r="K208" s="21"/>
      <c r="L208" s="19"/>
      <c r="M208" s="21"/>
    </row>
    <row r="209" spans="1:13">
      <c r="A209" s="19"/>
      <c r="B209" s="19"/>
      <c r="C209" s="20"/>
      <c r="D209" s="19"/>
      <c r="E209" s="21"/>
      <c r="F209" s="19"/>
      <c r="G209" s="21"/>
      <c r="H209" s="19"/>
      <c r="I209" s="21"/>
      <c r="J209" s="19"/>
      <c r="K209" s="21"/>
      <c r="L209" s="19"/>
      <c r="M209" s="21"/>
    </row>
    <row r="210" spans="1:13">
      <c r="A210" s="19"/>
      <c r="B210" s="19"/>
      <c r="C210" s="20"/>
      <c r="D210" s="19"/>
      <c r="E210" s="21"/>
      <c r="F210" s="19"/>
      <c r="G210" s="21"/>
      <c r="H210" s="19"/>
      <c r="I210" s="21"/>
      <c r="J210" s="19"/>
      <c r="K210" s="21"/>
      <c r="L210" s="19"/>
      <c r="M210" s="21"/>
    </row>
    <row r="211" spans="1:13">
      <c r="A211" s="19"/>
      <c r="B211" s="19"/>
      <c r="C211" s="20"/>
      <c r="D211" s="19"/>
      <c r="E211" s="21"/>
      <c r="F211" s="19"/>
      <c r="G211" s="21"/>
      <c r="H211" s="19"/>
      <c r="I211" s="21"/>
      <c r="J211" s="19"/>
      <c r="K211" s="21"/>
      <c r="L211" s="19"/>
      <c r="M211" s="21"/>
    </row>
    <row r="212" spans="1:13">
      <c r="A212" s="19"/>
      <c r="B212" s="19"/>
      <c r="C212" s="20"/>
      <c r="D212" s="19"/>
      <c r="E212" s="21"/>
      <c r="F212" s="19"/>
      <c r="G212" s="21"/>
      <c r="H212" s="19"/>
      <c r="I212" s="21"/>
      <c r="J212" s="19"/>
      <c r="K212" s="21"/>
      <c r="L212" s="19"/>
      <c r="M212" s="21"/>
    </row>
    <row r="213" spans="1:13">
      <c r="A213" s="19"/>
      <c r="B213" s="19"/>
      <c r="C213" s="20"/>
      <c r="D213" s="19"/>
      <c r="E213" s="21"/>
      <c r="F213" s="19"/>
      <c r="G213" s="21"/>
      <c r="H213" s="19"/>
      <c r="I213" s="21"/>
      <c r="J213" s="19"/>
      <c r="K213" s="21"/>
      <c r="L213" s="19"/>
      <c r="M213" s="21"/>
    </row>
    <row r="214" spans="1:13">
      <c r="A214" s="19"/>
      <c r="B214" s="19"/>
      <c r="C214" s="20"/>
      <c r="D214" s="19"/>
      <c r="E214" s="21"/>
      <c r="F214" s="19"/>
      <c r="G214" s="21"/>
      <c r="H214" s="19"/>
      <c r="I214" s="21"/>
      <c r="J214" s="19"/>
      <c r="K214" s="21"/>
      <c r="L214" s="19"/>
      <c r="M214" s="21"/>
    </row>
    <row r="215" spans="1:13">
      <c r="A215" s="19"/>
      <c r="B215" s="19"/>
      <c r="C215" s="20"/>
      <c r="D215" s="19"/>
      <c r="E215" s="21"/>
      <c r="F215" s="19"/>
      <c r="G215" s="21"/>
      <c r="H215" s="19"/>
      <c r="I215" s="21"/>
      <c r="J215" s="19"/>
      <c r="K215" s="21"/>
      <c r="L215" s="19"/>
      <c r="M215" s="21"/>
    </row>
    <row r="216" spans="1:13">
      <c r="A216" s="19"/>
      <c r="B216" s="19"/>
      <c r="C216" s="20"/>
      <c r="D216" s="19"/>
      <c r="E216" s="21"/>
      <c r="F216" s="19"/>
      <c r="G216" s="21"/>
      <c r="H216" s="19"/>
      <c r="I216" s="21"/>
      <c r="J216" s="19"/>
      <c r="K216" s="21"/>
      <c r="L216" s="19"/>
      <c r="M216" s="21"/>
    </row>
    <row r="217" spans="1:13">
      <c r="A217" s="19"/>
      <c r="B217" s="19"/>
      <c r="C217" s="20"/>
      <c r="D217" s="19"/>
      <c r="E217" s="21"/>
      <c r="F217" s="19"/>
      <c r="G217" s="21"/>
      <c r="H217" s="19"/>
      <c r="I217" s="21"/>
      <c r="J217" s="19"/>
      <c r="K217" s="21"/>
      <c r="L217" s="19"/>
      <c r="M217" s="21"/>
    </row>
    <row r="218" spans="1:13">
      <c r="A218" s="19"/>
      <c r="B218" s="19"/>
      <c r="C218" s="20"/>
      <c r="D218" s="19"/>
      <c r="E218" s="21"/>
      <c r="F218" s="19"/>
      <c r="G218" s="21"/>
      <c r="H218" s="19"/>
      <c r="I218" s="21"/>
      <c r="J218" s="19"/>
      <c r="K218" s="21"/>
      <c r="L218" s="19"/>
      <c r="M218" s="21"/>
    </row>
    <row r="219" spans="1:13">
      <c r="A219" s="19"/>
      <c r="B219" s="19"/>
      <c r="C219" s="20"/>
      <c r="D219" s="19"/>
      <c r="E219" s="21"/>
      <c r="F219" s="19"/>
      <c r="G219" s="21"/>
      <c r="H219" s="19"/>
      <c r="I219" s="21"/>
      <c r="J219" s="19"/>
      <c r="K219" s="21"/>
      <c r="L219" s="19"/>
      <c r="M219" s="21"/>
    </row>
    <row r="220" spans="1:13">
      <c r="A220" s="19"/>
      <c r="B220" s="19"/>
      <c r="C220" s="20"/>
      <c r="D220" s="19"/>
      <c r="E220" s="21"/>
      <c r="F220" s="19"/>
      <c r="G220" s="21"/>
      <c r="H220" s="19"/>
      <c r="I220" s="21"/>
      <c r="J220" s="19"/>
      <c r="K220" s="21"/>
      <c r="L220" s="19"/>
      <c r="M220" s="21"/>
    </row>
    <row r="221" spans="1:13">
      <c r="A221" s="19"/>
      <c r="B221" s="19"/>
      <c r="C221" s="20"/>
      <c r="D221" s="19"/>
      <c r="E221" s="21"/>
      <c r="F221" s="19"/>
      <c r="G221" s="21"/>
      <c r="H221" s="19"/>
      <c r="I221" s="21"/>
      <c r="J221" s="19"/>
      <c r="K221" s="21"/>
      <c r="L221" s="19"/>
      <c r="M221" s="21"/>
    </row>
  </sheetData>
  <mergeCells count="13">
    <mergeCell ref="O7:O8"/>
    <mergeCell ref="A5:O5"/>
    <mergeCell ref="A1:O1"/>
    <mergeCell ref="A2:O2"/>
    <mergeCell ref="A3:O3"/>
    <mergeCell ref="K7:L7"/>
    <mergeCell ref="M7:N7"/>
    <mergeCell ref="A7:A8"/>
    <mergeCell ref="B7:B8"/>
    <mergeCell ref="C7:D7"/>
    <mergeCell ref="E7:F7"/>
    <mergeCell ref="G7:H7"/>
    <mergeCell ref="I7:J7"/>
  </mergeCells>
  <printOptions horizontalCentered="1" verticalCentered="1"/>
  <pageMargins left="0.74803149606299213" right="0.31496062992125984" top="0.19685039370078741" bottom="0.31496062992125984" header="0" footer="0"/>
  <pageSetup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"/>
  <sheetViews>
    <sheetView showGridLines="0" topLeftCell="A2" zoomScaleNormal="100" workbookViewId="0">
      <selection activeCell="K72" sqref="K72"/>
    </sheetView>
  </sheetViews>
  <sheetFormatPr baseColWidth="10" defaultRowHeight="15"/>
  <cols>
    <col min="1" max="1" width="6.85546875" style="1" customWidth="1"/>
    <col min="2" max="2" width="29.5703125" style="1" customWidth="1"/>
    <col min="3" max="3" width="12.42578125" style="37" customWidth="1"/>
    <col min="4" max="4" width="12.28515625" style="1" customWidth="1"/>
    <col min="5" max="5" width="12" style="1" customWidth="1"/>
    <col min="6" max="6" width="13.140625" style="1" customWidth="1"/>
    <col min="7" max="7" width="12.5703125" style="1" customWidth="1"/>
    <col min="8" max="8" width="14.85546875" style="1" customWidth="1"/>
    <col min="9" max="9" width="12.5703125" style="1" customWidth="1"/>
    <col min="10" max="10" width="11.28515625" style="1" customWidth="1"/>
    <col min="11" max="11" width="15.140625" style="1" customWidth="1"/>
    <col min="12" max="12" width="13.7109375" customWidth="1"/>
    <col min="13" max="14" width="15.28515625" customWidth="1"/>
    <col min="15" max="15" width="10.85546875"/>
    <col min="16" max="16" width="17.140625" bestFit="1" customWidth="1"/>
    <col min="17" max="17" width="11" bestFit="1" customWidth="1"/>
    <col min="18" max="21" width="10.85546875"/>
    <col min="22" max="225" width="10.85546875" style="1"/>
    <col min="226" max="226" width="6.85546875" style="1" customWidth="1"/>
    <col min="227" max="227" width="29.5703125" style="1" customWidth="1"/>
    <col min="228" max="228" width="16.140625" style="1" customWidth="1"/>
    <col min="229" max="229" width="12.140625" style="1" customWidth="1"/>
    <col min="230" max="230" width="21.42578125" style="1" customWidth="1"/>
    <col min="231" max="231" width="16" style="1" customWidth="1"/>
    <col min="232" max="232" width="15.85546875" style="1" customWidth="1"/>
    <col min="233" max="234" width="0" style="1" hidden="1" customWidth="1"/>
    <col min="235" max="481" width="10.85546875" style="1"/>
    <col min="482" max="482" width="6.85546875" style="1" customWidth="1"/>
    <col min="483" max="483" width="29.5703125" style="1" customWidth="1"/>
    <col min="484" max="484" width="16.140625" style="1" customWidth="1"/>
    <col min="485" max="485" width="12.140625" style="1" customWidth="1"/>
    <col min="486" max="486" width="21.42578125" style="1" customWidth="1"/>
    <col min="487" max="487" width="16" style="1" customWidth="1"/>
    <col min="488" max="488" width="15.85546875" style="1" customWidth="1"/>
    <col min="489" max="490" width="0" style="1" hidden="1" customWidth="1"/>
    <col min="491" max="737" width="10.85546875" style="1"/>
    <col min="738" max="738" width="6.85546875" style="1" customWidth="1"/>
    <col min="739" max="739" width="29.5703125" style="1" customWidth="1"/>
    <col min="740" max="740" width="16.140625" style="1" customWidth="1"/>
    <col min="741" max="741" width="12.140625" style="1" customWidth="1"/>
    <col min="742" max="742" width="21.42578125" style="1" customWidth="1"/>
    <col min="743" max="743" width="16" style="1" customWidth="1"/>
    <col min="744" max="744" width="15.85546875" style="1" customWidth="1"/>
    <col min="745" max="746" width="0" style="1" hidden="1" customWidth="1"/>
    <col min="747" max="993" width="10.85546875" style="1"/>
    <col min="994" max="994" width="6.85546875" style="1" customWidth="1"/>
    <col min="995" max="995" width="29.5703125" style="1" customWidth="1"/>
    <col min="996" max="996" width="16.140625" style="1" customWidth="1"/>
    <col min="997" max="997" width="12.140625" style="1" customWidth="1"/>
    <col min="998" max="998" width="21.42578125" style="1" customWidth="1"/>
    <col min="999" max="999" width="16" style="1" customWidth="1"/>
    <col min="1000" max="1000" width="15.85546875" style="1" customWidth="1"/>
    <col min="1001" max="1002" width="0" style="1" hidden="1" customWidth="1"/>
    <col min="1003" max="1249" width="10.85546875" style="1"/>
    <col min="1250" max="1250" width="6.85546875" style="1" customWidth="1"/>
    <col min="1251" max="1251" width="29.5703125" style="1" customWidth="1"/>
    <col min="1252" max="1252" width="16.140625" style="1" customWidth="1"/>
    <col min="1253" max="1253" width="12.140625" style="1" customWidth="1"/>
    <col min="1254" max="1254" width="21.42578125" style="1" customWidth="1"/>
    <col min="1255" max="1255" width="16" style="1" customWidth="1"/>
    <col min="1256" max="1256" width="15.85546875" style="1" customWidth="1"/>
    <col min="1257" max="1258" width="0" style="1" hidden="1" customWidth="1"/>
    <col min="1259" max="1505" width="10.85546875" style="1"/>
    <col min="1506" max="1506" width="6.85546875" style="1" customWidth="1"/>
    <col min="1507" max="1507" width="29.5703125" style="1" customWidth="1"/>
    <col min="1508" max="1508" width="16.140625" style="1" customWidth="1"/>
    <col min="1509" max="1509" width="12.140625" style="1" customWidth="1"/>
    <col min="1510" max="1510" width="21.42578125" style="1" customWidth="1"/>
    <col min="1511" max="1511" width="16" style="1" customWidth="1"/>
    <col min="1512" max="1512" width="15.85546875" style="1" customWidth="1"/>
    <col min="1513" max="1514" width="0" style="1" hidden="1" customWidth="1"/>
    <col min="1515" max="1761" width="10.85546875" style="1"/>
    <col min="1762" max="1762" width="6.85546875" style="1" customWidth="1"/>
    <col min="1763" max="1763" width="29.5703125" style="1" customWidth="1"/>
    <col min="1764" max="1764" width="16.140625" style="1" customWidth="1"/>
    <col min="1765" max="1765" width="12.140625" style="1" customWidth="1"/>
    <col min="1766" max="1766" width="21.42578125" style="1" customWidth="1"/>
    <col min="1767" max="1767" width="16" style="1" customWidth="1"/>
    <col min="1768" max="1768" width="15.85546875" style="1" customWidth="1"/>
    <col min="1769" max="1770" width="0" style="1" hidden="1" customWidth="1"/>
    <col min="1771" max="2017" width="10.85546875" style="1"/>
    <col min="2018" max="2018" width="6.85546875" style="1" customWidth="1"/>
    <col min="2019" max="2019" width="29.5703125" style="1" customWidth="1"/>
    <col min="2020" max="2020" width="16.140625" style="1" customWidth="1"/>
    <col min="2021" max="2021" width="12.140625" style="1" customWidth="1"/>
    <col min="2022" max="2022" width="21.42578125" style="1" customWidth="1"/>
    <col min="2023" max="2023" width="16" style="1" customWidth="1"/>
    <col min="2024" max="2024" width="15.85546875" style="1" customWidth="1"/>
    <col min="2025" max="2026" width="0" style="1" hidden="1" customWidth="1"/>
    <col min="2027" max="2273" width="10.85546875" style="1"/>
    <col min="2274" max="2274" width="6.85546875" style="1" customWidth="1"/>
    <col min="2275" max="2275" width="29.5703125" style="1" customWidth="1"/>
    <col min="2276" max="2276" width="16.140625" style="1" customWidth="1"/>
    <col min="2277" max="2277" width="12.140625" style="1" customWidth="1"/>
    <col min="2278" max="2278" width="21.42578125" style="1" customWidth="1"/>
    <col min="2279" max="2279" width="16" style="1" customWidth="1"/>
    <col min="2280" max="2280" width="15.85546875" style="1" customWidth="1"/>
    <col min="2281" max="2282" width="0" style="1" hidden="1" customWidth="1"/>
    <col min="2283" max="2529" width="10.85546875" style="1"/>
    <col min="2530" max="2530" width="6.85546875" style="1" customWidth="1"/>
    <col min="2531" max="2531" width="29.5703125" style="1" customWidth="1"/>
    <col min="2532" max="2532" width="16.140625" style="1" customWidth="1"/>
    <col min="2533" max="2533" width="12.140625" style="1" customWidth="1"/>
    <col min="2534" max="2534" width="21.42578125" style="1" customWidth="1"/>
    <col min="2535" max="2535" width="16" style="1" customWidth="1"/>
    <col min="2536" max="2536" width="15.85546875" style="1" customWidth="1"/>
    <col min="2537" max="2538" width="0" style="1" hidden="1" customWidth="1"/>
    <col min="2539" max="2785" width="10.85546875" style="1"/>
    <col min="2786" max="2786" width="6.85546875" style="1" customWidth="1"/>
    <col min="2787" max="2787" width="29.5703125" style="1" customWidth="1"/>
    <col min="2788" max="2788" width="16.140625" style="1" customWidth="1"/>
    <col min="2789" max="2789" width="12.140625" style="1" customWidth="1"/>
    <col min="2790" max="2790" width="21.42578125" style="1" customWidth="1"/>
    <col min="2791" max="2791" width="16" style="1" customWidth="1"/>
    <col min="2792" max="2792" width="15.85546875" style="1" customWidth="1"/>
    <col min="2793" max="2794" width="0" style="1" hidden="1" customWidth="1"/>
    <col min="2795" max="3041" width="10.85546875" style="1"/>
    <col min="3042" max="3042" width="6.85546875" style="1" customWidth="1"/>
    <col min="3043" max="3043" width="29.5703125" style="1" customWidth="1"/>
    <col min="3044" max="3044" width="16.140625" style="1" customWidth="1"/>
    <col min="3045" max="3045" width="12.140625" style="1" customWidth="1"/>
    <col min="3046" max="3046" width="21.42578125" style="1" customWidth="1"/>
    <col min="3047" max="3047" width="16" style="1" customWidth="1"/>
    <col min="3048" max="3048" width="15.85546875" style="1" customWidth="1"/>
    <col min="3049" max="3050" width="0" style="1" hidden="1" customWidth="1"/>
    <col min="3051" max="3297" width="10.85546875" style="1"/>
    <col min="3298" max="3298" width="6.85546875" style="1" customWidth="1"/>
    <col min="3299" max="3299" width="29.5703125" style="1" customWidth="1"/>
    <col min="3300" max="3300" width="16.140625" style="1" customWidth="1"/>
    <col min="3301" max="3301" width="12.140625" style="1" customWidth="1"/>
    <col min="3302" max="3302" width="21.42578125" style="1" customWidth="1"/>
    <col min="3303" max="3303" width="16" style="1" customWidth="1"/>
    <col min="3304" max="3304" width="15.85546875" style="1" customWidth="1"/>
    <col min="3305" max="3306" width="0" style="1" hidden="1" customWidth="1"/>
    <col min="3307" max="3553" width="10.85546875" style="1"/>
    <col min="3554" max="3554" width="6.85546875" style="1" customWidth="1"/>
    <col min="3555" max="3555" width="29.5703125" style="1" customWidth="1"/>
    <col min="3556" max="3556" width="16.140625" style="1" customWidth="1"/>
    <col min="3557" max="3557" width="12.140625" style="1" customWidth="1"/>
    <col min="3558" max="3558" width="21.42578125" style="1" customWidth="1"/>
    <col min="3559" max="3559" width="16" style="1" customWidth="1"/>
    <col min="3560" max="3560" width="15.85546875" style="1" customWidth="1"/>
    <col min="3561" max="3562" width="0" style="1" hidden="1" customWidth="1"/>
    <col min="3563" max="3809" width="10.85546875" style="1"/>
    <col min="3810" max="3810" width="6.85546875" style="1" customWidth="1"/>
    <col min="3811" max="3811" width="29.5703125" style="1" customWidth="1"/>
    <col min="3812" max="3812" width="16.140625" style="1" customWidth="1"/>
    <col min="3813" max="3813" width="12.140625" style="1" customWidth="1"/>
    <col min="3814" max="3814" width="21.42578125" style="1" customWidth="1"/>
    <col min="3815" max="3815" width="16" style="1" customWidth="1"/>
    <col min="3816" max="3816" width="15.85546875" style="1" customWidth="1"/>
    <col min="3817" max="3818" width="0" style="1" hidden="1" customWidth="1"/>
    <col min="3819" max="4065" width="10.85546875" style="1"/>
    <col min="4066" max="4066" width="6.85546875" style="1" customWidth="1"/>
    <col min="4067" max="4067" width="29.5703125" style="1" customWidth="1"/>
    <col min="4068" max="4068" width="16.140625" style="1" customWidth="1"/>
    <col min="4069" max="4069" width="12.140625" style="1" customWidth="1"/>
    <col min="4070" max="4070" width="21.42578125" style="1" customWidth="1"/>
    <col min="4071" max="4071" width="16" style="1" customWidth="1"/>
    <col min="4072" max="4072" width="15.85546875" style="1" customWidth="1"/>
    <col min="4073" max="4074" width="0" style="1" hidden="1" customWidth="1"/>
    <col min="4075" max="4321" width="10.85546875" style="1"/>
    <col min="4322" max="4322" width="6.85546875" style="1" customWidth="1"/>
    <col min="4323" max="4323" width="29.5703125" style="1" customWidth="1"/>
    <col min="4324" max="4324" width="16.140625" style="1" customWidth="1"/>
    <col min="4325" max="4325" width="12.140625" style="1" customWidth="1"/>
    <col min="4326" max="4326" width="21.42578125" style="1" customWidth="1"/>
    <col min="4327" max="4327" width="16" style="1" customWidth="1"/>
    <col min="4328" max="4328" width="15.85546875" style="1" customWidth="1"/>
    <col min="4329" max="4330" width="0" style="1" hidden="1" customWidth="1"/>
    <col min="4331" max="4577" width="10.85546875" style="1"/>
    <col min="4578" max="4578" width="6.85546875" style="1" customWidth="1"/>
    <col min="4579" max="4579" width="29.5703125" style="1" customWidth="1"/>
    <col min="4580" max="4580" width="16.140625" style="1" customWidth="1"/>
    <col min="4581" max="4581" width="12.140625" style="1" customWidth="1"/>
    <col min="4582" max="4582" width="21.42578125" style="1" customWidth="1"/>
    <col min="4583" max="4583" width="16" style="1" customWidth="1"/>
    <col min="4584" max="4584" width="15.85546875" style="1" customWidth="1"/>
    <col min="4585" max="4586" width="0" style="1" hidden="1" customWidth="1"/>
    <col min="4587" max="4833" width="10.85546875" style="1"/>
    <col min="4834" max="4834" width="6.85546875" style="1" customWidth="1"/>
    <col min="4835" max="4835" width="29.5703125" style="1" customWidth="1"/>
    <col min="4836" max="4836" width="16.140625" style="1" customWidth="1"/>
    <col min="4837" max="4837" width="12.140625" style="1" customWidth="1"/>
    <col min="4838" max="4838" width="21.42578125" style="1" customWidth="1"/>
    <col min="4839" max="4839" width="16" style="1" customWidth="1"/>
    <col min="4840" max="4840" width="15.85546875" style="1" customWidth="1"/>
    <col min="4841" max="4842" width="0" style="1" hidden="1" customWidth="1"/>
    <col min="4843" max="5089" width="10.85546875" style="1"/>
    <col min="5090" max="5090" width="6.85546875" style="1" customWidth="1"/>
    <col min="5091" max="5091" width="29.5703125" style="1" customWidth="1"/>
    <col min="5092" max="5092" width="16.140625" style="1" customWidth="1"/>
    <col min="5093" max="5093" width="12.140625" style="1" customWidth="1"/>
    <col min="5094" max="5094" width="21.42578125" style="1" customWidth="1"/>
    <col min="5095" max="5095" width="16" style="1" customWidth="1"/>
    <col min="5096" max="5096" width="15.85546875" style="1" customWidth="1"/>
    <col min="5097" max="5098" width="0" style="1" hidden="1" customWidth="1"/>
    <col min="5099" max="5345" width="10.85546875" style="1"/>
    <col min="5346" max="5346" width="6.85546875" style="1" customWidth="1"/>
    <col min="5347" max="5347" width="29.5703125" style="1" customWidth="1"/>
    <col min="5348" max="5348" width="16.140625" style="1" customWidth="1"/>
    <col min="5349" max="5349" width="12.140625" style="1" customWidth="1"/>
    <col min="5350" max="5350" width="21.42578125" style="1" customWidth="1"/>
    <col min="5351" max="5351" width="16" style="1" customWidth="1"/>
    <col min="5352" max="5352" width="15.85546875" style="1" customWidth="1"/>
    <col min="5353" max="5354" width="0" style="1" hidden="1" customWidth="1"/>
    <col min="5355" max="5601" width="10.85546875" style="1"/>
    <col min="5602" max="5602" width="6.85546875" style="1" customWidth="1"/>
    <col min="5603" max="5603" width="29.5703125" style="1" customWidth="1"/>
    <col min="5604" max="5604" width="16.140625" style="1" customWidth="1"/>
    <col min="5605" max="5605" width="12.140625" style="1" customWidth="1"/>
    <col min="5606" max="5606" width="21.42578125" style="1" customWidth="1"/>
    <col min="5607" max="5607" width="16" style="1" customWidth="1"/>
    <col min="5608" max="5608" width="15.85546875" style="1" customWidth="1"/>
    <col min="5609" max="5610" width="0" style="1" hidden="1" customWidth="1"/>
    <col min="5611" max="5857" width="10.85546875" style="1"/>
    <col min="5858" max="5858" width="6.85546875" style="1" customWidth="1"/>
    <col min="5859" max="5859" width="29.5703125" style="1" customWidth="1"/>
    <col min="5860" max="5860" width="16.140625" style="1" customWidth="1"/>
    <col min="5861" max="5861" width="12.140625" style="1" customWidth="1"/>
    <col min="5862" max="5862" width="21.42578125" style="1" customWidth="1"/>
    <col min="5863" max="5863" width="16" style="1" customWidth="1"/>
    <col min="5864" max="5864" width="15.85546875" style="1" customWidth="1"/>
    <col min="5865" max="5866" width="0" style="1" hidden="1" customWidth="1"/>
    <col min="5867" max="6113" width="10.85546875" style="1"/>
    <col min="6114" max="6114" width="6.85546875" style="1" customWidth="1"/>
    <col min="6115" max="6115" width="29.5703125" style="1" customWidth="1"/>
    <col min="6116" max="6116" width="16.140625" style="1" customWidth="1"/>
    <col min="6117" max="6117" width="12.140625" style="1" customWidth="1"/>
    <col min="6118" max="6118" width="21.42578125" style="1" customWidth="1"/>
    <col min="6119" max="6119" width="16" style="1" customWidth="1"/>
    <col min="6120" max="6120" width="15.85546875" style="1" customWidth="1"/>
    <col min="6121" max="6122" width="0" style="1" hidden="1" customWidth="1"/>
    <col min="6123" max="6369" width="10.85546875" style="1"/>
    <col min="6370" max="6370" width="6.85546875" style="1" customWidth="1"/>
    <col min="6371" max="6371" width="29.5703125" style="1" customWidth="1"/>
    <col min="6372" max="6372" width="16.140625" style="1" customWidth="1"/>
    <col min="6373" max="6373" width="12.140625" style="1" customWidth="1"/>
    <col min="6374" max="6374" width="21.42578125" style="1" customWidth="1"/>
    <col min="6375" max="6375" width="16" style="1" customWidth="1"/>
    <col min="6376" max="6376" width="15.85546875" style="1" customWidth="1"/>
    <col min="6377" max="6378" width="0" style="1" hidden="1" customWidth="1"/>
    <col min="6379" max="6625" width="10.85546875" style="1"/>
    <col min="6626" max="6626" width="6.85546875" style="1" customWidth="1"/>
    <col min="6627" max="6627" width="29.5703125" style="1" customWidth="1"/>
    <col min="6628" max="6628" width="16.140625" style="1" customWidth="1"/>
    <col min="6629" max="6629" width="12.140625" style="1" customWidth="1"/>
    <col min="6630" max="6630" width="21.42578125" style="1" customWidth="1"/>
    <col min="6631" max="6631" width="16" style="1" customWidth="1"/>
    <col min="6632" max="6632" width="15.85546875" style="1" customWidth="1"/>
    <col min="6633" max="6634" width="0" style="1" hidden="1" customWidth="1"/>
    <col min="6635" max="6881" width="10.85546875" style="1"/>
    <col min="6882" max="6882" width="6.85546875" style="1" customWidth="1"/>
    <col min="6883" max="6883" width="29.5703125" style="1" customWidth="1"/>
    <col min="6884" max="6884" width="16.140625" style="1" customWidth="1"/>
    <col min="6885" max="6885" width="12.140625" style="1" customWidth="1"/>
    <col min="6886" max="6886" width="21.42578125" style="1" customWidth="1"/>
    <col min="6887" max="6887" width="16" style="1" customWidth="1"/>
    <col min="6888" max="6888" width="15.85546875" style="1" customWidth="1"/>
    <col min="6889" max="6890" width="0" style="1" hidden="1" customWidth="1"/>
    <col min="6891" max="7137" width="10.85546875" style="1"/>
    <col min="7138" max="7138" width="6.85546875" style="1" customWidth="1"/>
    <col min="7139" max="7139" width="29.5703125" style="1" customWidth="1"/>
    <col min="7140" max="7140" width="16.140625" style="1" customWidth="1"/>
    <col min="7141" max="7141" width="12.140625" style="1" customWidth="1"/>
    <col min="7142" max="7142" width="21.42578125" style="1" customWidth="1"/>
    <col min="7143" max="7143" width="16" style="1" customWidth="1"/>
    <col min="7144" max="7144" width="15.85546875" style="1" customWidth="1"/>
    <col min="7145" max="7146" width="0" style="1" hidden="1" customWidth="1"/>
    <col min="7147" max="7393" width="10.85546875" style="1"/>
    <col min="7394" max="7394" width="6.85546875" style="1" customWidth="1"/>
    <col min="7395" max="7395" width="29.5703125" style="1" customWidth="1"/>
    <col min="7396" max="7396" width="16.140625" style="1" customWidth="1"/>
    <col min="7397" max="7397" width="12.140625" style="1" customWidth="1"/>
    <col min="7398" max="7398" width="21.42578125" style="1" customWidth="1"/>
    <col min="7399" max="7399" width="16" style="1" customWidth="1"/>
    <col min="7400" max="7400" width="15.85546875" style="1" customWidth="1"/>
    <col min="7401" max="7402" width="0" style="1" hidden="1" customWidth="1"/>
    <col min="7403" max="7649" width="10.85546875" style="1"/>
    <col min="7650" max="7650" width="6.85546875" style="1" customWidth="1"/>
    <col min="7651" max="7651" width="29.5703125" style="1" customWidth="1"/>
    <col min="7652" max="7652" width="16.140625" style="1" customWidth="1"/>
    <col min="7653" max="7653" width="12.140625" style="1" customWidth="1"/>
    <col min="7654" max="7654" width="21.42578125" style="1" customWidth="1"/>
    <col min="7655" max="7655" width="16" style="1" customWidth="1"/>
    <col min="7656" max="7656" width="15.85546875" style="1" customWidth="1"/>
    <col min="7657" max="7658" width="0" style="1" hidden="1" customWidth="1"/>
    <col min="7659" max="7905" width="10.85546875" style="1"/>
    <col min="7906" max="7906" width="6.85546875" style="1" customWidth="1"/>
    <col min="7907" max="7907" width="29.5703125" style="1" customWidth="1"/>
    <col min="7908" max="7908" width="16.140625" style="1" customWidth="1"/>
    <col min="7909" max="7909" width="12.140625" style="1" customWidth="1"/>
    <col min="7910" max="7910" width="21.42578125" style="1" customWidth="1"/>
    <col min="7911" max="7911" width="16" style="1" customWidth="1"/>
    <col min="7912" max="7912" width="15.85546875" style="1" customWidth="1"/>
    <col min="7913" max="7914" width="0" style="1" hidden="1" customWidth="1"/>
    <col min="7915" max="8161" width="10.85546875" style="1"/>
    <col min="8162" max="8162" width="6.85546875" style="1" customWidth="1"/>
    <col min="8163" max="8163" width="29.5703125" style="1" customWidth="1"/>
    <col min="8164" max="8164" width="16.140625" style="1" customWidth="1"/>
    <col min="8165" max="8165" width="12.140625" style="1" customWidth="1"/>
    <col min="8166" max="8166" width="21.42578125" style="1" customWidth="1"/>
    <col min="8167" max="8167" width="16" style="1" customWidth="1"/>
    <col min="8168" max="8168" width="15.85546875" style="1" customWidth="1"/>
    <col min="8169" max="8170" width="0" style="1" hidden="1" customWidth="1"/>
    <col min="8171" max="8417" width="10.85546875" style="1"/>
    <col min="8418" max="8418" width="6.85546875" style="1" customWidth="1"/>
    <col min="8419" max="8419" width="29.5703125" style="1" customWidth="1"/>
    <col min="8420" max="8420" width="16.140625" style="1" customWidth="1"/>
    <col min="8421" max="8421" width="12.140625" style="1" customWidth="1"/>
    <col min="8422" max="8422" width="21.42578125" style="1" customWidth="1"/>
    <col min="8423" max="8423" width="16" style="1" customWidth="1"/>
    <col min="8424" max="8424" width="15.85546875" style="1" customWidth="1"/>
    <col min="8425" max="8426" width="0" style="1" hidden="1" customWidth="1"/>
    <col min="8427" max="8673" width="10.85546875" style="1"/>
    <col min="8674" max="8674" width="6.85546875" style="1" customWidth="1"/>
    <col min="8675" max="8675" width="29.5703125" style="1" customWidth="1"/>
    <col min="8676" max="8676" width="16.140625" style="1" customWidth="1"/>
    <col min="8677" max="8677" width="12.140625" style="1" customWidth="1"/>
    <col min="8678" max="8678" width="21.42578125" style="1" customWidth="1"/>
    <col min="8679" max="8679" width="16" style="1" customWidth="1"/>
    <col min="8680" max="8680" width="15.85546875" style="1" customWidth="1"/>
    <col min="8681" max="8682" width="0" style="1" hidden="1" customWidth="1"/>
    <col min="8683" max="8929" width="10.85546875" style="1"/>
    <col min="8930" max="8930" width="6.85546875" style="1" customWidth="1"/>
    <col min="8931" max="8931" width="29.5703125" style="1" customWidth="1"/>
    <col min="8932" max="8932" width="16.140625" style="1" customWidth="1"/>
    <col min="8933" max="8933" width="12.140625" style="1" customWidth="1"/>
    <col min="8934" max="8934" width="21.42578125" style="1" customWidth="1"/>
    <col min="8935" max="8935" width="16" style="1" customWidth="1"/>
    <col min="8936" max="8936" width="15.85546875" style="1" customWidth="1"/>
    <col min="8937" max="8938" width="0" style="1" hidden="1" customWidth="1"/>
    <col min="8939" max="9185" width="10.85546875" style="1"/>
    <col min="9186" max="9186" width="6.85546875" style="1" customWidth="1"/>
    <col min="9187" max="9187" width="29.5703125" style="1" customWidth="1"/>
    <col min="9188" max="9188" width="16.140625" style="1" customWidth="1"/>
    <col min="9189" max="9189" width="12.140625" style="1" customWidth="1"/>
    <col min="9190" max="9190" width="21.42578125" style="1" customWidth="1"/>
    <col min="9191" max="9191" width="16" style="1" customWidth="1"/>
    <col min="9192" max="9192" width="15.85546875" style="1" customWidth="1"/>
    <col min="9193" max="9194" width="0" style="1" hidden="1" customWidth="1"/>
    <col min="9195" max="9441" width="10.85546875" style="1"/>
    <col min="9442" max="9442" width="6.85546875" style="1" customWidth="1"/>
    <col min="9443" max="9443" width="29.5703125" style="1" customWidth="1"/>
    <col min="9444" max="9444" width="16.140625" style="1" customWidth="1"/>
    <col min="9445" max="9445" width="12.140625" style="1" customWidth="1"/>
    <col min="9446" max="9446" width="21.42578125" style="1" customWidth="1"/>
    <col min="9447" max="9447" width="16" style="1" customWidth="1"/>
    <col min="9448" max="9448" width="15.85546875" style="1" customWidth="1"/>
    <col min="9449" max="9450" width="0" style="1" hidden="1" customWidth="1"/>
    <col min="9451" max="9697" width="10.85546875" style="1"/>
    <col min="9698" max="9698" width="6.85546875" style="1" customWidth="1"/>
    <col min="9699" max="9699" width="29.5703125" style="1" customWidth="1"/>
    <col min="9700" max="9700" width="16.140625" style="1" customWidth="1"/>
    <col min="9701" max="9701" width="12.140625" style="1" customWidth="1"/>
    <col min="9702" max="9702" width="21.42578125" style="1" customWidth="1"/>
    <col min="9703" max="9703" width="16" style="1" customWidth="1"/>
    <col min="9704" max="9704" width="15.85546875" style="1" customWidth="1"/>
    <col min="9705" max="9706" width="0" style="1" hidden="1" customWidth="1"/>
    <col min="9707" max="9953" width="10.85546875" style="1"/>
    <col min="9954" max="9954" width="6.85546875" style="1" customWidth="1"/>
    <col min="9955" max="9955" width="29.5703125" style="1" customWidth="1"/>
    <col min="9956" max="9956" width="16.140625" style="1" customWidth="1"/>
    <col min="9957" max="9957" width="12.140625" style="1" customWidth="1"/>
    <col min="9958" max="9958" width="21.42578125" style="1" customWidth="1"/>
    <col min="9959" max="9959" width="16" style="1" customWidth="1"/>
    <col min="9960" max="9960" width="15.85546875" style="1" customWidth="1"/>
    <col min="9961" max="9962" width="0" style="1" hidden="1" customWidth="1"/>
    <col min="9963" max="10209" width="10.85546875" style="1"/>
    <col min="10210" max="10210" width="6.85546875" style="1" customWidth="1"/>
    <col min="10211" max="10211" width="29.5703125" style="1" customWidth="1"/>
    <col min="10212" max="10212" width="16.140625" style="1" customWidth="1"/>
    <col min="10213" max="10213" width="12.140625" style="1" customWidth="1"/>
    <col min="10214" max="10214" width="21.42578125" style="1" customWidth="1"/>
    <col min="10215" max="10215" width="16" style="1" customWidth="1"/>
    <col min="10216" max="10216" width="15.85546875" style="1" customWidth="1"/>
    <col min="10217" max="10218" width="0" style="1" hidden="1" customWidth="1"/>
    <col min="10219" max="10465" width="10.85546875" style="1"/>
    <col min="10466" max="10466" width="6.85546875" style="1" customWidth="1"/>
    <col min="10467" max="10467" width="29.5703125" style="1" customWidth="1"/>
    <col min="10468" max="10468" width="16.140625" style="1" customWidth="1"/>
    <col min="10469" max="10469" width="12.140625" style="1" customWidth="1"/>
    <col min="10470" max="10470" width="21.42578125" style="1" customWidth="1"/>
    <col min="10471" max="10471" width="16" style="1" customWidth="1"/>
    <col min="10472" max="10472" width="15.85546875" style="1" customWidth="1"/>
    <col min="10473" max="10474" width="0" style="1" hidden="1" customWidth="1"/>
    <col min="10475" max="10721" width="10.85546875" style="1"/>
    <col min="10722" max="10722" width="6.85546875" style="1" customWidth="1"/>
    <col min="10723" max="10723" width="29.5703125" style="1" customWidth="1"/>
    <col min="10724" max="10724" width="16.140625" style="1" customWidth="1"/>
    <col min="10725" max="10725" width="12.140625" style="1" customWidth="1"/>
    <col min="10726" max="10726" width="21.42578125" style="1" customWidth="1"/>
    <col min="10727" max="10727" width="16" style="1" customWidth="1"/>
    <col min="10728" max="10728" width="15.85546875" style="1" customWidth="1"/>
    <col min="10729" max="10730" width="0" style="1" hidden="1" customWidth="1"/>
    <col min="10731" max="10977" width="10.85546875" style="1"/>
    <col min="10978" max="10978" width="6.85546875" style="1" customWidth="1"/>
    <col min="10979" max="10979" width="29.5703125" style="1" customWidth="1"/>
    <col min="10980" max="10980" width="16.140625" style="1" customWidth="1"/>
    <col min="10981" max="10981" width="12.140625" style="1" customWidth="1"/>
    <col min="10982" max="10982" width="21.42578125" style="1" customWidth="1"/>
    <col min="10983" max="10983" width="16" style="1" customWidth="1"/>
    <col min="10984" max="10984" width="15.85546875" style="1" customWidth="1"/>
    <col min="10985" max="10986" width="0" style="1" hidden="1" customWidth="1"/>
    <col min="10987" max="11233" width="10.85546875" style="1"/>
    <col min="11234" max="11234" width="6.85546875" style="1" customWidth="1"/>
    <col min="11235" max="11235" width="29.5703125" style="1" customWidth="1"/>
    <col min="11236" max="11236" width="16.140625" style="1" customWidth="1"/>
    <col min="11237" max="11237" width="12.140625" style="1" customWidth="1"/>
    <col min="11238" max="11238" width="21.42578125" style="1" customWidth="1"/>
    <col min="11239" max="11239" width="16" style="1" customWidth="1"/>
    <col min="11240" max="11240" width="15.85546875" style="1" customWidth="1"/>
    <col min="11241" max="11242" width="0" style="1" hidden="1" customWidth="1"/>
    <col min="11243" max="11489" width="10.85546875" style="1"/>
    <col min="11490" max="11490" width="6.85546875" style="1" customWidth="1"/>
    <col min="11491" max="11491" width="29.5703125" style="1" customWidth="1"/>
    <col min="11492" max="11492" width="16.140625" style="1" customWidth="1"/>
    <col min="11493" max="11493" width="12.140625" style="1" customWidth="1"/>
    <col min="11494" max="11494" width="21.42578125" style="1" customWidth="1"/>
    <col min="11495" max="11495" width="16" style="1" customWidth="1"/>
    <col min="11496" max="11496" width="15.85546875" style="1" customWidth="1"/>
    <col min="11497" max="11498" width="0" style="1" hidden="1" customWidth="1"/>
    <col min="11499" max="11745" width="10.85546875" style="1"/>
    <col min="11746" max="11746" width="6.85546875" style="1" customWidth="1"/>
    <col min="11747" max="11747" width="29.5703125" style="1" customWidth="1"/>
    <col min="11748" max="11748" width="16.140625" style="1" customWidth="1"/>
    <col min="11749" max="11749" width="12.140625" style="1" customWidth="1"/>
    <col min="11750" max="11750" width="21.42578125" style="1" customWidth="1"/>
    <col min="11751" max="11751" width="16" style="1" customWidth="1"/>
    <col min="11752" max="11752" width="15.85546875" style="1" customWidth="1"/>
    <col min="11753" max="11754" width="0" style="1" hidden="1" customWidth="1"/>
    <col min="11755" max="12001" width="10.85546875" style="1"/>
    <col min="12002" max="12002" width="6.85546875" style="1" customWidth="1"/>
    <col min="12003" max="12003" width="29.5703125" style="1" customWidth="1"/>
    <col min="12004" max="12004" width="16.140625" style="1" customWidth="1"/>
    <col min="12005" max="12005" width="12.140625" style="1" customWidth="1"/>
    <col min="12006" max="12006" width="21.42578125" style="1" customWidth="1"/>
    <col min="12007" max="12007" width="16" style="1" customWidth="1"/>
    <col min="12008" max="12008" width="15.85546875" style="1" customWidth="1"/>
    <col min="12009" max="12010" width="0" style="1" hidden="1" customWidth="1"/>
    <col min="12011" max="12257" width="10.85546875" style="1"/>
    <col min="12258" max="12258" width="6.85546875" style="1" customWidth="1"/>
    <col min="12259" max="12259" width="29.5703125" style="1" customWidth="1"/>
    <col min="12260" max="12260" width="16.140625" style="1" customWidth="1"/>
    <col min="12261" max="12261" width="12.140625" style="1" customWidth="1"/>
    <col min="12262" max="12262" width="21.42578125" style="1" customWidth="1"/>
    <col min="12263" max="12263" width="16" style="1" customWidth="1"/>
    <col min="12264" max="12264" width="15.85546875" style="1" customWidth="1"/>
    <col min="12265" max="12266" width="0" style="1" hidden="1" customWidth="1"/>
    <col min="12267" max="12513" width="10.85546875" style="1"/>
    <col min="12514" max="12514" width="6.85546875" style="1" customWidth="1"/>
    <col min="12515" max="12515" width="29.5703125" style="1" customWidth="1"/>
    <col min="12516" max="12516" width="16.140625" style="1" customWidth="1"/>
    <col min="12517" max="12517" width="12.140625" style="1" customWidth="1"/>
    <col min="12518" max="12518" width="21.42578125" style="1" customWidth="1"/>
    <col min="12519" max="12519" width="16" style="1" customWidth="1"/>
    <col min="12520" max="12520" width="15.85546875" style="1" customWidth="1"/>
    <col min="12521" max="12522" width="0" style="1" hidden="1" customWidth="1"/>
    <col min="12523" max="12769" width="10.85546875" style="1"/>
    <col min="12770" max="12770" width="6.85546875" style="1" customWidth="1"/>
    <col min="12771" max="12771" width="29.5703125" style="1" customWidth="1"/>
    <col min="12772" max="12772" width="16.140625" style="1" customWidth="1"/>
    <col min="12773" max="12773" width="12.140625" style="1" customWidth="1"/>
    <col min="12774" max="12774" width="21.42578125" style="1" customWidth="1"/>
    <col min="12775" max="12775" width="16" style="1" customWidth="1"/>
    <col min="12776" max="12776" width="15.85546875" style="1" customWidth="1"/>
    <col min="12777" max="12778" width="0" style="1" hidden="1" customWidth="1"/>
    <col min="12779" max="13025" width="10.85546875" style="1"/>
    <col min="13026" max="13026" width="6.85546875" style="1" customWidth="1"/>
    <col min="13027" max="13027" width="29.5703125" style="1" customWidth="1"/>
    <col min="13028" max="13028" width="16.140625" style="1" customWidth="1"/>
    <col min="13029" max="13029" width="12.140625" style="1" customWidth="1"/>
    <col min="13030" max="13030" width="21.42578125" style="1" customWidth="1"/>
    <col min="13031" max="13031" width="16" style="1" customWidth="1"/>
    <col min="13032" max="13032" width="15.85546875" style="1" customWidth="1"/>
    <col min="13033" max="13034" width="0" style="1" hidden="1" customWidth="1"/>
    <col min="13035" max="13281" width="10.85546875" style="1"/>
    <col min="13282" max="13282" width="6.85546875" style="1" customWidth="1"/>
    <col min="13283" max="13283" width="29.5703125" style="1" customWidth="1"/>
    <col min="13284" max="13284" width="16.140625" style="1" customWidth="1"/>
    <col min="13285" max="13285" width="12.140625" style="1" customWidth="1"/>
    <col min="13286" max="13286" width="21.42578125" style="1" customWidth="1"/>
    <col min="13287" max="13287" width="16" style="1" customWidth="1"/>
    <col min="13288" max="13288" width="15.85546875" style="1" customWidth="1"/>
    <col min="13289" max="13290" width="0" style="1" hidden="1" customWidth="1"/>
    <col min="13291" max="13537" width="10.85546875" style="1"/>
    <col min="13538" max="13538" width="6.85546875" style="1" customWidth="1"/>
    <col min="13539" max="13539" width="29.5703125" style="1" customWidth="1"/>
    <col min="13540" max="13540" width="16.140625" style="1" customWidth="1"/>
    <col min="13541" max="13541" width="12.140625" style="1" customWidth="1"/>
    <col min="13542" max="13542" width="21.42578125" style="1" customWidth="1"/>
    <col min="13543" max="13543" width="16" style="1" customWidth="1"/>
    <col min="13544" max="13544" width="15.85546875" style="1" customWidth="1"/>
    <col min="13545" max="13546" width="0" style="1" hidden="1" customWidth="1"/>
    <col min="13547" max="13793" width="10.85546875" style="1"/>
    <col min="13794" max="13794" width="6.85546875" style="1" customWidth="1"/>
    <col min="13795" max="13795" width="29.5703125" style="1" customWidth="1"/>
    <col min="13796" max="13796" width="16.140625" style="1" customWidth="1"/>
    <col min="13797" max="13797" width="12.140625" style="1" customWidth="1"/>
    <col min="13798" max="13798" width="21.42578125" style="1" customWidth="1"/>
    <col min="13799" max="13799" width="16" style="1" customWidth="1"/>
    <col min="13800" max="13800" width="15.85546875" style="1" customWidth="1"/>
    <col min="13801" max="13802" width="0" style="1" hidden="1" customWidth="1"/>
    <col min="13803" max="14049" width="10.85546875" style="1"/>
    <col min="14050" max="14050" width="6.85546875" style="1" customWidth="1"/>
    <col min="14051" max="14051" width="29.5703125" style="1" customWidth="1"/>
    <col min="14052" max="14052" width="16.140625" style="1" customWidth="1"/>
    <col min="14053" max="14053" width="12.140625" style="1" customWidth="1"/>
    <col min="14054" max="14054" width="21.42578125" style="1" customWidth="1"/>
    <col min="14055" max="14055" width="16" style="1" customWidth="1"/>
    <col min="14056" max="14056" width="15.85546875" style="1" customWidth="1"/>
    <col min="14057" max="14058" width="0" style="1" hidden="1" customWidth="1"/>
    <col min="14059" max="14305" width="10.85546875" style="1"/>
    <col min="14306" max="14306" width="6.85546875" style="1" customWidth="1"/>
    <col min="14307" max="14307" width="29.5703125" style="1" customWidth="1"/>
    <col min="14308" max="14308" width="16.140625" style="1" customWidth="1"/>
    <col min="14309" max="14309" width="12.140625" style="1" customWidth="1"/>
    <col min="14310" max="14310" width="21.42578125" style="1" customWidth="1"/>
    <col min="14311" max="14311" width="16" style="1" customWidth="1"/>
    <col min="14312" max="14312" width="15.85546875" style="1" customWidth="1"/>
    <col min="14313" max="14314" width="0" style="1" hidden="1" customWidth="1"/>
    <col min="14315" max="14561" width="10.85546875" style="1"/>
    <col min="14562" max="14562" width="6.85546875" style="1" customWidth="1"/>
    <col min="14563" max="14563" width="29.5703125" style="1" customWidth="1"/>
    <col min="14564" max="14564" width="16.140625" style="1" customWidth="1"/>
    <col min="14565" max="14565" width="12.140625" style="1" customWidth="1"/>
    <col min="14566" max="14566" width="21.42578125" style="1" customWidth="1"/>
    <col min="14567" max="14567" width="16" style="1" customWidth="1"/>
    <col min="14568" max="14568" width="15.85546875" style="1" customWidth="1"/>
    <col min="14569" max="14570" width="0" style="1" hidden="1" customWidth="1"/>
    <col min="14571" max="14817" width="10.85546875" style="1"/>
    <col min="14818" max="14818" width="6.85546875" style="1" customWidth="1"/>
    <col min="14819" max="14819" width="29.5703125" style="1" customWidth="1"/>
    <col min="14820" max="14820" width="16.140625" style="1" customWidth="1"/>
    <col min="14821" max="14821" width="12.140625" style="1" customWidth="1"/>
    <col min="14822" max="14822" width="21.42578125" style="1" customWidth="1"/>
    <col min="14823" max="14823" width="16" style="1" customWidth="1"/>
    <col min="14824" max="14824" width="15.85546875" style="1" customWidth="1"/>
    <col min="14825" max="14826" width="0" style="1" hidden="1" customWidth="1"/>
    <col min="14827" max="15073" width="10.85546875" style="1"/>
    <col min="15074" max="15074" width="6.85546875" style="1" customWidth="1"/>
    <col min="15075" max="15075" width="29.5703125" style="1" customWidth="1"/>
    <col min="15076" max="15076" width="16.140625" style="1" customWidth="1"/>
    <col min="15077" max="15077" width="12.140625" style="1" customWidth="1"/>
    <col min="15078" max="15078" width="21.42578125" style="1" customWidth="1"/>
    <col min="15079" max="15079" width="16" style="1" customWidth="1"/>
    <col min="15080" max="15080" width="15.85546875" style="1" customWidth="1"/>
    <col min="15081" max="15082" width="0" style="1" hidden="1" customWidth="1"/>
    <col min="15083" max="15329" width="10.85546875" style="1"/>
    <col min="15330" max="15330" width="6.85546875" style="1" customWidth="1"/>
    <col min="15331" max="15331" width="29.5703125" style="1" customWidth="1"/>
    <col min="15332" max="15332" width="16.140625" style="1" customWidth="1"/>
    <col min="15333" max="15333" width="12.140625" style="1" customWidth="1"/>
    <col min="15334" max="15334" width="21.42578125" style="1" customWidth="1"/>
    <col min="15335" max="15335" width="16" style="1" customWidth="1"/>
    <col min="15336" max="15336" width="15.85546875" style="1" customWidth="1"/>
    <col min="15337" max="15338" width="0" style="1" hidden="1" customWidth="1"/>
    <col min="15339" max="15585" width="10.85546875" style="1"/>
    <col min="15586" max="15586" width="6.85546875" style="1" customWidth="1"/>
    <col min="15587" max="15587" width="29.5703125" style="1" customWidth="1"/>
    <col min="15588" max="15588" width="16.140625" style="1" customWidth="1"/>
    <col min="15589" max="15589" width="12.140625" style="1" customWidth="1"/>
    <col min="15590" max="15590" width="21.42578125" style="1" customWidth="1"/>
    <col min="15591" max="15591" width="16" style="1" customWidth="1"/>
    <col min="15592" max="15592" width="15.85546875" style="1" customWidth="1"/>
    <col min="15593" max="15594" width="0" style="1" hidden="1" customWidth="1"/>
    <col min="15595" max="15841" width="10.85546875" style="1"/>
    <col min="15842" max="15842" width="6.85546875" style="1" customWidth="1"/>
    <col min="15843" max="15843" width="29.5703125" style="1" customWidth="1"/>
    <col min="15844" max="15844" width="16.140625" style="1" customWidth="1"/>
    <col min="15845" max="15845" width="12.140625" style="1" customWidth="1"/>
    <col min="15846" max="15846" width="21.42578125" style="1" customWidth="1"/>
    <col min="15847" max="15847" width="16" style="1" customWidth="1"/>
    <col min="15848" max="15848" width="15.85546875" style="1" customWidth="1"/>
    <col min="15849" max="15850" width="0" style="1" hidden="1" customWidth="1"/>
    <col min="15851" max="16097" width="10.85546875" style="1"/>
    <col min="16098" max="16098" width="6.85546875" style="1" customWidth="1"/>
    <col min="16099" max="16099" width="29.5703125" style="1" customWidth="1"/>
    <col min="16100" max="16100" width="16.140625" style="1" customWidth="1"/>
    <col min="16101" max="16101" width="12.140625" style="1" customWidth="1"/>
    <col min="16102" max="16102" width="21.42578125" style="1" customWidth="1"/>
    <col min="16103" max="16103" width="16" style="1" customWidth="1"/>
    <col min="16104" max="16104" width="15.85546875" style="1" customWidth="1"/>
    <col min="16105" max="16106" width="0" style="1" hidden="1" customWidth="1"/>
    <col min="16107" max="16381" width="10.85546875" style="1"/>
    <col min="16382" max="16384" width="10.85546875" style="1" customWidth="1"/>
  </cols>
  <sheetData>
    <row r="1" spans="1:21" ht="23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21" ht="2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21" ht="18.75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21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21" s="3" customFormat="1" ht="18.600000000000001" customHeight="1">
      <c r="A5" s="152" t="s">
        <v>105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/>
      <c r="M5"/>
      <c r="N5"/>
      <c r="O5"/>
      <c r="P5"/>
      <c r="Q5"/>
      <c r="R5"/>
      <c r="S5"/>
      <c r="T5"/>
      <c r="U5"/>
    </row>
    <row r="6" spans="1:21" s="3" customFormat="1" ht="7.5" customHeight="1">
      <c r="C6" s="30"/>
      <c r="G6" s="162"/>
      <c r="H6" s="162"/>
      <c r="L6"/>
      <c r="M6"/>
      <c r="N6"/>
      <c r="O6"/>
      <c r="P6"/>
      <c r="Q6"/>
      <c r="R6"/>
      <c r="S6"/>
      <c r="T6"/>
      <c r="U6"/>
    </row>
    <row r="7" spans="1:21" s="31" customFormat="1" ht="19.149999999999999" customHeight="1">
      <c r="A7" s="150" t="s">
        <v>80</v>
      </c>
      <c r="B7" s="150" t="s">
        <v>81</v>
      </c>
      <c r="C7" s="157" t="s">
        <v>91</v>
      </c>
      <c r="D7" s="158"/>
      <c r="E7" s="157" t="s">
        <v>92</v>
      </c>
      <c r="F7" s="158"/>
      <c r="G7" s="157" t="s">
        <v>93</v>
      </c>
      <c r="H7" s="158"/>
      <c r="I7" s="157" t="s">
        <v>94</v>
      </c>
      <c r="J7" s="158"/>
      <c r="K7" s="159" t="s">
        <v>95</v>
      </c>
      <c r="L7"/>
      <c r="M7"/>
      <c r="N7"/>
      <c r="O7"/>
      <c r="P7"/>
      <c r="Q7"/>
      <c r="R7"/>
      <c r="S7"/>
      <c r="T7"/>
      <c r="U7"/>
    </row>
    <row r="8" spans="1:21" s="3" customFormat="1" ht="28.5" customHeight="1">
      <c r="A8" s="151"/>
      <c r="B8" s="151"/>
      <c r="C8" s="57" t="s">
        <v>88</v>
      </c>
      <c r="D8" s="68" t="s">
        <v>89</v>
      </c>
      <c r="E8" s="57" t="s">
        <v>88</v>
      </c>
      <c r="F8" s="68" t="s">
        <v>89</v>
      </c>
      <c r="G8" s="57" t="s">
        <v>88</v>
      </c>
      <c r="H8" s="58" t="s">
        <v>89</v>
      </c>
      <c r="I8" s="57" t="s">
        <v>88</v>
      </c>
      <c r="J8" s="68" t="s">
        <v>89</v>
      </c>
      <c r="K8" s="160"/>
      <c r="L8"/>
      <c r="M8"/>
      <c r="N8"/>
      <c r="O8"/>
      <c r="P8"/>
      <c r="Q8"/>
      <c r="R8"/>
      <c r="S8"/>
      <c r="T8"/>
      <c r="U8"/>
    </row>
    <row r="9" spans="1:21" s="3" customFormat="1">
      <c r="A9" s="7">
        <v>301</v>
      </c>
      <c r="B9" s="8" t="s">
        <v>4</v>
      </c>
      <c r="C9" s="32">
        <v>0.48334904349999996</v>
      </c>
      <c r="D9" s="10">
        <v>144007</v>
      </c>
      <c r="E9" s="32">
        <v>0.38591044659999996</v>
      </c>
      <c r="F9" s="10">
        <v>268280</v>
      </c>
      <c r="G9" s="32">
        <v>0.48334904349999996</v>
      </c>
      <c r="H9" s="10">
        <v>67346</v>
      </c>
      <c r="I9" s="32">
        <v>0.38591044659999996</v>
      </c>
      <c r="J9" s="10">
        <v>125464</v>
      </c>
      <c r="K9" s="10">
        <f>+'Concentrado general factor'!O9+D9+F9+H9+J9</f>
        <v>16925580</v>
      </c>
      <c r="L9"/>
      <c r="M9"/>
      <c r="N9"/>
      <c r="O9"/>
      <c r="P9"/>
      <c r="Q9"/>
      <c r="R9"/>
      <c r="S9"/>
      <c r="T9"/>
      <c r="U9"/>
    </row>
    <row r="10" spans="1:21" s="3" customFormat="1">
      <c r="A10" s="7">
        <v>302</v>
      </c>
      <c r="B10" s="8" t="s">
        <v>5</v>
      </c>
      <c r="C10" s="32">
        <v>0.39052480179999999</v>
      </c>
      <c r="D10" s="10">
        <v>116352</v>
      </c>
      <c r="E10" s="32">
        <v>0.30465965290000002</v>
      </c>
      <c r="F10" s="10">
        <v>211796</v>
      </c>
      <c r="G10" s="32">
        <v>0.39052480179999999</v>
      </c>
      <c r="H10" s="10">
        <v>54413</v>
      </c>
      <c r="I10" s="32">
        <v>0.30465965290000002</v>
      </c>
      <c r="J10" s="10">
        <v>99048</v>
      </c>
      <c r="K10" s="10">
        <f>+'Concentrado general factor'!O10+D10+F10+H10+J10</f>
        <v>13667857</v>
      </c>
      <c r="L10"/>
      <c r="M10"/>
      <c r="N10"/>
      <c r="O10"/>
      <c r="P10"/>
      <c r="Q10"/>
      <c r="R10"/>
      <c r="S10"/>
      <c r="T10"/>
      <c r="U10"/>
    </row>
    <row r="11" spans="1:21" s="3" customFormat="1">
      <c r="A11" s="7">
        <v>303</v>
      </c>
      <c r="B11" s="8" t="s">
        <v>6</v>
      </c>
      <c r="C11" s="32">
        <v>0.32187011209999999</v>
      </c>
      <c r="D11" s="10">
        <v>95897</v>
      </c>
      <c r="E11" s="32">
        <v>0.14037030140000001</v>
      </c>
      <c r="F11" s="10">
        <v>97584</v>
      </c>
      <c r="G11" s="32">
        <v>0.32187011209999999</v>
      </c>
      <c r="H11" s="10">
        <v>44847</v>
      </c>
      <c r="I11" s="32">
        <v>0.14037030140000001</v>
      </c>
      <c r="J11" s="10">
        <v>45636</v>
      </c>
      <c r="K11" s="10">
        <f>+'Concentrado general factor'!O11+D11+F11+H11+J11</f>
        <v>11152017</v>
      </c>
      <c r="L11"/>
      <c r="M11"/>
      <c r="N11"/>
      <c r="O11"/>
      <c r="P11"/>
      <c r="Q11"/>
      <c r="R11"/>
      <c r="S11"/>
      <c r="T11"/>
      <c r="U11"/>
    </row>
    <row r="12" spans="1:21" s="3" customFormat="1">
      <c r="A12" s="7">
        <v>304</v>
      </c>
      <c r="B12" s="8" t="s">
        <v>7</v>
      </c>
      <c r="C12" s="32">
        <v>0.3671765884</v>
      </c>
      <c r="D12" s="10">
        <v>109395</v>
      </c>
      <c r="E12" s="32">
        <v>0.27698013360000001</v>
      </c>
      <c r="F12" s="10">
        <v>192553</v>
      </c>
      <c r="G12" s="32">
        <v>0.3671765884</v>
      </c>
      <c r="H12" s="10">
        <v>51160</v>
      </c>
      <c r="I12" s="32">
        <v>0.27698013360000001</v>
      </c>
      <c r="J12" s="10">
        <v>90049</v>
      </c>
      <c r="K12" s="10">
        <f>+'Concentrado general factor'!O12+D12+F12+H12+J12</f>
        <v>12841004</v>
      </c>
      <c r="L12"/>
      <c r="M12"/>
      <c r="N12"/>
      <c r="O12"/>
      <c r="P12"/>
      <c r="Q12"/>
      <c r="R12"/>
      <c r="S12"/>
      <c r="T12"/>
      <c r="U12"/>
    </row>
    <row r="13" spans="1:21" s="3" customFormat="1">
      <c r="A13" s="7">
        <v>305</v>
      </c>
      <c r="B13" s="8" t="s">
        <v>8</v>
      </c>
      <c r="C13" s="32">
        <v>2.7758118788999999</v>
      </c>
      <c r="D13" s="10">
        <v>827012</v>
      </c>
      <c r="E13" s="32">
        <v>2.8209067292999999</v>
      </c>
      <c r="F13" s="10">
        <v>1961061</v>
      </c>
      <c r="G13" s="32">
        <v>2.7758118788999999</v>
      </c>
      <c r="H13" s="10">
        <v>386759</v>
      </c>
      <c r="I13" s="32">
        <v>2.8209067292999999</v>
      </c>
      <c r="J13" s="10">
        <v>917108</v>
      </c>
      <c r="K13" s="10">
        <f>+'Concentrado general factor'!O13+D13+F13+H13+J13</f>
        <v>97817958</v>
      </c>
      <c r="L13"/>
      <c r="M13"/>
      <c r="N13"/>
      <c r="O13"/>
      <c r="P13"/>
      <c r="Q13"/>
      <c r="R13"/>
      <c r="S13"/>
      <c r="T13"/>
      <c r="U13"/>
    </row>
    <row r="14" spans="1:21" s="3" customFormat="1">
      <c r="A14" s="7">
        <v>306</v>
      </c>
      <c r="B14" s="8" t="s">
        <v>9</v>
      </c>
      <c r="C14" s="32">
        <v>0.51401318579999999</v>
      </c>
      <c r="D14" s="10">
        <v>153143</v>
      </c>
      <c r="E14" s="32">
        <v>0.50889628379999996</v>
      </c>
      <c r="F14" s="10">
        <v>353779</v>
      </c>
      <c r="G14" s="32">
        <v>0.51401318579999999</v>
      </c>
      <c r="H14" s="10">
        <v>71619</v>
      </c>
      <c r="I14" s="32">
        <v>0.50889628379999996</v>
      </c>
      <c r="J14" s="10">
        <v>165448</v>
      </c>
      <c r="K14" s="10">
        <f>+'Concentrado general factor'!O14+D14+F14+H14+J14</f>
        <v>18099840</v>
      </c>
      <c r="L14"/>
      <c r="M14"/>
      <c r="N14"/>
      <c r="O14"/>
      <c r="P14"/>
      <c r="Q14"/>
      <c r="R14"/>
      <c r="S14"/>
      <c r="T14"/>
      <c r="U14"/>
    </row>
    <row r="15" spans="1:21" s="3" customFormat="1">
      <c r="A15" s="7">
        <v>307</v>
      </c>
      <c r="B15" s="8" t="s">
        <v>10</v>
      </c>
      <c r="C15" s="32">
        <v>1.0237271745000001</v>
      </c>
      <c r="D15" s="10">
        <v>305005</v>
      </c>
      <c r="E15" s="32">
        <v>0.74685384349999995</v>
      </c>
      <c r="F15" s="10">
        <v>519204</v>
      </c>
      <c r="G15" s="32">
        <v>1.0237271745000001</v>
      </c>
      <c r="H15" s="10">
        <v>142638</v>
      </c>
      <c r="I15" s="32">
        <v>0.74685384349999995</v>
      </c>
      <c r="J15" s="10">
        <v>242810</v>
      </c>
      <c r="K15" s="10">
        <f>+'Concentrado general factor'!O15+D15+F15+H15+J15</f>
        <v>35776151</v>
      </c>
      <c r="L15"/>
      <c r="M15"/>
      <c r="N15"/>
      <c r="O15"/>
      <c r="P15"/>
      <c r="Q15"/>
      <c r="R15"/>
      <c r="S15"/>
      <c r="T15"/>
      <c r="U15"/>
    </row>
    <row r="16" spans="1:21" s="3" customFormat="1">
      <c r="A16" s="7">
        <v>308</v>
      </c>
      <c r="B16" s="8" t="s">
        <v>11</v>
      </c>
      <c r="C16" s="32">
        <v>0.66463386869999996</v>
      </c>
      <c r="D16" s="10">
        <v>198019</v>
      </c>
      <c r="E16" s="32">
        <v>0.83013898939999997</v>
      </c>
      <c r="F16" s="10">
        <v>577103</v>
      </c>
      <c r="G16" s="32">
        <v>0.66463386869999996</v>
      </c>
      <c r="H16" s="10">
        <v>92605</v>
      </c>
      <c r="I16" s="32">
        <v>0.83013898939999997</v>
      </c>
      <c r="J16" s="10">
        <v>269887</v>
      </c>
      <c r="K16" s="10">
        <f>+'Concentrado general factor'!O16+D16+F16+H16+J16</f>
        <v>23579277</v>
      </c>
      <c r="L16"/>
      <c r="M16"/>
      <c r="N16"/>
      <c r="O16"/>
      <c r="P16"/>
      <c r="Q16"/>
      <c r="R16"/>
      <c r="S16"/>
      <c r="T16"/>
      <c r="U16"/>
    </row>
    <row r="17" spans="1:21" s="3" customFormat="1">
      <c r="A17" s="7">
        <v>309</v>
      </c>
      <c r="B17" s="8" t="s">
        <v>12</v>
      </c>
      <c r="C17" s="32">
        <v>1.0762272283000001</v>
      </c>
      <c r="D17" s="10">
        <v>320645</v>
      </c>
      <c r="E17" s="32">
        <v>0.62177200709999991</v>
      </c>
      <c r="F17" s="10">
        <v>432248</v>
      </c>
      <c r="G17" s="32">
        <v>1.0762272283000001</v>
      </c>
      <c r="H17" s="10">
        <v>149953</v>
      </c>
      <c r="I17" s="32">
        <v>0.62177200709999991</v>
      </c>
      <c r="J17" s="10">
        <v>202145</v>
      </c>
      <c r="K17" s="10">
        <f>+'Concentrado general factor'!O17+D17+F17+H17+J17</f>
        <v>37444023</v>
      </c>
      <c r="L17"/>
      <c r="M17"/>
      <c r="N17"/>
      <c r="O17"/>
      <c r="P17"/>
      <c r="Q17"/>
      <c r="R17"/>
      <c r="S17"/>
      <c r="T17"/>
      <c r="U17"/>
    </row>
    <row r="18" spans="1:21" s="3" customFormat="1">
      <c r="A18" s="7">
        <v>310</v>
      </c>
      <c r="B18" s="8" t="s">
        <v>13</v>
      </c>
      <c r="C18" s="32">
        <v>0.2473799132</v>
      </c>
      <c r="D18" s="10">
        <v>73703</v>
      </c>
      <c r="E18" s="32">
        <v>9.7340670200000007E-2</v>
      </c>
      <c r="F18" s="10">
        <v>67670</v>
      </c>
      <c r="G18" s="32">
        <v>0.2473799132</v>
      </c>
      <c r="H18" s="10">
        <v>34468</v>
      </c>
      <c r="I18" s="32">
        <v>9.7340670200000007E-2</v>
      </c>
      <c r="J18" s="10">
        <v>31647</v>
      </c>
      <c r="K18" s="10">
        <f>+'Concentrado general factor'!O18+D18+F18+H18+J18</f>
        <v>8560375</v>
      </c>
      <c r="L18"/>
      <c r="M18"/>
      <c r="N18"/>
      <c r="O18"/>
      <c r="P18"/>
      <c r="Q18"/>
      <c r="R18"/>
      <c r="S18"/>
      <c r="T18"/>
      <c r="U18"/>
    </row>
    <row r="19" spans="1:21" s="3" customFormat="1">
      <c r="A19" s="7">
        <v>311</v>
      </c>
      <c r="B19" s="8" t="s">
        <v>14</v>
      </c>
      <c r="C19" s="32">
        <v>0.27608525090000002</v>
      </c>
      <c r="D19" s="10">
        <v>82256</v>
      </c>
      <c r="E19" s="32">
        <v>0.15467241380000002</v>
      </c>
      <c r="F19" s="10">
        <v>107526</v>
      </c>
      <c r="G19" s="32">
        <v>0.27608525090000002</v>
      </c>
      <c r="H19" s="10">
        <v>38468</v>
      </c>
      <c r="I19" s="32">
        <v>0.15467241380000002</v>
      </c>
      <c r="J19" s="10">
        <v>50286</v>
      </c>
      <c r="K19" s="10">
        <f>+'Concentrado general factor'!O19+D19+F19+H19+J19</f>
        <v>9600689</v>
      </c>
      <c r="L19"/>
      <c r="M19"/>
      <c r="N19"/>
      <c r="O19"/>
      <c r="P19"/>
      <c r="Q19"/>
      <c r="R19"/>
      <c r="S19"/>
      <c r="T19"/>
      <c r="U19"/>
    </row>
    <row r="20" spans="1:21" s="3" customFormat="1">
      <c r="A20" s="7">
        <v>312</v>
      </c>
      <c r="B20" s="8" t="s">
        <v>15</v>
      </c>
      <c r="C20" s="32">
        <v>11.7875922975</v>
      </c>
      <c r="D20" s="10">
        <v>3511940</v>
      </c>
      <c r="E20" s="32">
        <v>14.828084910200001</v>
      </c>
      <c r="F20" s="10">
        <v>10308307</v>
      </c>
      <c r="G20" s="32">
        <v>11.7875922975</v>
      </c>
      <c r="H20" s="10">
        <v>1642390</v>
      </c>
      <c r="I20" s="32">
        <v>14.828084910200001</v>
      </c>
      <c r="J20" s="10">
        <v>4820772</v>
      </c>
      <c r="K20" s="10">
        <f>+'Concentrado general factor'!O20+D20+F20+H20+J20</f>
        <v>418294978</v>
      </c>
      <c r="L20"/>
      <c r="M20"/>
      <c r="N20"/>
      <c r="O20"/>
      <c r="P20"/>
      <c r="Q20"/>
      <c r="R20"/>
      <c r="S20"/>
      <c r="T20"/>
      <c r="U20"/>
    </row>
    <row r="21" spans="1:21" s="3" customFormat="1">
      <c r="A21" s="7">
        <v>313</v>
      </c>
      <c r="B21" s="8" t="s">
        <v>16</v>
      </c>
      <c r="C21" s="32">
        <v>0.59852467139999999</v>
      </c>
      <c r="D21" s="10">
        <v>178323</v>
      </c>
      <c r="E21" s="32">
        <v>0.50353299159999998</v>
      </c>
      <c r="F21" s="10">
        <v>350050</v>
      </c>
      <c r="G21" s="32">
        <v>0.59852467139999999</v>
      </c>
      <c r="H21" s="10">
        <v>83394</v>
      </c>
      <c r="I21" s="32">
        <v>0.50353299159999998</v>
      </c>
      <c r="J21" s="10">
        <v>163704</v>
      </c>
      <c r="K21" s="10">
        <f>+'Concentrado general factor'!O21+D21+F21+H21+J21</f>
        <v>20984942</v>
      </c>
      <c r="L21"/>
      <c r="M21"/>
      <c r="N21"/>
      <c r="O21"/>
      <c r="P21"/>
      <c r="Q21"/>
      <c r="R21"/>
      <c r="S21"/>
      <c r="T21"/>
      <c r="U21"/>
    </row>
    <row r="22" spans="1:21" s="3" customFormat="1">
      <c r="A22" s="7">
        <v>314</v>
      </c>
      <c r="B22" s="8" t="s">
        <v>17</v>
      </c>
      <c r="C22" s="32">
        <v>0.43396197380000001</v>
      </c>
      <c r="D22" s="10">
        <v>129293</v>
      </c>
      <c r="E22" s="32">
        <v>0.40958290849999995</v>
      </c>
      <c r="F22" s="10">
        <v>284737</v>
      </c>
      <c r="G22" s="32">
        <v>0.43396197380000001</v>
      </c>
      <c r="H22" s="10">
        <v>60465</v>
      </c>
      <c r="I22" s="32">
        <v>0.40958290849999995</v>
      </c>
      <c r="J22" s="10">
        <v>133160</v>
      </c>
      <c r="K22" s="10">
        <f>+'Concentrado general factor'!O22+D22+F22+H22+J22</f>
        <v>15260549</v>
      </c>
      <c r="L22"/>
      <c r="M22"/>
      <c r="N22"/>
      <c r="O22"/>
      <c r="P22"/>
      <c r="Q22"/>
      <c r="R22"/>
      <c r="S22"/>
      <c r="T22"/>
      <c r="U22"/>
    </row>
    <row r="23" spans="1:21" s="3" customFormat="1">
      <c r="A23" s="7">
        <v>315</v>
      </c>
      <c r="B23" s="8" t="s">
        <v>18</v>
      </c>
      <c r="C23" s="32">
        <v>1.6786099228999998</v>
      </c>
      <c r="D23" s="10">
        <v>500119</v>
      </c>
      <c r="E23" s="32">
        <v>1.2447153077999999</v>
      </c>
      <c r="F23" s="10">
        <v>865311</v>
      </c>
      <c r="G23" s="32">
        <v>1.6786099228999998</v>
      </c>
      <c r="H23" s="10">
        <v>233885</v>
      </c>
      <c r="I23" s="32">
        <v>1.2447153077999999</v>
      </c>
      <c r="J23" s="10">
        <v>404671</v>
      </c>
      <c r="K23" s="10">
        <f>+'Concentrado general factor'!O23+D23+F23+H23+J23</f>
        <v>58682975</v>
      </c>
      <c r="L23"/>
      <c r="M23"/>
      <c r="N23"/>
      <c r="O23"/>
      <c r="P23"/>
      <c r="Q23"/>
      <c r="R23"/>
      <c r="S23"/>
      <c r="T23"/>
      <c r="U23"/>
    </row>
    <row r="24" spans="1:21" s="3" customFormat="1">
      <c r="A24" s="7">
        <v>316</v>
      </c>
      <c r="B24" s="8" t="s">
        <v>19</v>
      </c>
      <c r="C24" s="32">
        <v>1.0869517711000001</v>
      </c>
      <c r="D24" s="10">
        <v>323843</v>
      </c>
      <c r="E24" s="32">
        <v>1.4503081734999999</v>
      </c>
      <c r="F24" s="10">
        <v>1008237</v>
      </c>
      <c r="G24" s="32">
        <v>1.0869517711000001</v>
      </c>
      <c r="H24" s="10">
        <v>151448</v>
      </c>
      <c r="I24" s="32">
        <v>1.4503081734999999</v>
      </c>
      <c r="J24" s="10">
        <v>471511</v>
      </c>
      <c r="K24" s="10">
        <f>+'Concentrado general factor'!O24+D24+F24+H24+J24</f>
        <v>38656443</v>
      </c>
      <c r="L24"/>
      <c r="M24"/>
      <c r="N24"/>
      <c r="O24"/>
      <c r="P24"/>
      <c r="Q24"/>
      <c r="R24"/>
      <c r="S24"/>
      <c r="T24"/>
      <c r="U24"/>
    </row>
    <row r="25" spans="1:21" s="3" customFormat="1">
      <c r="A25" s="7">
        <v>317</v>
      </c>
      <c r="B25" s="8" t="s">
        <v>20</v>
      </c>
      <c r="C25" s="32">
        <v>12.2561086522</v>
      </c>
      <c r="D25" s="10">
        <v>3651737</v>
      </c>
      <c r="E25" s="32">
        <v>13.053143444000002</v>
      </c>
      <c r="F25" s="10">
        <v>9074389</v>
      </c>
      <c r="G25" s="32">
        <v>12.2561086522</v>
      </c>
      <c r="H25" s="10">
        <v>1707768</v>
      </c>
      <c r="I25" s="32">
        <v>13.053143444000002</v>
      </c>
      <c r="J25" s="10">
        <v>4243720</v>
      </c>
      <c r="K25" s="10">
        <f>+'Concentrado general factor'!O25+D25+F25+H25+J25</f>
        <v>432532474</v>
      </c>
      <c r="L25"/>
      <c r="M25"/>
      <c r="N25"/>
      <c r="O25"/>
      <c r="P25"/>
      <c r="Q25"/>
      <c r="R25"/>
      <c r="S25"/>
      <c r="T25"/>
      <c r="U25"/>
    </row>
    <row r="26" spans="1:21" s="3" customFormat="1">
      <c r="A26" s="7">
        <v>318</v>
      </c>
      <c r="B26" s="8" t="s">
        <v>21</v>
      </c>
      <c r="C26" s="32">
        <v>0.43772217040000005</v>
      </c>
      <c r="D26" s="10">
        <v>130413</v>
      </c>
      <c r="E26" s="32">
        <v>0.28030907360000001</v>
      </c>
      <c r="F26" s="10">
        <v>194868</v>
      </c>
      <c r="G26" s="32">
        <v>0.43772217040000005</v>
      </c>
      <c r="H26" s="10">
        <v>60989</v>
      </c>
      <c r="I26" s="32">
        <v>0.28030907360000001</v>
      </c>
      <c r="J26" s="10">
        <v>91132</v>
      </c>
      <c r="K26" s="10">
        <f>+'Concentrado general factor'!O26+D26+F26+H26+J26</f>
        <v>15257272</v>
      </c>
      <c r="L26"/>
      <c r="M26"/>
      <c r="N26"/>
      <c r="O26"/>
      <c r="P26"/>
      <c r="Q26"/>
      <c r="R26"/>
      <c r="S26"/>
      <c r="T26"/>
      <c r="U26"/>
    </row>
    <row r="27" spans="1:21" s="3" customFormat="1">
      <c r="A27" s="7">
        <v>319</v>
      </c>
      <c r="B27" s="8" t="s">
        <v>22</v>
      </c>
      <c r="C27" s="32">
        <v>1.8051448924</v>
      </c>
      <c r="D27" s="10">
        <v>537817</v>
      </c>
      <c r="E27" s="32">
        <v>1.5594234276000001</v>
      </c>
      <c r="F27" s="10">
        <v>1084093</v>
      </c>
      <c r="G27" s="32">
        <v>1.8051448924</v>
      </c>
      <c r="H27" s="10">
        <v>251515</v>
      </c>
      <c r="I27" s="32">
        <v>1.5594234276000001</v>
      </c>
      <c r="J27" s="10">
        <v>506986</v>
      </c>
      <c r="K27" s="10">
        <f>+'Concentrado general factor'!O27+D27+F27+H27+J27</f>
        <v>63331742</v>
      </c>
      <c r="L27"/>
      <c r="M27"/>
      <c r="N27"/>
      <c r="O27"/>
      <c r="P27"/>
      <c r="Q27"/>
      <c r="R27"/>
      <c r="S27"/>
      <c r="T27"/>
      <c r="U27"/>
    </row>
    <row r="28" spans="1:21" s="3" customFormat="1">
      <c r="A28" s="7">
        <v>320</v>
      </c>
      <c r="B28" s="8" t="s">
        <v>23</v>
      </c>
      <c r="C28" s="32">
        <v>4.2208293365000005</v>
      </c>
      <c r="D28" s="10">
        <v>1257533</v>
      </c>
      <c r="E28" s="32">
        <v>3.6932739385000004</v>
      </c>
      <c r="F28" s="10">
        <v>2567520</v>
      </c>
      <c r="G28" s="32">
        <v>4.2208293365000005</v>
      </c>
      <c r="H28" s="10">
        <v>588097</v>
      </c>
      <c r="I28" s="32">
        <v>3.6932739385000004</v>
      </c>
      <c r="J28" s="10">
        <v>1200724</v>
      </c>
      <c r="K28" s="10">
        <f>+'Concentrado general factor'!O28+D28+F28+H28+J28</f>
        <v>148131300</v>
      </c>
      <c r="L28"/>
      <c r="M28"/>
      <c r="N28"/>
      <c r="O28"/>
      <c r="P28"/>
      <c r="Q28"/>
      <c r="R28"/>
      <c r="S28"/>
      <c r="T28"/>
      <c r="U28"/>
    </row>
    <row r="29" spans="1:21" s="3" customFormat="1">
      <c r="A29" s="7">
        <v>321</v>
      </c>
      <c r="B29" s="8" t="s">
        <v>24</v>
      </c>
      <c r="C29" s="32">
        <v>0.47066972280000002</v>
      </c>
      <c r="D29" s="10">
        <v>140230</v>
      </c>
      <c r="E29" s="32">
        <v>0.27525401660000004</v>
      </c>
      <c r="F29" s="10">
        <v>191353</v>
      </c>
      <c r="G29" s="32">
        <v>0.47066972280000002</v>
      </c>
      <c r="H29" s="10">
        <v>65580</v>
      </c>
      <c r="I29" s="32">
        <v>0.27525401660000004</v>
      </c>
      <c r="J29" s="10">
        <v>89488</v>
      </c>
      <c r="K29" s="10">
        <f>+'Concentrado general factor'!O29+D29+F29+H29+J29</f>
        <v>16379041</v>
      </c>
      <c r="L29"/>
      <c r="M29"/>
      <c r="N29"/>
      <c r="O29"/>
      <c r="P29"/>
      <c r="Q29"/>
      <c r="R29"/>
      <c r="S29"/>
      <c r="T29"/>
      <c r="U29"/>
    </row>
    <row r="30" spans="1:21" s="3" customFormat="1">
      <c r="A30" s="7">
        <v>322</v>
      </c>
      <c r="B30" s="8" t="s">
        <v>25</v>
      </c>
      <c r="C30" s="32">
        <v>1.1544076826</v>
      </c>
      <c r="D30" s="10">
        <v>343939</v>
      </c>
      <c r="E30" s="32">
        <v>1.2174673178000002</v>
      </c>
      <c r="F30" s="10">
        <v>846369</v>
      </c>
      <c r="G30" s="32">
        <v>1.1544076826</v>
      </c>
      <c r="H30" s="10">
        <v>160846</v>
      </c>
      <c r="I30" s="32">
        <v>1.2174673178000002</v>
      </c>
      <c r="J30" s="10">
        <v>395812</v>
      </c>
      <c r="K30" s="10">
        <f>+'Concentrado general factor'!O30+D30+F30+H30+J30</f>
        <v>40725957</v>
      </c>
      <c r="L30"/>
      <c r="M30"/>
      <c r="N30"/>
      <c r="O30"/>
      <c r="P30"/>
      <c r="Q30"/>
      <c r="R30"/>
      <c r="S30"/>
      <c r="T30"/>
      <c r="U30"/>
    </row>
    <row r="31" spans="1:21" s="3" customFormat="1">
      <c r="A31" s="7">
        <v>323</v>
      </c>
      <c r="B31" s="8" t="s">
        <v>26</v>
      </c>
      <c r="C31" s="32">
        <v>1.1623229856000001</v>
      </c>
      <c r="D31" s="10">
        <v>346297</v>
      </c>
      <c r="E31" s="32">
        <v>0.75523784040000008</v>
      </c>
      <c r="F31" s="10">
        <v>525032</v>
      </c>
      <c r="G31" s="32">
        <v>1.1623229856000001</v>
      </c>
      <c r="H31" s="10">
        <v>161949</v>
      </c>
      <c r="I31" s="32">
        <v>0.75523784040000008</v>
      </c>
      <c r="J31" s="10">
        <v>245536</v>
      </c>
      <c r="K31" s="10">
        <f>+'Concentrado general factor'!O31+D31+F31+H31+J31</f>
        <v>40524947</v>
      </c>
      <c r="L31"/>
      <c r="M31"/>
      <c r="N31"/>
      <c r="O31"/>
      <c r="P31"/>
      <c r="Q31"/>
      <c r="R31"/>
      <c r="S31"/>
      <c r="T31"/>
      <c r="U31"/>
    </row>
    <row r="32" spans="1:21" s="3" customFormat="1">
      <c r="A32" s="7">
        <v>324</v>
      </c>
      <c r="B32" s="8" t="s">
        <v>27</v>
      </c>
      <c r="C32" s="32">
        <v>2.1136435698999998</v>
      </c>
      <c r="D32" s="10">
        <v>629731</v>
      </c>
      <c r="E32" s="32">
        <v>3.3110006669999996</v>
      </c>
      <c r="F32" s="10">
        <v>2301768</v>
      </c>
      <c r="G32" s="32">
        <v>2.1136435698999998</v>
      </c>
      <c r="H32" s="10">
        <v>294500</v>
      </c>
      <c r="I32" s="32">
        <v>3.3110006669999996</v>
      </c>
      <c r="J32" s="10">
        <v>1076443</v>
      </c>
      <c r="K32" s="10">
        <f>+'Concentrado general factor'!O32+D32+F32+H32+J32</f>
        <v>75670509</v>
      </c>
      <c r="L32"/>
      <c r="M32"/>
      <c r="N32"/>
      <c r="O32"/>
      <c r="P32"/>
      <c r="Q32"/>
      <c r="R32"/>
      <c r="S32"/>
      <c r="T32"/>
      <c r="U32"/>
    </row>
    <row r="33" spans="1:21" s="3" customFormat="1">
      <c r="A33" s="7">
        <v>325</v>
      </c>
      <c r="B33" s="8" t="s">
        <v>28</v>
      </c>
      <c r="C33" s="32">
        <v>0.70054195790000007</v>
      </c>
      <c r="D33" s="10">
        <v>208717</v>
      </c>
      <c r="E33" s="32">
        <v>0.81275452520000002</v>
      </c>
      <c r="F33" s="10">
        <v>565017</v>
      </c>
      <c r="G33" s="32">
        <v>0.70054195790000007</v>
      </c>
      <c r="H33" s="10">
        <v>97608</v>
      </c>
      <c r="I33" s="32">
        <v>0.81275452520000002</v>
      </c>
      <c r="J33" s="10">
        <v>264235</v>
      </c>
      <c r="K33" s="10">
        <f>+'Concentrado general factor'!O33+D33+F33+H33+J33</f>
        <v>24789623</v>
      </c>
      <c r="L33"/>
      <c r="M33"/>
      <c r="N33"/>
      <c r="O33"/>
      <c r="P33"/>
      <c r="Q33"/>
      <c r="R33"/>
      <c r="S33"/>
      <c r="T33"/>
      <c r="U33"/>
    </row>
    <row r="34" spans="1:21" s="3" customFormat="1">
      <c r="A34" s="7">
        <v>326</v>
      </c>
      <c r="B34" s="8" t="s">
        <v>29</v>
      </c>
      <c r="C34" s="32">
        <v>3.4725789254000001</v>
      </c>
      <c r="D34" s="10">
        <v>1034596</v>
      </c>
      <c r="E34" s="32">
        <v>1.0957144213000001</v>
      </c>
      <c r="F34" s="10">
        <v>761728</v>
      </c>
      <c r="G34" s="32">
        <v>3.4725789254000001</v>
      </c>
      <c r="H34" s="10">
        <v>483838</v>
      </c>
      <c r="I34" s="32">
        <v>1.0957144213000001</v>
      </c>
      <c r="J34" s="10">
        <v>356229</v>
      </c>
      <c r="K34" s="10">
        <f>+'Concentrado general factor'!O34+D34+F34+H34+J34</f>
        <v>119888162</v>
      </c>
      <c r="L34"/>
      <c r="M34"/>
      <c r="N34"/>
      <c r="O34"/>
      <c r="P34"/>
      <c r="Q34"/>
      <c r="R34"/>
      <c r="S34"/>
      <c r="T34"/>
      <c r="U34"/>
    </row>
    <row r="35" spans="1:21" s="3" customFormat="1">
      <c r="A35" s="7">
        <v>327</v>
      </c>
      <c r="B35" s="8" t="s">
        <v>30</v>
      </c>
      <c r="C35" s="32">
        <v>0.43210826239999994</v>
      </c>
      <c r="D35" s="10">
        <v>128741</v>
      </c>
      <c r="E35" s="32">
        <v>0.168666291</v>
      </c>
      <c r="F35" s="10">
        <v>117255</v>
      </c>
      <c r="G35" s="32">
        <v>0.43210826239999994</v>
      </c>
      <c r="H35" s="10">
        <v>60207</v>
      </c>
      <c r="I35" s="32">
        <v>0.168666291</v>
      </c>
      <c r="J35" s="10">
        <v>54835</v>
      </c>
      <c r="K35" s="10">
        <f>+'Concentrado general factor'!O35+D35+F35+H35+J35</f>
        <v>14951403</v>
      </c>
      <c r="L35"/>
      <c r="M35"/>
      <c r="N35"/>
      <c r="O35"/>
      <c r="P35"/>
      <c r="Q35"/>
      <c r="R35"/>
      <c r="S35"/>
      <c r="T35"/>
      <c r="U35"/>
    </row>
    <row r="36" spans="1:21" s="3" customFormat="1">
      <c r="A36" s="7">
        <v>328</v>
      </c>
      <c r="B36" s="8" t="s">
        <v>31</v>
      </c>
      <c r="C36" s="32">
        <v>0.31632287530000003</v>
      </c>
      <c r="D36" s="10">
        <v>94244</v>
      </c>
      <c r="E36" s="32">
        <v>0.15109688569999999</v>
      </c>
      <c r="F36" s="10">
        <v>105041</v>
      </c>
      <c r="G36" s="32">
        <v>0.31632287530000003</v>
      </c>
      <c r="H36" s="10">
        <v>44074</v>
      </c>
      <c r="I36" s="32">
        <v>0.15109688569999999</v>
      </c>
      <c r="J36" s="10">
        <v>49123</v>
      </c>
      <c r="K36" s="10">
        <f>+'Concentrado general factor'!O36+D36+F36+H36+J36</f>
        <v>10973274</v>
      </c>
      <c r="L36"/>
      <c r="M36"/>
      <c r="N36"/>
      <c r="O36"/>
      <c r="P36"/>
      <c r="Q36"/>
      <c r="R36"/>
      <c r="S36"/>
      <c r="T36"/>
      <c r="U36"/>
    </row>
    <row r="37" spans="1:21" s="3" customFormat="1">
      <c r="A37" s="7">
        <v>329</v>
      </c>
      <c r="B37" s="8" t="s">
        <v>32</v>
      </c>
      <c r="C37" s="32">
        <v>1.2718425895000001</v>
      </c>
      <c r="D37" s="10">
        <v>378930</v>
      </c>
      <c r="E37" s="32">
        <v>1.4618361692999999</v>
      </c>
      <c r="F37" s="10">
        <v>1016251</v>
      </c>
      <c r="G37" s="32">
        <v>1.2718425895000001</v>
      </c>
      <c r="H37" s="10">
        <v>177210</v>
      </c>
      <c r="I37" s="32">
        <v>1.4618361692999999</v>
      </c>
      <c r="J37" s="10">
        <v>475259</v>
      </c>
      <c r="K37" s="10">
        <f>+'Concentrado general factor'!O37+D37+F37+H37+J37</f>
        <v>44992111</v>
      </c>
      <c r="L37"/>
      <c r="M37"/>
      <c r="N37"/>
      <c r="O37"/>
      <c r="P37"/>
      <c r="Q37"/>
      <c r="R37"/>
      <c r="S37"/>
      <c r="T37"/>
      <c r="U37"/>
    </row>
    <row r="38" spans="1:21" s="3" customFormat="1">
      <c r="A38" s="7">
        <v>330</v>
      </c>
      <c r="B38" s="8" t="s">
        <v>33</v>
      </c>
      <c r="C38" s="32">
        <v>0.29278890930000001</v>
      </c>
      <c r="D38" s="10">
        <v>87232</v>
      </c>
      <c r="E38" s="32">
        <v>0.15078865050000001</v>
      </c>
      <c r="F38" s="10">
        <v>104826</v>
      </c>
      <c r="G38" s="32">
        <v>0.29278890930000001</v>
      </c>
      <c r="H38" s="10">
        <v>40795</v>
      </c>
      <c r="I38" s="32">
        <v>0.15078865050000001</v>
      </c>
      <c r="J38" s="10">
        <v>49023</v>
      </c>
      <c r="K38" s="10">
        <f>+'Concentrado general factor'!O38+D38+F38+H38+J38</f>
        <v>10168009</v>
      </c>
      <c r="L38"/>
      <c r="M38"/>
      <c r="N38"/>
      <c r="O38"/>
      <c r="P38"/>
      <c r="Q38"/>
      <c r="R38"/>
      <c r="S38"/>
      <c r="T38"/>
      <c r="U38"/>
    </row>
    <row r="39" spans="1:21" s="3" customFormat="1">
      <c r="A39" s="7">
        <v>331</v>
      </c>
      <c r="B39" s="8" t="s">
        <v>34</v>
      </c>
      <c r="C39" s="32">
        <v>0.91041636979999996</v>
      </c>
      <c r="D39" s="10">
        <v>271245</v>
      </c>
      <c r="E39" s="32">
        <v>0.53528121529999995</v>
      </c>
      <c r="F39" s="10">
        <v>372121</v>
      </c>
      <c r="G39" s="32">
        <v>0.91041636979999996</v>
      </c>
      <c r="H39" s="10">
        <v>126850</v>
      </c>
      <c r="I39" s="32">
        <v>0.53528121529999995</v>
      </c>
      <c r="J39" s="10">
        <v>174026</v>
      </c>
      <c r="K39" s="10">
        <f>+'Concentrado general factor'!O39+D39+F39+H39+J39</f>
        <v>31684749</v>
      </c>
      <c r="L39"/>
      <c r="M39"/>
      <c r="N39"/>
      <c r="O39"/>
      <c r="P39"/>
      <c r="Q39"/>
      <c r="R39"/>
      <c r="S39"/>
      <c r="T39"/>
      <c r="U39"/>
    </row>
    <row r="40" spans="1:21" s="3" customFormat="1">
      <c r="A40" s="7">
        <v>332</v>
      </c>
      <c r="B40" s="8" t="s">
        <v>35</v>
      </c>
      <c r="C40" s="32">
        <v>0.98386529420000002</v>
      </c>
      <c r="D40" s="10">
        <v>293128</v>
      </c>
      <c r="E40" s="32">
        <v>0.81417240700000004</v>
      </c>
      <c r="F40" s="10">
        <v>566003</v>
      </c>
      <c r="G40" s="32">
        <v>0.98386529420000002</v>
      </c>
      <c r="H40" s="10">
        <v>137084</v>
      </c>
      <c r="I40" s="32">
        <v>0.81417240700000004</v>
      </c>
      <c r="J40" s="10">
        <v>264696</v>
      </c>
      <c r="K40" s="10">
        <f>+'Concentrado general factor'!O40+D40+F40+H40+J40</f>
        <v>34481417</v>
      </c>
      <c r="L40"/>
      <c r="M40"/>
      <c r="N40"/>
      <c r="O40"/>
      <c r="P40"/>
      <c r="Q40"/>
      <c r="R40"/>
      <c r="S40"/>
      <c r="T40"/>
      <c r="U40"/>
    </row>
    <row r="41" spans="1:21" s="3" customFormat="1">
      <c r="A41" s="7">
        <v>333</v>
      </c>
      <c r="B41" s="8" t="s">
        <v>36</v>
      </c>
      <c r="C41" s="32">
        <v>0.48289821109999997</v>
      </c>
      <c r="D41" s="10">
        <v>143873</v>
      </c>
      <c r="E41" s="32">
        <v>0.279261074</v>
      </c>
      <c r="F41" s="10">
        <v>194139</v>
      </c>
      <c r="G41" s="32">
        <v>0.48289821109999997</v>
      </c>
      <c r="H41" s="10">
        <v>67283</v>
      </c>
      <c r="I41" s="32">
        <v>0.279261074</v>
      </c>
      <c r="J41" s="10">
        <v>90791</v>
      </c>
      <c r="K41" s="10">
        <f>+'Concentrado general factor'!O41+D41+F41+H41+J41</f>
        <v>16801334</v>
      </c>
      <c r="L41"/>
      <c r="M41"/>
      <c r="N41"/>
      <c r="O41"/>
      <c r="P41"/>
      <c r="Q41"/>
      <c r="R41"/>
      <c r="S41"/>
      <c r="T41"/>
      <c r="U41"/>
    </row>
    <row r="42" spans="1:21" s="3" customFormat="1">
      <c r="A42" s="7">
        <v>334</v>
      </c>
      <c r="B42" s="8" t="s">
        <v>37</v>
      </c>
      <c r="C42" s="32">
        <v>2.2251843805</v>
      </c>
      <c r="D42" s="10">
        <v>662961</v>
      </c>
      <c r="E42" s="32">
        <v>1.7227264265</v>
      </c>
      <c r="F42" s="10">
        <v>1197619</v>
      </c>
      <c r="G42" s="32">
        <v>2.2251843805</v>
      </c>
      <c r="H42" s="10">
        <v>310040</v>
      </c>
      <c r="I42" s="32">
        <v>1.7227264265</v>
      </c>
      <c r="J42" s="10">
        <v>560077</v>
      </c>
      <c r="K42" s="10">
        <f>+'Concentrado general factor'!O42+D42+F42+H42+J42</f>
        <v>77864677</v>
      </c>
      <c r="L42"/>
      <c r="M42"/>
      <c r="N42"/>
      <c r="O42"/>
      <c r="P42"/>
      <c r="Q42"/>
      <c r="R42"/>
      <c r="S42"/>
      <c r="T42"/>
      <c r="U42"/>
    </row>
    <row r="43" spans="1:21" s="3" customFormat="1">
      <c r="A43" s="7">
        <v>335</v>
      </c>
      <c r="B43" s="8" t="s">
        <v>38</v>
      </c>
      <c r="C43" s="32">
        <v>0.81209660539999995</v>
      </c>
      <c r="D43" s="10">
        <v>241953</v>
      </c>
      <c r="E43" s="32">
        <v>1.0038603373999999</v>
      </c>
      <c r="F43" s="10">
        <v>697872</v>
      </c>
      <c r="G43" s="32">
        <v>0.81209660539999995</v>
      </c>
      <c r="H43" s="10">
        <v>113152</v>
      </c>
      <c r="I43" s="32">
        <v>1.0038603373999999</v>
      </c>
      <c r="J43" s="10">
        <v>326366</v>
      </c>
      <c r="K43" s="10">
        <f>+'Concentrado general factor'!O43+D43+F43+H43+J43</f>
        <v>28800114</v>
      </c>
      <c r="L43"/>
      <c r="M43"/>
      <c r="N43"/>
      <c r="O43"/>
      <c r="P43"/>
      <c r="Q43"/>
      <c r="R43"/>
      <c r="S43"/>
      <c r="T43"/>
      <c r="U43"/>
    </row>
    <row r="44" spans="1:21" s="3" customFormat="1">
      <c r="A44" s="7">
        <v>336</v>
      </c>
      <c r="B44" s="8" t="s">
        <v>39</v>
      </c>
      <c r="C44" s="32">
        <v>2.1039147337999999</v>
      </c>
      <c r="D44" s="10">
        <v>626830</v>
      </c>
      <c r="E44" s="32">
        <v>2.7213467657999999</v>
      </c>
      <c r="F44" s="10">
        <v>1891848</v>
      </c>
      <c r="G44" s="32">
        <v>2.1039147337999999</v>
      </c>
      <c r="H44" s="10">
        <v>293142</v>
      </c>
      <c r="I44" s="32">
        <v>2.7213467657999999</v>
      </c>
      <c r="J44" s="10">
        <v>884740</v>
      </c>
      <c r="K44" s="10">
        <f>+'Concentrado general factor'!O44+D44+F44+H44+J44</f>
        <v>74735750</v>
      </c>
      <c r="L44"/>
      <c r="M44"/>
      <c r="N44"/>
      <c r="O44"/>
      <c r="P44"/>
      <c r="Q44"/>
      <c r="R44"/>
      <c r="S44"/>
      <c r="T44"/>
      <c r="U44"/>
    </row>
    <row r="45" spans="1:21" s="3" customFormat="1">
      <c r="A45" s="7">
        <v>337</v>
      </c>
      <c r="B45" s="8" t="s">
        <v>40</v>
      </c>
      <c r="C45" s="32">
        <v>0.88657566220000006</v>
      </c>
      <c r="D45" s="10">
        <v>264144</v>
      </c>
      <c r="E45" s="32">
        <v>1.0835699552</v>
      </c>
      <c r="F45" s="10">
        <v>753285</v>
      </c>
      <c r="G45" s="32">
        <v>0.88657566220000006</v>
      </c>
      <c r="H45" s="10">
        <v>123529</v>
      </c>
      <c r="I45" s="32">
        <v>1.0835699552</v>
      </c>
      <c r="J45" s="10">
        <v>352280</v>
      </c>
      <c r="K45" s="10">
        <f>+'Concentrado general factor'!O45+D45+F45+H45+J45</f>
        <v>31428885</v>
      </c>
      <c r="L45"/>
      <c r="M45"/>
      <c r="N45"/>
      <c r="O45"/>
      <c r="P45"/>
      <c r="Q45"/>
      <c r="R45"/>
      <c r="S45"/>
      <c r="T45"/>
      <c r="U45"/>
    </row>
    <row r="46" spans="1:21" s="3" customFormat="1">
      <c r="A46" s="7">
        <v>338</v>
      </c>
      <c r="B46" s="8" t="s">
        <v>41</v>
      </c>
      <c r="C46" s="32">
        <v>3.3253763938000001</v>
      </c>
      <c r="D46" s="10">
        <v>990753</v>
      </c>
      <c r="E46" s="32">
        <v>4.4534435417999996</v>
      </c>
      <c r="F46" s="10">
        <v>3095981</v>
      </c>
      <c r="G46" s="32">
        <v>3.3253763938000001</v>
      </c>
      <c r="H46" s="10">
        <v>463335</v>
      </c>
      <c r="I46" s="32">
        <v>4.4534435417999996</v>
      </c>
      <c r="J46" s="10">
        <v>1447863</v>
      </c>
      <c r="K46" s="10">
        <f>+'Concentrado general factor'!O46+D46+F46+H46+J46</f>
        <v>118280941</v>
      </c>
      <c r="L46"/>
      <c r="M46"/>
      <c r="N46"/>
      <c r="O46"/>
      <c r="P46"/>
      <c r="Q46"/>
      <c r="R46"/>
      <c r="S46"/>
      <c r="T46"/>
      <c r="U46"/>
    </row>
    <row r="47" spans="1:21" s="3" customFormat="1">
      <c r="A47" s="7">
        <v>339</v>
      </c>
      <c r="B47" s="8" t="s">
        <v>42</v>
      </c>
      <c r="C47" s="32">
        <v>3.3132080367000003</v>
      </c>
      <c r="D47" s="10">
        <v>987124</v>
      </c>
      <c r="E47" s="32">
        <v>3.9783914809000001</v>
      </c>
      <c r="F47" s="10">
        <v>2765730</v>
      </c>
      <c r="G47" s="32">
        <v>3.3132080367000003</v>
      </c>
      <c r="H47" s="10">
        <v>461637</v>
      </c>
      <c r="I47" s="32">
        <v>3.9783914809000001</v>
      </c>
      <c r="J47" s="10">
        <v>1293419</v>
      </c>
      <c r="K47" s="10">
        <f>+'Concentrado general factor'!O47+D47+F47+H47+J47</f>
        <v>117379602</v>
      </c>
      <c r="L47"/>
      <c r="M47"/>
      <c r="N47"/>
      <c r="O47"/>
      <c r="P47"/>
      <c r="Q47"/>
      <c r="R47"/>
      <c r="S47"/>
      <c r="T47"/>
      <c r="U47"/>
    </row>
    <row r="48" spans="1:21" s="3" customFormat="1">
      <c r="A48" s="7">
        <v>340</v>
      </c>
      <c r="B48" s="8" t="s">
        <v>43</v>
      </c>
      <c r="C48" s="32">
        <v>1.1950449099</v>
      </c>
      <c r="D48" s="10">
        <v>356047</v>
      </c>
      <c r="E48" s="32">
        <v>1.3466178586999999</v>
      </c>
      <c r="F48" s="10">
        <v>936153</v>
      </c>
      <c r="G48" s="32">
        <v>1.1950449099</v>
      </c>
      <c r="H48" s="10">
        <v>166509</v>
      </c>
      <c r="I48" s="32">
        <v>1.3466178586999999</v>
      </c>
      <c r="J48" s="10">
        <v>437800</v>
      </c>
      <c r="K48" s="10">
        <f>+'Concentrado general factor'!O48+D48+F48+H48+J48</f>
        <v>42247667</v>
      </c>
      <c r="L48"/>
      <c r="M48"/>
      <c r="N48"/>
      <c r="O48"/>
      <c r="P48"/>
      <c r="Q48"/>
      <c r="R48"/>
      <c r="S48"/>
      <c r="T48"/>
      <c r="U48"/>
    </row>
    <row r="49" spans="1:21" s="3" customFormat="1">
      <c r="A49" s="7">
        <v>341</v>
      </c>
      <c r="B49" s="8" t="s">
        <v>44</v>
      </c>
      <c r="C49" s="32">
        <v>0.3009974198</v>
      </c>
      <c r="D49" s="10">
        <v>89678</v>
      </c>
      <c r="E49" s="32">
        <v>0.17057734920000001</v>
      </c>
      <c r="F49" s="10">
        <v>118583</v>
      </c>
      <c r="G49" s="32">
        <v>0.3009974198</v>
      </c>
      <c r="H49" s="10">
        <v>41939</v>
      </c>
      <c r="I49" s="32">
        <v>0.17057734920000001</v>
      </c>
      <c r="J49" s="10">
        <v>55457</v>
      </c>
      <c r="K49" s="10">
        <f>+'Concentrado general factor'!O49+D49+F49+H49+J49</f>
        <v>10468960</v>
      </c>
      <c r="L49"/>
      <c r="M49"/>
      <c r="N49"/>
      <c r="O49"/>
      <c r="P49"/>
      <c r="Q49"/>
      <c r="R49"/>
      <c r="S49"/>
      <c r="T49"/>
      <c r="U49"/>
    </row>
    <row r="50" spans="1:21" s="3" customFormat="1">
      <c r="A50" s="7">
        <v>342</v>
      </c>
      <c r="B50" s="8" t="s">
        <v>45</v>
      </c>
      <c r="C50" s="32">
        <v>3.4701223581000002</v>
      </c>
      <c r="D50" s="10">
        <v>1033873</v>
      </c>
      <c r="E50" s="32">
        <v>3.9247585594000003</v>
      </c>
      <c r="F50" s="10">
        <v>2728445</v>
      </c>
      <c r="G50" s="32">
        <v>3.4701223581000002</v>
      </c>
      <c r="H50" s="10">
        <v>483500</v>
      </c>
      <c r="I50" s="32">
        <v>3.9247585594000003</v>
      </c>
      <c r="J50" s="10">
        <v>1275982</v>
      </c>
      <c r="K50" s="10">
        <f>+'Concentrado general factor'!O50+D50+F50+H50+J50</f>
        <v>122691621</v>
      </c>
      <c r="L50"/>
      <c r="M50"/>
      <c r="N50"/>
      <c r="O50"/>
      <c r="P50"/>
      <c r="Q50"/>
      <c r="R50"/>
      <c r="S50"/>
      <c r="T50"/>
      <c r="U50"/>
    </row>
    <row r="51" spans="1:21" s="3" customFormat="1">
      <c r="A51" s="7">
        <v>343</v>
      </c>
      <c r="B51" s="8" t="s">
        <v>46</v>
      </c>
      <c r="C51" s="32">
        <v>0.20228798350000002</v>
      </c>
      <c r="D51" s="10">
        <v>60269</v>
      </c>
      <c r="E51" s="32">
        <v>8.4148204399999996E-2</v>
      </c>
      <c r="F51" s="10">
        <v>58499</v>
      </c>
      <c r="G51" s="32">
        <v>0.20228798350000002</v>
      </c>
      <c r="H51" s="10">
        <v>28185</v>
      </c>
      <c r="I51" s="32">
        <v>8.4148204399999996E-2</v>
      </c>
      <c r="J51" s="10">
        <v>27358</v>
      </c>
      <c r="K51" s="10">
        <f>+'Concentrado general factor'!O51+D51+F51+H51+J51</f>
        <v>7004650</v>
      </c>
      <c r="L51"/>
      <c r="M51"/>
      <c r="N51"/>
      <c r="O51"/>
      <c r="P51"/>
      <c r="Q51"/>
      <c r="R51"/>
      <c r="S51"/>
      <c r="T51"/>
      <c r="U51"/>
    </row>
    <row r="52" spans="1:21" s="3" customFormat="1">
      <c r="A52" s="7">
        <v>344</v>
      </c>
      <c r="B52" s="8" t="s">
        <v>47</v>
      </c>
      <c r="C52" s="32">
        <v>0.94800737489999998</v>
      </c>
      <c r="D52" s="10">
        <v>282446</v>
      </c>
      <c r="E52" s="32">
        <v>1.0226010364</v>
      </c>
      <c r="F52" s="10">
        <v>710900</v>
      </c>
      <c r="G52" s="32">
        <v>0.94800737489999998</v>
      </c>
      <c r="H52" s="10">
        <v>132088</v>
      </c>
      <c r="I52" s="32">
        <v>1.0226010364</v>
      </c>
      <c r="J52" s="10">
        <v>332459</v>
      </c>
      <c r="K52" s="10">
        <f>+'Concentrado general factor'!O52+D52+F52+H52+J52</f>
        <v>33467744</v>
      </c>
      <c r="L52"/>
      <c r="M52"/>
      <c r="N52"/>
      <c r="O52"/>
      <c r="P52"/>
      <c r="Q52"/>
      <c r="R52"/>
      <c r="S52"/>
      <c r="T52"/>
      <c r="U52"/>
    </row>
    <row r="53" spans="1:21" s="3" customFormat="1">
      <c r="A53" s="7">
        <v>345</v>
      </c>
      <c r="B53" s="8" t="s">
        <v>48</v>
      </c>
      <c r="C53" s="32">
        <v>0.67689124170000003</v>
      </c>
      <c r="D53" s="10">
        <v>201670</v>
      </c>
      <c r="E53" s="32">
        <v>0.51296498820000003</v>
      </c>
      <c r="F53" s="10">
        <v>356607</v>
      </c>
      <c r="G53" s="32">
        <v>0.67689124170000003</v>
      </c>
      <c r="H53" s="10">
        <v>94313</v>
      </c>
      <c r="I53" s="32">
        <v>0.51296498820000003</v>
      </c>
      <c r="J53" s="10">
        <v>166771</v>
      </c>
      <c r="K53" s="10">
        <f>+'Concentrado general factor'!O53+D53+F53+H53+J53</f>
        <v>23674847</v>
      </c>
      <c r="L53"/>
      <c r="M53"/>
      <c r="N53"/>
      <c r="O53"/>
      <c r="P53"/>
      <c r="Q53"/>
      <c r="R53"/>
      <c r="S53"/>
      <c r="T53"/>
      <c r="U53"/>
    </row>
    <row r="54" spans="1:21" s="3" customFormat="1">
      <c r="A54" s="7">
        <v>346</v>
      </c>
      <c r="B54" s="8" t="s">
        <v>49</v>
      </c>
      <c r="C54" s="32">
        <v>0.62567450099999999</v>
      </c>
      <c r="D54" s="10">
        <v>186411</v>
      </c>
      <c r="E54" s="32">
        <v>0.40008926490000002</v>
      </c>
      <c r="F54" s="10">
        <v>278137</v>
      </c>
      <c r="G54" s="32">
        <v>0.62567450099999999</v>
      </c>
      <c r="H54" s="10">
        <v>87177</v>
      </c>
      <c r="I54" s="32">
        <v>0.40008926490000002</v>
      </c>
      <c r="J54" s="10">
        <v>130073</v>
      </c>
      <c r="K54" s="10">
        <f>+'Concentrado general factor'!O54+D54+F54+H54+J54</f>
        <v>21807944</v>
      </c>
      <c r="L54"/>
      <c r="M54"/>
      <c r="N54"/>
      <c r="O54"/>
      <c r="P54"/>
      <c r="Q54"/>
      <c r="R54"/>
      <c r="S54"/>
      <c r="T54"/>
      <c r="U54"/>
    </row>
    <row r="55" spans="1:21" s="3" customFormat="1">
      <c r="A55" s="7">
        <v>347</v>
      </c>
      <c r="B55" s="8" t="s">
        <v>50</v>
      </c>
      <c r="C55" s="32">
        <v>0.51410416979999995</v>
      </c>
      <c r="D55" s="10">
        <v>153170</v>
      </c>
      <c r="E55" s="32">
        <v>0.33018152589999999</v>
      </c>
      <c r="F55" s="10">
        <v>229538</v>
      </c>
      <c r="G55" s="32">
        <v>0.51410416979999995</v>
      </c>
      <c r="H55" s="10">
        <v>71631</v>
      </c>
      <c r="I55" s="32">
        <v>0.33018152589999999</v>
      </c>
      <c r="J55" s="10">
        <v>107346</v>
      </c>
      <c r="K55" s="10">
        <f>+'Concentrado general factor'!O55+D55+F55+H55+J55</f>
        <v>17920603</v>
      </c>
      <c r="L55"/>
      <c r="M55"/>
      <c r="N55"/>
      <c r="O55"/>
      <c r="P55"/>
      <c r="Q55"/>
      <c r="R55"/>
      <c r="S55"/>
      <c r="T55"/>
      <c r="U55"/>
    </row>
    <row r="56" spans="1:21" s="3" customFormat="1">
      <c r="A56" s="7">
        <v>348</v>
      </c>
      <c r="B56" s="8" t="s">
        <v>51</v>
      </c>
      <c r="C56" s="32">
        <v>1.7815011703000001</v>
      </c>
      <c r="D56" s="10">
        <v>530773</v>
      </c>
      <c r="E56" s="32">
        <v>1.6830873821999999</v>
      </c>
      <c r="F56" s="10">
        <v>1170062</v>
      </c>
      <c r="G56" s="32">
        <v>1.7815011703000001</v>
      </c>
      <c r="H56" s="10">
        <v>248221</v>
      </c>
      <c r="I56" s="32">
        <v>1.6830873821999999</v>
      </c>
      <c r="J56" s="10">
        <v>547190</v>
      </c>
      <c r="K56" s="10">
        <f>+'Concentrado general factor'!O56+D56+F56+H56+J56</f>
        <v>62649213</v>
      </c>
      <c r="L56"/>
      <c r="M56"/>
      <c r="N56"/>
      <c r="O56"/>
      <c r="P56"/>
      <c r="Q56"/>
      <c r="R56"/>
      <c r="S56"/>
      <c r="T56"/>
      <c r="U56"/>
    </row>
    <row r="57" spans="1:21" s="3" customFormat="1">
      <c r="A57" s="7">
        <v>349</v>
      </c>
      <c r="B57" s="8" t="s">
        <v>52</v>
      </c>
      <c r="C57" s="32">
        <v>0.81049353140000002</v>
      </c>
      <c r="D57" s="10">
        <v>241476</v>
      </c>
      <c r="E57" s="32">
        <v>1.2609901254</v>
      </c>
      <c r="F57" s="10">
        <v>876625</v>
      </c>
      <c r="G57" s="32">
        <v>0.81049353140000002</v>
      </c>
      <c r="H57" s="10">
        <v>112929</v>
      </c>
      <c r="I57" s="32">
        <v>1.2609901254</v>
      </c>
      <c r="J57" s="10">
        <v>409962</v>
      </c>
      <c r="K57" s="10">
        <f>+'Concentrado general factor'!O57+D57+F57+H57+J57</f>
        <v>29007744</v>
      </c>
      <c r="L57"/>
      <c r="M57"/>
      <c r="N57"/>
      <c r="O57"/>
      <c r="P57"/>
      <c r="Q57"/>
      <c r="R57"/>
      <c r="S57"/>
      <c r="T57"/>
      <c r="U57"/>
    </row>
    <row r="58" spans="1:21" s="3" customFormat="1">
      <c r="A58" s="7">
        <v>350</v>
      </c>
      <c r="B58" s="8" t="s">
        <v>53</v>
      </c>
      <c r="C58" s="32">
        <v>0.32526519199999998</v>
      </c>
      <c r="D58" s="10">
        <v>96908</v>
      </c>
      <c r="E58" s="32">
        <v>0.20725733570000002</v>
      </c>
      <c r="F58" s="10">
        <v>144083</v>
      </c>
      <c r="G58" s="32">
        <v>0.32526519199999998</v>
      </c>
      <c r="H58" s="10">
        <v>45320</v>
      </c>
      <c r="I58" s="32">
        <v>0.20725733570000002</v>
      </c>
      <c r="J58" s="10">
        <v>67382</v>
      </c>
      <c r="K58" s="10">
        <f>+'Concentrado general factor'!O58+D58+F58+H58+J58</f>
        <v>11336388</v>
      </c>
      <c r="L58"/>
      <c r="M58"/>
      <c r="N58"/>
      <c r="O58"/>
      <c r="P58"/>
      <c r="Q58"/>
      <c r="R58"/>
      <c r="S58"/>
      <c r="T58"/>
      <c r="U58"/>
    </row>
    <row r="59" spans="1:21" s="3" customFormat="1">
      <c r="A59" s="7">
        <v>351</v>
      </c>
      <c r="B59" s="8" t="s">
        <v>54</v>
      </c>
      <c r="C59" s="32">
        <v>2.9290192315999999</v>
      </c>
      <c r="D59" s="10">
        <v>872659</v>
      </c>
      <c r="E59" s="32">
        <v>2.0011244419000001</v>
      </c>
      <c r="F59" s="10">
        <v>1391158</v>
      </c>
      <c r="G59" s="32">
        <v>2.9290192315999999</v>
      </c>
      <c r="H59" s="10">
        <v>408107</v>
      </c>
      <c r="I59" s="32">
        <v>2.0011244419000001</v>
      </c>
      <c r="J59" s="10">
        <v>650587</v>
      </c>
      <c r="K59" s="10">
        <f>+'Concentrado general factor'!O59+D59+F59+H59+J59</f>
        <v>102221784</v>
      </c>
      <c r="L59"/>
      <c r="M59"/>
      <c r="N59"/>
      <c r="O59"/>
      <c r="P59"/>
      <c r="Q59"/>
      <c r="R59"/>
      <c r="S59"/>
      <c r="T59"/>
      <c r="U59"/>
    </row>
    <row r="60" spans="1:21" s="3" customFormat="1">
      <c r="A60" s="7">
        <v>352</v>
      </c>
      <c r="B60" s="8" t="s">
        <v>55</v>
      </c>
      <c r="C60" s="32">
        <v>0.59194148889999998</v>
      </c>
      <c r="D60" s="10">
        <v>176361</v>
      </c>
      <c r="E60" s="32">
        <v>0.63348494389999999</v>
      </c>
      <c r="F60" s="10">
        <v>440391</v>
      </c>
      <c r="G60" s="32">
        <v>0.59194148889999998</v>
      </c>
      <c r="H60" s="10">
        <v>82477</v>
      </c>
      <c r="I60" s="32">
        <v>0.63348494389999999</v>
      </c>
      <c r="J60" s="10">
        <v>205953</v>
      </c>
      <c r="K60" s="10">
        <f>+'Concentrado general factor'!O60+D60+F60+H60+J60</f>
        <v>20892292</v>
      </c>
      <c r="L60"/>
      <c r="M60"/>
      <c r="N60"/>
      <c r="O60"/>
      <c r="P60"/>
      <c r="Q60"/>
      <c r="R60"/>
      <c r="S60"/>
      <c r="T60"/>
      <c r="U60"/>
    </row>
    <row r="61" spans="1:21" s="3" customFormat="1">
      <c r="A61" s="7">
        <v>353</v>
      </c>
      <c r="B61" s="8" t="s">
        <v>56</v>
      </c>
      <c r="C61" s="32">
        <v>2.3283559070000002</v>
      </c>
      <c r="D61" s="10">
        <v>693702</v>
      </c>
      <c r="E61" s="32">
        <v>2.1344053341999998</v>
      </c>
      <c r="F61" s="10">
        <v>1483813</v>
      </c>
      <c r="G61" s="32">
        <v>2.3283559070000002</v>
      </c>
      <c r="H61" s="10">
        <v>324416</v>
      </c>
      <c r="I61" s="32">
        <v>2.1344053341999998</v>
      </c>
      <c r="J61" s="10">
        <v>693919</v>
      </c>
      <c r="K61" s="10">
        <f>+'Concentrado general factor'!O61+D61+F61+H61+J61</f>
        <v>81813810</v>
      </c>
      <c r="L61"/>
      <c r="M61"/>
      <c r="N61"/>
      <c r="O61"/>
      <c r="P61"/>
      <c r="Q61"/>
      <c r="R61"/>
      <c r="S61"/>
      <c r="T61"/>
      <c r="U61"/>
    </row>
    <row r="62" spans="1:21" s="3" customFormat="1">
      <c r="A62" s="7">
        <v>354</v>
      </c>
      <c r="B62" s="8" t="s">
        <v>57</v>
      </c>
      <c r="C62" s="32">
        <v>0.95683342589999998</v>
      </c>
      <c r="D62" s="10">
        <v>285076</v>
      </c>
      <c r="E62" s="32">
        <v>1.2036583817000002</v>
      </c>
      <c r="F62" s="10">
        <v>836769</v>
      </c>
      <c r="G62" s="32">
        <v>0.95683342589999998</v>
      </c>
      <c r="H62" s="10">
        <v>133318</v>
      </c>
      <c r="I62" s="32">
        <v>1.2036583817000002</v>
      </c>
      <c r="J62" s="10">
        <v>391322</v>
      </c>
      <c r="K62" s="10">
        <f>+'Concentrado general factor'!O62+D62+F62+H62+J62</f>
        <v>33954406</v>
      </c>
      <c r="L62"/>
      <c r="M62"/>
      <c r="N62"/>
      <c r="O62"/>
      <c r="P62"/>
      <c r="Q62"/>
      <c r="R62"/>
      <c r="S62"/>
      <c r="T62"/>
      <c r="U62"/>
    </row>
    <row r="63" spans="1:21" s="3" customFormat="1">
      <c r="A63" s="7">
        <v>355</v>
      </c>
      <c r="B63" s="8" t="s">
        <v>58</v>
      </c>
      <c r="C63" s="32">
        <v>0.68693460070000001</v>
      </c>
      <c r="D63" s="10">
        <v>204663</v>
      </c>
      <c r="E63" s="32">
        <v>0.81423405409999994</v>
      </c>
      <c r="F63" s="10">
        <v>566046</v>
      </c>
      <c r="G63" s="32">
        <v>0.68693460070000001</v>
      </c>
      <c r="H63" s="10">
        <v>95712</v>
      </c>
      <c r="I63" s="32">
        <v>0.81423405409999994</v>
      </c>
      <c r="J63" s="10">
        <v>264716</v>
      </c>
      <c r="K63" s="10">
        <f>+'Concentrado general factor'!O63+D63+F63+H63+J63</f>
        <v>24325757</v>
      </c>
      <c r="L63"/>
      <c r="M63"/>
      <c r="N63"/>
      <c r="O63"/>
      <c r="P63"/>
      <c r="Q63"/>
      <c r="R63"/>
      <c r="S63"/>
      <c r="T63"/>
      <c r="U63"/>
    </row>
    <row r="64" spans="1:21" s="3" customFormat="1">
      <c r="A64" s="7">
        <v>356</v>
      </c>
      <c r="B64" s="8" t="s">
        <v>59</v>
      </c>
      <c r="C64" s="32">
        <v>0.90621288</v>
      </c>
      <c r="D64" s="10">
        <v>269994</v>
      </c>
      <c r="E64" s="32">
        <v>1.1987882659</v>
      </c>
      <c r="F64" s="10">
        <v>833383</v>
      </c>
      <c r="G64" s="32">
        <v>0.90621288</v>
      </c>
      <c r="H64" s="10">
        <v>126265</v>
      </c>
      <c r="I64" s="32">
        <v>1.1987882659</v>
      </c>
      <c r="J64" s="10">
        <v>389739</v>
      </c>
      <c r="K64" s="10">
        <f>+'Concentrado general factor'!O64+D64+F64+H64+J64</f>
        <v>32218094</v>
      </c>
      <c r="L64"/>
      <c r="M64"/>
      <c r="N64"/>
      <c r="O64"/>
      <c r="P64"/>
      <c r="Q64"/>
      <c r="R64"/>
      <c r="S64"/>
      <c r="T64"/>
      <c r="U64"/>
    </row>
    <row r="65" spans="1:21" s="3" customFormat="1">
      <c r="A65" s="7">
        <v>357</v>
      </c>
      <c r="B65" s="8" t="s">
        <v>60</v>
      </c>
      <c r="C65" s="32">
        <v>1.8677353564000001</v>
      </c>
      <c r="D65" s="10">
        <v>556466</v>
      </c>
      <c r="E65" s="32">
        <v>1.9454571683000002</v>
      </c>
      <c r="F65" s="10">
        <v>1352459</v>
      </c>
      <c r="G65" s="32">
        <v>1.8677353564000001</v>
      </c>
      <c r="H65" s="10">
        <v>260236</v>
      </c>
      <c r="I65" s="32">
        <v>1.9454571683000002</v>
      </c>
      <c r="J65" s="10">
        <v>632489</v>
      </c>
      <c r="K65" s="10">
        <f>+'Concentrado general factor'!O65+D65+F65+H65+J65</f>
        <v>65866474</v>
      </c>
      <c r="L65"/>
      <c r="M65"/>
      <c r="N65"/>
      <c r="O65"/>
      <c r="P65"/>
      <c r="Q65"/>
      <c r="R65"/>
      <c r="S65"/>
      <c r="T65"/>
      <c r="U65"/>
    </row>
    <row r="66" spans="1:21" s="3" customFormat="1">
      <c r="A66" s="7">
        <v>358</v>
      </c>
      <c r="B66" s="8" t="s">
        <v>61</v>
      </c>
      <c r="C66" s="32">
        <v>10.0055693546</v>
      </c>
      <c r="D66" s="10">
        <v>2981012</v>
      </c>
      <c r="E66" s="32">
        <v>9.2228281440999993</v>
      </c>
      <c r="F66" s="10">
        <v>6411600</v>
      </c>
      <c r="G66" s="32">
        <v>10.0055693546</v>
      </c>
      <c r="H66" s="10">
        <v>1394097</v>
      </c>
      <c r="I66" s="32">
        <v>9.2228281440999993</v>
      </c>
      <c r="J66" s="69">
        <v>2998439</v>
      </c>
      <c r="K66" s="10">
        <f>+'Concentrado general factor'!O66+D66+F66+H66+J66</f>
        <v>351625986</v>
      </c>
      <c r="L66"/>
      <c r="M66"/>
      <c r="N66"/>
      <c r="O66"/>
      <c r="P66"/>
      <c r="Q66"/>
      <c r="R66"/>
      <c r="S66"/>
      <c r="T66"/>
      <c r="U66"/>
    </row>
    <row r="67" spans="1:21" s="3" customFormat="1" ht="11.45" customHeight="1">
      <c r="A67" s="11"/>
      <c r="B67" s="11"/>
      <c r="C67" s="33"/>
      <c r="D67" s="33"/>
      <c r="E67" s="33"/>
      <c r="F67" s="33"/>
      <c r="G67" s="33"/>
      <c r="H67" s="33"/>
      <c r="I67" s="33"/>
      <c r="J67" s="33"/>
      <c r="K67" s="33"/>
      <c r="L67"/>
      <c r="M67"/>
      <c r="N67"/>
      <c r="O67"/>
      <c r="P67"/>
      <c r="Q67"/>
      <c r="R67"/>
      <c r="S67"/>
      <c r="T67"/>
      <c r="U67"/>
    </row>
    <row r="68" spans="1:21" s="3" customFormat="1">
      <c r="A68" s="15"/>
      <c r="B68" s="16" t="s">
        <v>63</v>
      </c>
      <c r="C68" s="18">
        <f>SUM(C9:C67)</f>
        <v>100.00000000000003</v>
      </c>
      <c r="D68" s="18">
        <f t="shared" ref="D68:K68" si="0">SUM(D9:D67)</f>
        <v>29793774</v>
      </c>
      <c r="E68" s="18">
        <f t="shared" si="0"/>
        <v>100.00000000010002</v>
      </c>
      <c r="F68" s="18">
        <f t="shared" si="0"/>
        <v>69518805</v>
      </c>
      <c r="G68" s="18">
        <f t="shared" si="0"/>
        <v>100.00000000000003</v>
      </c>
      <c r="H68" s="18">
        <f t="shared" si="0"/>
        <v>13933326</v>
      </c>
      <c r="I68" s="18">
        <f t="shared" si="0"/>
        <v>100.00000000010002</v>
      </c>
      <c r="J68" s="18">
        <f t="shared" si="0"/>
        <v>32511093</v>
      </c>
      <c r="K68" s="18">
        <f t="shared" si="0"/>
        <v>3522313935</v>
      </c>
      <c r="L68"/>
      <c r="M68"/>
      <c r="N68"/>
      <c r="O68"/>
      <c r="P68"/>
      <c r="Q68"/>
      <c r="R68"/>
      <c r="S68"/>
      <c r="T68"/>
      <c r="U68"/>
    </row>
    <row r="69" spans="1:21" s="3" customFormat="1">
      <c r="A69" s="11"/>
      <c r="B69" s="11"/>
      <c r="C69" s="34"/>
      <c r="D69" s="11"/>
      <c r="E69" s="11"/>
      <c r="F69" s="13"/>
      <c r="G69" s="11"/>
      <c r="H69" s="13"/>
      <c r="I69" s="11"/>
      <c r="J69" s="13"/>
      <c r="L69"/>
      <c r="M69"/>
      <c r="N69"/>
      <c r="O69"/>
      <c r="P69"/>
      <c r="Q69"/>
      <c r="R69"/>
      <c r="S69"/>
      <c r="T69"/>
      <c r="U69"/>
    </row>
    <row r="70" spans="1:21" s="3" customFormat="1">
      <c r="A70" s="11"/>
      <c r="B70" s="11"/>
      <c r="C70" s="34"/>
      <c r="D70" s="13"/>
      <c r="E70" s="13"/>
      <c r="F70" s="13"/>
      <c r="G70" s="13"/>
      <c r="H70" s="13"/>
      <c r="I70" s="13"/>
      <c r="J70" s="13"/>
      <c r="L70"/>
      <c r="M70"/>
      <c r="N70"/>
      <c r="O70"/>
      <c r="P70"/>
      <c r="Q70"/>
      <c r="R70"/>
      <c r="S70"/>
      <c r="T70"/>
      <c r="U70"/>
    </row>
    <row r="71" spans="1:21">
      <c r="A71" s="19"/>
      <c r="B71" s="19"/>
      <c r="C71" s="35"/>
      <c r="D71" s="19"/>
      <c r="E71" s="19"/>
      <c r="F71" s="19"/>
      <c r="G71" s="19"/>
      <c r="H71" s="19"/>
      <c r="I71" s="19"/>
      <c r="J71" s="19"/>
      <c r="K71" s="36"/>
    </row>
    <row r="72" spans="1:21">
      <c r="K72" s="143"/>
    </row>
  </sheetData>
  <mergeCells count="12">
    <mergeCell ref="I7:J7"/>
    <mergeCell ref="K7:K8"/>
    <mergeCell ref="A1:K1"/>
    <mergeCell ref="A2:K2"/>
    <mergeCell ref="A3:K3"/>
    <mergeCell ref="A5:K5"/>
    <mergeCell ref="G6:H6"/>
    <mergeCell ref="A7:A8"/>
    <mergeCell ref="B7:B8"/>
    <mergeCell ref="C7:D7"/>
    <mergeCell ref="E7:F7"/>
    <mergeCell ref="G7:H7"/>
  </mergeCells>
  <printOptions horizontalCentered="1" verticalCentered="1"/>
  <pageMargins left="0.74803149606299213" right="0.31496062992125984" top="0.19685039370078741" bottom="0.31496062992125984" header="0" footer="0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20"/>
  <sheetViews>
    <sheetView showGridLines="0" topLeftCell="C38" zoomScaleNormal="100" workbookViewId="0">
      <selection activeCell="R68" sqref="R68"/>
    </sheetView>
  </sheetViews>
  <sheetFormatPr baseColWidth="10" defaultRowHeight="15"/>
  <cols>
    <col min="1" max="1" width="6.85546875" style="1" customWidth="1"/>
    <col min="2" max="2" width="29.5703125" style="1" customWidth="1"/>
    <col min="3" max="3" width="12.85546875" style="37" customWidth="1"/>
    <col min="4" max="4" width="15.85546875" style="1" customWidth="1"/>
    <col min="5" max="5" width="12.85546875" style="1" customWidth="1"/>
    <col min="6" max="6" width="15.85546875" style="1" customWidth="1"/>
    <col min="7" max="7" width="12.85546875" style="1" customWidth="1"/>
    <col min="8" max="8" width="15.85546875" style="1" customWidth="1"/>
    <col min="9" max="9" width="12.85546875" style="1" hidden="1" customWidth="1"/>
    <col min="10" max="10" width="15.85546875" style="1" hidden="1" customWidth="1"/>
    <col min="11" max="11" width="12.85546875" style="1" hidden="1" customWidth="1"/>
    <col min="12" max="12" width="15.85546875" style="1" hidden="1" customWidth="1"/>
    <col min="13" max="13" width="17.140625" style="1" hidden="1" customWidth="1"/>
    <col min="14" max="14" width="12" style="1" bestFit="1" customWidth="1"/>
    <col min="15" max="15" width="13.85546875" bestFit="1" customWidth="1"/>
    <col min="16" max="16" width="12" bestFit="1" customWidth="1"/>
    <col min="17" max="17" width="14.7109375" customWidth="1"/>
    <col min="18" max="18" width="17" customWidth="1"/>
    <col min="19" max="22" width="10.85546875"/>
    <col min="23" max="231" width="10.85546875" style="1"/>
    <col min="232" max="232" width="6.85546875" style="1" customWidth="1"/>
    <col min="233" max="233" width="29.5703125" style="1" customWidth="1"/>
    <col min="234" max="234" width="16.140625" style="1" customWidth="1"/>
    <col min="235" max="235" width="12.140625" style="1" customWidth="1"/>
    <col min="236" max="236" width="21.42578125" style="1" customWidth="1"/>
    <col min="237" max="237" width="16" style="1" customWidth="1"/>
    <col min="238" max="238" width="15.85546875" style="1" customWidth="1"/>
    <col min="239" max="240" width="0" style="1" hidden="1" customWidth="1"/>
    <col min="241" max="487" width="10.85546875" style="1"/>
    <col min="488" max="488" width="6.85546875" style="1" customWidth="1"/>
    <col min="489" max="489" width="29.5703125" style="1" customWidth="1"/>
    <col min="490" max="490" width="16.140625" style="1" customWidth="1"/>
    <col min="491" max="491" width="12.140625" style="1" customWidth="1"/>
    <col min="492" max="492" width="21.42578125" style="1" customWidth="1"/>
    <col min="493" max="493" width="16" style="1" customWidth="1"/>
    <col min="494" max="494" width="15.85546875" style="1" customWidth="1"/>
    <col min="495" max="496" width="0" style="1" hidden="1" customWidth="1"/>
    <col min="497" max="743" width="10.85546875" style="1"/>
    <col min="744" max="744" width="6.85546875" style="1" customWidth="1"/>
    <col min="745" max="745" width="29.5703125" style="1" customWidth="1"/>
    <col min="746" max="746" width="16.140625" style="1" customWidth="1"/>
    <col min="747" max="747" width="12.140625" style="1" customWidth="1"/>
    <col min="748" max="748" width="21.42578125" style="1" customWidth="1"/>
    <col min="749" max="749" width="16" style="1" customWidth="1"/>
    <col min="750" max="750" width="15.85546875" style="1" customWidth="1"/>
    <col min="751" max="752" width="0" style="1" hidden="1" customWidth="1"/>
    <col min="753" max="999" width="10.85546875" style="1"/>
    <col min="1000" max="1000" width="6.85546875" style="1" customWidth="1"/>
    <col min="1001" max="1001" width="29.5703125" style="1" customWidth="1"/>
    <col min="1002" max="1002" width="16.140625" style="1" customWidth="1"/>
    <col min="1003" max="1003" width="12.140625" style="1" customWidth="1"/>
    <col min="1004" max="1004" width="21.42578125" style="1" customWidth="1"/>
    <col min="1005" max="1005" width="16" style="1" customWidth="1"/>
    <col min="1006" max="1006" width="15.85546875" style="1" customWidth="1"/>
    <col min="1007" max="1008" width="0" style="1" hidden="1" customWidth="1"/>
    <col min="1009" max="1255" width="10.85546875" style="1"/>
    <col min="1256" max="1256" width="6.85546875" style="1" customWidth="1"/>
    <col min="1257" max="1257" width="29.5703125" style="1" customWidth="1"/>
    <col min="1258" max="1258" width="16.140625" style="1" customWidth="1"/>
    <col min="1259" max="1259" width="12.140625" style="1" customWidth="1"/>
    <col min="1260" max="1260" width="21.42578125" style="1" customWidth="1"/>
    <col min="1261" max="1261" width="16" style="1" customWidth="1"/>
    <col min="1262" max="1262" width="15.85546875" style="1" customWidth="1"/>
    <col min="1263" max="1264" width="0" style="1" hidden="1" customWidth="1"/>
    <col min="1265" max="1511" width="10.85546875" style="1"/>
    <col min="1512" max="1512" width="6.85546875" style="1" customWidth="1"/>
    <col min="1513" max="1513" width="29.5703125" style="1" customWidth="1"/>
    <col min="1514" max="1514" width="16.140625" style="1" customWidth="1"/>
    <col min="1515" max="1515" width="12.140625" style="1" customWidth="1"/>
    <col min="1516" max="1516" width="21.42578125" style="1" customWidth="1"/>
    <col min="1517" max="1517" width="16" style="1" customWidth="1"/>
    <col min="1518" max="1518" width="15.85546875" style="1" customWidth="1"/>
    <col min="1519" max="1520" width="0" style="1" hidden="1" customWidth="1"/>
    <col min="1521" max="1767" width="10.85546875" style="1"/>
    <col min="1768" max="1768" width="6.85546875" style="1" customWidth="1"/>
    <col min="1769" max="1769" width="29.5703125" style="1" customWidth="1"/>
    <col min="1770" max="1770" width="16.140625" style="1" customWidth="1"/>
    <col min="1771" max="1771" width="12.140625" style="1" customWidth="1"/>
    <col min="1772" max="1772" width="21.42578125" style="1" customWidth="1"/>
    <col min="1773" max="1773" width="16" style="1" customWidth="1"/>
    <col min="1774" max="1774" width="15.85546875" style="1" customWidth="1"/>
    <col min="1775" max="1776" width="0" style="1" hidden="1" customWidth="1"/>
    <col min="1777" max="2023" width="10.85546875" style="1"/>
    <col min="2024" max="2024" width="6.85546875" style="1" customWidth="1"/>
    <col min="2025" max="2025" width="29.5703125" style="1" customWidth="1"/>
    <col min="2026" max="2026" width="16.140625" style="1" customWidth="1"/>
    <col min="2027" max="2027" width="12.140625" style="1" customWidth="1"/>
    <col min="2028" max="2028" width="21.42578125" style="1" customWidth="1"/>
    <col min="2029" max="2029" width="16" style="1" customWidth="1"/>
    <col min="2030" max="2030" width="15.85546875" style="1" customWidth="1"/>
    <col min="2031" max="2032" width="0" style="1" hidden="1" customWidth="1"/>
    <col min="2033" max="2279" width="10.85546875" style="1"/>
    <col min="2280" max="2280" width="6.85546875" style="1" customWidth="1"/>
    <col min="2281" max="2281" width="29.5703125" style="1" customWidth="1"/>
    <col min="2282" max="2282" width="16.140625" style="1" customWidth="1"/>
    <col min="2283" max="2283" width="12.140625" style="1" customWidth="1"/>
    <col min="2284" max="2284" width="21.42578125" style="1" customWidth="1"/>
    <col min="2285" max="2285" width="16" style="1" customWidth="1"/>
    <col min="2286" max="2286" width="15.85546875" style="1" customWidth="1"/>
    <col min="2287" max="2288" width="0" style="1" hidden="1" customWidth="1"/>
    <col min="2289" max="2535" width="10.85546875" style="1"/>
    <col min="2536" max="2536" width="6.85546875" style="1" customWidth="1"/>
    <col min="2537" max="2537" width="29.5703125" style="1" customWidth="1"/>
    <col min="2538" max="2538" width="16.140625" style="1" customWidth="1"/>
    <col min="2539" max="2539" width="12.140625" style="1" customWidth="1"/>
    <col min="2540" max="2540" width="21.42578125" style="1" customWidth="1"/>
    <col min="2541" max="2541" width="16" style="1" customWidth="1"/>
    <col min="2542" max="2542" width="15.85546875" style="1" customWidth="1"/>
    <col min="2543" max="2544" width="0" style="1" hidden="1" customWidth="1"/>
    <col min="2545" max="2791" width="10.85546875" style="1"/>
    <col min="2792" max="2792" width="6.85546875" style="1" customWidth="1"/>
    <col min="2793" max="2793" width="29.5703125" style="1" customWidth="1"/>
    <col min="2794" max="2794" width="16.140625" style="1" customWidth="1"/>
    <col min="2795" max="2795" width="12.140625" style="1" customWidth="1"/>
    <col min="2796" max="2796" width="21.42578125" style="1" customWidth="1"/>
    <col min="2797" max="2797" width="16" style="1" customWidth="1"/>
    <col min="2798" max="2798" width="15.85546875" style="1" customWidth="1"/>
    <col min="2799" max="2800" width="0" style="1" hidden="1" customWidth="1"/>
    <col min="2801" max="3047" width="10.85546875" style="1"/>
    <col min="3048" max="3048" width="6.85546875" style="1" customWidth="1"/>
    <col min="3049" max="3049" width="29.5703125" style="1" customWidth="1"/>
    <col min="3050" max="3050" width="16.140625" style="1" customWidth="1"/>
    <col min="3051" max="3051" width="12.140625" style="1" customWidth="1"/>
    <col min="3052" max="3052" width="21.42578125" style="1" customWidth="1"/>
    <col min="3053" max="3053" width="16" style="1" customWidth="1"/>
    <col min="3054" max="3054" width="15.85546875" style="1" customWidth="1"/>
    <col min="3055" max="3056" width="0" style="1" hidden="1" customWidth="1"/>
    <col min="3057" max="3303" width="10.85546875" style="1"/>
    <col min="3304" max="3304" width="6.85546875" style="1" customWidth="1"/>
    <col min="3305" max="3305" width="29.5703125" style="1" customWidth="1"/>
    <col min="3306" max="3306" width="16.140625" style="1" customWidth="1"/>
    <col min="3307" max="3307" width="12.140625" style="1" customWidth="1"/>
    <col min="3308" max="3308" width="21.42578125" style="1" customWidth="1"/>
    <col min="3309" max="3309" width="16" style="1" customWidth="1"/>
    <col min="3310" max="3310" width="15.85546875" style="1" customWidth="1"/>
    <col min="3311" max="3312" width="0" style="1" hidden="1" customWidth="1"/>
    <col min="3313" max="3559" width="10.85546875" style="1"/>
    <col min="3560" max="3560" width="6.85546875" style="1" customWidth="1"/>
    <col min="3561" max="3561" width="29.5703125" style="1" customWidth="1"/>
    <col min="3562" max="3562" width="16.140625" style="1" customWidth="1"/>
    <col min="3563" max="3563" width="12.140625" style="1" customWidth="1"/>
    <col min="3564" max="3564" width="21.42578125" style="1" customWidth="1"/>
    <col min="3565" max="3565" width="16" style="1" customWidth="1"/>
    <col min="3566" max="3566" width="15.85546875" style="1" customWidth="1"/>
    <col min="3567" max="3568" width="0" style="1" hidden="1" customWidth="1"/>
    <col min="3569" max="3815" width="10.85546875" style="1"/>
    <col min="3816" max="3816" width="6.85546875" style="1" customWidth="1"/>
    <col min="3817" max="3817" width="29.5703125" style="1" customWidth="1"/>
    <col min="3818" max="3818" width="16.140625" style="1" customWidth="1"/>
    <col min="3819" max="3819" width="12.140625" style="1" customWidth="1"/>
    <col min="3820" max="3820" width="21.42578125" style="1" customWidth="1"/>
    <col min="3821" max="3821" width="16" style="1" customWidth="1"/>
    <col min="3822" max="3822" width="15.85546875" style="1" customWidth="1"/>
    <col min="3823" max="3824" width="0" style="1" hidden="1" customWidth="1"/>
    <col min="3825" max="4071" width="10.85546875" style="1"/>
    <col min="4072" max="4072" width="6.85546875" style="1" customWidth="1"/>
    <col min="4073" max="4073" width="29.5703125" style="1" customWidth="1"/>
    <col min="4074" max="4074" width="16.140625" style="1" customWidth="1"/>
    <col min="4075" max="4075" width="12.140625" style="1" customWidth="1"/>
    <col min="4076" max="4076" width="21.42578125" style="1" customWidth="1"/>
    <col min="4077" max="4077" width="16" style="1" customWidth="1"/>
    <col min="4078" max="4078" width="15.85546875" style="1" customWidth="1"/>
    <col min="4079" max="4080" width="0" style="1" hidden="1" customWidth="1"/>
    <col min="4081" max="4327" width="10.85546875" style="1"/>
    <col min="4328" max="4328" width="6.85546875" style="1" customWidth="1"/>
    <col min="4329" max="4329" width="29.5703125" style="1" customWidth="1"/>
    <col min="4330" max="4330" width="16.140625" style="1" customWidth="1"/>
    <col min="4331" max="4331" width="12.140625" style="1" customWidth="1"/>
    <col min="4332" max="4332" width="21.42578125" style="1" customWidth="1"/>
    <col min="4333" max="4333" width="16" style="1" customWidth="1"/>
    <col min="4334" max="4334" width="15.85546875" style="1" customWidth="1"/>
    <col min="4335" max="4336" width="0" style="1" hidden="1" customWidth="1"/>
    <col min="4337" max="4583" width="10.85546875" style="1"/>
    <col min="4584" max="4584" width="6.85546875" style="1" customWidth="1"/>
    <col min="4585" max="4585" width="29.5703125" style="1" customWidth="1"/>
    <col min="4586" max="4586" width="16.140625" style="1" customWidth="1"/>
    <col min="4587" max="4587" width="12.140625" style="1" customWidth="1"/>
    <col min="4588" max="4588" width="21.42578125" style="1" customWidth="1"/>
    <col min="4589" max="4589" width="16" style="1" customWidth="1"/>
    <col min="4590" max="4590" width="15.85546875" style="1" customWidth="1"/>
    <col min="4591" max="4592" width="0" style="1" hidden="1" customWidth="1"/>
    <col min="4593" max="4839" width="10.85546875" style="1"/>
    <col min="4840" max="4840" width="6.85546875" style="1" customWidth="1"/>
    <col min="4841" max="4841" width="29.5703125" style="1" customWidth="1"/>
    <col min="4842" max="4842" width="16.140625" style="1" customWidth="1"/>
    <col min="4843" max="4843" width="12.140625" style="1" customWidth="1"/>
    <col min="4844" max="4844" width="21.42578125" style="1" customWidth="1"/>
    <col min="4845" max="4845" width="16" style="1" customWidth="1"/>
    <col min="4846" max="4846" width="15.85546875" style="1" customWidth="1"/>
    <col min="4847" max="4848" width="0" style="1" hidden="1" customWidth="1"/>
    <col min="4849" max="5095" width="10.85546875" style="1"/>
    <col min="5096" max="5096" width="6.85546875" style="1" customWidth="1"/>
    <col min="5097" max="5097" width="29.5703125" style="1" customWidth="1"/>
    <col min="5098" max="5098" width="16.140625" style="1" customWidth="1"/>
    <col min="5099" max="5099" width="12.140625" style="1" customWidth="1"/>
    <col min="5100" max="5100" width="21.42578125" style="1" customWidth="1"/>
    <col min="5101" max="5101" width="16" style="1" customWidth="1"/>
    <col min="5102" max="5102" width="15.85546875" style="1" customWidth="1"/>
    <col min="5103" max="5104" width="0" style="1" hidden="1" customWidth="1"/>
    <col min="5105" max="5351" width="10.85546875" style="1"/>
    <col min="5352" max="5352" width="6.85546875" style="1" customWidth="1"/>
    <col min="5353" max="5353" width="29.5703125" style="1" customWidth="1"/>
    <col min="5354" max="5354" width="16.140625" style="1" customWidth="1"/>
    <col min="5355" max="5355" width="12.140625" style="1" customWidth="1"/>
    <col min="5356" max="5356" width="21.42578125" style="1" customWidth="1"/>
    <col min="5357" max="5357" width="16" style="1" customWidth="1"/>
    <col min="5358" max="5358" width="15.85546875" style="1" customWidth="1"/>
    <col min="5359" max="5360" width="0" style="1" hidden="1" customWidth="1"/>
    <col min="5361" max="5607" width="10.85546875" style="1"/>
    <col min="5608" max="5608" width="6.85546875" style="1" customWidth="1"/>
    <col min="5609" max="5609" width="29.5703125" style="1" customWidth="1"/>
    <col min="5610" max="5610" width="16.140625" style="1" customWidth="1"/>
    <col min="5611" max="5611" width="12.140625" style="1" customWidth="1"/>
    <col min="5612" max="5612" width="21.42578125" style="1" customWidth="1"/>
    <col min="5613" max="5613" width="16" style="1" customWidth="1"/>
    <col min="5614" max="5614" width="15.85546875" style="1" customWidth="1"/>
    <col min="5615" max="5616" width="0" style="1" hidden="1" customWidth="1"/>
    <col min="5617" max="5863" width="10.85546875" style="1"/>
    <col min="5864" max="5864" width="6.85546875" style="1" customWidth="1"/>
    <col min="5865" max="5865" width="29.5703125" style="1" customWidth="1"/>
    <col min="5866" max="5866" width="16.140625" style="1" customWidth="1"/>
    <col min="5867" max="5867" width="12.140625" style="1" customWidth="1"/>
    <col min="5868" max="5868" width="21.42578125" style="1" customWidth="1"/>
    <col min="5869" max="5869" width="16" style="1" customWidth="1"/>
    <col min="5870" max="5870" width="15.85546875" style="1" customWidth="1"/>
    <col min="5871" max="5872" width="0" style="1" hidden="1" customWidth="1"/>
    <col min="5873" max="6119" width="10.85546875" style="1"/>
    <col min="6120" max="6120" width="6.85546875" style="1" customWidth="1"/>
    <col min="6121" max="6121" width="29.5703125" style="1" customWidth="1"/>
    <col min="6122" max="6122" width="16.140625" style="1" customWidth="1"/>
    <col min="6123" max="6123" width="12.140625" style="1" customWidth="1"/>
    <col min="6124" max="6124" width="21.42578125" style="1" customWidth="1"/>
    <col min="6125" max="6125" width="16" style="1" customWidth="1"/>
    <col min="6126" max="6126" width="15.85546875" style="1" customWidth="1"/>
    <col min="6127" max="6128" width="0" style="1" hidden="1" customWidth="1"/>
    <col min="6129" max="6375" width="10.85546875" style="1"/>
    <col min="6376" max="6376" width="6.85546875" style="1" customWidth="1"/>
    <col min="6377" max="6377" width="29.5703125" style="1" customWidth="1"/>
    <col min="6378" max="6378" width="16.140625" style="1" customWidth="1"/>
    <col min="6379" max="6379" width="12.140625" style="1" customWidth="1"/>
    <col min="6380" max="6380" width="21.42578125" style="1" customWidth="1"/>
    <col min="6381" max="6381" width="16" style="1" customWidth="1"/>
    <col min="6382" max="6382" width="15.85546875" style="1" customWidth="1"/>
    <col min="6383" max="6384" width="0" style="1" hidden="1" customWidth="1"/>
    <col min="6385" max="6631" width="10.85546875" style="1"/>
    <col min="6632" max="6632" width="6.85546875" style="1" customWidth="1"/>
    <col min="6633" max="6633" width="29.5703125" style="1" customWidth="1"/>
    <col min="6634" max="6634" width="16.140625" style="1" customWidth="1"/>
    <col min="6635" max="6635" width="12.140625" style="1" customWidth="1"/>
    <col min="6636" max="6636" width="21.42578125" style="1" customWidth="1"/>
    <col min="6637" max="6637" width="16" style="1" customWidth="1"/>
    <col min="6638" max="6638" width="15.85546875" style="1" customWidth="1"/>
    <col min="6639" max="6640" width="0" style="1" hidden="1" customWidth="1"/>
    <col min="6641" max="6887" width="10.85546875" style="1"/>
    <col min="6888" max="6888" width="6.85546875" style="1" customWidth="1"/>
    <col min="6889" max="6889" width="29.5703125" style="1" customWidth="1"/>
    <col min="6890" max="6890" width="16.140625" style="1" customWidth="1"/>
    <col min="6891" max="6891" width="12.140625" style="1" customWidth="1"/>
    <col min="6892" max="6892" width="21.42578125" style="1" customWidth="1"/>
    <col min="6893" max="6893" width="16" style="1" customWidth="1"/>
    <col min="6894" max="6894" width="15.85546875" style="1" customWidth="1"/>
    <col min="6895" max="6896" width="0" style="1" hidden="1" customWidth="1"/>
    <col min="6897" max="7143" width="10.85546875" style="1"/>
    <col min="7144" max="7144" width="6.85546875" style="1" customWidth="1"/>
    <col min="7145" max="7145" width="29.5703125" style="1" customWidth="1"/>
    <col min="7146" max="7146" width="16.140625" style="1" customWidth="1"/>
    <col min="7147" max="7147" width="12.140625" style="1" customWidth="1"/>
    <col min="7148" max="7148" width="21.42578125" style="1" customWidth="1"/>
    <col min="7149" max="7149" width="16" style="1" customWidth="1"/>
    <col min="7150" max="7150" width="15.85546875" style="1" customWidth="1"/>
    <col min="7151" max="7152" width="0" style="1" hidden="1" customWidth="1"/>
    <col min="7153" max="7399" width="10.85546875" style="1"/>
    <col min="7400" max="7400" width="6.85546875" style="1" customWidth="1"/>
    <col min="7401" max="7401" width="29.5703125" style="1" customWidth="1"/>
    <col min="7402" max="7402" width="16.140625" style="1" customWidth="1"/>
    <col min="7403" max="7403" width="12.140625" style="1" customWidth="1"/>
    <col min="7404" max="7404" width="21.42578125" style="1" customWidth="1"/>
    <col min="7405" max="7405" width="16" style="1" customWidth="1"/>
    <col min="7406" max="7406" width="15.85546875" style="1" customWidth="1"/>
    <col min="7407" max="7408" width="0" style="1" hidden="1" customWidth="1"/>
    <col min="7409" max="7655" width="10.85546875" style="1"/>
    <col min="7656" max="7656" width="6.85546875" style="1" customWidth="1"/>
    <col min="7657" max="7657" width="29.5703125" style="1" customWidth="1"/>
    <col min="7658" max="7658" width="16.140625" style="1" customWidth="1"/>
    <col min="7659" max="7659" width="12.140625" style="1" customWidth="1"/>
    <col min="7660" max="7660" width="21.42578125" style="1" customWidth="1"/>
    <col min="7661" max="7661" width="16" style="1" customWidth="1"/>
    <col min="7662" max="7662" width="15.85546875" style="1" customWidth="1"/>
    <col min="7663" max="7664" width="0" style="1" hidden="1" customWidth="1"/>
    <col min="7665" max="7911" width="10.85546875" style="1"/>
    <col min="7912" max="7912" width="6.85546875" style="1" customWidth="1"/>
    <col min="7913" max="7913" width="29.5703125" style="1" customWidth="1"/>
    <col min="7914" max="7914" width="16.140625" style="1" customWidth="1"/>
    <col min="7915" max="7915" width="12.140625" style="1" customWidth="1"/>
    <col min="7916" max="7916" width="21.42578125" style="1" customWidth="1"/>
    <col min="7917" max="7917" width="16" style="1" customWidth="1"/>
    <col min="7918" max="7918" width="15.85546875" style="1" customWidth="1"/>
    <col min="7919" max="7920" width="0" style="1" hidden="1" customWidth="1"/>
    <col min="7921" max="8167" width="10.85546875" style="1"/>
    <col min="8168" max="8168" width="6.85546875" style="1" customWidth="1"/>
    <col min="8169" max="8169" width="29.5703125" style="1" customWidth="1"/>
    <col min="8170" max="8170" width="16.140625" style="1" customWidth="1"/>
    <col min="8171" max="8171" width="12.140625" style="1" customWidth="1"/>
    <col min="8172" max="8172" width="21.42578125" style="1" customWidth="1"/>
    <col min="8173" max="8173" width="16" style="1" customWidth="1"/>
    <col min="8174" max="8174" width="15.85546875" style="1" customWidth="1"/>
    <col min="8175" max="8176" width="0" style="1" hidden="1" customWidth="1"/>
    <col min="8177" max="8423" width="10.85546875" style="1"/>
    <col min="8424" max="8424" width="6.85546875" style="1" customWidth="1"/>
    <col min="8425" max="8425" width="29.5703125" style="1" customWidth="1"/>
    <col min="8426" max="8426" width="16.140625" style="1" customWidth="1"/>
    <col min="8427" max="8427" width="12.140625" style="1" customWidth="1"/>
    <col min="8428" max="8428" width="21.42578125" style="1" customWidth="1"/>
    <col min="8429" max="8429" width="16" style="1" customWidth="1"/>
    <col min="8430" max="8430" width="15.85546875" style="1" customWidth="1"/>
    <col min="8431" max="8432" width="0" style="1" hidden="1" customWidth="1"/>
    <col min="8433" max="8679" width="10.85546875" style="1"/>
    <col min="8680" max="8680" width="6.85546875" style="1" customWidth="1"/>
    <col min="8681" max="8681" width="29.5703125" style="1" customWidth="1"/>
    <col min="8682" max="8682" width="16.140625" style="1" customWidth="1"/>
    <col min="8683" max="8683" width="12.140625" style="1" customWidth="1"/>
    <col min="8684" max="8684" width="21.42578125" style="1" customWidth="1"/>
    <col min="8685" max="8685" width="16" style="1" customWidth="1"/>
    <col min="8686" max="8686" width="15.85546875" style="1" customWidth="1"/>
    <col min="8687" max="8688" width="0" style="1" hidden="1" customWidth="1"/>
    <col min="8689" max="8935" width="10.85546875" style="1"/>
    <col min="8936" max="8936" width="6.85546875" style="1" customWidth="1"/>
    <col min="8937" max="8937" width="29.5703125" style="1" customWidth="1"/>
    <col min="8938" max="8938" width="16.140625" style="1" customWidth="1"/>
    <col min="8939" max="8939" width="12.140625" style="1" customWidth="1"/>
    <col min="8940" max="8940" width="21.42578125" style="1" customWidth="1"/>
    <col min="8941" max="8941" width="16" style="1" customWidth="1"/>
    <col min="8942" max="8942" width="15.85546875" style="1" customWidth="1"/>
    <col min="8943" max="8944" width="0" style="1" hidden="1" customWidth="1"/>
    <col min="8945" max="9191" width="10.85546875" style="1"/>
    <col min="9192" max="9192" width="6.85546875" style="1" customWidth="1"/>
    <col min="9193" max="9193" width="29.5703125" style="1" customWidth="1"/>
    <col min="9194" max="9194" width="16.140625" style="1" customWidth="1"/>
    <col min="9195" max="9195" width="12.140625" style="1" customWidth="1"/>
    <col min="9196" max="9196" width="21.42578125" style="1" customWidth="1"/>
    <col min="9197" max="9197" width="16" style="1" customWidth="1"/>
    <col min="9198" max="9198" width="15.85546875" style="1" customWidth="1"/>
    <col min="9199" max="9200" width="0" style="1" hidden="1" customWidth="1"/>
    <col min="9201" max="9447" width="10.85546875" style="1"/>
    <col min="9448" max="9448" width="6.85546875" style="1" customWidth="1"/>
    <col min="9449" max="9449" width="29.5703125" style="1" customWidth="1"/>
    <col min="9450" max="9450" width="16.140625" style="1" customWidth="1"/>
    <col min="9451" max="9451" width="12.140625" style="1" customWidth="1"/>
    <col min="9452" max="9452" width="21.42578125" style="1" customWidth="1"/>
    <col min="9453" max="9453" width="16" style="1" customWidth="1"/>
    <col min="9454" max="9454" width="15.85546875" style="1" customWidth="1"/>
    <col min="9455" max="9456" width="0" style="1" hidden="1" customWidth="1"/>
    <col min="9457" max="9703" width="10.85546875" style="1"/>
    <col min="9704" max="9704" width="6.85546875" style="1" customWidth="1"/>
    <col min="9705" max="9705" width="29.5703125" style="1" customWidth="1"/>
    <col min="9706" max="9706" width="16.140625" style="1" customWidth="1"/>
    <col min="9707" max="9707" width="12.140625" style="1" customWidth="1"/>
    <col min="9708" max="9708" width="21.42578125" style="1" customWidth="1"/>
    <col min="9709" max="9709" width="16" style="1" customWidth="1"/>
    <col min="9710" max="9710" width="15.85546875" style="1" customWidth="1"/>
    <col min="9711" max="9712" width="0" style="1" hidden="1" customWidth="1"/>
    <col min="9713" max="9959" width="10.85546875" style="1"/>
    <col min="9960" max="9960" width="6.85546875" style="1" customWidth="1"/>
    <col min="9961" max="9961" width="29.5703125" style="1" customWidth="1"/>
    <col min="9962" max="9962" width="16.140625" style="1" customWidth="1"/>
    <col min="9963" max="9963" width="12.140625" style="1" customWidth="1"/>
    <col min="9964" max="9964" width="21.42578125" style="1" customWidth="1"/>
    <col min="9965" max="9965" width="16" style="1" customWidth="1"/>
    <col min="9966" max="9966" width="15.85546875" style="1" customWidth="1"/>
    <col min="9967" max="9968" width="0" style="1" hidden="1" customWidth="1"/>
    <col min="9969" max="10215" width="10.85546875" style="1"/>
    <col min="10216" max="10216" width="6.85546875" style="1" customWidth="1"/>
    <col min="10217" max="10217" width="29.5703125" style="1" customWidth="1"/>
    <col min="10218" max="10218" width="16.140625" style="1" customWidth="1"/>
    <col min="10219" max="10219" width="12.140625" style="1" customWidth="1"/>
    <col min="10220" max="10220" width="21.42578125" style="1" customWidth="1"/>
    <col min="10221" max="10221" width="16" style="1" customWidth="1"/>
    <col min="10222" max="10222" width="15.85546875" style="1" customWidth="1"/>
    <col min="10223" max="10224" width="0" style="1" hidden="1" customWidth="1"/>
    <col min="10225" max="10471" width="10.85546875" style="1"/>
    <col min="10472" max="10472" width="6.85546875" style="1" customWidth="1"/>
    <col min="10473" max="10473" width="29.5703125" style="1" customWidth="1"/>
    <col min="10474" max="10474" width="16.140625" style="1" customWidth="1"/>
    <col min="10475" max="10475" width="12.140625" style="1" customWidth="1"/>
    <col min="10476" max="10476" width="21.42578125" style="1" customWidth="1"/>
    <col min="10477" max="10477" width="16" style="1" customWidth="1"/>
    <col min="10478" max="10478" width="15.85546875" style="1" customWidth="1"/>
    <col min="10479" max="10480" width="0" style="1" hidden="1" customWidth="1"/>
    <col min="10481" max="10727" width="10.85546875" style="1"/>
    <col min="10728" max="10728" width="6.85546875" style="1" customWidth="1"/>
    <col min="10729" max="10729" width="29.5703125" style="1" customWidth="1"/>
    <col min="10730" max="10730" width="16.140625" style="1" customWidth="1"/>
    <col min="10731" max="10731" width="12.140625" style="1" customWidth="1"/>
    <col min="10732" max="10732" width="21.42578125" style="1" customWidth="1"/>
    <col min="10733" max="10733" width="16" style="1" customWidth="1"/>
    <col min="10734" max="10734" width="15.85546875" style="1" customWidth="1"/>
    <col min="10735" max="10736" width="0" style="1" hidden="1" customWidth="1"/>
    <col min="10737" max="10983" width="10.85546875" style="1"/>
    <col min="10984" max="10984" width="6.85546875" style="1" customWidth="1"/>
    <col min="10985" max="10985" width="29.5703125" style="1" customWidth="1"/>
    <col min="10986" max="10986" width="16.140625" style="1" customWidth="1"/>
    <col min="10987" max="10987" width="12.140625" style="1" customWidth="1"/>
    <col min="10988" max="10988" width="21.42578125" style="1" customWidth="1"/>
    <col min="10989" max="10989" width="16" style="1" customWidth="1"/>
    <col min="10990" max="10990" width="15.85546875" style="1" customWidth="1"/>
    <col min="10991" max="10992" width="0" style="1" hidden="1" customWidth="1"/>
    <col min="10993" max="11239" width="10.85546875" style="1"/>
    <col min="11240" max="11240" width="6.85546875" style="1" customWidth="1"/>
    <col min="11241" max="11241" width="29.5703125" style="1" customWidth="1"/>
    <col min="11242" max="11242" width="16.140625" style="1" customWidth="1"/>
    <col min="11243" max="11243" width="12.140625" style="1" customWidth="1"/>
    <col min="11244" max="11244" width="21.42578125" style="1" customWidth="1"/>
    <col min="11245" max="11245" width="16" style="1" customWidth="1"/>
    <col min="11246" max="11246" width="15.85546875" style="1" customWidth="1"/>
    <col min="11247" max="11248" width="0" style="1" hidden="1" customWidth="1"/>
    <col min="11249" max="11495" width="10.85546875" style="1"/>
    <col min="11496" max="11496" width="6.85546875" style="1" customWidth="1"/>
    <col min="11497" max="11497" width="29.5703125" style="1" customWidth="1"/>
    <col min="11498" max="11498" width="16.140625" style="1" customWidth="1"/>
    <col min="11499" max="11499" width="12.140625" style="1" customWidth="1"/>
    <col min="11500" max="11500" width="21.42578125" style="1" customWidth="1"/>
    <col min="11501" max="11501" width="16" style="1" customWidth="1"/>
    <col min="11502" max="11502" width="15.85546875" style="1" customWidth="1"/>
    <col min="11503" max="11504" width="0" style="1" hidden="1" customWidth="1"/>
    <col min="11505" max="11751" width="10.85546875" style="1"/>
    <col min="11752" max="11752" width="6.85546875" style="1" customWidth="1"/>
    <col min="11753" max="11753" width="29.5703125" style="1" customWidth="1"/>
    <col min="11754" max="11754" width="16.140625" style="1" customWidth="1"/>
    <col min="11755" max="11755" width="12.140625" style="1" customWidth="1"/>
    <col min="11756" max="11756" width="21.42578125" style="1" customWidth="1"/>
    <col min="11757" max="11757" width="16" style="1" customWidth="1"/>
    <col min="11758" max="11758" width="15.85546875" style="1" customWidth="1"/>
    <col min="11759" max="11760" width="0" style="1" hidden="1" customWidth="1"/>
    <col min="11761" max="12007" width="10.85546875" style="1"/>
    <col min="12008" max="12008" width="6.85546875" style="1" customWidth="1"/>
    <col min="12009" max="12009" width="29.5703125" style="1" customWidth="1"/>
    <col min="12010" max="12010" width="16.140625" style="1" customWidth="1"/>
    <col min="12011" max="12011" width="12.140625" style="1" customWidth="1"/>
    <col min="12012" max="12012" width="21.42578125" style="1" customWidth="1"/>
    <col min="12013" max="12013" width="16" style="1" customWidth="1"/>
    <col min="12014" max="12014" width="15.85546875" style="1" customWidth="1"/>
    <col min="12015" max="12016" width="0" style="1" hidden="1" customWidth="1"/>
    <col min="12017" max="12263" width="10.85546875" style="1"/>
    <col min="12264" max="12264" width="6.85546875" style="1" customWidth="1"/>
    <col min="12265" max="12265" width="29.5703125" style="1" customWidth="1"/>
    <col min="12266" max="12266" width="16.140625" style="1" customWidth="1"/>
    <col min="12267" max="12267" width="12.140625" style="1" customWidth="1"/>
    <col min="12268" max="12268" width="21.42578125" style="1" customWidth="1"/>
    <col min="12269" max="12269" width="16" style="1" customWidth="1"/>
    <col min="12270" max="12270" width="15.85546875" style="1" customWidth="1"/>
    <col min="12271" max="12272" width="0" style="1" hidden="1" customWidth="1"/>
    <col min="12273" max="12519" width="10.85546875" style="1"/>
    <col min="12520" max="12520" width="6.85546875" style="1" customWidth="1"/>
    <col min="12521" max="12521" width="29.5703125" style="1" customWidth="1"/>
    <col min="12522" max="12522" width="16.140625" style="1" customWidth="1"/>
    <col min="12523" max="12523" width="12.140625" style="1" customWidth="1"/>
    <col min="12524" max="12524" width="21.42578125" style="1" customWidth="1"/>
    <col min="12525" max="12525" width="16" style="1" customWidth="1"/>
    <col min="12526" max="12526" width="15.85546875" style="1" customWidth="1"/>
    <col min="12527" max="12528" width="0" style="1" hidden="1" customWidth="1"/>
    <col min="12529" max="12775" width="10.85546875" style="1"/>
    <col min="12776" max="12776" width="6.85546875" style="1" customWidth="1"/>
    <col min="12777" max="12777" width="29.5703125" style="1" customWidth="1"/>
    <col min="12778" max="12778" width="16.140625" style="1" customWidth="1"/>
    <col min="12779" max="12779" width="12.140625" style="1" customWidth="1"/>
    <col min="12780" max="12780" width="21.42578125" style="1" customWidth="1"/>
    <col min="12781" max="12781" width="16" style="1" customWidth="1"/>
    <col min="12782" max="12782" width="15.85546875" style="1" customWidth="1"/>
    <col min="12783" max="12784" width="0" style="1" hidden="1" customWidth="1"/>
    <col min="12785" max="13031" width="10.85546875" style="1"/>
    <col min="13032" max="13032" width="6.85546875" style="1" customWidth="1"/>
    <col min="13033" max="13033" width="29.5703125" style="1" customWidth="1"/>
    <col min="13034" max="13034" width="16.140625" style="1" customWidth="1"/>
    <col min="13035" max="13035" width="12.140625" style="1" customWidth="1"/>
    <col min="13036" max="13036" width="21.42578125" style="1" customWidth="1"/>
    <col min="13037" max="13037" width="16" style="1" customWidth="1"/>
    <col min="13038" max="13038" width="15.85546875" style="1" customWidth="1"/>
    <col min="13039" max="13040" width="0" style="1" hidden="1" customWidth="1"/>
    <col min="13041" max="13287" width="10.85546875" style="1"/>
    <col min="13288" max="13288" width="6.85546875" style="1" customWidth="1"/>
    <col min="13289" max="13289" width="29.5703125" style="1" customWidth="1"/>
    <col min="13290" max="13290" width="16.140625" style="1" customWidth="1"/>
    <col min="13291" max="13291" width="12.140625" style="1" customWidth="1"/>
    <col min="13292" max="13292" width="21.42578125" style="1" customWidth="1"/>
    <col min="13293" max="13293" width="16" style="1" customWidth="1"/>
    <col min="13294" max="13294" width="15.85546875" style="1" customWidth="1"/>
    <col min="13295" max="13296" width="0" style="1" hidden="1" customWidth="1"/>
    <col min="13297" max="13543" width="10.85546875" style="1"/>
    <col min="13544" max="13544" width="6.85546875" style="1" customWidth="1"/>
    <col min="13545" max="13545" width="29.5703125" style="1" customWidth="1"/>
    <col min="13546" max="13546" width="16.140625" style="1" customWidth="1"/>
    <col min="13547" max="13547" width="12.140625" style="1" customWidth="1"/>
    <col min="13548" max="13548" width="21.42578125" style="1" customWidth="1"/>
    <col min="13549" max="13549" width="16" style="1" customWidth="1"/>
    <col min="13550" max="13550" width="15.85546875" style="1" customWidth="1"/>
    <col min="13551" max="13552" width="0" style="1" hidden="1" customWidth="1"/>
    <col min="13553" max="13799" width="10.85546875" style="1"/>
    <col min="13800" max="13800" width="6.85546875" style="1" customWidth="1"/>
    <col min="13801" max="13801" width="29.5703125" style="1" customWidth="1"/>
    <col min="13802" max="13802" width="16.140625" style="1" customWidth="1"/>
    <col min="13803" max="13803" width="12.140625" style="1" customWidth="1"/>
    <col min="13804" max="13804" width="21.42578125" style="1" customWidth="1"/>
    <col min="13805" max="13805" width="16" style="1" customWidth="1"/>
    <col min="13806" max="13806" width="15.85546875" style="1" customWidth="1"/>
    <col min="13807" max="13808" width="0" style="1" hidden="1" customWidth="1"/>
    <col min="13809" max="14055" width="10.85546875" style="1"/>
    <col min="14056" max="14056" width="6.85546875" style="1" customWidth="1"/>
    <col min="14057" max="14057" width="29.5703125" style="1" customWidth="1"/>
    <col min="14058" max="14058" width="16.140625" style="1" customWidth="1"/>
    <col min="14059" max="14059" width="12.140625" style="1" customWidth="1"/>
    <col min="14060" max="14060" width="21.42578125" style="1" customWidth="1"/>
    <col min="14061" max="14061" width="16" style="1" customWidth="1"/>
    <col min="14062" max="14062" width="15.85546875" style="1" customWidth="1"/>
    <col min="14063" max="14064" width="0" style="1" hidden="1" customWidth="1"/>
    <col min="14065" max="14311" width="10.85546875" style="1"/>
    <col min="14312" max="14312" width="6.85546875" style="1" customWidth="1"/>
    <col min="14313" max="14313" width="29.5703125" style="1" customWidth="1"/>
    <col min="14314" max="14314" width="16.140625" style="1" customWidth="1"/>
    <col min="14315" max="14315" width="12.140625" style="1" customWidth="1"/>
    <col min="14316" max="14316" width="21.42578125" style="1" customWidth="1"/>
    <col min="14317" max="14317" width="16" style="1" customWidth="1"/>
    <col min="14318" max="14318" width="15.85546875" style="1" customWidth="1"/>
    <col min="14319" max="14320" width="0" style="1" hidden="1" customWidth="1"/>
    <col min="14321" max="14567" width="10.85546875" style="1"/>
    <col min="14568" max="14568" width="6.85546875" style="1" customWidth="1"/>
    <col min="14569" max="14569" width="29.5703125" style="1" customWidth="1"/>
    <col min="14570" max="14570" width="16.140625" style="1" customWidth="1"/>
    <col min="14571" max="14571" width="12.140625" style="1" customWidth="1"/>
    <col min="14572" max="14572" width="21.42578125" style="1" customWidth="1"/>
    <col min="14573" max="14573" width="16" style="1" customWidth="1"/>
    <col min="14574" max="14574" width="15.85546875" style="1" customWidth="1"/>
    <col min="14575" max="14576" width="0" style="1" hidden="1" customWidth="1"/>
    <col min="14577" max="14823" width="10.85546875" style="1"/>
    <col min="14824" max="14824" width="6.85546875" style="1" customWidth="1"/>
    <col min="14825" max="14825" width="29.5703125" style="1" customWidth="1"/>
    <col min="14826" max="14826" width="16.140625" style="1" customWidth="1"/>
    <col min="14827" max="14827" width="12.140625" style="1" customWidth="1"/>
    <col min="14828" max="14828" width="21.42578125" style="1" customWidth="1"/>
    <col min="14829" max="14829" width="16" style="1" customWidth="1"/>
    <col min="14830" max="14830" width="15.85546875" style="1" customWidth="1"/>
    <col min="14831" max="14832" width="0" style="1" hidden="1" customWidth="1"/>
    <col min="14833" max="15079" width="10.85546875" style="1"/>
    <col min="15080" max="15080" width="6.85546875" style="1" customWidth="1"/>
    <col min="15081" max="15081" width="29.5703125" style="1" customWidth="1"/>
    <col min="15082" max="15082" width="16.140625" style="1" customWidth="1"/>
    <col min="15083" max="15083" width="12.140625" style="1" customWidth="1"/>
    <col min="15084" max="15084" width="21.42578125" style="1" customWidth="1"/>
    <col min="15085" max="15085" width="16" style="1" customWidth="1"/>
    <col min="15086" max="15086" width="15.85546875" style="1" customWidth="1"/>
    <col min="15087" max="15088" width="0" style="1" hidden="1" customWidth="1"/>
    <col min="15089" max="15335" width="10.85546875" style="1"/>
    <col min="15336" max="15336" width="6.85546875" style="1" customWidth="1"/>
    <col min="15337" max="15337" width="29.5703125" style="1" customWidth="1"/>
    <col min="15338" max="15338" width="16.140625" style="1" customWidth="1"/>
    <col min="15339" max="15339" width="12.140625" style="1" customWidth="1"/>
    <col min="15340" max="15340" width="21.42578125" style="1" customWidth="1"/>
    <col min="15341" max="15341" width="16" style="1" customWidth="1"/>
    <col min="15342" max="15342" width="15.85546875" style="1" customWidth="1"/>
    <col min="15343" max="15344" width="0" style="1" hidden="1" customWidth="1"/>
    <col min="15345" max="15591" width="10.85546875" style="1"/>
    <col min="15592" max="15592" width="6.85546875" style="1" customWidth="1"/>
    <col min="15593" max="15593" width="29.5703125" style="1" customWidth="1"/>
    <col min="15594" max="15594" width="16.140625" style="1" customWidth="1"/>
    <col min="15595" max="15595" width="12.140625" style="1" customWidth="1"/>
    <col min="15596" max="15596" width="21.42578125" style="1" customWidth="1"/>
    <col min="15597" max="15597" width="16" style="1" customWidth="1"/>
    <col min="15598" max="15598" width="15.85546875" style="1" customWidth="1"/>
    <col min="15599" max="15600" width="0" style="1" hidden="1" customWidth="1"/>
    <col min="15601" max="15847" width="10.85546875" style="1"/>
    <col min="15848" max="15848" width="6.85546875" style="1" customWidth="1"/>
    <col min="15849" max="15849" width="29.5703125" style="1" customWidth="1"/>
    <col min="15850" max="15850" width="16.140625" style="1" customWidth="1"/>
    <col min="15851" max="15851" width="12.140625" style="1" customWidth="1"/>
    <col min="15852" max="15852" width="21.42578125" style="1" customWidth="1"/>
    <col min="15853" max="15853" width="16" style="1" customWidth="1"/>
    <col min="15854" max="15854" width="15.85546875" style="1" customWidth="1"/>
    <col min="15855" max="15856" width="0" style="1" hidden="1" customWidth="1"/>
    <col min="15857" max="16103" width="10.85546875" style="1"/>
    <col min="16104" max="16104" width="6.85546875" style="1" customWidth="1"/>
    <col min="16105" max="16105" width="29.5703125" style="1" customWidth="1"/>
    <col min="16106" max="16106" width="16.140625" style="1" customWidth="1"/>
    <col min="16107" max="16107" width="12.140625" style="1" customWidth="1"/>
    <col min="16108" max="16108" width="21.42578125" style="1" customWidth="1"/>
    <col min="16109" max="16109" width="16" style="1" customWidth="1"/>
    <col min="16110" max="16110" width="15.85546875" style="1" customWidth="1"/>
    <col min="16111" max="16112" width="0" style="1" hidden="1" customWidth="1"/>
    <col min="16113" max="16383" width="10.85546875" style="1"/>
    <col min="16384" max="16384" width="10.85546875" style="1" customWidth="1"/>
  </cols>
  <sheetData>
    <row r="1" spans="1:22" ht="23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22" ht="21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22" ht="18.75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4" spans="1:22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s="38" customFormat="1" ht="21" customHeight="1">
      <c r="A5" s="165" t="s">
        <v>106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/>
      <c r="T5"/>
      <c r="U5"/>
      <c r="V5"/>
    </row>
    <row r="6" spans="1:22" s="72" customFormat="1" ht="7.5" customHeight="1">
      <c r="A6" s="166"/>
      <c r="B6" s="166"/>
      <c r="C6" s="166"/>
      <c r="D6" s="166"/>
      <c r="E6" s="166"/>
      <c r="F6" s="166"/>
      <c r="G6" s="166"/>
      <c r="H6" s="166"/>
      <c r="I6" s="71"/>
      <c r="J6" s="71"/>
      <c r="K6" s="71"/>
      <c r="L6" s="71"/>
      <c r="M6" s="71"/>
      <c r="O6" s="73"/>
      <c r="P6" s="73"/>
      <c r="Q6" s="73"/>
      <c r="R6" s="73"/>
      <c r="S6" s="73"/>
      <c r="T6" s="73"/>
      <c r="U6" s="73"/>
      <c r="V6" s="73"/>
    </row>
    <row r="7" spans="1:22" s="31" customFormat="1" ht="26.25" customHeight="1">
      <c r="A7" s="150" t="s">
        <v>80</v>
      </c>
      <c r="B7" s="150" t="s">
        <v>81</v>
      </c>
      <c r="C7" s="155" t="s">
        <v>82</v>
      </c>
      <c r="D7" s="156"/>
      <c r="E7" s="155" t="s">
        <v>84</v>
      </c>
      <c r="F7" s="156"/>
      <c r="G7" s="155" t="s">
        <v>85</v>
      </c>
      <c r="H7" s="156"/>
      <c r="I7" s="155" t="s">
        <v>86</v>
      </c>
      <c r="J7" s="156"/>
      <c r="K7" s="155" t="s">
        <v>87</v>
      </c>
      <c r="L7" s="156"/>
      <c r="M7" s="163" t="s">
        <v>95</v>
      </c>
      <c r="N7" s="155" t="s">
        <v>86</v>
      </c>
      <c r="O7" s="156"/>
      <c r="P7" s="155" t="s">
        <v>87</v>
      </c>
      <c r="Q7" s="156"/>
      <c r="R7" s="163" t="s">
        <v>95</v>
      </c>
      <c r="S7"/>
      <c r="T7"/>
      <c r="U7"/>
      <c r="V7"/>
    </row>
    <row r="8" spans="1:22" s="3" customFormat="1" ht="15" customHeight="1">
      <c r="A8" s="151"/>
      <c r="B8" s="151"/>
      <c r="C8" s="57" t="s">
        <v>88</v>
      </c>
      <c r="D8" s="58" t="s">
        <v>89</v>
      </c>
      <c r="E8" s="57" t="s">
        <v>88</v>
      </c>
      <c r="F8" s="58" t="s">
        <v>89</v>
      </c>
      <c r="G8" s="57" t="s">
        <v>88</v>
      </c>
      <c r="H8" s="58" t="s">
        <v>89</v>
      </c>
      <c r="I8" s="57" t="s">
        <v>88</v>
      </c>
      <c r="J8" s="58" t="s">
        <v>89</v>
      </c>
      <c r="K8" s="57" t="s">
        <v>88</v>
      </c>
      <c r="L8" s="58" t="s">
        <v>89</v>
      </c>
      <c r="M8" s="164"/>
      <c r="N8" s="57" t="s">
        <v>88</v>
      </c>
      <c r="O8" s="58" t="s">
        <v>89</v>
      </c>
      <c r="P8" s="57" t="s">
        <v>88</v>
      </c>
      <c r="Q8" s="58" t="s">
        <v>89</v>
      </c>
      <c r="R8" s="164"/>
      <c r="S8"/>
      <c r="T8"/>
      <c r="U8"/>
      <c r="V8"/>
    </row>
    <row r="9" spans="1:22" s="3" customFormat="1">
      <c r="A9" s="7">
        <v>301</v>
      </c>
      <c r="B9" s="8" t="s">
        <v>4</v>
      </c>
      <c r="C9" s="32">
        <v>0.48334904349999996</v>
      </c>
      <c r="D9" s="81">
        <v>495873</v>
      </c>
      <c r="E9" s="32">
        <v>0.48334904349999996</v>
      </c>
      <c r="F9" s="10">
        <v>11264</v>
      </c>
      <c r="G9" s="32">
        <v>0.48334904349999996</v>
      </c>
      <c r="H9" s="10">
        <v>3134</v>
      </c>
      <c r="I9" s="32">
        <v>0.48334904349999996</v>
      </c>
      <c r="J9" s="10">
        <v>17872</v>
      </c>
      <c r="K9" s="32">
        <v>0.48334904349999996</v>
      </c>
      <c r="L9" s="10">
        <v>705</v>
      </c>
      <c r="M9" s="10">
        <f>+L9+J9+H9+F9+D9</f>
        <v>528848</v>
      </c>
      <c r="N9" s="32">
        <v>0.48334904349999996</v>
      </c>
      <c r="O9" s="10">
        <v>17872</v>
      </c>
      <c r="P9" s="32">
        <v>0.48334904349999996</v>
      </c>
      <c r="Q9" s="10">
        <v>705</v>
      </c>
      <c r="R9" s="10">
        <f>+D9+F9+H9+O9+Q9</f>
        <v>528848</v>
      </c>
      <c r="S9"/>
      <c r="T9"/>
      <c r="U9"/>
      <c r="V9"/>
    </row>
    <row r="10" spans="1:22" s="3" customFormat="1">
      <c r="A10" s="7">
        <v>302</v>
      </c>
      <c r="B10" s="8" t="s">
        <v>5</v>
      </c>
      <c r="C10" s="32">
        <v>0.39052480179999999</v>
      </c>
      <c r="D10" s="81">
        <v>400644</v>
      </c>
      <c r="E10" s="32">
        <v>0.39052480179999999</v>
      </c>
      <c r="F10" s="10">
        <v>9100</v>
      </c>
      <c r="G10" s="32">
        <v>0.39052480179999999</v>
      </c>
      <c r="H10" s="10">
        <v>2532</v>
      </c>
      <c r="I10" s="32">
        <v>0.39052480179999999</v>
      </c>
      <c r="J10" s="10">
        <v>14439</v>
      </c>
      <c r="K10" s="32">
        <v>0.39052480179999999</v>
      </c>
      <c r="L10" s="10">
        <v>569</v>
      </c>
      <c r="M10" s="10">
        <f t="shared" ref="M10:M66" si="0">+L10+J10+H10+F10+D10</f>
        <v>427284</v>
      </c>
      <c r="N10" s="32">
        <v>0.39052480179999999</v>
      </c>
      <c r="O10" s="10">
        <v>14439</v>
      </c>
      <c r="P10" s="32">
        <v>0.39052480179999999</v>
      </c>
      <c r="Q10" s="10">
        <v>569</v>
      </c>
      <c r="R10" s="10">
        <f t="shared" ref="R10:R66" si="1">+D10+F10+H10+O10+Q10</f>
        <v>427284</v>
      </c>
      <c r="S10"/>
      <c r="T10"/>
      <c r="U10"/>
      <c r="V10"/>
    </row>
    <row r="11" spans="1:22" s="3" customFormat="1">
      <c r="A11" s="7">
        <v>303</v>
      </c>
      <c r="B11" s="8" t="s">
        <v>6</v>
      </c>
      <c r="C11" s="32">
        <v>0.32187011209999999</v>
      </c>
      <c r="D11" s="81">
        <v>330209</v>
      </c>
      <c r="E11" s="32">
        <v>0.32187011209999999</v>
      </c>
      <c r="F11" s="10">
        <v>7501</v>
      </c>
      <c r="G11" s="32">
        <v>0.32187011209999999</v>
      </c>
      <c r="H11" s="10">
        <v>2087</v>
      </c>
      <c r="I11" s="32">
        <v>0.32187011209999999</v>
      </c>
      <c r="J11" s="10">
        <v>11901</v>
      </c>
      <c r="K11" s="32">
        <v>0.32187011209999999</v>
      </c>
      <c r="L11" s="10">
        <v>469</v>
      </c>
      <c r="M11" s="10">
        <f t="shared" si="0"/>
        <v>352167</v>
      </c>
      <c r="N11" s="32">
        <v>0.32187011209999999</v>
      </c>
      <c r="O11" s="10">
        <v>11901</v>
      </c>
      <c r="P11" s="32">
        <v>0.32187011209999999</v>
      </c>
      <c r="Q11" s="10">
        <v>469</v>
      </c>
      <c r="R11" s="10">
        <f t="shared" si="1"/>
        <v>352167</v>
      </c>
      <c r="S11"/>
      <c r="T11"/>
      <c r="U11"/>
      <c r="V11"/>
    </row>
    <row r="12" spans="1:22" s="3" customFormat="1">
      <c r="A12" s="7">
        <v>304</v>
      </c>
      <c r="B12" s="8" t="s">
        <v>7</v>
      </c>
      <c r="C12" s="32">
        <v>0.3671765884</v>
      </c>
      <c r="D12" s="81">
        <v>376690</v>
      </c>
      <c r="E12" s="32">
        <v>0.3671765884</v>
      </c>
      <c r="F12" s="10">
        <v>8556</v>
      </c>
      <c r="G12" s="32">
        <v>0.3671765884</v>
      </c>
      <c r="H12" s="10">
        <v>2381</v>
      </c>
      <c r="I12" s="32">
        <v>0.3671765884</v>
      </c>
      <c r="J12" s="10">
        <v>13576</v>
      </c>
      <c r="K12" s="32">
        <v>0.3671765884</v>
      </c>
      <c r="L12" s="10">
        <v>535</v>
      </c>
      <c r="M12" s="10">
        <f t="shared" si="0"/>
        <v>401738</v>
      </c>
      <c r="N12" s="32">
        <v>0.3671765884</v>
      </c>
      <c r="O12" s="10">
        <v>13576</v>
      </c>
      <c r="P12" s="32">
        <v>0.3671765884</v>
      </c>
      <c r="Q12" s="10">
        <v>535</v>
      </c>
      <c r="R12" s="10">
        <f t="shared" si="1"/>
        <v>401738</v>
      </c>
      <c r="S12"/>
      <c r="T12"/>
      <c r="U12"/>
      <c r="V12"/>
    </row>
    <row r="13" spans="1:22" s="3" customFormat="1">
      <c r="A13" s="7">
        <v>305</v>
      </c>
      <c r="B13" s="8" t="s">
        <v>8</v>
      </c>
      <c r="C13" s="32">
        <v>2.7758118788999999</v>
      </c>
      <c r="D13" s="81">
        <v>2847721</v>
      </c>
      <c r="E13" s="32">
        <v>2.7758118788999999</v>
      </c>
      <c r="F13" s="10">
        <v>64685</v>
      </c>
      <c r="G13" s="32">
        <v>2.7758118788999999</v>
      </c>
      <c r="H13" s="10">
        <v>17998</v>
      </c>
      <c r="I13" s="32">
        <v>2.7758118788999999</v>
      </c>
      <c r="J13" s="10">
        <v>102634</v>
      </c>
      <c r="K13" s="32">
        <v>2.7758118788999999</v>
      </c>
      <c r="L13" s="10">
        <v>4046</v>
      </c>
      <c r="M13" s="10">
        <f t="shared" si="0"/>
        <v>3037084</v>
      </c>
      <c r="N13" s="32">
        <v>2.7758118788999999</v>
      </c>
      <c r="O13" s="10">
        <v>102634</v>
      </c>
      <c r="P13" s="32">
        <v>2.7758118788999999</v>
      </c>
      <c r="Q13" s="10">
        <v>4046</v>
      </c>
      <c r="R13" s="10">
        <f t="shared" si="1"/>
        <v>3037084</v>
      </c>
      <c r="S13"/>
      <c r="T13"/>
      <c r="U13"/>
      <c r="V13"/>
    </row>
    <row r="14" spans="1:22" s="3" customFormat="1">
      <c r="A14" s="7">
        <v>306</v>
      </c>
      <c r="B14" s="8" t="s">
        <v>9</v>
      </c>
      <c r="C14" s="32">
        <v>0.51401318579999999</v>
      </c>
      <c r="D14" s="81">
        <v>527331</v>
      </c>
      <c r="E14" s="32">
        <v>0.51401318579999999</v>
      </c>
      <c r="F14" s="10">
        <v>11978</v>
      </c>
      <c r="G14" s="32">
        <v>0.51401318579999999</v>
      </c>
      <c r="H14" s="10">
        <v>3333</v>
      </c>
      <c r="I14" s="32">
        <v>0.51401318579999999</v>
      </c>
      <c r="J14" s="10">
        <v>19005</v>
      </c>
      <c r="K14" s="32">
        <v>0.51401318579999999</v>
      </c>
      <c r="L14" s="10">
        <v>749</v>
      </c>
      <c r="M14" s="10">
        <f t="shared" si="0"/>
        <v>562396</v>
      </c>
      <c r="N14" s="32">
        <v>0.51401318579999999</v>
      </c>
      <c r="O14" s="10">
        <v>19005</v>
      </c>
      <c r="P14" s="32">
        <v>0.51401318579999999</v>
      </c>
      <c r="Q14" s="10">
        <v>749</v>
      </c>
      <c r="R14" s="10">
        <f t="shared" si="1"/>
        <v>562396</v>
      </c>
      <c r="S14"/>
      <c r="T14"/>
      <c r="U14"/>
      <c r="V14"/>
    </row>
    <row r="15" spans="1:22" s="3" customFormat="1">
      <c r="A15" s="7">
        <v>307</v>
      </c>
      <c r="B15" s="8" t="s">
        <v>10</v>
      </c>
      <c r="C15" s="32">
        <v>1.0237271745000001</v>
      </c>
      <c r="D15" s="81">
        <v>1050250</v>
      </c>
      <c r="E15" s="32">
        <v>1.0237271745000001</v>
      </c>
      <c r="F15" s="10">
        <v>23856</v>
      </c>
      <c r="G15" s="32">
        <v>1.0237271745000001</v>
      </c>
      <c r="H15" s="10">
        <v>6638</v>
      </c>
      <c r="I15" s="32">
        <v>1.0237271745000001</v>
      </c>
      <c r="J15" s="10">
        <v>37852</v>
      </c>
      <c r="K15" s="32">
        <v>1.0237271745000001</v>
      </c>
      <c r="L15" s="10">
        <v>1492</v>
      </c>
      <c r="M15" s="10">
        <f t="shared" si="0"/>
        <v>1120088</v>
      </c>
      <c r="N15" s="32">
        <v>1.0237271745000001</v>
      </c>
      <c r="O15" s="10">
        <v>37852</v>
      </c>
      <c r="P15" s="32">
        <v>1.0237271745000001</v>
      </c>
      <c r="Q15" s="10">
        <v>1492</v>
      </c>
      <c r="R15" s="10">
        <f t="shared" si="1"/>
        <v>1120088</v>
      </c>
      <c r="S15"/>
      <c r="T15"/>
      <c r="U15"/>
      <c r="V15"/>
    </row>
    <row r="16" spans="1:22" s="3" customFormat="1">
      <c r="A16" s="7">
        <v>308</v>
      </c>
      <c r="B16" s="8" t="s">
        <v>11</v>
      </c>
      <c r="C16" s="32">
        <v>0.66463386869999996</v>
      </c>
      <c r="D16" s="81">
        <v>681856</v>
      </c>
      <c r="E16" s="32">
        <v>0.66463386869999996</v>
      </c>
      <c r="F16" s="10">
        <v>15488</v>
      </c>
      <c r="G16" s="32">
        <v>0.66463386869999996</v>
      </c>
      <c r="H16" s="10">
        <v>4309</v>
      </c>
      <c r="I16" s="32">
        <v>0.66463386869999996</v>
      </c>
      <c r="J16" s="10">
        <v>24575</v>
      </c>
      <c r="K16" s="32">
        <v>0.66463386869999996</v>
      </c>
      <c r="L16" s="10">
        <v>969</v>
      </c>
      <c r="M16" s="10">
        <f t="shared" si="0"/>
        <v>727197</v>
      </c>
      <c r="N16" s="32">
        <v>0.66463386869999996</v>
      </c>
      <c r="O16" s="10">
        <v>24575</v>
      </c>
      <c r="P16" s="32">
        <v>0.66463386869999996</v>
      </c>
      <c r="Q16" s="10">
        <v>969</v>
      </c>
      <c r="R16" s="10">
        <f t="shared" si="1"/>
        <v>727197</v>
      </c>
      <c r="S16"/>
      <c r="T16"/>
      <c r="U16"/>
      <c r="V16"/>
    </row>
    <row r="17" spans="1:22" s="3" customFormat="1">
      <c r="A17" s="7">
        <v>309</v>
      </c>
      <c r="B17" s="8" t="s">
        <v>12</v>
      </c>
      <c r="C17" s="32">
        <v>1.0762272283000001</v>
      </c>
      <c r="D17" s="81">
        <v>1104106</v>
      </c>
      <c r="E17" s="32">
        <v>1.0762272283000001</v>
      </c>
      <c r="F17" s="10">
        <v>25079</v>
      </c>
      <c r="G17" s="32">
        <v>1.0762272283000001</v>
      </c>
      <c r="H17" s="10">
        <v>6978</v>
      </c>
      <c r="I17" s="32">
        <v>1.0762272283000001</v>
      </c>
      <c r="J17" s="10">
        <v>39793</v>
      </c>
      <c r="K17" s="32">
        <v>1.0762272283000001</v>
      </c>
      <c r="L17" s="10">
        <v>1569</v>
      </c>
      <c r="M17" s="10">
        <f t="shared" si="0"/>
        <v>1177525</v>
      </c>
      <c r="N17" s="32">
        <v>1.0762272283000001</v>
      </c>
      <c r="O17" s="10">
        <v>39793</v>
      </c>
      <c r="P17" s="32">
        <v>1.0762272283000001</v>
      </c>
      <c r="Q17" s="10">
        <v>1569</v>
      </c>
      <c r="R17" s="10">
        <f t="shared" si="1"/>
        <v>1177525</v>
      </c>
      <c r="S17"/>
      <c r="T17"/>
      <c r="U17"/>
      <c r="V17"/>
    </row>
    <row r="18" spans="1:22" s="3" customFormat="1">
      <c r="A18" s="7">
        <v>310</v>
      </c>
      <c r="B18" s="8" t="s">
        <v>13</v>
      </c>
      <c r="C18" s="32">
        <v>0.2473799132</v>
      </c>
      <c r="D18" s="81">
        <v>253790</v>
      </c>
      <c r="E18" s="32">
        <v>0.2473799132</v>
      </c>
      <c r="F18" s="10">
        <v>5765</v>
      </c>
      <c r="G18" s="32">
        <v>0.2473799132</v>
      </c>
      <c r="H18" s="10">
        <v>1604</v>
      </c>
      <c r="I18" s="32">
        <v>0.2473799132</v>
      </c>
      <c r="J18" s="10">
        <v>9147</v>
      </c>
      <c r="K18" s="32">
        <v>0.2473799132</v>
      </c>
      <c r="L18" s="10">
        <v>361</v>
      </c>
      <c r="M18" s="10">
        <f t="shared" si="0"/>
        <v>270667</v>
      </c>
      <c r="N18" s="32">
        <v>0.2473799132</v>
      </c>
      <c r="O18" s="10">
        <v>9147</v>
      </c>
      <c r="P18" s="32">
        <v>0.2473799132</v>
      </c>
      <c r="Q18" s="10">
        <v>361</v>
      </c>
      <c r="R18" s="10">
        <f t="shared" si="1"/>
        <v>270667</v>
      </c>
      <c r="S18"/>
      <c r="T18"/>
      <c r="U18"/>
      <c r="V18"/>
    </row>
    <row r="19" spans="1:22" s="3" customFormat="1">
      <c r="A19" s="7">
        <v>311</v>
      </c>
      <c r="B19" s="8" t="s">
        <v>14</v>
      </c>
      <c r="C19" s="32">
        <v>0.27608525090000002</v>
      </c>
      <c r="D19" s="81">
        <v>283239</v>
      </c>
      <c r="E19" s="32">
        <v>0.27608525090000002</v>
      </c>
      <c r="F19" s="10">
        <v>6434</v>
      </c>
      <c r="G19" s="32">
        <v>0.27608525090000002</v>
      </c>
      <c r="H19" s="10">
        <v>1790</v>
      </c>
      <c r="I19" s="32">
        <v>0.27608525090000002</v>
      </c>
      <c r="J19" s="10">
        <v>10208</v>
      </c>
      <c r="K19" s="32">
        <v>0.27608525090000002</v>
      </c>
      <c r="L19" s="10">
        <v>402</v>
      </c>
      <c r="M19" s="10">
        <f t="shared" si="0"/>
        <v>302073</v>
      </c>
      <c r="N19" s="32">
        <v>0.27608525090000002</v>
      </c>
      <c r="O19" s="10">
        <v>10208</v>
      </c>
      <c r="P19" s="32">
        <v>0.27608525090000002</v>
      </c>
      <c r="Q19" s="10">
        <v>402</v>
      </c>
      <c r="R19" s="10">
        <f t="shared" si="1"/>
        <v>302073</v>
      </c>
      <c r="S19"/>
      <c r="T19"/>
      <c r="U19"/>
      <c r="V19"/>
    </row>
    <row r="20" spans="1:22" s="3" customFormat="1">
      <c r="A20" s="7">
        <v>312</v>
      </c>
      <c r="B20" s="8" t="s">
        <v>15</v>
      </c>
      <c r="C20" s="32">
        <v>11.7875922975</v>
      </c>
      <c r="D20" s="81">
        <v>12092971</v>
      </c>
      <c r="E20" s="32">
        <v>11.7875922975</v>
      </c>
      <c r="F20" s="10">
        <v>274686</v>
      </c>
      <c r="G20" s="32">
        <v>11.7875922975</v>
      </c>
      <c r="H20" s="10">
        <v>76429</v>
      </c>
      <c r="I20" s="32">
        <v>11.7875922975</v>
      </c>
      <c r="J20" s="10">
        <v>435838</v>
      </c>
      <c r="K20" s="32">
        <v>11.7875922975</v>
      </c>
      <c r="L20" s="10">
        <v>17183</v>
      </c>
      <c r="M20" s="10">
        <f t="shared" si="0"/>
        <v>12897107</v>
      </c>
      <c r="N20" s="32">
        <v>11.7875922975</v>
      </c>
      <c r="O20" s="10">
        <v>435838</v>
      </c>
      <c r="P20" s="32">
        <v>11.7875922975</v>
      </c>
      <c r="Q20" s="10">
        <v>17183</v>
      </c>
      <c r="R20" s="10">
        <f t="shared" si="1"/>
        <v>12897107</v>
      </c>
      <c r="S20"/>
      <c r="T20"/>
      <c r="U20"/>
      <c r="V20"/>
    </row>
    <row r="21" spans="1:22" s="3" customFormat="1">
      <c r="A21" s="7">
        <v>313</v>
      </c>
      <c r="B21" s="8" t="s">
        <v>16</v>
      </c>
      <c r="C21" s="32">
        <v>0.59852467139999999</v>
      </c>
      <c r="D21" s="81">
        <v>614034</v>
      </c>
      <c r="E21" s="32">
        <v>0.59852467139999999</v>
      </c>
      <c r="F21" s="10">
        <v>13948</v>
      </c>
      <c r="G21" s="32">
        <v>0.59852467139999999</v>
      </c>
      <c r="H21" s="10">
        <v>3881</v>
      </c>
      <c r="I21" s="32">
        <v>0.59852467139999999</v>
      </c>
      <c r="J21" s="10">
        <v>22130</v>
      </c>
      <c r="K21" s="32">
        <v>0.59852467139999999</v>
      </c>
      <c r="L21" s="10">
        <v>872</v>
      </c>
      <c r="M21" s="10">
        <f t="shared" si="0"/>
        <v>654865</v>
      </c>
      <c r="N21" s="32">
        <v>0.59852467139999999</v>
      </c>
      <c r="O21" s="10">
        <v>22130</v>
      </c>
      <c r="P21" s="32">
        <v>0.59852467139999999</v>
      </c>
      <c r="Q21" s="10">
        <v>872</v>
      </c>
      <c r="R21" s="10">
        <f t="shared" si="1"/>
        <v>654865</v>
      </c>
      <c r="S21"/>
      <c r="T21"/>
      <c r="U21"/>
      <c r="V21"/>
    </row>
    <row r="22" spans="1:22" s="3" customFormat="1">
      <c r="A22" s="7">
        <v>314</v>
      </c>
      <c r="B22" s="8" t="s">
        <v>17</v>
      </c>
      <c r="C22" s="32">
        <v>0.43396197380000001</v>
      </c>
      <c r="D22" s="81">
        <v>445206</v>
      </c>
      <c r="E22" s="32">
        <v>0.43396197380000001</v>
      </c>
      <c r="F22" s="10">
        <v>10113</v>
      </c>
      <c r="G22" s="32">
        <v>0.43396197380000001</v>
      </c>
      <c r="H22" s="10">
        <v>2814</v>
      </c>
      <c r="I22" s="32">
        <v>0.43396197380000001</v>
      </c>
      <c r="J22" s="10">
        <v>16046</v>
      </c>
      <c r="K22" s="32">
        <v>0.43396197380000001</v>
      </c>
      <c r="L22" s="10">
        <v>633</v>
      </c>
      <c r="M22" s="10">
        <f t="shared" si="0"/>
        <v>474812</v>
      </c>
      <c r="N22" s="32">
        <v>0.43396197380000001</v>
      </c>
      <c r="O22" s="10">
        <v>16046</v>
      </c>
      <c r="P22" s="32">
        <v>0.43396197380000001</v>
      </c>
      <c r="Q22" s="10">
        <v>633</v>
      </c>
      <c r="R22" s="10">
        <f t="shared" si="1"/>
        <v>474812</v>
      </c>
      <c r="S22"/>
      <c r="T22"/>
      <c r="U22"/>
      <c r="V22"/>
    </row>
    <row r="23" spans="1:22" s="3" customFormat="1">
      <c r="A23" s="7">
        <v>315</v>
      </c>
      <c r="B23" s="8" t="s">
        <v>18</v>
      </c>
      <c r="C23" s="32">
        <v>1.6786099228999998</v>
      </c>
      <c r="D23" s="81">
        <v>1722104</v>
      </c>
      <c r="E23" s="32">
        <v>1.6786099228999998</v>
      </c>
      <c r="F23" s="10">
        <v>39117</v>
      </c>
      <c r="G23" s="32">
        <v>1.6786099228999998</v>
      </c>
      <c r="H23" s="10">
        <v>10884</v>
      </c>
      <c r="I23" s="32">
        <v>1.6786099228999998</v>
      </c>
      <c r="J23" s="10">
        <v>62066</v>
      </c>
      <c r="K23" s="32">
        <v>1.6786099228999998</v>
      </c>
      <c r="L23" s="10">
        <v>2447</v>
      </c>
      <c r="M23" s="10">
        <f t="shared" si="0"/>
        <v>1836618</v>
      </c>
      <c r="N23" s="32">
        <v>1.6786099228999998</v>
      </c>
      <c r="O23" s="10">
        <v>62066</v>
      </c>
      <c r="P23" s="32">
        <v>1.6786099228999998</v>
      </c>
      <c r="Q23" s="10">
        <v>2447</v>
      </c>
      <c r="R23" s="10">
        <f t="shared" si="1"/>
        <v>1836618</v>
      </c>
      <c r="S23"/>
      <c r="T23"/>
      <c r="U23"/>
      <c r="V23"/>
    </row>
    <row r="24" spans="1:22" s="3" customFormat="1">
      <c r="A24" s="7">
        <v>316</v>
      </c>
      <c r="B24" s="8" t="s">
        <v>19</v>
      </c>
      <c r="C24" s="32">
        <v>1.0869517711000001</v>
      </c>
      <c r="D24" s="81">
        <v>1115116</v>
      </c>
      <c r="E24" s="32">
        <v>1.0869517711000001</v>
      </c>
      <c r="F24" s="10">
        <v>25329</v>
      </c>
      <c r="G24" s="32">
        <v>1.0869517711000001</v>
      </c>
      <c r="H24" s="10">
        <v>7048</v>
      </c>
      <c r="I24" s="32">
        <v>1.0869517711000001</v>
      </c>
      <c r="J24" s="10">
        <v>40189</v>
      </c>
      <c r="K24" s="32">
        <v>1.0869517711000001</v>
      </c>
      <c r="L24" s="10">
        <v>1584</v>
      </c>
      <c r="M24" s="10">
        <f t="shared" si="0"/>
        <v>1189266</v>
      </c>
      <c r="N24" s="32">
        <v>1.0869517711000001</v>
      </c>
      <c r="O24" s="10">
        <v>40189</v>
      </c>
      <c r="P24" s="32">
        <v>1.0869517711000001</v>
      </c>
      <c r="Q24" s="10">
        <v>1584</v>
      </c>
      <c r="R24" s="10">
        <f t="shared" si="1"/>
        <v>1189266</v>
      </c>
      <c r="S24"/>
      <c r="T24"/>
      <c r="U24"/>
      <c r="V24"/>
    </row>
    <row r="25" spans="1:22" s="3" customFormat="1">
      <c r="A25" s="7">
        <v>317</v>
      </c>
      <c r="B25" s="8" t="s">
        <v>20</v>
      </c>
      <c r="C25" s="32">
        <v>12.2561086522</v>
      </c>
      <c r="D25" s="81">
        <v>12574346</v>
      </c>
      <c r="E25" s="32">
        <v>12.2561086522</v>
      </c>
      <c r="F25" s="10">
        <v>285621</v>
      </c>
      <c r="G25" s="32">
        <v>12.2561086522</v>
      </c>
      <c r="H25" s="10">
        <v>79471</v>
      </c>
      <c r="I25" s="32">
        <v>12.2561086522</v>
      </c>
      <c r="J25" s="10">
        <v>453188</v>
      </c>
      <c r="K25" s="32">
        <v>12.2561086522</v>
      </c>
      <c r="L25" s="10">
        <v>17867</v>
      </c>
      <c r="M25" s="10">
        <f t="shared" si="0"/>
        <v>13410493</v>
      </c>
      <c r="N25" s="32">
        <v>12.2561086522</v>
      </c>
      <c r="O25" s="10">
        <v>453188</v>
      </c>
      <c r="P25" s="32">
        <v>12.2561086522</v>
      </c>
      <c r="Q25" s="10">
        <v>17867</v>
      </c>
      <c r="R25" s="10">
        <f t="shared" si="1"/>
        <v>13410493</v>
      </c>
      <c r="S25"/>
      <c r="T25"/>
      <c r="U25"/>
      <c r="V25"/>
    </row>
    <row r="26" spans="1:22" s="3" customFormat="1">
      <c r="A26" s="7">
        <v>318</v>
      </c>
      <c r="B26" s="8" t="s">
        <v>21</v>
      </c>
      <c r="C26" s="32">
        <v>0.43772217040000005</v>
      </c>
      <c r="D26" s="81">
        <v>449064</v>
      </c>
      <c r="E26" s="32">
        <v>0.43772217040000005</v>
      </c>
      <c r="F26" s="10">
        <v>10200</v>
      </c>
      <c r="G26" s="32">
        <v>0.43772217040000005</v>
      </c>
      <c r="H26" s="10">
        <v>2838</v>
      </c>
      <c r="I26" s="32">
        <v>0.43772217040000005</v>
      </c>
      <c r="J26" s="10">
        <v>16185</v>
      </c>
      <c r="K26" s="32">
        <v>0.43772217040000005</v>
      </c>
      <c r="L26" s="10">
        <v>638</v>
      </c>
      <c r="M26" s="10">
        <f t="shared" si="0"/>
        <v>478925</v>
      </c>
      <c r="N26" s="32">
        <v>0.43772217040000005</v>
      </c>
      <c r="O26" s="10">
        <v>16185</v>
      </c>
      <c r="P26" s="32">
        <v>0.43772217040000005</v>
      </c>
      <c r="Q26" s="10">
        <v>638</v>
      </c>
      <c r="R26" s="10">
        <f t="shared" si="1"/>
        <v>478925</v>
      </c>
      <c r="S26"/>
      <c r="T26"/>
      <c r="U26"/>
      <c r="V26"/>
    </row>
    <row r="27" spans="1:22" s="3" customFormat="1">
      <c r="A27" s="7">
        <v>319</v>
      </c>
      <c r="B27" s="8" t="s">
        <v>22</v>
      </c>
      <c r="C27" s="32">
        <v>1.8051448924</v>
      </c>
      <c r="D27" s="81">
        <v>1851913</v>
      </c>
      <c r="E27" s="32">
        <v>1.8051448924</v>
      </c>
      <c r="F27" s="10">
        <v>42065</v>
      </c>
      <c r="G27" s="32">
        <v>1.8051448924</v>
      </c>
      <c r="H27" s="10">
        <v>11704</v>
      </c>
      <c r="I27" s="32">
        <v>1.8051448924</v>
      </c>
      <c r="J27" s="10">
        <v>66744</v>
      </c>
      <c r="K27" s="32">
        <v>1.8051448924</v>
      </c>
      <c r="L27" s="10">
        <v>2631</v>
      </c>
      <c r="M27" s="10">
        <f t="shared" si="0"/>
        <v>1975057</v>
      </c>
      <c r="N27" s="32">
        <v>1.8051448924</v>
      </c>
      <c r="O27" s="10">
        <v>66744</v>
      </c>
      <c r="P27" s="32">
        <v>1.8051448924</v>
      </c>
      <c r="Q27" s="10">
        <v>2631</v>
      </c>
      <c r="R27" s="10">
        <f t="shared" si="1"/>
        <v>1975057</v>
      </c>
      <c r="S27"/>
      <c r="T27"/>
      <c r="U27"/>
      <c r="V27"/>
    </row>
    <row r="28" spans="1:22" s="3" customFormat="1">
      <c r="A28" s="7">
        <v>320</v>
      </c>
      <c r="B28" s="8" t="s">
        <v>23</v>
      </c>
      <c r="C28" s="32">
        <v>4.2208293365000005</v>
      </c>
      <c r="D28" s="81">
        <v>4330174</v>
      </c>
      <c r="E28" s="32">
        <v>4.2208293365000005</v>
      </c>
      <c r="F28" s="10">
        <v>98358</v>
      </c>
      <c r="G28" s="32">
        <v>4.2208293365000005</v>
      </c>
      <c r="H28" s="10">
        <v>27367</v>
      </c>
      <c r="I28" s="32">
        <v>4.2208293365000005</v>
      </c>
      <c r="J28" s="10">
        <v>156062</v>
      </c>
      <c r="K28" s="32">
        <v>4.2208293365000005</v>
      </c>
      <c r="L28" s="10">
        <v>6153</v>
      </c>
      <c r="M28" s="10">
        <f t="shared" si="0"/>
        <v>4618114</v>
      </c>
      <c r="N28" s="32">
        <v>4.2208293365000005</v>
      </c>
      <c r="O28" s="10">
        <v>156062</v>
      </c>
      <c r="P28" s="32">
        <v>4.2208293365000005</v>
      </c>
      <c r="Q28" s="10">
        <v>6153</v>
      </c>
      <c r="R28" s="10">
        <f t="shared" si="1"/>
        <v>4618114</v>
      </c>
      <c r="S28"/>
      <c r="T28"/>
      <c r="U28"/>
      <c r="V28"/>
    </row>
    <row r="29" spans="1:22" s="3" customFormat="1">
      <c r="A29" s="7">
        <v>321</v>
      </c>
      <c r="B29" s="8" t="s">
        <v>24</v>
      </c>
      <c r="C29" s="32">
        <v>0.47066972280000002</v>
      </c>
      <c r="D29" s="81">
        <v>482866</v>
      </c>
      <c r="E29" s="32">
        <v>0.47066972280000002</v>
      </c>
      <c r="F29" s="10">
        <v>10968</v>
      </c>
      <c r="G29" s="32">
        <v>0.47066972280000002</v>
      </c>
      <c r="H29" s="10">
        <v>3052</v>
      </c>
      <c r="I29" s="32">
        <v>0.47066972280000002</v>
      </c>
      <c r="J29" s="10">
        <v>17403</v>
      </c>
      <c r="K29" s="32">
        <v>0.47066972280000002</v>
      </c>
      <c r="L29" s="10">
        <v>686</v>
      </c>
      <c r="M29" s="10">
        <f t="shared" si="0"/>
        <v>514975</v>
      </c>
      <c r="N29" s="32">
        <v>0.47066972280000002</v>
      </c>
      <c r="O29" s="10">
        <v>17403</v>
      </c>
      <c r="P29" s="32">
        <v>0.47066972280000002</v>
      </c>
      <c r="Q29" s="10">
        <v>686</v>
      </c>
      <c r="R29" s="10">
        <f t="shared" si="1"/>
        <v>514975</v>
      </c>
      <c r="S29"/>
      <c r="T29"/>
      <c r="U29"/>
      <c r="V29"/>
    </row>
    <row r="30" spans="1:22" s="3" customFormat="1">
      <c r="A30" s="7">
        <v>322</v>
      </c>
      <c r="B30" s="8" t="s">
        <v>25</v>
      </c>
      <c r="C30" s="32">
        <v>1.1544076826</v>
      </c>
      <c r="D30" s="81">
        <v>1184317</v>
      </c>
      <c r="E30" s="32">
        <v>1.1544076826</v>
      </c>
      <c r="F30" s="10">
        <v>26901</v>
      </c>
      <c r="G30" s="32">
        <v>1.1544076826</v>
      </c>
      <c r="H30" s="10">
        <v>7485</v>
      </c>
      <c r="I30" s="32">
        <v>1.1544076826</v>
      </c>
      <c r="J30" s="10">
        <v>42684</v>
      </c>
      <c r="K30" s="32">
        <v>1.1544076826</v>
      </c>
      <c r="L30" s="10">
        <v>1683</v>
      </c>
      <c r="M30" s="10">
        <f t="shared" si="0"/>
        <v>1263070</v>
      </c>
      <c r="N30" s="32">
        <v>1.1544076826</v>
      </c>
      <c r="O30" s="10">
        <v>42684</v>
      </c>
      <c r="P30" s="32">
        <v>1.1544076826</v>
      </c>
      <c r="Q30" s="10">
        <v>1683</v>
      </c>
      <c r="R30" s="10">
        <f t="shared" si="1"/>
        <v>1263070</v>
      </c>
      <c r="S30"/>
      <c r="T30"/>
      <c r="U30"/>
      <c r="V30"/>
    </row>
    <row r="31" spans="1:22" s="3" customFormat="1">
      <c r="A31" s="7">
        <v>323</v>
      </c>
      <c r="B31" s="8" t="s">
        <v>26</v>
      </c>
      <c r="C31" s="32">
        <v>1.1623229856000001</v>
      </c>
      <c r="D31" s="81">
        <v>1192434</v>
      </c>
      <c r="E31" s="32">
        <v>1.1623229856000001</v>
      </c>
      <c r="F31" s="10">
        <v>27086</v>
      </c>
      <c r="G31" s="32">
        <v>1.1623229856000001</v>
      </c>
      <c r="H31" s="10">
        <v>7536</v>
      </c>
      <c r="I31" s="32">
        <v>1.1623229856000001</v>
      </c>
      <c r="J31" s="10">
        <v>42976</v>
      </c>
      <c r="K31" s="32">
        <v>1.1623229856000001</v>
      </c>
      <c r="L31" s="10">
        <v>1694</v>
      </c>
      <c r="M31" s="10">
        <f t="shared" si="0"/>
        <v>1271726</v>
      </c>
      <c r="N31" s="32">
        <v>1.1623229856000001</v>
      </c>
      <c r="O31" s="10">
        <v>42976</v>
      </c>
      <c r="P31" s="32">
        <v>1.1623229856000001</v>
      </c>
      <c r="Q31" s="10">
        <v>1694</v>
      </c>
      <c r="R31" s="10">
        <f t="shared" si="1"/>
        <v>1271726</v>
      </c>
      <c r="S31"/>
      <c r="T31"/>
      <c r="U31"/>
      <c r="V31"/>
    </row>
    <row r="32" spans="1:22" s="3" customFormat="1">
      <c r="A32" s="7">
        <v>324</v>
      </c>
      <c r="B32" s="8" t="s">
        <v>27</v>
      </c>
      <c r="C32" s="32">
        <v>2.1136435698999998</v>
      </c>
      <c r="D32" s="81">
        <v>2168409</v>
      </c>
      <c r="E32" s="32">
        <v>2.1136435698999998</v>
      </c>
      <c r="F32" s="10">
        <v>49254</v>
      </c>
      <c r="G32" s="32">
        <v>2.1136435698999998</v>
      </c>
      <c r="H32" s="10">
        <v>13705</v>
      </c>
      <c r="I32" s="32">
        <v>2.1136435698999998</v>
      </c>
      <c r="J32" s="10">
        <v>78151</v>
      </c>
      <c r="K32" s="32">
        <v>2.1136435698999998</v>
      </c>
      <c r="L32" s="10">
        <v>3081</v>
      </c>
      <c r="M32" s="10">
        <f t="shared" si="0"/>
        <v>2312600</v>
      </c>
      <c r="N32" s="32">
        <v>2.1136435698999998</v>
      </c>
      <c r="O32" s="10">
        <v>78151</v>
      </c>
      <c r="P32" s="32">
        <v>2.1136435698999998</v>
      </c>
      <c r="Q32" s="10">
        <v>3081</v>
      </c>
      <c r="R32" s="10">
        <f t="shared" si="1"/>
        <v>2312600</v>
      </c>
      <c r="S32"/>
      <c r="T32"/>
      <c r="U32"/>
      <c r="V32"/>
    </row>
    <row r="33" spans="1:22" s="3" customFormat="1">
      <c r="A33" s="7">
        <v>325</v>
      </c>
      <c r="B33" s="8" t="s">
        <v>28</v>
      </c>
      <c r="C33" s="32">
        <v>0.70054195790000007</v>
      </c>
      <c r="D33" s="81">
        <v>718692</v>
      </c>
      <c r="E33" s="32">
        <v>0.70054195790000007</v>
      </c>
      <c r="F33" s="10">
        <v>16325</v>
      </c>
      <c r="G33" s="32">
        <v>0.70054195790000007</v>
      </c>
      <c r="H33" s="10">
        <v>4542</v>
      </c>
      <c r="I33" s="32">
        <v>0.70054195790000007</v>
      </c>
      <c r="J33" s="10">
        <v>25902</v>
      </c>
      <c r="K33" s="32">
        <v>0.70054195790000007</v>
      </c>
      <c r="L33" s="10">
        <v>1021</v>
      </c>
      <c r="M33" s="10">
        <f t="shared" si="0"/>
        <v>766482</v>
      </c>
      <c r="N33" s="32">
        <v>0.70054195790000007</v>
      </c>
      <c r="O33" s="10">
        <v>25902</v>
      </c>
      <c r="P33" s="32">
        <v>0.70054195790000007</v>
      </c>
      <c r="Q33" s="10">
        <v>1021</v>
      </c>
      <c r="R33" s="10">
        <f t="shared" si="1"/>
        <v>766482</v>
      </c>
      <c r="S33"/>
      <c r="T33"/>
      <c r="U33"/>
      <c r="V33"/>
    </row>
    <row r="34" spans="1:22" s="3" customFormat="1">
      <c r="A34" s="7">
        <v>326</v>
      </c>
      <c r="B34" s="8" t="s">
        <v>29</v>
      </c>
      <c r="C34" s="32">
        <v>3.4725789254000001</v>
      </c>
      <c r="D34" s="81">
        <v>3562515</v>
      </c>
      <c r="E34" s="32">
        <v>3.4725789254000001</v>
      </c>
      <c r="F34" s="10">
        <v>80921</v>
      </c>
      <c r="G34" s="32">
        <v>3.4725789254000001</v>
      </c>
      <c r="H34" s="10">
        <v>22515</v>
      </c>
      <c r="I34" s="32">
        <v>3.4725789254000001</v>
      </c>
      <c r="J34" s="10">
        <v>128395</v>
      </c>
      <c r="K34" s="32">
        <v>3.4725789254000001</v>
      </c>
      <c r="L34" s="10">
        <v>5062</v>
      </c>
      <c r="M34" s="10">
        <f t="shared" si="0"/>
        <v>3799408</v>
      </c>
      <c r="N34" s="32">
        <v>3.4725789254000001</v>
      </c>
      <c r="O34" s="10">
        <v>128395</v>
      </c>
      <c r="P34" s="32">
        <v>3.4725789254000001</v>
      </c>
      <c r="Q34" s="10">
        <v>5062</v>
      </c>
      <c r="R34" s="10">
        <f t="shared" si="1"/>
        <v>3799408</v>
      </c>
      <c r="S34"/>
      <c r="T34"/>
      <c r="U34"/>
      <c r="V34"/>
    </row>
    <row r="35" spans="1:22" s="3" customFormat="1">
      <c r="A35" s="7">
        <v>327</v>
      </c>
      <c r="B35" s="8" t="s">
        <v>30</v>
      </c>
      <c r="C35" s="32">
        <v>0.43210826239999994</v>
      </c>
      <c r="D35" s="81">
        <v>443306</v>
      </c>
      <c r="E35" s="32">
        <v>0.43210826239999994</v>
      </c>
      <c r="F35" s="10">
        <v>10069</v>
      </c>
      <c r="G35" s="32">
        <v>0.43210826239999994</v>
      </c>
      <c r="H35" s="10">
        <v>2802</v>
      </c>
      <c r="I35" s="32">
        <v>0.43210826239999994</v>
      </c>
      <c r="J35" s="10">
        <v>15977</v>
      </c>
      <c r="K35" s="32">
        <v>0.43210826239999994</v>
      </c>
      <c r="L35" s="10">
        <v>630</v>
      </c>
      <c r="M35" s="10">
        <f t="shared" si="0"/>
        <v>472784</v>
      </c>
      <c r="N35" s="32">
        <v>0.43210826239999994</v>
      </c>
      <c r="O35" s="10">
        <v>15977</v>
      </c>
      <c r="P35" s="32">
        <v>0.43210826239999994</v>
      </c>
      <c r="Q35" s="10">
        <v>630</v>
      </c>
      <c r="R35" s="10">
        <f t="shared" si="1"/>
        <v>472784</v>
      </c>
      <c r="S35"/>
      <c r="T35"/>
      <c r="U35"/>
      <c r="V35"/>
    </row>
    <row r="36" spans="1:22" s="3" customFormat="1">
      <c r="A36" s="7">
        <v>328</v>
      </c>
      <c r="B36" s="8" t="s">
        <v>31</v>
      </c>
      <c r="C36" s="32">
        <v>0.31632287530000003</v>
      </c>
      <c r="D36" s="81">
        <v>324519</v>
      </c>
      <c r="E36" s="32">
        <v>0.31632287530000003</v>
      </c>
      <c r="F36" s="10">
        <v>7371</v>
      </c>
      <c r="G36" s="32">
        <v>0.31632287530000003</v>
      </c>
      <c r="H36" s="10">
        <v>2051</v>
      </c>
      <c r="I36" s="32">
        <v>0.31632287530000003</v>
      </c>
      <c r="J36" s="10">
        <v>11696</v>
      </c>
      <c r="K36" s="32">
        <v>0.31632287530000003</v>
      </c>
      <c r="L36" s="10">
        <v>461</v>
      </c>
      <c r="M36" s="10">
        <f t="shared" si="0"/>
        <v>346098</v>
      </c>
      <c r="N36" s="32">
        <v>0.31632287530000003</v>
      </c>
      <c r="O36" s="10">
        <v>11696</v>
      </c>
      <c r="P36" s="32">
        <v>0.31632287530000003</v>
      </c>
      <c r="Q36" s="10">
        <v>461</v>
      </c>
      <c r="R36" s="10">
        <f t="shared" si="1"/>
        <v>346098</v>
      </c>
      <c r="S36"/>
      <c r="T36"/>
      <c r="U36"/>
      <c r="V36"/>
    </row>
    <row r="37" spans="1:22" s="3" customFormat="1">
      <c r="A37" s="7">
        <v>329</v>
      </c>
      <c r="B37" s="8" t="s">
        <v>32</v>
      </c>
      <c r="C37" s="32">
        <v>1.2718425895000001</v>
      </c>
      <c r="D37" s="81">
        <v>1304802</v>
      </c>
      <c r="E37" s="32">
        <v>1.2718425895000001</v>
      </c>
      <c r="F37" s="10">
        <v>29638</v>
      </c>
      <c r="G37" s="32">
        <v>1.2718425895000001</v>
      </c>
      <c r="H37" s="10">
        <v>8246</v>
      </c>
      <c r="I37" s="32">
        <v>1.2718425895000001</v>
      </c>
      <c r="J37" s="10">
        <v>47026</v>
      </c>
      <c r="K37" s="32">
        <v>1.2718425895000001</v>
      </c>
      <c r="L37" s="10">
        <v>1854</v>
      </c>
      <c r="M37" s="10">
        <f t="shared" si="0"/>
        <v>1391566</v>
      </c>
      <c r="N37" s="32">
        <v>1.2718425895000001</v>
      </c>
      <c r="O37" s="10">
        <v>47026</v>
      </c>
      <c r="P37" s="32">
        <v>1.2718425895000001</v>
      </c>
      <c r="Q37" s="10">
        <v>1854</v>
      </c>
      <c r="R37" s="10">
        <f t="shared" si="1"/>
        <v>1391566</v>
      </c>
      <c r="S37"/>
      <c r="T37"/>
      <c r="U37"/>
      <c r="V37"/>
    </row>
    <row r="38" spans="1:22" s="3" customFormat="1">
      <c r="A38" s="7">
        <v>330</v>
      </c>
      <c r="B38" s="8" t="s">
        <v>33</v>
      </c>
      <c r="C38" s="32">
        <v>0.29278890930000001</v>
      </c>
      <c r="D38" s="81">
        <v>300375</v>
      </c>
      <c r="E38" s="32">
        <v>0.29278890930000001</v>
      </c>
      <c r="F38" s="10">
        <v>6823</v>
      </c>
      <c r="G38" s="32">
        <v>0.29278890930000001</v>
      </c>
      <c r="H38" s="10">
        <v>1898</v>
      </c>
      <c r="I38" s="32">
        <v>0.29278890930000001</v>
      </c>
      <c r="J38" s="10">
        <v>10826</v>
      </c>
      <c r="K38" s="32">
        <v>0.29278890930000001</v>
      </c>
      <c r="L38" s="10">
        <v>427</v>
      </c>
      <c r="M38" s="10">
        <f t="shared" si="0"/>
        <v>320349</v>
      </c>
      <c r="N38" s="32">
        <v>0.29278890930000001</v>
      </c>
      <c r="O38" s="10">
        <v>10826</v>
      </c>
      <c r="P38" s="32">
        <v>0.29278890930000001</v>
      </c>
      <c r="Q38" s="10">
        <v>427</v>
      </c>
      <c r="R38" s="10">
        <f t="shared" si="1"/>
        <v>320349</v>
      </c>
      <c r="S38"/>
      <c r="T38"/>
      <c r="U38"/>
      <c r="V38"/>
    </row>
    <row r="39" spans="1:22" s="3" customFormat="1">
      <c r="A39" s="7">
        <v>331</v>
      </c>
      <c r="B39" s="8" t="s">
        <v>34</v>
      </c>
      <c r="C39" s="32">
        <v>0.91041636979999996</v>
      </c>
      <c r="D39" s="81">
        <v>934003</v>
      </c>
      <c r="E39" s="32">
        <v>0.91041636979999996</v>
      </c>
      <c r="F39" s="10">
        <v>21215</v>
      </c>
      <c r="G39" s="32">
        <v>0.91041636979999996</v>
      </c>
      <c r="H39" s="10">
        <v>5903</v>
      </c>
      <c r="I39" s="32">
        <v>0.91041636979999996</v>
      </c>
      <c r="J39" s="10">
        <v>33662</v>
      </c>
      <c r="K39" s="32">
        <v>0.91041636979999996</v>
      </c>
      <c r="L39" s="10">
        <v>1327</v>
      </c>
      <c r="M39" s="10">
        <f t="shared" si="0"/>
        <v>996110</v>
      </c>
      <c r="N39" s="32">
        <v>0.91041636979999996</v>
      </c>
      <c r="O39" s="10">
        <v>33662</v>
      </c>
      <c r="P39" s="32">
        <v>0.91041636979999996</v>
      </c>
      <c r="Q39" s="10">
        <v>1327</v>
      </c>
      <c r="R39" s="10">
        <f t="shared" si="1"/>
        <v>996110</v>
      </c>
      <c r="S39"/>
      <c r="T39"/>
      <c r="U39"/>
      <c r="V39"/>
    </row>
    <row r="40" spans="1:22" s="3" customFormat="1">
      <c r="A40" s="7">
        <v>332</v>
      </c>
      <c r="B40" s="8" t="s">
        <v>35</v>
      </c>
      <c r="C40" s="32">
        <v>0.98386529420000002</v>
      </c>
      <c r="D40" s="81">
        <v>1009354</v>
      </c>
      <c r="E40" s="32">
        <v>0.98386529420000002</v>
      </c>
      <c r="F40" s="10">
        <v>22927</v>
      </c>
      <c r="G40" s="32">
        <v>0.98386529420000002</v>
      </c>
      <c r="H40" s="10">
        <v>6379</v>
      </c>
      <c r="I40" s="32">
        <v>0.98386529420000002</v>
      </c>
      <c r="J40" s="10">
        <v>36378</v>
      </c>
      <c r="K40" s="32">
        <v>0.98386529420000002</v>
      </c>
      <c r="L40" s="10">
        <v>1434</v>
      </c>
      <c r="M40" s="10">
        <f t="shared" si="0"/>
        <v>1076472</v>
      </c>
      <c r="N40" s="32">
        <v>0.98386529420000002</v>
      </c>
      <c r="O40" s="10">
        <v>36378</v>
      </c>
      <c r="P40" s="32">
        <v>0.98386529420000002</v>
      </c>
      <c r="Q40" s="10">
        <v>1434</v>
      </c>
      <c r="R40" s="10">
        <f t="shared" si="1"/>
        <v>1076472</v>
      </c>
      <c r="S40"/>
      <c r="T40"/>
      <c r="U40"/>
      <c r="V40"/>
    </row>
    <row r="41" spans="1:22" s="3" customFormat="1">
      <c r="A41" s="7">
        <v>333</v>
      </c>
      <c r="B41" s="8" t="s">
        <v>36</v>
      </c>
      <c r="C41" s="32">
        <v>0.48289821109999997</v>
      </c>
      <c r="D41" s="81">
        <v>495410</v>
      </c>
      <c r="E41" s="32">
        <v>0.48289821109999997</v>
      </c>
      <c r="F41" s="10">
        <v>11253</v>
      </c>
      <c r="G41" s="32">
        <v>0.48289821109999997</v>
      </c>
      <c r="H41" s="10">
        <v>3131</v>
      </c>
      <c r="I41" s="32">
        <v>0.48289821109999997</v>
      </c>
      <c r="J41" s="10">
        <v>17855</v>
      </c>
      <c r="K41" s="32">
        <v>0.48289821109999997</v>
      </c>
      <c r="L41" s="10">
        <v>704</v>
      </c>
      <c r="M41" s="10">
        <f t="shared" si="0"/>
        <v>528353</v>
      </c>
      <c r="N41" s="32">
        <v>0.48289821109999997</v>
      </c>
      <c r="O41" s="10">
        <v>17855</v>
      </c>
      <c r="P41" s="32">
        <v>0.48289821109999997</v>
      </c>
      <c r="Q41" s="10">
        <v>704</v>
      </c>
      <c r="R41" s="10">
        <f t="shared" si="1"/>
        <v>528353</v>
      </c>
      <c r="S41"/>
      <c r="T41"/>
      <c r="U41"/>
      <c r="V41"/>
    </row>
    <row r="42" spans="1:22" s="3" customFormat="1">
      <c r="A42" s="7">
        <v>334</v>
      </c>
      <c r="B42" s="8" t="s">
        <v>37</v>
      </c>
      <c r="C42" s="32">
        <v>2.2251843805</v>
      </c>
      <c r="D42" s="81">
        <v>2282831</v>
      </c>
      <c r="E42" s="32">
        <v>2.2251843805</v>
      </c>
      <c r="F42" s="10">
        <v>51853</v>
      </c>
      <c r="G42" s="32">
        <v>2.2251843805</v>
      </c>
      <c r="H42" s="10">
        <v>14428</v>
      </c>
      <c r="I42" s="32">
        <v>2.2251843805</v>
      </c>
      <c r="J42" s="10">
        <v>82275</v>
      </c>
      <c r="K42" s="32">
        <v>2.2251843805</v>
      </c>
      <c r="L42" s="10">
        <v>3244</v>
      </c>
      <c r="M42" s="10">
        <f t="shared" si="0"/>
        <v>2434631</v>
      </c>
      <c r="N42" s="32">
        <v>2.2251843805</v>
      </c>
      <c r="O42" s="10">
        <v>82275</v>
      </c>
      <c r="P42" s="32">
        <v>2.2251843805</v>
      </c>
      <c r="Q42" s="10">
        <v>3244</v>
      </c>
      <c r="R42" s="10">
        <f t="shared" si="1"/>
        <v>2434631</v>
      </c>
      <c r="S42"/>
      <c r="T42"/>
      <c r="U42"/>
      <c r="V42"/>
    </row>
    <row r="43" spans="1:22" s="3" customFormat="1">
      <c r="A43" s="7">
        <v>335</v>
      </c>
      <c r="B43" s="8" t="s">
        <v>38</v>
      </c>
      <c r="C43" s="32">
        <v>0.81209660539999995</v>
      </c>
      <c r="D43" s="81">
        <v>833138</v>
      </c>
      <c r="E43" s="32">
        <v>0.81209660539999995</v>
      </c>
      <c r="F43" s="10">
        <v>18924</v>
      </c>
      <c r="G43" s="32">
        <v>0.81209660539999995</v>
      </c>
      <c r="H43" s="10">
        <v>5266</v>
      </c>
      <c r="I43" s="32">
        <v>0.81209660539999995</v>
      </c>
      <c r="J43" s="10">
        <v>30027</v>
      </c>
      <c r="K43" s="32">
        <v>0.81209660539999995</v>
      </c>
      <c r="L43" s="10">
        <v>1184</v>
      </c>
      <c r="M43" s="10">
        <f t="shared" si="0"/>
        <v>888539</v>
      </c>
      <c r="N43" s="32">
        <v>0.81209660539999995</v>
      </c>
      <c r="O43" s="10">
        <v>30027</v>
      </c>
      <c r="P43" s="32">
        <v>0.81209660539999995</v>
      </c>
      <c r="Q43" s="10">
        <v>1184</v>
      </c>
      <c r="R43" s="10">
        <f t="shared" si="1"/>
        <v>888539</v>
      </c>
      <c r="S43"/>
      <c r="T43"/>
      <c r="U43"/>
      <c r="V43"/>
    </row>
    <row r="44" spans="1:22" s="3" customFormat="1">
      <c r="A44" s="7">
        <v>336</v>
      </c>
      <c r="B44" s="8" t="s">
        <v>39</v>
      </c>
      <c r="C44" s="32">
        <v>2.1039147337999999</v>
      </c>
      <c r="D44" s="81">
        <v>2158417</v>
      </c>
      <c r="E44" s="32">
        <v>2.1039147337999999</v>
      </c>
      <c r="F44" s="10">
        <v>49027</v>
      </c>
      <c r="G44" s="32">
        <v>2.1039147337999999</v>
      </c>
      <c r="H44" s="10">
        <v>13641</v>
      </c>
      <c r="I44" s="32">
        <v>2.1039147337999999</v>
      </c>
      <c r="J44" s="10">
        <v>77791</v>
      </c>
      <c r="K44" s="32">
        <v>2.1039147337999999</v>
      </c>
      <c r="L44" s="10">
        <v>3067</v>
      </c>
      <c r="M44" s="10">
        <f t="shared" si="0"/>
        <v>2301943</v>
      </c>
      <c r="N44" s="32">
        <v>2.1039147337999999</v>
      </c>
      <c r="O44" s="10">
        <v>77791</v>
      </c>
      <c r="P44" s="32">
        <v>2.1039147337999999</v>
      </c>
      <c r="Q44" s="10">
        <v>3067</v>
      </c>
      <c r="R44" s="10">
        <f t="shared" si="1"/>
        <v>2301943</v>
      </c>
      <c r="S44"/>
      <c r="T44"/>
      <c r="U44"/>
      <c r="V44"/>
    </row>
    <row r="45" spans="1:22" s="3" customFormat="1">
      <c r="A45" s="7">
        <v>337</v>
      </c>
      <c r="B45" s="8" t="s">
        <v>40</v>
      </c>
      <c r="C45" s="32">
        <v>0.88657566220000006</v>
      </c>
      <c r="D45" s="81">
        <v>909549</v>
      </c>
      <c r="E45" s="32">
        <v>0.88657566220000006</v>
      </c>
      <c r="F45" s="10">
        <v>20660</v>
      </c>
      <c r="G45" s="32">
        <v>0.88657566220000006</v>
      </c>
      <c r="H45" s="10">
        <v>5748</v>
      </c>
      <c r="I45" s="32">
        <v>0.88657566220000006</v>
      </c>
      <c r="J45" s="10">
        <v>32781</v>
      </c>
      <c r="K45" s="32">
        <v>0.88657566220000006</v>
      </c>
      <c r="L45" s="10">
        <v>1292</v>
      </c>
      <c r="M45" s="10">
        <f t="shared" si="0"/>
        <v>970030</v>
      </c>
      <c r="N45" s="32">
        <v>0.88657566220000006</v>
      </c>
      <c r="O45" s="10">
        <v>32781</v>
      </c>
      <c r="P45" s="32">
        <v>0.88657566220000006</v>
      </c>
      <c r="Q45" s="10">
        <v>1292</v>
      </c>
      <c r="R45" s="10">
        <f t="shared" si="1"/>
        <v>970030</v>
      </c>
      <c r="S45"/>
      <c r="T45"/>
      <c r="U45"/>
      <c r="V45"/>
    </row>
    <row r="46" spans="1:22" s="3" customFormat="1">
      <c r="A46" s="7">
        <v>338</v>
      </c>
      <c r="B46" s="8" t="s">
        <v>41</v>
      </c>
      <c r="C46" s="32">
        <v>3.3253763938000001</v>
      </c>
      <c r="D46" s="81">
        <v>3411547</v>
      </c>
      <c r="E46" s="32">
        <v>3.3253763938000001</v>
      </c>
      <c r="F46" s="10">
        <v>77492</v>
      </c>
      <c r="G46" s="32">
        <v>3.3253763938000001</v>
      </c>
      <c r="H46" s="10">
        <v>21561</v>
      </c>
      <c r="I46" s="32">
        <v>3.3253763938000001</v>
      </c>
      <c r="J46" s="10">
        <v>122954</v>
      </c>
      <c r="K46" s="32">
        <v>3.3253763938000001</v>
      </c>
      <c r="L46" s="10">
        <v>4847</v>
      </c>
      <c r="M46" s="10">
        <f t="shared" si="0"/>
        <v>3638401</v>
      </c>
      <c r="N46" s="32">
        <v>3.3253763938000001</v>
      </c>
      <c r="O46" s="10">
        <v>122954</v>
      </c>
      <c r="P46" s="32">
        <v>3.3253763938000001</v>
      </c>
      <c r="Q46" s="10">
        <v>4847</v>
      </c>
      <c r="R46" s="10">
        <f t="shared" si="1"/>
        <v>3638401</v>
      </c>
      <c r="S46"/>
      <c r="T46"/>
      <c r="U46"/>
      <c r="V46"/>
    </row>
    <row r="47" spans="1:22" s="3" customFormat="1">
      <c r="A47" s="7">
        <v>339</v>
      </c>
      <c r="B47" s="8" t="s">
        <v>42</v>
      </c>
      <c r="C47" s="32">
        <v>3.3132080367000003</v>
      </c>
      <c r="D47" s="81">
        <v>3399050</v>
      </c>
      <c r="E47" s="32">
        <v>3.3132080367000003</v>
      </c>
      <c r="F47" s="10">
        <v>77208</v>
      </c>
      <c r="G47" s="32">
        <v>3.3132080367000003</v>
      </c>
      <c r="H47" s="10">
        <v>21482</v>
      </c>
      <c r="I47" s="32">
        <v>3.3132080367000003</v>
      </c>
      <c r="J47" s="10">
        <v>122504</v>
      </c>
      <c r="K47" s="32">
        <v>3.3132080367000003</v>
      </c>
      <c r="L47" s="10">
        <v>4830</v>
      </c>
      <c r="M47" s="10">
        <f t="shared" si="0"/>
        <v>3625074</v>
      </c>
      <c r="N47" s="32">
        <v>3.3132080367000003</v>
      </c>
      <c r="O47" s="10">
        <v>122504</v>
      </c>
      <c r="P47" s="32">
        <v>3.3132080367000003</v>
      </c>
      <c r="Q47" s="10">
        <v>4830</v>
      </c>
      <c r="R47" s="10">
        <f t="shared" si="1"/>
        <v>3625074</v>
      </c>
      <c r="S47"/>
      <c r="T47"/>
      <c r="U47"/>
      <c r="V47"/>
    </row>
    <row r="48" spans="1:22" s="3" customFormat="1">
      <c r="A48" s="7">
        <v>340</v>
      </c>
      <c r="B48" s="8" t="s">
        <v>43</v>
      </c>
      <c r="C48" s="32">
        <v>1.1950449099</v>
      </c>
      <c r="D48" s="81">
        <v>1226008</v>
      </c>
      <c r="E48" s="32">
        <v>1.1950449099</v>
      </c>
      <c r="F48" s="10">
        <v>27848</v>
      </c>
      <c r="G48" s="32">
        <v>1.1950449099</v>
      </c>
      <c r="H48" s="10">
        <v>7748</v>
      </c>
      <c r="I48" s="32">
        <v>1.1950449099</v>
      </c>
      <c r="J48" s="10">
        <v>44186</v>
      </c>
      <c r="K48" s="32">
        <v>1.1950449099</v>
      </c>
      <c r="L48" s="10">
        <v>1742</v>
      </c>
      <c r="M48" s="10">
        <f t="shared" si="0"/>
        <v>1307532</v>
      </c>
      <c r="N48" s="32">
        <v>1.1950449099</v>
      </c>
      <c r="O48" s="10">
        <v>44186</v>
      </c>
      <c r="P48" s="32">
        <v>1.1950449099</v>
      </c>
      <c r="Q48" s="10">
        <v>1742</v>
      </c>
      <c r="R48" s="10">
        <f t="shared" si="1"/>
        <v>1307532</v>
      </c>
      <c r="S48"/>
      <c r="T48"/>
      <c r="U48"/>
      <c r="V48"/>
    </row>
    <row r="49" spans="1:22" s="3" customFormat="1">
      <c r="A49" s="7">
        <v>341</v>
      </c>
      <c r="B49" s="8" t="s">
        <v>44</v>
      </c>
      <c r="C49" s="32">
        <v>0.3009974198</v>
      </c>
      <c r="D49" s="81">
        <v>308796</v>
      </c>
      <c r="E49" s="32">
        <v>0.3009974198</v>
      </c>
      <c r="F49" s="10">
        <v>7014</v>
      </c>
      <c r="G49" s="32">
        <v>0.3009974198</v>
      </c>
      <c r="H49" s="10">
        <v>1952</v>
      </c>
      <c r="I49" s="32">
        <v>0.3009974198</v>
      </c>
      <c r="J49" s="10">
        <v>11129</v>
      </c>
      <c r="K49" s="32">
        <v>0.3009974198</v>
      </c>
      <c r="L49" s="10">
        <v>439</v>
      </c>
      <c r="M49" s="10">
        <f t="shared" si="0"/>
        <v>329330</v>
      </c>
      <c r="N49" s="32">
        <v>0.3009974198</v>
      </c>
      <c r="O49" s="10">
        <v>11129</v>
      </c>
      <c r="P49" s="32">
        <v>0.3009974198</v>
      </c>
      <c r="Q49" s="10">
        <v>439</v>
      </c>
      <c r="R49" s="10">
        <f t="shared" si="1"/>
        <v>329330</v>
      </c>
      <c r="S49"/>
      <c r="T49"/>
      <c r="U49"/>
      <c r="V49"/>
    </row>
    <row r="50" spans="1:22" s="3" customFormat="1">
      <c r="A50" s="7">
        <v>342</v>
      </c>
      <c r="B50" s="8" t="s">
        <v>45</v>
      </c>
      <c r="C50" s="32">
        <v>3.4701223581000002</v>
      </c>
      <c r="D50" s="81">
        <v>3560025</v>
      </c>
      <c r="E50" s="32">
        <v>3.4701223581000002</v>
      </c>
      <c r="F50" s="10">
        <v>80864</v>
      </c>
      <c r="G50" s="32">
        <v>3.4701223581000002</v>
      </c>
      <c r="H50" s="10">
        <v>22500</v>
      </c>
      <c r="I50" s="32">
        <v>3.4701223581000002</v>
      </c>
      <c r="J50" s="10">
        <v>128306</v>
      </c>
      <c r="K50" s="32">
        <v>3.4701223581000002</v>
      </c>
      <c r="L50" s="10">
        <v>5058</v>
      </c>
      <c r="M50" s="10">
        <f t="shared" si="0"/>
        <v>3796753</v>
      </c>
      <c r="N50" s="32">
        <v>3.4701223581000002</v>
      </c>
      <c r="O50" s="10">
        <v>128306</v>
      </c>
      <c r="P50" s="32">
        <v>3.4701223581000002</v>
      </c>
      <c r="Q50" s="10">
        <v>5058</v>
      </c>
      <c r="R50" s="10">
        <f t="shared" si="1"/>
        <v>3796753</v>
      </c>
      <c r="S50"/>
      <c r="T50"/>
      <c r="U50"/>
      <c r="V50"/>
    </row>
    <row r="51" spans="1:22" s="3" customFormat="1">
      <c r="A51" s="7">
        <v>343</v>
      </c>
      <c r="B51" s="8" t="s">
        <v>46</v>
      </c>
      <c r="C51" s="32">
        <v>0.20228798350000002</v>
      </c>
      <c r="D51" s="81">
        <v>207529</v>
      </c>
      <c r="E51" s="32">
        <v>0.20228798350000002</v>
      </c>
      <c r="F51" s="10">
        <v>4714</v>
      </c>
      <c r="G51" s="32">
        <v>0.20228798350000002</v>
      </c>
      <c r="H51" s="10">
        <v>1312</v>
      </c>
      <c r="I51" s="32">
        <v>0.20228798350000002</v>
      </c>
      <c r="J51" s="10">
        <v>7479</v>
      </c>
      <c r="K51" s="32">
        <v>0.20228798350000002</v>
      </c>
      <c r="L51" s="10">
        <v>295</v>
      </c>
      <c r="M51" s="10">
        <f t="shared" si="0"/>
        <v>221329</v>
      </c>
      <c r="N51" s="32">
        <v>0.20228798350000002</v>
      </c>
      <c r="O51" s="10">
        <v>7479</v>
      </c>
      <c r="P51" s="32">
        <v>0.20228798350000002</v>
      </c>
      <c r="Q51" s="10">
        <v>295</v>
      </c>
      <c r="R51" s="10">
        <f t="shared" si="1"/>
        <v>221329</v>
      </c>
      <c r="S51"/>
      <c r="T51"/>
      <c r="U51"/>
      <c r="V51"/>
    </row>
    <row r="52" spans="1:22" s="3" customFormat="1">
      <c r="A52" s="7">
        <v>344</v>
      </c>
      <c r="B52" s="8" t="s">
        <v>47</v>
      </c>
      <c r="C52" s="32">
        <v>0.94800737489999998</v>
      </c>
      <c r="D52" s="81">
        <v>972570</v>
      </c>
      <c r="E52" s="32">
        <v>0.94800737489999998</v>
      </c>
      <c r="F52" s="10">
        <v>22091</v>
      </c>
      <c r="G52" s="32">
        <v>0.94800737489999998</v>
      </c>
      <c r="H52" s="10">
        <v>6147</v>
      </c>
      <c r="I52" s="32">
        <v>0.94800737489999998</v>
      </c>
      <c r="J52" s="10">
        <v>35052</v>
      </c>
      <c r="K52" s="32">
        <v>0.94800737489999998</v>
      </c>
      <c r="L52" s="10">
        <v>1382</v>
      </c>
      <c r="M52" s="10">
        <f t="shared" si="0"/>
        <v>1037242</v>
      </c>
      <c r="N52" s="32">
        <v>0.94800737489999998</v>
      </c>
      <c r="O52" s="10">
        <v>35052</v>
      </c>
      <c r="P52" s="32">
        <v>0.94800737489999998</v>
      </c>
      <c r="Q52" s="10">
        <v>1382</v>
      </c>
      <c r="R52" s="10">
        <f t="shared" si="1"/>
        <v>1037242</v>
      </c>
      <c r="S52"/>
      <c r="T52"/>
      <c r="U52"/>
      <c r="V52"/>
    </row>
    <row r="53" spans="1:22" s="3" customFormat="1">
      <c r="A53" s="7">
        <v>345</v>
      </c>
      <c r="B53" s="8" t="s">
        <v>48</v>
      </c>
      <c r="C53" s="32">
        <v>0.67689124170000003</v>
      </c>
      <c r="D53" s="81">
        <v>694429</v>
      </c>
      <c r="E53" s="32">
        <v>0.67689124170000003</v>
      </c>
      <c r="F53" s="10">
        <v>15774</v>
      </c>
      <c r="G53" s="32">
        <v>0.67689124170000003</v>
      </c>
      <c r="H53" s="10">
        <v>4389</v>
      </c>
      <c r="I53" s="32">
        <v>0.67689124170000003</v>
      </c>
      <c r="J53" s="10">
        <v>25028</v>
      </c>
      <c r="K53" s="32">
        <v>0.67689124170000003</v>
      </c>
      <c r="L53" s="10">
        <v>987</v>
      </c>
      <c r="M53" s="10">
        <f t="shared" si="0"/>
        <v>740607</v>
      </c>
      <c r="N53" s="32">
        <v>0.67689124170000003</v>
      </c>
      <c r="O53" s="10">
        <v>25028</v>
      </c>
      <c r="P53" s="32">
        <v>0.67689124170000003</v>
      </c>
      <c r="Q53" s="10">
        <v>987</v>
      </c>
      <c r="R53" s="10">
        <f t="shared" si="1"/>
        <v>740607</v>
      </c>
      <c r="S53"/>
      <c r="T53"/>
      <c r="U53"/>
      <c r="V53"/>
    </row>
    <row r="54" spans="1:22" s="3" customFormat="1">
      <c r="A54" s="7">
        <v>346</v>
      </c>
      <c r="B54" s="8" t="s">
        <v>49</v>
      </c>
      <c r="C54" s="32">
        <v>0.62567450099999999</v>
      </c>
      <c r="D54" s="81">
        <v>641886</v>
      </c>
      <c r="E54" s="32">
        <v>0.62567450099999999</v>
      </c>
      <c r="F54" s="10">
        <v>14580</v>
      </c>
      <c r="G54" s="32">
        <v>0.62567450099999999</v>
      </c>
      <c r="H54" s="10">
        <v>4057</v>
      </c>
      <c r="I54" s="32">
        <v>0.62567450099999999</v>
      </c>
      <c r="J54" s="10">
        <v>23134</v>
      </c>
      <c r="K54" s="32">
        <v>0.62567450099999999</v>
      </c>
      <c r="L54" s="10">
        <v>912</v>
      </c>
      <c r="M54" s="10">
        <f t="shared" si="0"/>
        <v>684569</v>
      </c>
      <c r="N54" s="32">
        <v>0.62567450099999999</v>
      </c>
      <c r="O54" s="10">
        <v>23134</v>
      </c>
      <c r="P54" s="32">
        <v>0.62567450099999999</v>
      </c>
      <c r="Q54" s="10">
        <v>912</v>
      </c>
      <c r="R54" s="10">
        <f t="shared" si="1"/>
        <v>684569</v>
      </c>
      <c r="S54"/>
      <c r="T54"/>
      <c r="U54"/>
      <c r="V54"/>
    </row>
    <row r="55" spans="1:22" s="3" customFormat="1">
      <c r="A55" s="7">
        <v>347</v>
      </c>
      <c r="B55" s="8" t="s">
        <v>50</v>
      </c>
      <c r="C55" s="32">
        <v>0.51410416979999995</v>
      </c>
      <c r="D55" s="81">
        <v>527424</v>
      </c>
      <c r="E55" s="32">
        <v>0.51410416979999995</v>
      </c>
      <c r="F55" s="10">
        <v>11980</v>
      </c>
      <c r="G55" s="32">
        <v>0.51410416979999995</v>
      </c>
      <c r="H55" s="10">
        <v>3333</v>
      </c>
      <c r="I55" s="32">
        <v>0.51410416979999995</v>
      </c>
      <c r="J55" s="10">
        <v>19009</v>
      </c>
      <c r="K55" s="32">
        <v>0.51410416979999995</v>
      </c>
      <c r="L55" s="10">
        <v>749</v>
      </c>
      <c r="M55" s="10">
        <f t="shared" si="0"/>
        <v>562495</v>
      </c>
      <c r="N55" s="32">
        <v>0.51410416979999995</v>
      </c>
      <c r="O55" s="10">
        <v>19009</v>
      </c>
      <c r="P55" s="32">
        <v>0.51410416979999995</v>
      </c>
      <c r="Q55" s="10">
        <v>749</v>
      </c>
      <c r="R55" s="10">
        <f t="shared" si="1"/>
        <v>562495</v>
      </c>
      <c r="S55"/>
      <c r="T55"/>
      <c r="U55"/>
      <c r="V55"/>
    </row>
    <row r="56" spans="1:22" s="3" customFormat="1">
      <c r="A56" s="7">
        <v>348</v>
      </c>
      <c r="B56" s="8" t="s">
        <v>51</v>
      </c>
      <c r="C56" s="32">
        <v>1.7815011703000001</v>
      </c>
      <c r="D56" s="81">
        <v>1827656</v>
      </c>
      <c r="E56" s="32">
        <v>1.7815011703000001</v>
      </c>
      <c r="F56" s="10">
        <v>41514</v>
      </c>
      <c r="G56" s="32">
        <v>1.7815011703000001</v>
      </c>
      <c r="H56" s="10">
        <v>11551</v>
      </c>
      <c r="I56" s="32">
        <v>1.7815011703000001</v>
      </c>
      <c r="J56" s="10">
        <v>65870</v>
      </c>
      <c r="K56" s="32">
        <v>1.7815011703000001</v>
      </c>
      <c r="L56" s="10">
        <v>2597</v>
      </c>
      <c r="M56" s="10">
        <f t="shared" si="0"/>
        <v>1949188</v>
      </c>
      <c r="N56" s="32">
        <v>1.7815011703000001</v>
      </c>
      <c r="O56" s="10">
        <v>65870</v>
      </c>
      <c r="P56" s="32">
        <v>1.7815011703000001</v>
      </c>
      <c r="Q56" s="10">
        <v>2597</v>
      </c>
      <c r="R56" s="10">
        <f t="shared" si="1"/>
        <v>1949188</v>
      </c>
      <c r="S56"/>
      <c r="T56"/>
      <c r="U56"/>
      <c r="V56"/>
    </row>
    <row r="57" spans="1:22" s="3" customFormat="1">
      <c r="A57" s="7">
        <v>349</v>
      </c>
      <c r="B57" s="8" t="s">
        <v>52</v>
      </c>
      <c r="C57" s="32">
        <v>0.81049353140000002</v>
      </c>
      <c r="D57" s="81">
        <v>831497</v>
      </c>
      <c r="E57" s="32">
        <v>0.81049353140000002</v>
      </c>
      <c r="F57" s="10">
        <v>18887</v>
      </c>
      <c r="G57" s="32">
        <v>0.81049353140000002</v>
      </c>
      <c r="H57" s="10">
        <v>5255</v>
      </c>
      <c r="I57" s="32">
        <v>0.81049353140000002</v>
      </c>
      <c r="J57" s="10">
        <v>29968</v>
      </c>
      <c r="K57" s="32">
        <v>0.81049353140000002</v>
      </c>
      <c r="L57" s="10">
        <v>1181</v>
      </c>
      <c r="M57" s="10">
        <f t="shared" si="0"/>
        <v>886788</v>
      </c>
      <c r="N57" s="32">
        <v>0.81049353140000002</v>
      </c>
      <c r="O57" s="10">
        <v>29968</v>
      </c>
      <c r="P57" s="32">
        <v>0.81049353140000002</v>
      </c>
      <c r="Q57" s="10">
        <v>1181</v>
      </c>
      <c r="R57" s="10">
        <f t="shared" si="1"/>
        <v>886788</v>
      </c>
      <c r="S57"/>
      <c r="T57"/>
      <c r="U57"/>
      <c r="V57"/>
    </row>
    <row r="58" spans="1:22" s="3" customFormat="1">
      <c r="A58" s="7">
        <v>350</v>
      </c>
      <c r="B58" s="8" t="s">
        <v>53</v>
      </c>
      <c r="C58" s="32">
        <v>0.32526519199999998</v>
      </c>
      <c r="D58" s="81">
        <v>333692</v>
      </c>
      <c r="E58" s="32">
        <v>0.32526519199999998</v>
      </c>
      <c r="F58" s="10">
        <v>7580</v>
      </c>
      <c r="G58" s="32">
        <v>0.32526519199999998</v>
      </c>
      <c r="H58" s="10">
        <v>2109</v>
      </c>
      <c r="I58" s="32">
        <v>0.32526519199999998</v>
      </c>
      <c r="J58" s="10">
        <v>12026</v>
      </c>
      <c r="K58" s="32">
        <v>0.32526519199999998</v>
      </c>
      <c r="L58" s="10">
        <v>474</v>
      </c>
      <c r="M58" s="10">
        <f t="shared" si="0"/>
        <v>355881</v>
      </c>
      <c r="N58" s="32">
        <v>0.32526519199999998</v>
      </c>
      <c r="O58" s="10">
        <v>12026</v>
      </c>
      <c r="P58" s="32">
        <v>0.32526519199999998</v>
      </c>
      <c r="Q58" s="10">
        <v>474</v>
      </c>
      <c r="R58" s="10">
        <f t="shared" si="1"/>
        <v>355881</v>
      </c>
      <c r="S58"/>
      <c r="T58"/>
      <c r="U58"/>
      <c r="V58"/>
    </row>
    <row r="59" spans="1:22" s="3" customFormat="1">
      <c r="A59" s="7">
        <v>351</v>
      </c>
      <c r="B59" s="8" t="s">
        <v>54</v>
      </c>
      <c r="C59" s="32">
        <v>2.9290192315999999</v>
      </c>
      <c r="D59" s="81">
        <v>3004903</v>
      </c>
      <c r="E59" s="32">
        <v>2.9290192315999999</v>
      </c>
      <c r="F59" s="10">
        <v>68255</v>
      </c>
      <c r="G59" s="32">
        <v>2.9290192315999999</v>
      </c>
      <c r="H59" s="10">
        <v>18991</v>
      </c>
      <c r="I59" s="32">
        <v>2.9290192315999999</v>
      </c>
      <c r="J59" s="10">
        <v>108299</v>
      </c>
      <c r="K59" s="32">
        <v>2.9290192315999999</v>
      </c>
      <c r="L59" s="10">
        <v>4270</v>
      </c>
      <c r="M59" s="10">
        <f t="shared" si="0"/>
        <v>3204718</v>
      </c>
      <c r="N59" s="32">
        <v>2.9290192315999999</v>
      </c>
      <c r="O59" s="10">
        <v>108299</v>
      </c>
      <c r="P59" s="32">
        <v>2.9290192315999999</v>
      </c>
      <c r="Q59" s="10">
        <v>4270</v>
      </c>
      <c r="R59" s="10">
        <f t="shared" si="1"/>
        <v>3204718</v>
      </c>
      <c r="S59"/>
      <c r="T59"/>
      <c r="U59"/>
      <c r="V59"/>
    </row>
    <row r="60" spans="1:22" s="3" customFormat="1">
      <c r="A60" s="7">
        <v>352</v>
      </c>
      <c r="B60" s="8" t="s">
        <v>55</v>
      </c>
      <c r="C60" s="32">
        <v>0.59194148889999998</v>
      </c>
      <c r="D60" s="81">
        <v>607278</v>
      </c>
      <c r="E60" s="32">
        <v>0.59194148889999998</v>
      </c>
      <c r="F60" s="10">
        <v>13794</v>
      </c>
      <c r="G60" s="32">
        <v>0.59194148889999998</v>
      </c>
      <c r="H60" s="10">
        <v>3838</v>
      </c>
      <c r="I60" s="32">
        <v>0.59194148889999998</v>
      </c>
      <c r="J60" s="10">
        <v>21887</v>
      </c>
      <c r="K60" s="32">
        <v>0.59194148889999998</v>
      </c>
      <c r="L60" s="10">
        <v>863</v>
      </c>
      <c r="M60" s="10">
        <f t="shared" si="0"/>
        <v>647660</v>
      </c>
      <c r="N60" s="32">
        <v>0.59194148889999998</v>
      </c>
      <c r="O60" s="10">
        <v>21887</v>
      </c>
      <c r="P60" s="32">
        <v>0.59194148889999998</v>
      </c>
      <c r="Q60" s="10">
        <v>863</v>
      </c>
      <c r="R60" s="10">
        <f t="shared" si="1"/>
        <v>647660</v>
      </c>
      <c r="S60"/>
      <c r="T60"/>
      <c r="U60"/>
      <c r="V60"/>
    </row>
    <row r="61" spans="1:22" s="3" customFormat="1">
      <c r="A61" s="7">
        <v>353</v>
      </c>
      <c r="B61" s="8" t="s">
        <v>56</v>
      </c>
      <c r="C61" s="32">
        <v>2.3283559070000002</v>
      </c>
      <c r="D61" s="81">
        <v>2388686</v>
      </c>
      <c r="E61" s="32">
        <v>2.3283559070000002</v>
      </c>
      <c r="F61" s="10">
        <v>54258</v>
      </c>
      <c r="G61" s="32">
        <v>2.3283559070000002</v>
      </c>
      <c r="H61" s="10">
        <v>15097</v>
      </c>
      <c r="I61" s="32">
        <v>2.3283559070000002</v>
      </c>
      <c r="J61" s="10">
        <v>86090</v>
      </c>
      <c r="K61" s="32">
        <v>2.3283559070000002</v>
      </c>
      <c r="L61" s="10">
        <v>3394</v>
      </c>
      <c r="M61" s="10">
        <f t="shared" si="0"/>
        <v>2547525</v>
      </c>
      <c r="N61" s="32">
        <v>2.3283559070000002</v>
      </c>
      <c r="O61" s="10">
        <v>86090</v>
      </c>
      <c r="P61" s="32">
        <v>2.3283559070000002</v>
      </c>
      <c r="Q61" s="10">
        <v>3394</v>
      </c>
      <c r="R61" s="10">
        <f t="shared" si="1"/>
        <v>2547525</v>
      </c>
      <c r="S61"/>
      <c r="T61"/>
      <c r="U61"/>
      <c r="V61"/>
    </row>
    <row r="62" spans="1:22" s="3" customFormat="1">
      <c r="A62" s="7">
        <v>354</v>
      </c>
      <c r="B62" s="8" t="s">
        <v>57</v>
      </c>
      <c r="C62" s="32">
        <v>0.95683342589999998</v>
      </c>
      <c r="D62" s="81">
        <v>981627</v>
      </c>
      <c r="E62" s="32">
        <v>0.95683342589999998</v>
      </c>
      <c r="F62" s="10">
        <v>22297</v>
      </c>
      <c r="G62" s="32">
        <v>0.95683342589999998</v>
      </c>
      <c r="H62" s="10">
        <v>6204</v>
      </c>
      <c r="I62" s="32">
        <v>0.95683342589999998</v>
      </c>
      <c r="J62" s="10">
        <v>35378</v>
      </c>
      <c r="K62" s="32">
        <v>0.95683342589999998</v>
      </c>
      <c r="L62" s="10">
        <v>1395</v>
      </c>
      <c r="M62" s="10">
        <f t="shared" si="0"/>
        <v>1046901</v>
      </c>
      <c r="N62" s="32">
        <v>0.95683342589999998</v>
      </c>
      <c r="O62" s="10">
        <v>35378</v>
      </c>
      <c r="P62" s="32">
        <v>0.95683342589999998</v>
      </c>
      <c r="Q62" s="10">
        <v>1395</v>
      </c>
      <c r="R62" s="10">
        <f t="shared" si="1"/>
        <v>1046901</v>
      </c>
      <c r="S62"/>
      <c r="T62"/>
      <c r="U62"/>
      <c r="V62"/>
    </row>
    <row r="63" spans="1:22" s="3" customFormat="1">
      <c r="A63" s="7">
        <v>355</v>
      </c>
      <c r="B63" s="8" t="s">
        <v>58</v>
      </c>
      <c r="C63" s="32">
        <v>0.68693460070000001</v>
      </c>
      <c r="D63" s="81">
        <v>704733</v>
      </c>
      <c r="E63" s="32">
        <v>0.68693460070000001</v>
      </c>
      <c r="F63" s="10">
        <v>16008</v>
      </c>
      <c r="G63" s="32">
        <v>0.68693460070000001</v>
      </c>
      <c r="H63" s="10">
        <v>4454</v>
      </c>
      <c r="I63" s="32">
        <v>0.68693460070000001</v>
      </c>
      <c r="J63" s="10">
        <v>25399</v>
      </c>
      <c r="K63" s="32">
        <v>0.68693460070000001</v>
      </c>
      <c r="L63" s="10">
        <v>1001</v>
      </c>
      <c r="M63" s="10">
        <f t="shared" si="0"/>
        <v>751595</v>
      </c>
      <c r="N63" s="32">
        <v>0.68693460070000001</v>
      </c>
      <c r="O63" s="10">
        <v>25399</v>
      </c>
      <c r="P63" s="32">
        <v>0.68693460070000001</v>
      </c>
      <c r="Q63" s="10">
        <v>1001</v>
      </c>
      <c r="R63" s="10">
        <f t="shared" si="1"/>
        <v>751595</v>
      </c>
      <c r="S63"/>
      <c r="T63"/>
      <c r="U63"/>
      <c r="V63"/>
    </row>
    <row r="64" spans="1:22" s="3" customFormat="1">
      <c r="A64" s="7">
        <v>356</v>
      </c>
      <c r="B64" s="8" t="s">
        <v>59</v>
      </c>
      <c r="C64" s="32">
        <v>0.90621288</v>
      </c>
      <c r="D64" s="81">
        <v>929695</v>
      </c>
      <c r="E64" s="32">
        <v>0.90621288</v>
      </c>
      <c r="F64" s="10">
        <v>21118</v>
      </c>
      <c r="G64" s="32">
        <v>0.90621288</v>
      </c>
      <c r="H64" s="10">
        <v>5876</v>
      </c>
      <c r="I64" s="32">
        <v>0.90621288</v>
      </c>
      <c r="J64" s="10">
        <v>33507</v>
      </c>
      <c r="K64" s="32">
        <v>0.90621288</v>
      </c>
      <c r="L64" s="10">
        <v>1321</v>
      </c>
      <c r="M64" s="10">
        <f t="shared" si="0"/>
        <v>991517</v>
      </c>
      <c r="N64" s="32">
        <v>0.90621288</v>
      </c>
      <c r="O64" s="10">
        <v>33507</v>
      </c>
      <c r="P64" s="32">
        <v>0.90621288</v>
      </c>
      <c r="Q64" s="10">
        <v>1321</v>
      </c>
      <c r="R64" s="10">
        <f t="shared" si="1"/>
        <v>991517</v>
      </c>
      <c r="S64"/>
      <c r="T64"/>
      <c r="U64"/>
      <c r="V64"/>
    </row>
    <row r="65" spans="1:22" s="3" customFormat="1">
      <c r="A65" s="7">
        <v>357</v>
      </c>
      <c r="B65" s="8" t="s">
        <v>60</v>
      </c>
      <c r="C65" s="32">
        <v>1.8677353564000001</v>
      </c>
      <c r="D65" s="81">
        <v>1916128</v>
      </c>
      <c r="E65" s="32">
        <v>1.8677353564000001</v>
      </c>
      <c r="F65" s="10">
        <v>43524</v>
      </c>
      <c r="G65" s="32">
        <v>1.8677353564000001</v>
      </c>
      <c r="H65" s="10">
        <v>12110</v>
      </c>
      <c r="I65" s="32">
        <v>1.8677353564000001</v>
      </c>
      <c r="J65" s="10">
        <v>69058</v>
      </c>
      <c r="K65" s="32">
        <v>1.8677353564000001</v>
      </c>
      <c r="L65" s="10">
        <v>2723</v>
      </c>
      <c r="M65" s="10">
        <f t="shared" si="0"/>
        <v>2043543</v>
      </c>
      <c r="N65" s="32">
        <v>1.8677353564000001</v>
      </c>
      <c r="O65" s="10">
        <v>69058</v>
      </c>
      <c r="P65" s="32">
        <v>1.8677353564000001</v>
      </c>
      <c r="Q65" s="10">
        <v>2723</v>
      </c>
      <c r="R65" s="10">
        <f t="shared" si="1"/>
        <v>2043543</v>
      </c>
      <c r="S65"/>
      <c r="T65"/>
      <c r="U65"/>
      <c r="V65"/>
    </row>
    <row r="66" spans="1:22" s="3" customFormat="1">
      <c r="A66" s="7">
        <v>358</v>
      </c>
      <c r="B66" s="8" t="s">
        <v>61</v>
      </c>
      <c r="C66" s="32">
        <v>10.0055693546</v>
      </c>
      <c r="D66" s="81">
        <v>10264774</v>
      </c>
      <c r="E66" s="32">
        <v>10.0055693546</v>
      </c>
      <c r="F66" s="10">
        <v>233162</v>
      </c>
      <c r="G66" s="32">
        <v>10.0055693546</v>
      </c>
      <c r="H66" s="10">
        <v>64874</v>
      </c>
      <c r="I66" s="32">
        <v>10.0055693546</v>
      </c>
      <c r="J66" s="10">
        <v>369946</v>
      </c>
      <c r="K66" s="32">
        <v>10.0055693546</v>
      </c>
      <c r="L66" s="10">
        <v>14585</v>
      </c>
      <c r="M66" s="10">
        <f t="shared" si="0"/>
        <v>10947341</v>
      </c>
      <c r="N66" s="32">
        <v>10.0055693546</v>
      </c>
      <c r="O66" s="10">
        <v>369946</v>
      </c>
      <c r="P66" s="32">
        <v>10.0055693546</v>
      </c>
      <c r="Q66" s="10">
        <v>14585</v>
      </c>
      <c r="R66" s="10">
        <f t="shared" si="1"/>
        <v>10947341</v>
      </c>
      <c r="S66"/>
      <c r="T66"/>
      <c r="U66"/>
      <c r="V66"/>
    </row>
    <row r="67" spans="1:22" s="3" customFormat="1" ht="11.45" customHeight="1">
      <c r="A67" s="11"/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33"/>
      <c r="N67" s="13"/>
      <c r="O67" s="13"/>
      <c r="P67" s="13"/>
      <c r="Q67" s="13"/>
      <c r="R67" s="33"/>
      <c r="S67"/>
      <c r="T67"/>
      <c r="U67"/>
      <c r="V67"/>
    </row>
    <row r="68" spans="1:22" s="3" customFormat="1">
      <c r="A68" s="15"/>
      <c r="B68" s="16" t="s">
        <v>63</v>
      </c>
      <c r="C68" s="18">
        <f>SUM(C9:C67)</f>
        <v>100.00000000000003</v>
      </c>
      <c r="D68" s="18">
        <f t="shared" ref="D68:M68" si="2">SUM(D9:D67)</f>
        <v>102591507</v>
      </c>
      <c r="E68" s="18">
        <f t="shared" si="2"/>
        <v>100.00000000000003</v>
      </c>
      <c r="F68" s="18">
        <f t="shared" si="2"/>
        <v>2330320</v>
      </c>
      <c r="G68" s="18">
        <f t="shared" si="2"/>
        <v>100.00000000000003</v>
      </c>
      <c r="H68" s="18">
        <f t="shared" si="2"/>
        <v>648388</v>
      </c>
      <c r="I68" s="18">
        <f t="shared" si="2"/>
        <v>100.00000000000003</v>
      </c>
      <c r="J68" s="18">
        <f t="shared" si="2"/>
        <v>3697464</v>
      </c>
      <c r="K68" s="18">
        <f t="shared" si="2"/>
        <v>100.00000000000003</v>
      </c>
      <c r="L68" s="18">
        <f t="shared" si="2"/>
        <v>145770</v>
      </c>
      <c r="M68" s="18">
        <f t="shared" si="2"/>
        <v>109413449</v>
      </c>
      <c r="N68" s="18">
        <f t="shared" ref="N68:Q68" si="3">SUM(N9:N67)</f>
        <v>100.00000000000003</v>
      </c>
      <c r="O68" s="18">
        <f t="shared" si="3"/>
        <v>3697464</v>
      </c>
      <c r="P68" s="18">
        <f t="shared" si="3"/>
        <v>100.00000000000003</v>
      </c>
      <c r="Q68" s="18">
        <f t="shared" si="3"/>
        <v>145770</v>
      </c>
      <c r="R68" s="18">
        <f>SUM(R9:R67)</f>
        <v>109413449</v>
      </c>
      <c r="S68"/>
      <c r="T68"/>
      <c r="U68"/>
      <c r="V68"/>
    </row>
    <row r="69" spans="1:22">
      <c r="A69" s="19"/>
      <c r="B69" s="19"/>
      <c r="C69" s="35"/>
      <c r="D69" s="19"/>
      <c r="E69" s="19"/>
      <c r="F69" s="19"/>
      <c r="G69" s="19"/>
      <c r="H69" s="19"/>
      <c r="I69" s="19"/>
      <c r="J69" s="19"/>
      <c r="K69" s="19"/>
      <c r="R69" s="82"/>
    </row>
    <row r="70" spans="1:22">
      <c r="A70" s="19"/>
      <c r="B70" s="19"/>
      <c r="C70" s="35"/>
      <c r="D70" s="25"/>
      <c r="E70" s="25"/>
      <c r="F70" s="25"/>
      <c r="G70" s="25"/>
      <c r="H70" s="25"/>
      <c r="I70" s="25"/>
      <c r="J70" s="25"/>
      <c r="K70" s="25"/>
      <c r="L70" s="25"/>
      <c r="R70" s="82"/>
    </row>
    <row r="71" spans="1:22">
      <c r="A71" s="19"/>
      <c r="B71" s="19"/>
      <c r="C71" s="35"/>
      <c r="D71" s="27"/>
      <c r="E71" s="27"/>
      <c r="F71" s="27"/>
      <c r="G71" s="27"/>
      <c r="H71" s="27"/>
      <c r="I71" s="27"/>
      <c r="J71" s="27"/>
      <c r="K71" s="27"/>
      <c r="L71" s="27"/>
      <c r="R71" s="82"/>
    </row>
    <row r="72" spans="1:22">
      <c r="A72" s="19"/>
      <c r="B72" s="19"/>
      <c r="C72" s="35"/>
      <c r="D72" s="19"/>
      <c r="E72" s="19"/>
      <c r="F72" s="19"/>
      <c r="G72" s="19"/>
      <c r="H72" s="19"/>
      <c r="I72" s="19"/>
      <c r="J72" s="19"/>
      <c r="K72" s="19"/>
    </row>
    <row r="73" spans="1:22">
      <c r="A73" s="19"/>
      <c r="B73" s="19"/>
      <c r="C73" s="35"/>
      <c r="D73" s="19"/>
      <c r="E73" s="19"/>
      <c r="F73" s="19"/>
      <c r="G73" s="19"/>
      <c r="H73" s="19"/>
      <c r="I73" s="19"/>
      <c r="J73" s="19"/>
      <c r="K73" s="19"/>
    </row>
    <row r="74" spans="1:22">
      <c r="A74" s="19"/>
      <c r="B74" s="19"/>
      <c r="C74" s="35"/>
      <c r="D74" s="19"/>
      <c r="E74" s="19"/>
      <c r="F74" s="19"/>
      <c r="G74" s="19"/>
      <c r="H74" s="19"/>
      <c r="I74" s="19"/>
      <c r="J74" s="19"/>
      <c r="K74" s="19"/>
    </row>
    <row r="75" spans="1:22">
      <c r="A75" s="19"/>
      <c r="B75" s="19"/>
      <c r="C75" s="35"/>
      <c r="D75" s="19"/>
      <c r="E75" s="19"/>
      <c r="F75" s="19"/>
      <c r="G75" s="19"/>
      <c r="H75" s="19"/>
      <c r="I75" s="19"/>
      <c r="J75" s="19"/>
      <c r="K75" s="19"/>
    </row>
    <row r="76" spans="1:22">
      <c r="A76" s="19"/>
      <c r="B76" s="19"/>
      <c r="C76" s="35"/>
      <c r="D76" s="19"/>
      <c r="E76" s="19"/>
      <c r="F76" s="19"/>
      <c r="G76" s="19"/>
      <c r="H76" s="19"/>
      <c r="I76" s="19"/>
      <c r="J76" s="19"/>
      <c r="K76" s="19"/>
    </row>
    <row r="77" spans="1:22">
      <c r="A77" s="19"/>
      <c r="B77" s="19"/>
      <c r="C77" s="35"/>
      <c r="D77" s="19"/>
      <c r="E77" s="19"/>
      <c r="F77" s="19"/>
      <c r="G77" s="19"/>
      <c r="H77" s="19"/>
      <c r="I77" s="19"/>
      <c r="J77" s="19"/>
      <c r="K77" s="19"/>
    </row>
    <row r="78" spans="1:22">
      <c r="A78" s="19"/>
      <c r="B78" s="19"/>
      <c r="C78" s="35"/>
      <c r="D78" s="19"/>
      <c r="E78" s="19"/>
      <c r="F78" s="19"/>
      <c r="G78" s="19"/>
      <c r="H78" s="19"/>
      <c r="I78" s="19"/>
      <c r="J78" s="19"/>
      <c r="K78" s="19"/>
    </row>
    <row r="79" spans="1:22">
      <c r="A79" s="19"/>
      <c r="B79" s="19"/>
      <c r="C79" s="35"/>
      <c r="D79" s="19"/>
      <c r="E79" s="19"/>
      <c r="F79" s="19"/>
      <c r="G79" s="19"/>
      <c r="H79" s="19"/>
      <c r="I79" s="19"/>
      <c r="J79" s="19"/>
      <c r="K79" s="19"/>
    </row>
    <row r="80" spans="1:22">
      <c r="A80" s="19"/>
      <c r="B80" s="19"/>
      <c r="C80" s="35"/>
      <c r="D80" s="19"/>
      <c r="E80" s="19"/>
      <c r="F80" s="19"/>
      <c r="G80" s="19"/>
      <c r="H80" s="19"/>
      <c r="I80" s="19"/>
      <c r="J80" s="19"/>
      <c r="K80" s="19"/>
    </row>
    <row r="81" spans="1:11">
      <c r="A81" s="19"/>
      <c r="B81" s="19"/>
      <c r="C81" s="35"/>
      <c r="D81" s="19"/>
      <c r="E81" s="19"/>
      <c r="F81" s="19"/>
      <c r="G81" s="19"/>
      <c r="H81" s="19"/>
      <c r="I81" s="19"/>
      <c r="J81" s="19"/>
      <c r="K81" s="19"/>
    </row>
    <row r="82" spans="1:11">
      <c r="A82" s="19"/>
      <c r="B82" s="19"/>
      <c r="C82" s="35"/>
      <c r="D82" s="19"/>
      <c r="E82" s="19"/>
      <c r="F82" s="19"/>
      <c r="G82" s="19"/>
      <c r="H82" s="19"/>
      <c r="I82" s="19"/>
      <c r="J82" s="19"/>
      <c r="K82" s="19"/>
    </row>
    <row r="83" spans="1:11">
      <c r="A83" s="19"/>
      <c r="B83" s="19"/>
      <c r="C83" s="35"/>
      <c r="D83" s="19"/>
      <c r="E83" s="19"/>
      <c r="F83" s="19"/>
      <c r="G83" s="19"/>
      <c r="H83" s="19"/>
      <c r="I83" s="19"/>
      <c r="J83" s="19"/>
      <c r="K83" s="19"/>
    </row>
    <row r="84" spans="1:11">
      <c r="A84" s="19"/>
      <c r="B84" s="19"/>
      <c r="C84" s="35"/>
      <c r="D84" s="19"/>
      <c r="E84" s="19"/>
      <c r="F84" s="19"/>
      <c r="G84" s="19"/>
      <c r="H84" s="19"/>
      <c r="I84" s="19"/>
      <c r="J84" s="19"/>
      <c r="K84" s="19"/>
    </row>
    <row r="85" spans="1:11">
      <c r="A85" s="19"/>
      <c r="B85" s="19"/>
      <c r="C85" s="35"/>
      <c r="D85" s="19"/>
      <c r="E85" s="19"/>
      <c r="F85" s="19"/>
      <c r="G85" s="19"/>
      <c r="H85" s="19"/>
      <c r="I85" s="19"/>
      <c r="J85" s="19"/>
      <c r="K85" s="19"/>
    </row>
    <row r="86" spans="1:11">
      <c r="A86" s="19"/>
      <c r="B86" s="19"/>
      <c r="C86" s="35"/>
      <c r="D86" s="19"/>
      <c r="E86" s="19"/>
      <c r="F86" s="19"/>
      <c r="G86" s="19"/>
      <c r="H86" s="19"/>
      <c r="I86" s="19"/>
      <c r="J86" s="19"/>
      <c r="K86" s="19"/>
    </row>
    <row r="87" spans="1:11">
      <c r="A87" s="19"/>
      <c r="B87" s="19"/>
      <c r="C87" s="35"/>
      <c r="D87" s="19"/>
      <c r="E87" s="19"/>
      <c r="F87" s="19"/>
      <c r="G87" s="19"/>
      <c r="H87" s="19"/>
      <c r="I87" s="19"/>
      <c r="J87" s="19"/>
      <c r="K87" s="19"/>
    </row>
    <row r="88" spans="1:11">
      <c r="A88" s="19"/>
      <c r="B88" s="19"/>
      <c r="C88" s="35"/>
      <c r="D88" s="19"/>
      <c r="E88" s="19"/>
      <c r="F88" s="19"/>
      <c r="G88" s="19"/>
      <c r="H88" s="19"/>
      <c r="I88" s="19"/>
      <c r="J88" s="19"/>
      <c r="K88" s="19"/>
    </row>
    <row r="89" spans="1:11">
      <c r="A89" s="19"/>
      <c r="B89" s="19"/>
      <c r="C89" s="35"/>
      <c r="D89" s="19"/>
      <c r="E89" s="19"/>
      <c r="F89" s="19"/>
      <c r="G89" s="19"/>
      <c r="H89" s="19"/>
      <c r="I89" s="19"/>
      <c r="J89" s="19"/>
      <c r="K89" s="19"/>
    </row>
    <row r="90" spans="1:11">
      <c r="A90" s="19"/>
      <c r="B90" s="19"/>
      <c r="C90" s="35"/>
      <c r="D90" s="19"/>
      <c r="E90" s="19"/>
      <c r="F90" s="19"/>
      <c r="G90" s="19"/>
      <c r="H90" s="19"/>
      <c r="I90" s="19"/>
      <c r="J90" s="19"/>
      <c r="K90" s="19"/>
    </row>
    <row r="91" spans="1:11">
      <c r="A91" s="19"/>
      <c r="B91" s="19"/>
      <c r="C91" s="35"/>
      <c r="D91" s="19"/>
      <c r="E91" s="19"/>
      <c r="F91" s="19"/>
      <c r="G91" s="19"/>
      <c r="H91" s="19"/>
      <c r="I91" s="19"/>
      <c r="J91" s="19"/>
      <c r="K91" s="19"/>
    </row>
    <row r="92" spans="1:11">
      <c r="A92" s="19"/>
      <c r="B92" s="19"/>
      <c r="C92" s="35"/>
      <c r="D92" s="19"/>
      <c r="E92" s="19"/>
      <c r="F92" s="19"/>
      <c r="G92" s="19"/>
      <c r="H92" s="19"/>
      <c r="I92" s="19"/>
      <c r="J92" s="19"/>
      <c r="K92" s="19"/>
    </row>
    <row r="93" spans="1:11">
      <c r="A93" s="19"/>
      <c r="B93" s="19"/>
      <c r="C93" s="35"/>
      <c r="D93" s="19"/>
      <c r="E93" s="19"/>
      <c r="F93" s="19"/>
      <c r="G93" s="19"/>
      <c r="H93" s="19"/>
      <c r="I93" s="19"/>
      <c r="J93" s="19"/>
      <c r="K93" s="19"/>
    </row>
    <row r="94" spans="1:11">
      <c r="A94" s="19"/>
      <c r="B94" s="19"/>
      <c r="C94" s="35"/>
      <c r="D94" s="19"/>
      <c r="E94" s="19"/>
      <c r="F94" s="19"/>
      <c r="G94" s="19"/>
      <c r="H94" s="19"/>
      <c r="I94" s="19"/>
      <c r="J94" s="19"/>
      <c r="K94" s="19"/>
    </row>
    <row r="95" spans="1:11">
      <c r="A95" s="19"/>
      <c r="B95" s="19"/>
      <c r="C95" s="35"/>
      <c r="D95" s="19"/>
      <c r="E95" s="19"/>
      <c r="F95" s="19"/>
      <c r="G95" s="19"/>
      <c r="H95" s="19"/>
      <c r="I95" s="19"/>
      <c r="J95" s="19"/>
      <c r="K95" s="19"/>
    </row>
    <row r="96" spans="1:11">
      <c r="A96" s="19"/>
      <c r="B96" s="19"/>
      <c r="C96" s="35"/>
      <c r="D96" s="19"/>
      <c r="E96" s="19"/>
      <c r="F96" s="19"/>
      <c r="G96" s="19"/>
      <c r="H96" s="19"/>
      <c r="I96" s="19"/>
      <c r="J96" s="19"/>
      <c r="K96" s="19"/>
    </row>
    <row r="97" spans="1:11">
      <c r="A97" s="19"/>
      <c r="B97" s="19"/>
      <c r="C97" s="35"/>
      <c r="D97" s="19"/>
      <c r="E97" s="19"/>
      <c r="F97" s="19"/>
      <c r="G97" s="19"/>
      <c r="H97" s="19"/>
      <c r="I97" s="19"/>
      <c r="J97" s="19"/>
      <c r="K97" s="19"/>
    </row>
    <row r="98" spans="1:11">
      <c r="A98" s="19"/>
      <c r="B98" s="19"/>
      <c r="C98" s="35"/>
      <c r="D98" s="19"/>
      <c r="E98" s="19"/>
      <c r="F98" s="19"/>
      <c r="G98" s="19"/>
      <c r="H98" s="19"/>
      <c r="I98" s="19"/>
      <c r="J98" s="19"/>
      <c r="K98" s="19"/>
    </row>
    <row r="99" spans="1:11">
      <c r="A99" s="19"/>
      <c r="B99" s="19"/>
      <c r="C99" s="35"/>
      <c r="D99" s="19"/>
      <c r="E99" s="19"/>
      <c r="F99" s="19"/>
      <c r="G99" s="19"/>
      <c r="H99" s="19"/>
      <c r="I99" s="19"/>
      <c r="J99" s="19"/>
      <c r="K99" s="19"/>
    </row>
    <row r="100" spans="1:11">
      <c r="A100" s="19"/>
      <c r="B100" s="19"/>
      <c r="C100" s="35"/>
      <c r="D100" s="19"/>
      <c r="E100" s="19"/>
      <c r="F100" s="19"/>
      <c r="G100" s="19"/>
      <c r="H100" s="19"/>
      <c r="I100" s="19"/>
      <c r="J100" s="19"/>
      <c r="K100" s="19"/>
    </row>
    <row r="101" spans="1:11">
      <c r="A101" s="19"/>
      <c r="B101" s="19"/>
      <c r="C101" s="35"/>
      <c r="D101" s="19"/>
      <c r="E101" s="19"/>
      <c r="F101" s="19"/>
      <c r="G101" s="19"/>
      <c r="H101" s="19"/>
      <c r="I101" s="19"/>
      <c r="J101" s="19"/>
      <c r="K101" s="19"/>
    </row>
    <row r="102" spans="1:11">
      <c r="A102" s="19"/>
      <c r="B102" s="19"/>
      <c r="C102" s="35"/>
      <c r="D102" s="19"/>
      <c r="E102" s="19"/>
      <c r="F102" s="19"/>
      <c r="G102" s="19"/>
      <c r="H102" s="19"/>
      <c r="I102" s="19"/>
      <c r="J102" s="19"/>
      <c r="K102" s="19"/>
    </row>
    <row r="103" spans="1:11">
      <c r="A103" s="19"/>
      <c r="B103" s="19"/>
      <c r="C103" s="35"/>
      <c r="D103" s="19"/>
      <c r="E103" s="19"/>
      <c r="F103" s="19"/>
      <c r="G103" s="19"/>
      <c r="H103" s="19"/>
      <c r="I103" s="19"/>
      <c r="J103" s="19"/>
      <c r="K103" s="19"/>
    </row>
    <row r="104" spans="1:11">
      <c r="A104" s="19"/>
      <c r="B104" s="19"/>
      <c r="C104" s="35"/>
      <c r="D104" s="19"/>
      <c r="E104" s="19"/>
      <c r="F104" s="19"/>
      <c r="G104" s="19"/>
      <c r="H104" s="19"/>
      <c r="I104" s="19"/>
      <c r="J104" s="19"/>
      <c r="K104" s="19"/>
    </row>
    <row r="105" spans="1:11">
      <c r="A105" s="19"/>
      <c r="B105" s="19"/>
      <c r="C105" s="35"/>
      <c r="D105" s="19"/>
      <c r="E105" s="19"/>
      <c r="F105" s="19"/>
      <c r="G105" s="19"/>
      <c r="H105" s="19"/>
      <c r="I105" s="19"/>
      <c r="J105" s="19"/>
      <c r="K105" s="19"/>
    </row>
    <row r="106" spans="1:11">
      <c r="A106" s="19"/>
      <c r="B106" s="19"/>
      <c r="C106" s="35"/>
      <c r="D106" s="19"/>
      <c r="E106" s="19"/>
      <c r="F106" s="19"/>
      <c r="G106" s="19"/>
      <c r="H106" s="19"/>
      <c r="I106" s="19"/>
      <c r="J106" s="19"/>
      <c r="K106" s="19"/>
    </row>
    <row r="107" spans="1:11">
      <c r="A107" s="19"/>
      <c r="B107" s="19"/>
      <c r="C107" s="35"/>
      <c r="D107" s="19"/>
      <c r="E107" s="19"/>
      <c r="F107" s="19"/>
      <c r="G107" s="19"/>
      <c r="H107" s="19"/>
      <c r="I107" s="19"/>
      <c r="J107" s="19"/>
      <c r="K107" s="19"/>
    </row>
    <row r="108" spans="1:11">
      <c r="A108" s="19"/>
      <c r="B108" s="19"/>
      <c r="C108" s="35"/>
      <c r="D108" s="19"/>
      <c r="E108" s="19"/>
      <c r="F108" s="19"/>
      <c r="G108" s="19"/>
      <c r="H108" s="19"/>
      <c r="I108" s="19"/>
      <c r="J108" s="19"/>
      <c r="K108" s="19"/>
    </row>
    <row r="109" spans="1:11">
      <c r="A109" s="19"/>
      <c r="B109" s="19"/>
      <c r="C109" s="35"/>
      <c r="D109" s="19"/>
      <c r="E109" s="19"/>
      <c r="F109" s="19"/>
      <c r="G109" s="19"/>
      <c r="H109" s="19"/>
      <c r="I109" s="19"/>
      <c r="J109" s="19"/>
      <c r="K109" s="19"/>
    </row>
    <row r="110" spans="1:11">
      <c r="A110" s="19"/>
      <c r="B110" s="19"/>
      <c r="C110" s="35"/>
      <c r="D110" s="19"/>
      <c r="E110" s="19"/>
      <c r="F110" s="19"/>
      <c r="G110" s="19"/>
      <c r="H110" s="19"/>
      <c r="I110" s="19"/>
      <c r="J110" s="19"/>
      <c r="K110" s="19"/>
    </row>
    <row r="111" spans="1:11">
      <c r="A111" s="19"/>
      <c r="B111" s="19"/>
      <c r="C111" s="35"/>
      <c r="D111" s="19"/>
      <c r="E111" s="19"/>
      <c r="F111" s="19"/>
      <c r="G111" s="19"/>
      <c r="H111" s="19"/>
      <c r="I111" s="19"/>
      <c r="J111" s="19"/>
      <c r="K111" s="19"/>
    </row>
    <row r="112" spans="1:11">
      <c r="A112" s="19"/>
      <c r="B112" s="19"/>
      <c r="C112" s="35"/>
      <c r="D112" s="19"/>
      <c r="E112" s="19"/>
      <c r="F112" s="19"/>
      <c r="G112" s="19"/>
      <c r="H112" s="19"/>
      <c r="I112" s="19"/>
      <c r="J112" s="19"/>
      <c r="K112" s="19"/>
    </row>
    <row r="113" spans="1:11">
      <c r="A113" s="19"/>
      <c r="B113" s="19"/>
      <c r="C113" s="35"/>
      <c r="D113" s="19"/>
      <c r="E113" s="19"/>
      <c r="F113" s="19"/>
      <c r="G113" s="19"/>
      <c r="H113" s="19"/>
      <c r="I113" s="19"/>
      <c r="J113" s="19"/>
      <c r="K113" s="19"/>
    </row>
    <row r="114" spans="1:11">
      <c r="A114" s="19"/>
      <c r="B114" s="19"/>
      <c r="C114" s="35"/>
      <c r="D114" s="19"/>
      <c r="E114" s="19"/>
      <c r="F114" s="19"/>
      <c r="G114" s="19"/>
      <c r="H114" s="19"/>
      <c r="I114" s="19"/>
      <c r="J114" s="19"/>
      <c r="K114" s="19"/>
    </row>
    <row r="115" spans="1:11">
      <c r="A115" s="19"/>
      <c r="B115" s="19"/>
      <c r="C115" s="35"/>
      <c r="D115" s="19"/>
      <c r="E115" s="19"/>
      <c r="F115" s="19"/>
      <c r="G115" s="19"/>
      <c r="H115" s="19"/>
      <c r="I115" s="19"/>
      <c r="J115" s="19"/>
      <c r="K115" s="19"/>
    </row>
    <row r="116" spans="1:11">
      <c r="A116" s="19"/>
      <c r="B116" s="19"/>
      <c r="C116" s="35"/>
      <c r="D116" s="19"/>
      <c r="E116" s="19"/>
      <c r="F116" s="19"/>
      <c r="G116" s="19"/>
      <c r="H116" s="19"/>
      <c r="I116" s="19"/>
      <c r="J116" s="19"/>
      <c r="K116" s="19"/>
    </row>
    <row r="117" spans="1:11">
      <c r="A117" s="19"/>
      <c r="B117" s="19"/>
      <c r="C117" s="35"/>
      <c r="D117" s="19"/>
      <c r="E117" s="19"/>
      <c r="F117" s="19"/>
      <c r="G117" s="19"/>
      <c r="H117" s="19"/>
      <c r="I117" s="19"/>
      <c r="J117" s="19"/>
      <c r="K117" s="19"/>
    </row>
    <row r="118" spans="1:11">
      <c r="A118" s="19"/>
      <c r="B118" s="19"/>
      <c r="C118" s="35"/>
      <c r="D118" s="19"/>
      <c r="E118" s="19"/>
      <c r="F118" s="19"/>
      <c r="G118" s="19"/>
      <c r="H118" s="19"/>
      <c r="I118" s="19"/>
      <c r="J118" s="19"/>
      <c r="K118" s="19"/>
    </row>
    <row r="119" spans="1:11">
      <c r="A119" s="19"/>
      <c r="B119" s="19"/>
      <c r="C119" s="35"/>
      <c r="D119" s="19"/>
      <c r="E119" s="19"/>
      <c r="F119" s="19"/>
      <c r="G119" s="19"/>
      <c r="H119" s="19"/>
      <c r="I119" s="19"/>
      <c r="J119" s="19"/>
      <c r="K119" s="19"/>
    </row>
    <row r="120" spans="1:11">
      <c r="A120" s="19"/>
      <c r="B120" s="19"/>
      <c r="C120" s="35"/>
      <c r="D120" s="19"/>
      <c r="E120" s="19"/>
      <c r="F120" s="19"/>
      <c r="G120" s="19"/>
      <c r="H120" s="19"/>
      <c r="I120" s="19"/>
      <c r="J120" s="19"/>
      <c r="K120" s="19"/>
    </row>
    <row r="121" spans="1:11">
      <c r="A121" s="19"/>
      <c r="B121" s="19"/>
      <c r="C121" s="35"/>
      <c r="D121" s="19"/>
      <c r="E121" s="19"/>
      <c r="F121" s="19"/>
      <c r="G121" s="19"/>
      <c r="H121" s="19"/>
      <c r="I121" s="19"/>
      <c r="J121" s="19"/>
      <c r="K121" s="19"/>
    </row>
    <row r="122" spans="1:11">
      <c r="A122" s="19"/>
      <c r="B122" s="19"/>
      <c r="C122" s="35"/>
      <c r="D122" s="19"/>
      <c r="E122" s="19"/>
      <c r="F122" s="19"/>
      <c r="G122" s="19"/>
      <c r="H122" s="19"/>
      <c r="I122" s="19"/>
      <c r="J122" s="19"/>
      <c r="K122" s="19"/>
    </row>
    <row r="123" spans="1:11">
      <c r="A123" s="19"/>
      <c r="B123" s="19"/>
      <c r="C123" s="35"/>
      <c r="D123" s="19"/>
      <c r="E123" s="19"/>
      <c r="F123" s="19"/>
      <c r="G123" s="19"/>
      <c r="H123" s="19"/>
      <c r="I123" s="19"/>
      <c r="J123" s="19"/>
      <c r="K123" s="19"/>
    </row>
    <row r="124" spans="1:11">
      <c r="A124" s="19"/>
      <c r="B124" s="19"/>
      <c r="C124" s="35"/>
      <c r="D124" s="19"/>
      <c r="E124" s="19"/>
      <c r="F124" s="19"/>
      <c r="G124" s="19"/>
      <c r="H124" s="19"/>
      <c r="I124" s="19"/>
      <c r="J124" s="19"/>
      <c r="K124" s="19"/>
    </row>
    <row r="125" spans="1:11">
      <c r="A125" s="19"/>
      <c r="B125" s="19"/>
      <c r="C125" s="35"/>
      <c r="D125" s="19"/>
      <c r="E125" s="19"/>
      <c r="F125" s="19"/>
      <c r="G125" s="19"/>
      <c r="H125" s="19"/>
      <c r="I125" s="19"/>
      <c r="J125" s="19"/>
      <c r="K125" s="19"/>
    </row>
    <row r="126" spans="1:11">
      <c r="A126" s="19"/>
      <c r="B126" s="19"/>
      <c r="C126" s="35"/>
      <c r="D126" s="19"/>
      <c r="E126" s="19"/>
      <c r="F126" s="19"/>
      <c r="G126" s="19"/>
      <c r="H126" s="19"/>
      <c r="I126" s="19"/>
      <c r="J126" s="19"/>
      <c r="K126" s="19"/>
    </row>
    <row r="127" spans="1:11">
      <c r="A127" s="19"/>
      <c r="B127" s="19"/>
      <c r="C127" s="35"/>
      <c r="D127" s="19"/>
      <c r="E127" s="19"/>
      <c r="F127" s="19"/>
      <c r="G127" s="19"/>
      <c r="H127" s="19"/>
      <c r="I127" s="19"/>
      <c r="J127" s="19"/>
      <c r="K127" s="19"/>
    </row>
    <row r="128" spans="1:11">
      <c r="A128" s="19"/>
      <c r="B128" s="19"/>
      <c r="C128" s="35"/>
      <c r="D128" s="19"/>
      <c r="E128" s="19"/>
      <c r="F128" s="19"/>
      <c r="G128" s="19"/>
      <c r="H128" s="19"/>
      <c r="I128" s="19"/>
      <c r="J128" s="19"/>
      <c r="K128" s="19"/>
    </row>
    <row r="129" spans="1:11">
      <c r="A129" s="19"/>
      <c r="B129" s="19"/>
      <c r="C129" s="35"/>
      <c r="D129" s="19"/>
      <c r="E129" s="19"/>
      <c r="F129" s="19"/>
      <c r="G129" s="19"/>
      <c r="H129" s="19"/>
      <c r="I129" s="19"/>
      <c r="J129" s="19"/>
      <c r="K129" s="19"/>
    </row>
    <row r="130" spans="1:11">
      <c r="A130" s="19"/>
      <c r="B130" s="19"/>
      <c r="C130" s="35"/>
      <c r="D130" s="19"/>
      <c r="E130" s="19"/>
      <c r="F130" s="19"/>
      <c r="G130" s="19"/>
      <c r="H130" s="19"/>
      <c r="I130" s="19"/>
      <c r="J130" s="19"/>
      <c r="K130" s="19"/>
    </row>
    <row r="131" spans="1:11">
      <c r="A131" s="19"/>
      <c r="B131" s="19"/>
      <c r="C131" s="35"/>
      <c r="D131" s="19"/>
      <c r="E131" s="19"/>
      <c r="F131" s="19"/>
      <c r="G131" s="19"/>
      <c r="H131" s="19"/>
      <c r="I131" s="19"/>
      <c r="J131" s="19"/>
      <c r="K131" s="19"/>
    </row>
    <row r="132" spans="1:11">
      <c r="A132" s="19"/>
      <c r="B132" s="19"/>
      <c r="C132" s="35"/>
      <c r="D132" s="19"/>
      <c r="E132" s="19"/>
      <c r="F132" s="19"/>
      <c r="G132" s="19"/>
      <c r="H132" s="19"/>
      <c r="I132" s="19"/>
      <c r="J132" s="19"/>
      <c r="K132" s="19"/>
    </row>
    <row r="133" spans="1:11">
      <c r="A133" s="19"/>
      <c r="B133" s="19"/>
      <c r="C133" s="35"/>
      <c r="D133" s="19"/>
      <c r="E133" s="19"/>
      <c r="F133" s="19"/>
      <c r="G133" s="19"/>
      <c r="H133" s="19"/>
      <c r="I133" s="19"/>
      <c r="J133" s="19"/>
      <c r="K133" s="19"/>
    </row>
    <row r="134" spans="1:11">
      <c r="A134" s="19"/>
      <c r="B134" s="19"/>
      <c r="C134" s="35"/>
      <c r="D134" s="19"/>
      <c r="E134" s="19"/>
      <c r="F134" s="19"/>
      <c r="G134" s="19"/>
      <c r="H134" s="19"/>
      <c r="I134" s="19"/>
      <c r="J134" s="19"/>
      <c r="K134" s="19"/>
    </row>
    <row r="135" spans="1:11">
      <c r="A135" s="19"/>
      <c r="B135" s="19"/>
      <c r="C135" s="35"/>
      <c r="D135" s="19"/>
      <c r="E135" s="19"/>
      <c r="F135" s="19"/>
      <c r="G135" s="19"/>
      <c r="H135" s="19"/>
      <c r="I135" s="19"/>
      <c r="J135" s="19"/>
      <c r="K135" s="19"/>
    </row>
    <row r="136" spans="1:11">
      <c r="A136" s="19"/>
      <c r="B136" s="19"/>
      <c r="C136" s="35"/>
      <c r="D136" s="19"/>
      <c r="E136" s="19"/>
      <c r="F136" s="19"/>
      <c r="G136" s="19"/>
      <c r="H136" s="19"/>
      <c r="I136" s="19"/>
      <c r="J136" s="19"/>
      <c r="K136" s="19"/>
    </row>
    <row r="137" spans="1:11">
      <c r="A137" s="19"/>
      <c r="B137" s="19"/>
      <c r="C137" s="35"/>
      <c r="D137" s="19"/>
      <c r="E137" s="19"/>
      <c r="F137" s="19"/>
      <c r="G137" s="19"/>
      <c r="H137" s="19"/>
      <c r="I137" s="19"/>
      <c r="J137" s="19"/>
      <c r="K137" s="19"/>
    </row>
    <row r="138" spans="1:11">
      <c r="A138" s="19"/>
      <c r="B138" s="19"/>
      <c r="C138" s="35"/>
      <c r="D138" s="19"/>
      <c r="E138" s="19"/>
      <c r="F138" s="19"/>
      <c r="G138" s="19"/>
      <c r="H138" s="19"/>
      <c r="I138" s="19"/>
      <c r="J138" s="19"/>
      <c r="K138" s="19"/>
    </row>
    <row r="139" spans="1:11">
      <c r="A139" s="19"/>
      <c r="B139" s="19"/>
      <c r="C139" s="35"/>
      <c r="D139" s="19"/>
      <c r="E139" s="19"/>
      <c r="F139" s="19"/>
      <c r="G139" s="19"/>
      <c r="H139" s="19"/>
      <c r="I139" s="19"/>
      <c r="J139" s="19"/>
      <c r="K139" s="19"/>
    </row>
    <row r="140" spans="1:11">
      <c r="A140" s="19"/>
      <c r="B140" s="19"/>
      <c r="C140" s="35"/>
      <c r="D140" s="19"/>
      <c r="E140" s="19"/>
      <c r="F140" s="19"/>
      <c r="G140" s="19"/>
      <c r="H140" s="19"/>
      <c r="I140" s="19"/>
      <c r="J140" s="19"/>
      <c r="K140" s="19"/>
    </row>
    <row r="141" spans="1:11">
      <c r="A141" s="19"/>
      <c r="B141" s="19"/>
      <c r="C141" s="35"/>
      <c r="D141" s="19"/>
      <c r="E141" s="19"/>
      <c r="F141" s="19"/>
      <c r="G141" s="19"/>
      <c r="H141" s="19"/>
      <c r="I141" s="19"/>
      <c r="J141" s="19"/>
      <c r="K141" s="19"/>
    </row>
    <row r="142" spans="1:11">
      <c r="A142" s="19"/>
      <c r="B142" s="19"/>
      <c r="C142" s="35"/>
      <c r="D142" s="19"/>
      <c r="E142" s="19"/>
      <c r="F142" s="19"/>
      <c r="G142" s="19"/>
      <c r="H142" s="19"/>
      <c r="I142" s="19"/>
      <c r="J142" s="19"/>
      <c r="K142" s="19"/>
    </row>
    <row r="143" spans="1:11">
      <c r="A143" s="19"/>
      <c r="B143" s="19"/>
      <c r="C143" s="35"/>
      <c r="D143" s="19"/>
      <c r="E143" s="19"/>
      <c r="F143" s="19"/>
      <c r="G143" s="19"/>
      <c r="H143" s="19"/>
      <c r="I143" s="19"/>
      <c r="J143" s="19"/>
      <c r="K143" s="19"/>
    </row>
    <row r="144" spans="1:11">
      <c r="A144" s="19"/>
      <c r="B144" s="19"/>
      <c r="C144" s="35"/>
      <c r="D144" s="19"/>
      <c r="E144" s="19"/>
      <c r="F144" s="19"/>
      <c r="G144" s="19"/>
      <c r="H144" s="19"/>
      <c r="I144" s="19"/>
      <c r="J144" s="19"/>
      <c r="K144" s="19"/>
    </row>
    <row r="145" spans="1:11">
      <c r="A145" s="19"/>
      <c r="B145" s="19"/>
      <c r="C145" s="35"/>
      <c r="D145" s="19"/>
      <c r="E145" s="19"/>
      <c r="F145" s="19"/>
      <c r="G145" s="19"/>
      <c r="H145" s="19"/>
      <c r="I145" s="19"/>
      <c r="J145" s="19"/>
      <c r="K145" s="19"/>
    </row>
    <row r="146" spans="1:11">
      <c r="A146" s="19"/>
      <c r="B146" s="19"/>
      <c r="C146" s="35"/>
      <c r="D146" s="19"/>
      <c r="E146" s="19"/>
      <c r="F146" s="19"/>
      <c r="G146" s="19"/>
      <c r="H146" s="19"/>
      <c r="I146" s="19"/>
      <c r="J146" s="19"/>
      <c r="K146" s="19"/>
    </row>
    <row r="147" spans="1:11">
      <c r="A147" s="19"/>
      <c r="B147" s="19"/>
      <c r="C147" s="35"/>
      <c r="D147" s="19"/>
      <c r="E147" s="19"/>
      <c r="F147" s="19"/>
      <c r="G147" s="19"/>
      <c r="H147" s="19"/>
      <c r="I147" s="19"/>
      <c r="J147" s="19"/>
      <c r="K147" s="19"/>
    </row>
    <row r="148" spans="1:11">
      <c r="A148" s="19"/>
      <c r="B148" s="19"/>
      <c r="C148" s="35"/>
      <c r="D148" s="19"/>
      <c r="E148" s="19"/>
      <c r="F148" s="19"/>
      <c r="G148" s="19"/>
      <c r="H148" s="19"/>
      <c r="I148" s="19"/>
      <c r="J148" s="19"/>
      <c r="K148" s="19"/>
    </row>
    <row r="149" spans="1:11">
      <c r="A149" s="19"/>
      <c r="B149" s="19"/>
      <c r="C149" s="35"/>
      <c r="D149" s="19"/>
      <c r="E149" s="19"/>
      <c r="F149" s="19"/>
      <c r="G149" s="19"/>
      <c r="H149" s="19"/>
      <c r="I149" s="19"/>
      <c r="J149" s="19"/>
      <c r="K149" s="19"/>
    </row>
    <row r="150" spans="1:11">
      <c r="A150" s="19"/>
      <c r="B150" s="19"/>
      <c r="C150" s="35"/>
      <c r="D150" s="19"/>
      <c r="E150" s="19"/>
      <c r="F150" s="19"/>
      <c r="G150" s="19"/>
      <c r="H150" s="19"/>
      <c r="I150" s="19"/>
      <c r="J150" s="19"/>
      <c r="K150" s="19"/>
    </row>
    <row r="151" spans="1:11">
      <c r="A151" s="19"/>
      <c r="B151" s="19"/>
      <c r="C151" s="35"/>
      <c r="D151" s="19"/>
      <c r="E151" s="19"/>
      <c r="F151" s="19"/>
      <c r="G151" s="19"/>
      <c r="H151" s="19"/>
      <c r="I151" s="19"/>
      <c r="J151" s="19"/>
      <c r="K151" s="19"/>
    </row>
    <row r="152" spans="1:11">
      <c r="A152" s="19"/>
      <c r="B152" s="19"/>
      <c r="C152" s="35"/>
      <c r="D152" s="19"/>
      <c r="E152" s="19"/>
      <c r="F152" s="19"/>
      <c r="G152" s="19"/>
      <c r="H152" s="19"/>
      <c r="I152" s="19"/>
      <c r="J152" s="19"/>
      <c r="K152" s="19"/>
    </row>
    <row r="153" spans="1:11">
      <c r="A153" s="19"/>
      <c r="B153" s="19"/>
      <c r="C153" s="35"/>
      <c r="D153" s="19"/>
      <c r="E153" s="19"/>
      <c r="F153" s="19"/>
      <c r="G153" s="19"/>
      <c r="H153" s="19"/>
      <c r="I153" s="19"/>
      <c r="J153" s="19"/>
      <c r="K153" s="19"/>
    </row>
    <row r="154" spans="1:11">
      <c r="A154" s="19"/>
      <c r="B154" s="19"/>
      <c r="C154" s="35"/>
      <c r="D154" s="19"/>
      <c r="E154" s="19"/>
      <c r="F154" s="19"/>
      <c r="G154" s="19"/>
      <c r="H154" s="19"/>
      <c r="I154" s="19"/>
      <c r="J154" s="19"/>
      <c r="K154" s="19"/>
    </row>
    <row r="155" spans="1:11">
      <c r="A155" s="19"/>
      <c r="B155" s="19"/>
      <c r="C155" s="35"/>
      <c r="D155" s="19"/>
      <c r="E155" s="19"/>
      <c r="F155" s="19"/>
      <c r="G155" s="19"/>
      <c r="H155" s="19"/>
      <c r="I155" s="19"/>
      <c r="J155" s="19"/>
      <c r="K155" s="19"/>
    </row>
    <row r="156" spans="1:11">
      <c r="A156" s="19"/>
      <c r="B156" s="19"/>
      <c r="C156" s="35"/>
      <c r="D156" s="19"/>
      <c r="E156" s="19"/>
      <c r="F156" s="19"/>
      <c r="G156" s="19"/>
      <c r="H156" s="19"/>
      <c r="I156" s="19"/>
      <c r="J156" s="19"/>
      <c r="K156" s="19"/>
    </row>
    <row r="157" spans="1:11">
      <c r="A157" s="19"/>
      <c r="B157" s="19"/>
      <c r="C157" s="35"/>
      <c r="D157" s="19"/>
      <c r="E157" s="19"/>
      <c r="F157" s="19"/>
      <c r="G157" s="19"/>
      <c r="H157" s="19"/>
      <c r="I157" s="19"/>
      <c r="J157" s="19"/>
      <c r="K157" s="19"/>
    </row>
    <row r="158" spans="1:11">
      <c r="A158" s="19"/>
      <c r="B158" s="19"/>
      <c r="C158" s="35"/>
      <c r="D158" s="19"/>
      <c r="E158" s="19"/>
      <c r="F158" s="19"/>
      <c r="G158" s="19"/>
      <c r="H158" s="19"/>
      <c r="I158" s="19"/>
      <c r="J158" s="19"/>
      <c r="K158" s="19"/>
    </row>
    <row r="159" spans="1:11">
      <c r="A159" s="19"/>
      <c r="B159" s="19"/>
      <c r="C159" s="35"/>
      <c r="D159" s="19"/>
      <c r="E159" s="19"/>
      <c r="F159" s="19"/>
      <c r="G159" s="19"/>
      <c r="H159" s="19"/>
      <c r="I159" s="19"/>
      <c r="J159" s="19"/>
      <c r="K159" s="19"/>
    </row>
    <row r="160" spans="1:11">
      <c r="A160" s="19"/>
      <c r="B160" s="19"/>
      <c r="C160" s="35"/>
      <c r="D160" s="19"/>
      <c r="E160" s="19"/>
      <c r="F160" s="19"/>
      <c r="G160" s="19"/>
      <c r="H160" s="19"/>
      <c r="I160" s="19"/>
      <c r="J160" s="19"/>
      <c r="K160" s="19"/>
    </row>
    <row r="161" spans="1:11">
      <c r="A161" s="19"/>
      <c r="B161" s="19"/>
      <c r="C161" s="35"/>
      <c r="D161" s="19"/>
      <c r="E161" s="19"/>
      <c r="F161" s="19"/>
      <c r="G161" s="19"/>
      <c r="H161" s="19"/>
      <c r="I161" s="19"/>
      <c r="J161" s="19"/>
      <c r="K161" s="19"/>
    </row>
    <row r="162" spans="1:11">
      <c r="A162" s="19"/>
      <c r="B162" s="19"/>
      <c r="C162" s="35"/>
      <c r="D162" s="19"/>
      <c r="E162" s="19"/>
      <c r="F162" s="19"/>
      <c r="G162" s="19"/>
      <c r="H162" s="19"/>
      <c r="I162" s="19"/>
      <c r="J162" s="19"/>
      <c r="K162" s="19"/>
    </row>
    <row r="163" spans="1:11">
      <c r="A163" s="19"/>
      <c r="B163" s="19"/>
      <c r="C163" s="35"/>
      <c r="D163" s="19"/>
      <c r="E163" s="19"/>
      <c r="F163" s="19"/>
      <c r="G163" s="19"/>
      <c r="H163" s="19"/>
      <c r="I163" s="19"/>
      <c r="J163" s="19"/>
      <c r="K163" s="19"/>
    </row>
    <row r="164" spans="1:11">
      <c r="A164" s="19"/>
      <c r="B164" s="19"/>
      <c r="C164" s="35"/>
      <c r="D164" s="19"/>
      <c r="E164" s="19"/>
      <c r="F164" s="19"/>
      <c r="G164" s="19"/>
      <c r="H164" s="19"/>
      <c r="I164" s="19"/>
      <c r="J164" s="19"/>
      <c r="K164" s="19"/>
    </row>
    <row r="165" spans="1:11">
      <c r="A165" s="19"/>
      <c r="B165" s="19"/>
      <c r="C165" s="35"/>
      <c r="D165" s="19"/>
      <c r="E165" s="19"/>
      <c r="F165" s="19"/>
      <c r="G165" s="19"/>
      <c r="H165" s="19"/>
      <c r="I165" s="19"/>
      <c r="J165" s="19"/>
      <c r="K165" s="19"/>
    </row>
    <row r="166" spans="1:11">
      <c r="A166" s="19"/>
      <c r="B166" s="19"/>
      <c r="C166" s="35"/>
      <c r="D166" s="19"/>
      <c r="E166" s="19"/>
      <c r="F166" s="19"/>
      <c r="G166" s="19"/>
      <c r="H166" s="19"/>
      <c r="I166" s="19"/>
      <c r="J166" s="19"/>
      <c r="K166" s="19"/>
    </row>
    <row r="167" spans="1:11">
      <c r="A167" s="19"/>
      <c r="B167" s="19"/>
      <c r="C167" s="35"/>
      <c r="D167" s="19"/>
      <c r="E167" s="19"/>
      <c r="F167" s="19"/>
      <c r="G167" s="19"/>
      <c r="H167" s="19"/>
      <c r="I167" s="19"/>
      <c r="J167" s="19"/>
      <c r="K167" s="19"/>
    </row>
    <row r="168" spans="1:11">
      <c r="A168" s="19"/>
      <c r="B168" s="19"/>
      <c r="C168" s="35"/>
      <c r="D168" s="19"/>
      <c r="E168" s="19"/>
      <c r="F168" s="19"/>
      <c r="G168" s="19"/>
      <c r="H168" s="19"/>
      <c r="I168" s="19"/>
      <c r="J168" s="19"/>
      <c r="K168" s="19"/>
    </row>
    <row r="169" spans="1:11">
      <c r="A169" s="19"/>
      <c r="B169" s="19"/>
      <c r="C169" s="35"/>
      <c r="D169" s="19"/>
      <c r="E169" s="19"/>
      <c r="F169" s="19"/>
      <c r="G169" s="19"/>
      <c r="H169" s="19"/>
      <c r="I169" s="19"/>
      <c r="J169" s="19"/>
      <c r="K169" s="19"/>
    </row>
    <row r="170" spans="1:11">
      <c r="A170" s="19"/>
      <c r="B170" s="19"/>
      <c r="C170" s="35"/>
      <c r="D170" s="19"/>
      <c r="E170" s="19"/>
      <c r="F170" s="19"/>
      <c r="G170" s="19"/>
      <c r="H170" s="19"/>
      <c r="I170" s="19"/>
      <c r="J170" s="19"/>
      <c r="K170" s="19"/>
    </row>
    <row r="171" spans="1:11">
      <c r="A171" s="19"/>
      <c r="B171" s="19"/>
      <c r="C171" s="35"/>
      <c r="D171" s="19"/>
      <c r="E171" s="19"/>
      <c r="F171" s="19"/>
      <c r="G171" s="19"/>
      <c r="H171" s="19"/>
      <c r="I171" s="19"/>
      <c r="J171" s="19"/>
      <c r="K171" s="19"/>
    </row>
    <row r="172" spans="1:11">
      <c r="A172" s="19"/>
      <c r="B172" s="19"/>
      <c r="C172" s="35"/>
      <c r="D172" s="19"/>
      <c r="E172" s="19"/>
      <c r="F172" s="19"/>
      <c r="G172" s="19"/>
      <c r="H172" s="19"/>
      <c r="I172" s="19"/>
      <c r="J172" s="19"/>
      <c r="K172" s="19"/>
    </row>
    <row r="173" spans="1:11">
      <c r="A173" s="19"/>
      <c r="B173" s="19"/>
      <c r="C173" s="35"/>
      <c r="D173" s="19"/>
      <c r="E173" s="19"/>
      <c r="F173" s="19"/>
      <c r="G173" s="19"/>
      <c r="H173" s="19"/>
      <c r="I173" s="19"/>
      <c r="J173" s="19"/>
      <c r="K173" s="19"/>
    </row>
    <row r="174" spans="1:11">
      <c r="A174" s="19"/>
      <c r="B174" s="19"/>
      <c r="C174" s="35"/>
      <c r="D174" s="19"/>
      <c r="E174" s="19"/>
      <c r="F174" s="19"/>
      <c r="G174" s="19"/>
      <c r="H174" s="19"/>
      <c r="I174" s="19"/>
      <c r="J174" s="19"/>
      <c r="K174" s="19"/>
    </row>
    <row r="175" spans="1:11">
      <c r="A175" s="19"/>
      <c r="B175" s="19"/>
      <c r="C175" s="35"/>
      <c r="D175" s="19"/>
      <c r="E175" s="19"/>
      <c r="F175" s="19"/>
      <c r="G175" s="19"/>
      <c r="H175" s="19"/>
      <c r="I175" s="19"/>
      <c r="J175" s="19"/>
      <c r="K175" s="19"/>
    </row>
    <row r="176" spans="1:11">
      <c r="A176" s="19"/>
      <c r="B176" s="19"/>
      <c r="C176" s="35"/>
      <c r="D176" s="19"/>
      <c r="E176" s="19"/>
      <c r="F176" s="19"/>
      <c r="G176" s="19"/>
      <c r="H176" s="19"/>
      <c r="I176" s="19"/>
      <c r="J176" s="19"/>
      <c r="K176" s="19"/>
    </row>
    <row r="177" spans="1:11">
      <c r="A177" s="19"/>
      <c r="B177" s="19"/>
      <c r="C177" s="35"/>
      <c r="D177" s="19"/>
      <c r="E177" s="19"/>
      <c r="F177" s="19"/>
      <c r="G177" s="19"/>
      <c r="H177" s="19"/>
      <c r="I177" s="19"/>
      <c r="J177" s="19"/>
      <c r="K177" s="19"/>
    </row>
    <row r="178" spans="1:11">
      <c r="A178" s="19"/>
      <c r="B178" s="19"/>
      <c r="C178" s="35"/>
      <c r="D178" s="19"/>
      <c r="E178" s="19"/>
      <c r="F178" s="19"/>
      <c r="G178" s="19"/>
      <c r="H178" s="19"/>
      <c r="I178" s="19"/>
      <c r="J178" s="19"/>
      <c r="K178" s="19"/>
    </row>
    <row r="179" spans="1:11">
      <c r="A179" s="19"/>
      <c r="B179" s="19"/>
      <c r="C179" s="35"/>
      <c r="D179" s="19"/>
      <c r="E179" s="19"/>
      <c r="F179" s="19"/>
      <c r="G179" s="19"/>
      <c r="H179" s="19"/>
      <c r="I179" s="19"/>
      <c r="J179" s="19"/>
      <c r="K179" s="19"/>
    </row>
    <row r="180" spans="1:11">
      <c r="A180" s="19"/>
      <c r="B180" s="19"/>
      <c r="C180" s="35"/>
      <c r="D180" s="19"/>
      <c r="E180" s="19"/>
      <c r="F180" s="19"/>
      <c r="G180" s="19"/>
      <c r="H180" s="19"/>
      <c r="I180" s="19"/>
      <c r="J180" s="19"/>
      <c r="K180" s="19"/>
    </row>
    <row r="181" spans="1:11">
      <c r="A181" s="19"/>
      <c r="B181" s="19"/>
      <c r="C181" s="35"/>
      <c r="D181" s="19"/>
      <c r="E181" s="19"/>
      <c r="F181" s="19"/>
      <c r="G181" s="19"/>
      <c r="H181" s="19"/>
      <c r="I181" s="19"/>
      <c r="J181" s="19"/>
      <c r="K181" s="19"/>
    </row>
    <row r="182" spans="1:11">
      <c r="A182" s="19"/>
      <c r="B182" s="19"/>
      <c r="C182" s="35"/>
      <c r="D182" s="19"/>
      <c r="E182" s="19"/>
      <c r="F182" s="19"/>
      <c r="G182" s="19"/>
      <c r="H182" s="19"/>
      <c r="I182" s="19"/>
      <c r="J182" s="19"/>
      <c r="K182" s="19"/>
    </row>
    <row r="183" spans="1:11">
      <c r="A183" s="19"/>
      <c r="B183" s="19"/>
      <c r="C183" s="35"/>
      <c r="D183" s="19"/>
      <c r="E183" s="19"/>
      <c r="F183" s="19"/>
      <c r="G183" s="19"/>
      <c r="H183" s="19"/>
      <c r="I183" s="19"/>
      <c r="J183" s="19"/>
      <c r="K183" s="19"/>
    </row>
    <row r="184" spans="1:11">
      <c r="A184" s="19"/>
      <c r="B184" s="19"/>
      <c r="C184" s="35"/>
      <c r="D184" s="19"/>
      <c r="E184" s="19"/>
      <c r="F184" s="19"/>
      <c r="G184" s="19"/>
      <c r="H184" s="19"/>
      <c r="I184" s="19"/>
      <c r="J184" s="19"/>
      <c r="K184" s="19"/>
    </row>
    <row r="185" spans="1:11">
      <c r="A185" s="19"/>
      <c r="B185" s="19"/>
      <c r="C185" s="35"/>
      <c r="D185" s="19"/>
      <c r="E185" s="19"/>
      <c r="F185" s="19"/>
      <c r="G185" s="19"/>
      <c r="H185" s="19"/>
      <c r="I185" s="19"/>
      <c r="J185" s="19"/>
      <c r="K185" s="19"/>
    </row>
    <row r="186" spans="1:11">
      <c r="A186" s="19"/>
      <c r="B186" s="19"/>
      <c r="C186" s="35"/>
      <c r="D186" s="19"/>
      <c r="E186" s="19"/>
      <c r="F186" s="19"/>
      <c r="G186" s="19"/>
      <c r="H186" s="19"/>
      <c r="I186" s="19"/>
      <c r="J186" s="19"/>
      <c r="K186" s="19"/>
    </row>
    <row r="187" spans="1:11">
      <c r="A187" s="19"/>
      <c r="B187" s="19"/>
      <c r="C187" s="35"/>
      <c r="D187" s="19"/>
      <c r="E187" s="19"/>
      <c r="F187" s="19"/>
      <c r="G187" s="19"/>
      <c r="H187" s="19"/>
      <c r="I187" s="19"/>
      <c r="J187" s="19"/>
      <c r="K187" s="19"/>
    </row>
    <row r="188" spans="1:11">
      <c r="A188" s="19"/>
      <c r="B188" s="19"/>
      <c r="C188" s="35"/>
      <c r="D188" s="19"/>
      <c r="E188" s="19"/>
      <c r="F188" s="19"/>
      <c r="G188" s="19"/>
      <c r="H188" s="19"/>
      <c r="I188" s="19"/>
      <c r="J188" s="19"/>
      <c r="K188" s="19"/>
    </row>
    <row r="189" spans="1:11">
      <c r="A189" s="19"/>
      <c r="B189" s="19"/>
      <c r="C189" s="35"/>
      <c r="D189" s="19"/>
      <c r="E189" s="19"/>
      <c r="F189" s="19"/>
      <c r="G189" s="19"/>
      <c r="H189" s="19"/>
      <c r="I189" s="19"/>
      <c r="J189" s="19"/>
      <c r="K189" s="19"/>
    </row>
    <row r="190" spans="1:11">
      <c r="A190" s="19"/>
      <c r="B190" s="19"/>
      <c r="C190" s="35"/>
      <c r="D190" s="19"/>
      <c r="E190" s="19"/>
      <c r="F190" s="19"/>
      <c r="G190" s="19"/>
      <c r="H190" s="19"/>
      <c r="I190" s="19"/>
      <c r="J190" s="19"/>
      <c r="K190" s="19"/>
    </row>
    <row r="191" spans="1:11">
      <c r="A191" s="19"/>
      <c r="B191" s="19"/>
      <c r="C191" s="35"/>
      <c r="D191" s="19"/>
      <c r="E191" s="19"/>
      <c r="F191" s="19"/>
      <c r="G191" s="19"/>
      <c r="H191" s="19"/>
      <c r="I191" s="19"/>
      <c r="J191" s="19"/>
      <c r="K191" s="19"/>
    </row>
    <row r="192" spans="1:11">
      <c r="A192" s="19"/>
      <c r="B192" s="19"/>
      <c r="C192" s="35"/>
      <c r="D192" s="19"/>
      <c r="E192" s="19"/>
      <c r="F192" s="19"/>
      <c r="G192" s="19"/>
      <c r="H192" s="19"/>
      <c r="I192" s="19"/>
      <c r="J192" s="19"/>
      <c r="K192" s="19"/>
    </row>
    <row r="193" spans="1:11">
      <c r="A193" s="19"/>
      <c r="B193" s="19"/>
      <c r="C193" s="35"/>
      <c r="D193" s="19"/>
      <c r="E193" s="19"/>
      <c r="F193" s="19"/>
      <c r="G193" s="19"/>
      <c r="H193" s="19"/>
      <c r="I193" s="19"/>
      <c r="J193" s="19"/>
      <c r="K193" s="19"/>
    </row>
    <row r="194" spans="1:11">
      <c r="A194" s="19"/>
      <c r="B194" s="19"/>
      <c r="C194" s="35"/>
      <c r="D194" s="19"/>
      <c r="E194" s="19"/>
      <c r="F194" s="19"/>
      <c r="G194" s="19"/>
      <c r="H194" s="19"/>
      <c r="I194" s="19"/>
      <c r="J194" s="19"/>
      <c r="K194" s="19"/>
    </row>
    <row r="195" spans="1:11">
      <c r="A195" s="19"/>
      <c r="B195" s="19"/>
      <c r="C195" s="35"/>
      <c r="D195" s="19"/>
      <c r="E195" s="19"/>
      <c r="F195" s="19"/>
      <c r="G195" s="19"/>
      <c r="H195" s="19"/>
      <c r="I195" s="19"/>
      <c r="J195" s="19"/>
      <c r="K195" s="19"/>
    </row>
    <row r="196" spans="1:11">
      <c r="A196" s="19"/>
      <c r="B196" s="19"/>
      <c r="C196" s="35"/>
      <c r="D196" s="19"/>
      <c r="E196" s="19"/>
      <c r="F196" s="19"/>
      <c r="G196" s="19"/>
      <c r="H196" s="19"/>
      <c r="I196" s="19"/>
      <c r="J196" s="19"/>
      <c r="K196" s="19"/>
    </row>
    <row r="197" spans="1:11">
      <c r="A197" s="19"/>
      <c r="B197" s="19"/>
      <c r="C197" s="35"/>
      <c r="D197" s="19"/>
      <c r="E197" s="19"/>
      <c r="F197" s="19"/>
      <c r="G197" s="19"/>
      <c r="H197" s="19"/>
      <c r="I197" s="19"/>
      <c r="J197" s="19"/>
      <c r="K197" s="19"/>
    </row>
    <row r="198" spans="1:11">
      <c r="A198" s="19"/>
      <c r="B198" s="19"/>
      <c r="C198" s="35"/>
      <c r="D198" s="19"/>
      <c r="E198" s="19"/>
      <c r="F198" s="19"/>
      <c r="G198" s="19"/>
      <c r="H198" s="19"/>
      <c r="I198" s="19"/>
      <c r="J198" s="19"/>
      <c r="K198" s="19"/>
    </row>
    <row r="199" spans="1:11">
      <c r="A199" s="19"/>
      <c r="B199" s="19"/>
      <c r="C199" s="35"/>
      <c r="D199" s="19"/>
      <c r="E199" s="19"/>
      <c r="F199" s="19"/>
      <c r="G199" s="19"/>
      <c r="H199" s="19"/>
      <c r="I199" s="19"/>
      <c r="J199" s="19"/>
      <c r="K199" s="19"/>
    </row>
    <row r="200" spans="1:11">
      <c r="A200" s="19"/>
      <c r="B200" s="19"/>
      <c r="C200" s="35"/>
      <c r="D200" s="19"/>
      <c r="E200" s="19"/>
      <c r="F200" s="19"/>
      <c r="G200" s="19"/>
      <c r="H200" s="19"/>
      <c r="I200" s="19"/>
      <c r="J200" s="19"/>
      <c r="K200" s="19"/>
    </row>
    <row r="201" spans="1:11">
      <c r="A201" s="19"/>
      <c r="B201" s="19"/>
      <c r="C201" s="35"/>
      <c r="D201" s="19"/>
      <c r="E201" s="19"/>
      <c r="F201" s="19"/>
      <c r="G201" s="19"/>
      <c r="H201" s="19"/>
      <c r="I201" s="19"/>
      <c r="J201" s="19"/>
      <c r="K201" s="19"/>
    </row>
    <row r="202" spans="1:11">
      <c r="A202" s="19"/>
      <c r="B202" s="19"/>
      <c r="C202" s="35"/>
      <c r="D202" s="19"/>
      <c r="E202" s="19"/>
      <c r="F202" s="19"/>
      <c r="G202" s="19"/>
      <c r="H202" s="19"/>
      <c r="I202" s="19"/>
      <c r="J202" s="19"/>
      <c r="K202" s="19"/>
    </row>
    <row r="203" spans="1:11">
      <c r="A203" s="19"/>
      <c r="B203" s="19"/>
      <c r="C203" s="35"/>
      <c r="D203" s="19"/>
      <c r="E203" s="19"/>
      <c r="F203" s="19"/>
      <c r="G203" s="19"/>
      <c r="H203" s="19"/>
      <c r="I203" s="19"/>
      <c r="J203" s="19"/>
      <c r="K203" s="19"/>
    </row>
    <row r="204" spans="1:11">
      <c r="A204" s="19"/>
      <c r="B204" s="19"/>
      <c r="C204" s="35"/>
      <c r="D204" s="19"/>
      <c r="E204" s="19"/>
      <c r="F204" s="19"/>
      <c r="G204" s="19"/>
      <c r="H204" s="19"/>
      <c r="I204" s="19"/>
      <c r="J204" s="19"/>
      <c r="K204" s="19"/>
    </row>
    <row r="205" spans="1:11">
      <c r="A205" s="19"/>
      <c r="B205" s="19"/>
      <c r="C205" s="35"/>
      <c r="D205" s="19"/>
      <c r="E205" s="19"/>
      <c r="F205" s="19"/>
      <c r="G205" s="19"/>
      <c r="H205" s="19"/>
      <c r="I205" s="19"/>
      <c r="J205" s="19"/>
      <c r="K205" s="19"/>
    </row>
    <row r="206" spans="1:11">
      <c r="A206" s="19"/>
      <c r="B206" s="19"/>
      <c r="C206" s="35"/>
      <c r="D206" s="19"/>
      <c r="E206" s="19"/>
      <c r="F206" s="19"/>
      <c r="G206" s="19"/>
      <c r="H206" s="19"/>
      <c r="I206" s="19"/>
      <c r="J206" s="19"/>
      <c r="K206" s="19"/>
    </row>
    <row r="207" spans="1:11">
      <c r="A207" s="19"/>
      <c r="B207" s="19"/>
      <c r="C207" s="35"/>
      <c r="D207" s="19"/>
      <c r="E207" s="19"/>
      <c r="F207" s="19"/>
      <c r="G207" s="19"/>
      <c r="H207" s="19"/>
      <c r="I207" s="19"/>
      <c r="J207" s="19"/>
      <c r="K207" s="19"/>
    </row>
    <row r="208" spans="1:11">
      <c r="A208" s="19"/>
      <c r="B208" s="19"/>
      <c r="C208" s="35"/>
      <c r="D208" s="19"/>
      <c r="E208" s="19"/>
      <c r="F208" s="19"/>
      <c r="G208" s="19"/>
      <c r="H208" s="19"/>
      <c r="I208" s="19"/>
      <c r="J208" s="19"/>
      <c r="K208" s="19"/>
    </row>
    <row r="209" spans="1:11">
      <c r="A209" s="19"/>
      <c r="B209" s="19"/>
      <c r="C209" s="35"/>
      <c r="D209" s="19"/>
      <c r="E209" s="19"/>
      <c r="F209" s="19"/>
      <c r="G209" s="19"/>
      <c r="H209" s="19"/>
      <c r="I209" s="19"/>
      <c r="J209" s="19"/>
      <c r="K209" s="19"/>
    </row>
    <row r="210" spans="1:11">
      <c r="A210" s="19"/>
      <c r="B210" s="19"/>
      <c r="C210" s="35"/>
      <c r="D210" s="19"/>
      <c r="E210" s="19"/>
      <c r="F210" s="19"/>
      <c r="G210" s="19"/>
      <c r="H210" s="19"/>
      <c r="I210" s="19"/>
      <c r="J210" s="19"/>
      <c r="K210" s="19"/>
    </row>
    <row r="211" spans="1:11">
      <c r="A211" s="19"/>
      <c r="B211" s="19"/>
      <c r="C211" s="35"/>
      <c r="D211" s="19"/>
      <c r="E211" s="19"/>
      <c r="F211" s="19"/>
      <c r="G211" s="19"/>
      <c r="H211" s="19"/>
      <c r="I211" s="19"/>
      <c r="J211" s="19"/>
      <c r="K211" s="19"/>
    </row>
    <row r="212" spans="1:11">
      <c r="A212" s="19"/>
      <c r="B212" s="19"/>
      <c r="C212" s="35"/>
      <c r="D212" s="19"/>
      <c r="E212" s="19"/>
      <c r="F212" s="19"/>
      <c r="G212" s="19"/>
      <c r="H212" s="19"/>
      <c r="I212" s="19"/>
      <c r="J212" s="19"/>
      <c r="K212" s="19"/>
    </row>
    <row r="213" spans="1:11">
      <c r="A213" s="19"/>
      <c r="B213" s="19"/>
      <c r="C213" s="35"/>
      <c r="D213" s="19"/>
      <c r="E213" s="19"/>
      <c r="F213" s="19"/>
      <c r="G213" s="19"/>
      <c r="H213" s="19"/>
      <c r="I213" s="19"/>
      <c r="J213" s="19"/>
      <c r="K213" s="19"/>
    </row>
    <row r="214" spans="1:11">
      <c r="A214" s="19"/>
      <c r="B214" s="19"/>
      <c r="C214" s="35"/>
      <c r="D214" s="19"/>
      <c r="E214" s="19"/>
      <c r="F214" s="19"/>
      <c r="G214" s="19"/>
      <c r="H214" s="19"/>
      <c r="I214" s="19"/>
      <c r="J214" s="19"/>
      <c r="K214" s="19"/>
    </row>
    <row r="215" spans="1:11">
      <c r="A215" s="19"/>
      <c r="B215" s="19"/>
      <c r="C215" s="35"/>
      <c r="D215" s="19"/>
      <c r="E215" s="19"/>
      <c r="F215" s="19"/>
      <c r="G215" s="19"/>
      <c r="H215" s="19"/>
      <c r="I215" s="19"/>
      <c r="J215" s="19"/>
      <c r="K215" s="19"/>
    </row>
    <row r="216" spans="1:11">
      <c r="A216" s="19"/>
      <c r="B216" s="19"/>
      <c r="C216" s="35"/>
      <c r="D216" s="19"/>
      <c r="E216" s="19"/>
      <c r="F216" s="19"/>
      <c r="G216" s="19"/>
      <c r="H216" s="19"/>
      <c r="I216" s="19"/>
      <c r="J216" s="19"/>
      <c r="K216" s="19"/>
    </row>
    <row r="217" spans="1:11">
      <c r="A217" s="19"/>
      <c r="B217" s="19"/>
      <c r="C217" s="35"/>
      <c r="D217" s="19"/>
      <c r="E217" s="19"/>
      <c r="F217" s="19"/>
      <c r="G217" s="19"/>
      <c r="H217" s="19"/>
      <c r="I217" s="19"/>
      <c r="J217" s="19"/>
      <c r="K217" s="19"/>
    </row>
    <row r="218" spans="1:11">
      <c r="A218" s="19"/>
      <c r="B218" s="19"/>
      <c r="C218" s="35"/>
      <c r="D218" s="19"/>
      <c r="E218" s="19"/>
      <c r="F218" s="19"/>
      <c r="G218" s="19"/>
      <c r="H218" s="19"/>
      <c r="I218" s="19"/>
      <c r="J218" s="19"/>
      <c r="K218" s="19"/>
    </row>
    <row r="219" spans="1:11">
      <c r="A219" s="19"/>
      <c r="B219" s="19"/>
      <c r="C219" s="35"/>
      <c r="D219" s="19"/>
      <c r="E219" s="19"/>
      <c r="F219" s="19"/>
      <c r="G219" s="19"/>
      <c r="H219" s="19"/>
      <c r="I219" s="19"/>
      <c r="J219" s="19"/>
      <c r="K219" s="19"/>
    </row>
    <row r="220" spans="1:11">
      <c r="A220" s="19"/>
      <c r="B220" s="19"/>
      <c r="C220" s="35"/>
      <c r="D220" s="19"/>
      <c r="E220" s="19"/>
      <c r="F220" s="19"/>
      <c r="G220" s="19"/>
      <c r="H220" s="19"/>
      <c r="I220" s="19"/>
      <c r="J220" s="19"/>
      <c r="K220" s="19"/>
    </row>
  </sheetData>
  <mergeCells count="16">
    <mergeCell ref="N7:O7"/>
    <mergeCell ref="P7:Q7"/>
    <mergeCell ref="R7:R8"/>
    <mergeCell ref="A5:R5"/>
    <mergeCell ref="A1:R1"/>
    <mergeCell ref="A2:R2"/>
    <mergeCell ref="A3:R3"/>
    <mergeCell ref="K7:L7"/>
    <mergeCell ref="M7:M8"/>
    <mergeCell ref="A7:A8"/>
    <mergeCell ref="B7:B8"/>
    <mergeCell ref="C7:D7"/>
    <mergeCell ref="E7:F7"/>
    <mergeCell ref="G7:H7"/>
    <mergeCell ref="I7:J7"/>
    <mergeCell ref="A6:H6"/>
  </mergeCells>
  <printOptions horizontalCentered="1" verticalCentered="1"/>
  <pageMargins left="0.74803149606299213" right="0.31496062992125984" top="0.19685039370078741" bottom="0.31496062992125984" header="0" footer="0"/>
  <pageSetup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253B-43B9-4BD0-846E-CEAB1B9F2C0C}">
  <sheetPr>
    <pageSetUpPr fitToPage="1"/>
  </sheetPr>
  <dimension ref="A1:H75"/>
  <sheetViews>
    <sheetView topLeftCell="A58" workbookViewId="0">
      <selection activeCell="G74" sqref="G74"/>
    </sheetView>
  </sheetViews>
  <sheetFormatPr baseColWidth="10" defaultRowHeight="15"/>
  <cols>
    <col min="1" max="1" width="26" customWidth="1"/>
    <col min="2" max="2" width="13.85546875" bestFit="1" customWidth="1"/>
    <col min="3" max="3" width="16.140625" customWidth="1"/>
    <col min="4" max="4" width="13.85546875" bestFit="1" customWidth="1"/>
    <col min="5" max="5" width="16.42578125" customWidth="1"/>
    <col min="6" max="6" width="15.28515625" bestFit="1" customWidth="1"/>
    <col min="8" max="8" width="12.5703125" bestFit="1" customWidth="1"/>
  </cols>
  <sheetData>
    <row r="1" spans="1:8">
      <c r="A1" s="85"/>
      <c r="B1" s="85"/>
      <c r="C1" s="85"/>
      <c r="D1" s="86"/>
      <c r="E1" s="86"/>
      <c r="F1" s="85"/>
    </row>
    <row r="2" spans="1:8">
      <c r="A2" s="170" t="s">
        <v>111</v>
      </c>
      <c r="B2" s="170"/>
      <c r="C2" s="170"/>
      <c r="D2" s="170"/>
      <c r="E2" s="170"/>
      <c r="F2" s="170"/>
    </row>
    <row r="3" spans="1:8" ht="15.75">
      <c r="A3" s="171" t="s">
        <v>0</v>
      </c>
      <c r="B3" s="171"/>
      <c r="C3" s="171"/>
      <c r="D3" s="171"/>
      <c r="E3" s="171"/>
      <c r="F3" s="171"/>
    </row>
    <row r="4" spans="1:8">
      <c r="A4" s="170" t="s">
        <v>1</v>
      </c>
      <c r="B4" s="170"/>
      <c r="C4" s="170"/>
      <c r="D4" s="170"/>
      <c r="E4" s="170"/>
      <c r="F4" s="170"/>
    </row>
    <row r="5" spans="1:8">
      <c r="A5" s="172" t="s">
        <v>2</v>
      </c>
      <c r="B5" s="172"/>
      <c r="C5" s="172"/>
      <c r="D5" s="172"/>
      <c r="E5" s="172"/>
      <c r="F5" s="172"/>
    </row>
    <row r="6" spans="1:8">
      <c r="A6" s="83"/>
      <c r="B6" s="83"/>
      <c r="C6" s="83"/>
      <c r="D6" s="87"/>
      <c r="E6" s="87"/>
      <c r="F6" s="87"/>
    </row>
    <row r="7" spans="1:8" ht="24" customHeight="1">
      <c r="A7" s="173" t="s">
        <v>112</v>
      </c>
      <c r="B7" s="173"/>
      <c r="C7" s="173"/>
      <c r="D7" s="173"/>
      <c r="E7" s="173"/>
      <c r="F7" s="173"/>
    </row>
    <row r="8" spans="1:8">
      <c r="A8" s="88"/>
      <c r="B8" s="83"/>
      <c r="C8" s="83"/>
      <c r="D8" s="87"/>
      <c r="E8" s="87"/>
      <c r="F8" s="87"/>
    </row>
    <row r="9" spans="1:8">
      <c r="A9" s="103" t="s">
        <v>113</v>
      </c>
      <c r="B9" s="167" t="s">
        <v>114</v>
      </c>
      <c r="C9" s="168"/>
      <c r="D9" s="168"/>
      <c r="E9" s="169"/>
      <c r="F9" s="104" t="s">
        <v>115</v>
      </c>
    </row>
    <row r="10" spans="1:8" ht="26.25">
      <c r="A10" s="105"/>
      <c r="B10" s="106" t="s">
        <v>116</v>
      </c>
      <c r="C10" s="106" t="s">
        <v>117</v>
      </c>
      <c r="D10" s="106" t="s">
        <v>118</v>
      </c>
      <c r="E10" s="107" t="s">
        <v>117</v>
      </c>
      <c r="F10" s="105" t="s">
        <v>119</v>
      </c>
    </row>
    <row r="11" spans="1:8">
      <c r="A11" s="90" t="s">
        <v>120</v>
      </c>
      <c r="B11" s="91">
        <v>1680917</v>
      </c>
      <c r="C11" s="102">
        <v>3.0218964000000002E-3</v>
      </c>
      <c r="D11" s="91">
        <v>2415482.5099999998</v>
      </c>
      <c r="E11" s="102">
        <v>2.8194672E-3</v>
      </c>
      <c r="F11" s="92">
        <v>4096399.5130218961</v>
      </c>
      <c r="H11" s="80"/>
    </row>
    <row r="12" spans="1:8">
      <c r="A12" s="90" t="s">
        <v>5</v>
      </c>
      <c r="B12" s="91">
        <v>972164</v>
      </c>
      <c r="C12" s="102">
        <v>1.7477238999999999E-3</v>
      </c>
      <c r="D12" s="91">
        <v>932401.07000000007</v>
      </c>
      <c r="E12" s="102">
        <v>1.0883433E-3</v>
      </c>
      <c r="F12" s="92">
        <v>1904565.071747724</v>
      </c>
    </row>
    <row r="13" spans="1:8">
      <c r="A13" s="90" t="s">
        <v>121</v>
      </c>
      <c r="B13" s="91">
        <v>1627955</v>
      </c>
      <c r="C13" s="102">
        <v>2.9266830999999998E-3</v>
      </c>
      <c r="D13" s="91">
        <v>434623.62</v>
      </c>
      <c r="E13" s="102">
        <v>5.073136E-4</v>
      </c>
      <c r="F13" s="92">
        <v>2062578.6229266832</v>
      </c>
    </row>
    <row r="14" spans="1:8">
      <c r="A14" s="90" t="s">
        <v>122</v>
      </c>
      <c r="B14" s="91">
        <v>1714314.8</v>
      </c>
      <c r="C14" s="102">
        <v>3.0819378000000001E-3</v>
      </c>
      <c r="D14" s="91">
        <v>429820.58</v>
      </c>
      <c r="E14" s="102">
        <v>5.0170719999999996E-4</v>
      </c>
      <c r="F14" s="92">
        <v>2144135.3830819377</v>
      </c>
    </row>
    <row r="15" spans="1:8">
      <c r="A15" s="90" t="s">
        <v>123</v>
      </c>
      <c r="B15" s="91">
        <v>20895114.359999999</v>
      </c>
      <c r="C15" s="102">
        <v>3.7564538000000001E-2</v>
      </c>
      <c r="D15" s="91">
        <v>39788043.900000006</v>
      </c>
      <c r="E15" s="102">
        <v>4.6442515300000001E-2</v>
      </c>
      <c r="F15" s="92">
        <v>60683158.297564544</v>
      </c>
    </row>
    <row r="16" spans="1:8">
      <c r="A16" s="90" t="s">
        <v>124</v>
      </c>
      <c r="B16" s="91">
        <v>1144091</v>
      </c>
      <c r="C16" s="102">
        <v>2.0568085E-3</v>
      </c>
      <c r="D16" s="91">
        <v>600510</v>
      </c>
      <c r="E16" s="102">
        <v>7.0094410000000004E-4</v>
      </c>
      <c r="F16" s="92">
        <v>1744601.0020568084</v>
      </c>
    </row>
    <row r="17" spans="1:6">
      <c r="A17" s="90" t="s">
        <v>125</v>
      </c>
      <c r="B17" s="91">
        <v>8164319</v>
      </c>
      <c r="C17" s="102">
        <v>1.4677539700000001E-2</v>
      </c>
      <c r="D17" s="91">
        <v>1361169.6</v>
      </c>
      <c r="E17" s="102">
        <v>1.5888225000000001E-3</v>
      </c>
      <c r="F17" s="92">
        <v>9525488.6146775391</v>
      </c>
    </row>
    <row r="18" spans="1:6">
      <c r="A18" s="90" t="s">
        <v>11</v>
      </c>
      <c r="B18" s="91">
        <v>1509748.94</v>
      </c>
      <c r="C18" s="102">
        <v>2.7141762000000001E-3</v>
      </c>
      <c r="D18" s="91">
        <v>3293413.57</v>
      </c>
      <c r="E18" s="102">
        <v>3.8442304999999999E-3</v>
      </c>
      <c r="F18" s="92">
        <v>4803162.5127141755</v>
      </c>
    </row>
    <row r="19" spans="1:6">
      <c r="A19" s="90" t="s">
        <v>12</v>
      </c>
      <c r="B19" s="91">
        <v>22602465.640000001</v>
      </c>
      <c r="C19" s="102">
        <v>4.0633956999999998E-2</v>
      </c>
      <c r="D19" s="91">
        <v>1173069.6500000001</v>
      </c>
      <c r="E19" s="102">
        <v>1.3692632E-3</v>
      </c>
      <c r="F19" s="92">
        <v>23775535.330633957</v>
      </c>
    </row>
    <row r="20" spans="1:6">
      <c r="A20" s="90" t="s">
        <v>126</v>
      </c>
      <c r="B20" s="91">
        <v>845319.58</v>
      </c>
      <c r="C20" s="102">
        <v>1.5196872999999999E-3</v>
      </c>
      <c r="D20" s="91">
        <v>488584.46</v>
      </c>
      <c r="E20" s="102">
        <v>5.7029919999999998E-4</v>
      </c>
      <c r="F20" s="92">
        <v>1333904.0415196873</v>
      </c>
    </row>
    <row r="21" spans="1:6">
      <c r="A21" s="90" t="s">
        <v>127</v>
      </c>
      <c r="B21" s="91">
        <v>529131</v>
      </c>
      <c r="C21" s="102">
        <v>9.5125400000000001E-4</v>
      </c>
      <c r="D21" s="91">
        <v>159240</v>
      </c>
      <c r="E21" s="102">
        <v>1.858726E-4</v>
      </c>
      <c r="F21" s="92">
        <v>688371.00095125404</v>
      </c>
    </row>
    <row r="22" spans="1:6">
      <c r="A22" s="90" t="s">
        <v>15</v>
      </c>
      <c r="B22" s="91">
        <v>76860393</v>
      </c>
      <c r="C22" s="102">
        <v>0.1381770447</v>
      </c>
      <c r="D22" s="91">
        <v>105867910.11</v>
      </c>
      <c r="E22" s="102">
        <v>0.1235741081</v>
      </c>
      <c r="F22" s="92">
        <v>182728303.24817705</v>
      </c>
    </row>
    <row r="23" spans="1:6">
      <c r="A23" s="90" t="s">
        <v>16</v>
      </c>
      <c r="B23" s="91">
        <v>1824743</v>
      </c>
      <c r="C23" s="102">
        <v>3.280462E-3</v>
      </c>
      <c r="D23" s="91">
        <v>712779</v>
      </c>
      <c r="E23" s="102">
        <v>8.3198989999999997E-4</v>
      </c>
      <c r="F23" s="92">
        <v>2537522.0032804618</v>
      </c>
    </row>
    <row r="24" spans="1:6">
      <c r="A24" s="90" t="s">
        <v>128</v>
      </c>
      <c r="B24" s="91">
        <v>2269788.2999999998</v>
      </c>
      <c r="C24" s="102">
        <v>4.0805494999999999E-3</v>
      </c>
      <c r="D24" s="91">
        <v>2317411.39</v>
      </c>
      <c r="E24" s="102">
        <v>2.7049938E-3</v>
      </c>
      <c r="F24" s="92">
        <v>4587199.6940805493</v>
      </c>
    </row>
    <row r="25" spans="1:6">
      <c r="A25" s="90" t="s">
        <v>129</v>
      </c>
      <c r="B25" s="91">
        <v>4406961</v>
      </c>
      <c r="C25" s="102">
        <v>7.9226871000000008E-3</v>
      </c>
      <c r="D25" s="91">
        <v>1386671.94</v>
      </c>
      <c r="E25" s="102">
        <v>1.6185901000000001E-3</v>
      </c>
      <c r="F25" s="92">
        <v>5793632.9479226861</v>
      </c>
    </row>
    <row r="26" spans="1:6">
      <c r="A26" s="90" t="s">
        <v>130</v>
      </c>
      <c r="B26" s="91">
        <v>3350996.9800000004</v>
      </c>
      <c r="C26" s="102">
        <v>6.0243103000000003E-3</v>
      </c>
      <c r="D26" s="91">
        <v>2427247.34</v>
      </c>
      <c r="E26" s="102">
        <v>2.8331996E-3</v>
      </c>
      <c r="F26" s="92">
        <v>5778244.3260243107</v>
      </c>
    </row>
    <row r="27" spans="1:6">
      <c r="A27" s="90" t="s">
        <v>20</v>
      </c>
      <c r="B27" s="91">
        <v>93567019.209999993</v>
      </c>
      <c r="C27" s="102">
        <v>0.16821165869999999</v>
      </c>
      <c r="D27" s="91">
        <v>246599667.33000001</v>
      </c>
      <c r="E27" s="102">
        <v>0.28784297250000002</v>
      </c>
      <c r="F27" s="92">
        <v>340166686.70821166</v>
      </c>
    </row>
    <row r="28" spans="1:6">
      <c r="A28" s="90" t="s">
        <v>21</v>
      </c>
      <c r="B28" s="91">
        <v>1593325.12</v>
      </c>
      <c r="C28" s="102">
        <v>2.8644266E-3</v>
      </c>
      <c r="D28" s="91">
        <v>1450194.2599999998</v>
      </c>
      <c r="E28" s="102">
        <v>1.6927363999999999E-3</v>
      </c>
      <c r="F28" s="92">
        <v>3043519.3828644268</v>
      </c>
    </row>
    <row r="29" spans="1:6">
      <c r="A29" s="90" t="s">
        <v>131</v>
      </c>
      <c r="B29" s="91">
        <v>9434627.8300000001</v>
      </c>
      <c r="C29" s="102">
        <v>1.69612585E-2</v>
      </c>
      <c r="D29" s="91">
        <v>14282008.850000001</v>
      </c>
      <c r="E29" s="102">
        <v>1.6670646500000001E-2</v>
      </c>
      <c r="F29" s="92">
        <v>23716636.696961261</v>
      </c>
    </row>
    <row r="30" spans="1:6">
      <c r="A30" s="90" t="s">
        <v>132</v>
      </c>
      <c r="B30" s="91">
        <v>28506324.199999999</v>
      </c>
      <c r="C30" s="102">
        <v>5.1247716499999998E-2</v>
      </c>
      <c r="D30" s="91">
        <v>32528009.77</v>
      </c>
      <c r="E30" s="102">
        <v>3.7968254899999998E-2</v>
      </c>
      <c r="F30" s="92">
        <v>61034334.021247715</v>
      </c>
    </row>
    <row r="31" spans="1:6">
      <c r="A31" s="90" t="s">
        <v>133</v>
      </c>
      <c r="B31" s="91">
        <v>972251.46</v>
      </c>
      <c r="C31" s="102">
        <v>1.7478812E-3</v>
      </c>
      <c r="D31" s="91">
        <v>297076</v>
      </c>
      <c r="E31" s="102">
        <v>3.4676139999999998E-4</v>
      </c>
      <c r="F31" s="92">
        <v>1269327.461747881</v>
      </c>
    </row>
    <row r="32" spans="1:6">
      <c r="A32" s="90" t="s">
        <v>25</v>
      </c>
      <c r="B32" s="91">
        <v>4141018</v>
      </c>
      <c r="C32" s="102">
        <v>7.4445837000000001E-3</v>
      </c>
      <c r="D32" s="91">
        <v>5806272.7800000003</v>
      </c>
      <c r="E32" s="102">
        <v>6.7773603999999998E-3</v>
      </c>
      <c r="F32" s="92">
        <v>9947290.7874445841</v>
      </c>
    </row>
    <row r="33" spans="1:6">
      <c r="A33" s="90" t="s">
        <v>26</v>
      </c>
      <c r="B33" s="91">
        <v>8278468.8200000003</v>
      </c>
      <c r="C33" s="102">
        <v>1.48827545E-2</v>
      </c>
      <c r="D33" s="91">
        <v>9915808.540000001</v>
      </c>
      <c r="E33" s="102">
        <v>1.15742078E-2</v>
      </c>
      <c r="F33" s="92">
        <v>18194277.374882758</v>
      </c>
    </row>
    <row r="34" spans="1:6">
      <c r="A34" s="90" t="s">
        <v>27</v>
      </c>
      <c r="B34" s="91">
        <v>7061677</v>
      </c>
      <c r="C34" s="102">
        <v>1.2695246800000001E-2</v>
      </c>
      <c r="D34" s="91">
        <v>12744513.01</v>
      </c>
      <c r="E34" s="102">
        <v>1.48760075E-2</v>
      </c>
      <c r="F34" s="92">
        <v>19806190.022695247</v>
      </c>
    </row>
    <row r="35" spans="1:6">
      <c r="A35" s="90" t="s">
        <v>134</v>
      </c>
      <c r="B35" s="91">
        <v>3212877.26</v>
      </c>
      <c r="C35" s="102">
        <v>5.7760032999999997E-3</v>
      </c>
      <c r="D35" s="91">
        <v>2111529.0699999998</v>
      </c>
      <c r="E35" s="102">
        <v>2.4646781000000001E-3</v>
      </c>
      <c r="F35" s="92">
        <v>5324406.3357760031</v>
      </c>
    </row>
    <row r="36" spans="1:6">
      <c r="A36" s="90" t="s">
        <v>29</v>
      </c>
      <c r="B36" s="91">
        <v>38366293.82</v>
      </c>
      <c r="C36" s="102">
        <v>6.8973640200000005E-2</v>
      </c>
      <c r="D36" s="91">
        <v>527649.75</v>
      </c>
      <c r="E36" s="102">
        <v>6.1589809999999996E-4</v>
      </c>
      <c r="F36" s="92">
        <v>38893943.638973638</v>
      </c>
    </row>
    <row r="37" spans="1:6">
      <c r="A37" s="90" t="s">
        <v>30</v>
      </c>
      <c r="B37" s="91">
        <v>246712</v>
      </c>
      <c r="C37" s="102">
        <v>4.4353060000000002E-4</v>
      </c>
      <c r="D37" s="91">
        <v>90215</v>
      </c>
      <c r="E37" s="102">
        <v>1.053033E-4</v>
      </c>
      <c r="F37" s="92">
        <v>336927.00044353062</v>
      </c>
    </row>
    <row r="38" spans="1:6">
      <c r="A38" s="90" t="s">
        <v>31</v>
      </c>
      <c r="B38" s="100">
        <v>675889</v>
      </c>
      <c r="C38" s="102">
        <v>1.2150906E-3</v>
      </c>
      <c r="D38" s="100">
        <v>513244</v>
      </c>
      <c r="E38" s="102">
        <v>5.9908300000000004E-4</v>
      </c>
      <c r="F38" s="101">
        <v>1189133.0012150905</v>
      </c>
    </row>
    <row r="39" spans="1:6">
      <c r="A39" s="90" t="s">
        <v>32</v>
      </c>
      <c r="B39" s="91">
        <v>6522444.4699999997</v>
      </c>
      <c r="C39" s="102">
        <v>1.17258326E-2</v>
      </c>
      <c r="D39" s="91">
        <v>6848347.8899999997</v>
      </c>
      <c r="E39" s="102">
        <v>7.9937205000000008E-3</v>
      </c>
      <c r="F39" s="92">
        <v>13370792.371725831</v>
      </c>
    </row>
    <row r="40" spans="1:6">
      <c r="A40" s="90" t="s">
        <v>33</v>
      </c>
      <c r="B40" s="91">
        <v>1060375.31</v>
      </c>
      <c r="C40" s="102">
        <v>1.9063073E-3</v>
      </c>
      <c r="D40" s="91">
        <v>864166.5</v>
      </c>
      <c r="E40" s="102">
        <v>1.0086966000000001E-3</v>
      </c>
      <c r="F40" s="92">
        <v>1924541.8119063075</v>
      </c>
    </row>
    <row r="41" spans="1:6">
      <c r="A41" s="90" t="s">
        <v>34</v>
      </c>
      <c r="B41" s="91">
        <v>4735271</v>
      </c>
      <c r="C41" s="102">
        <v>8.5129118999999996E-3</v>
      </c>
      <c r="D41" s="91">
        <v>4291052.0999999996</v>
      </c>
      <c r="E41" s="102">
        <v>5.0087220999999998E-3</v>
      </c>
      <c r="F41" s="92">
        <v>9026323.1085129119</v>
      </c>
    </row>
    <row r="42" spans="1:6">
      <c r="A42" s="90" t="s">
        <v>35</v>
      </c>
      <c r="B42" s="91">
        <v>4503260</v>
      </c>
      <c r="C42" s="102">
        <v>8.0958103000000007E-3</v>
      </c>
      <c r="D42" s="91">
        <v>16264263.879999999</v>
      </c>
      <c r="E42" s="102">
        <v>1.8984429800000001E-2</v>
      </c>
      <c r="F42" s="92">
        <v>20767523.888095811</v>
      </c>
    </row>
    <row r="43" spans="1:6">
      <c r="A43" s="90" t="s">
        <v>135</v>
      </c>
      <c r="B43" s="91">
        <v>1861225.7</v>
      </c>
      <c r="C43" s="102">
        <v>3.3460492999999999E-3</v>
      </c>
      <c r="D43" s="91">
        <v>1292034.6000000001</v>
      </c>
      <c r="E43" s="102">
        <v>1.5081248000000001E-3</v>
      </c>
      <c r="F43" s="92">
        <v>3153260.303346049</v>
      </c>
    </row>
    <row r="44" spans="1:6">
      <c r="A44" s="90" t="s">
        <v>136</v>
      </c>
      <c r="B44" s="91">
        <v>13589183.57</v>
      </c>
      <c r="C44" s="102">
        <v>2.4430179900000001E-2</v>
      </c>
      <c r="D44" s="91">
        <v>16792849.82</v>
      </c>
      <c r="E44" s="102">
        <v>1.9601420599999999E-2</v>
      </c>
      <c r="F44" s="92">
        <v>30382033.414430179</v>
      </c>
    </row>
    <row r="45" spans="1:6">
      <c r="A45" s="90" t="s">
        <v>137</v>
      </c>
      <c r="B45" s="91">
        <v>2727351.11</v>
      </c>
      <c r="C45" s="102">
        <v>4.9031405999999996E-3</v>
      </c>
      <c r="D45" s="91">
        <v>323169</v>
      </c>
      <c r="E45" s="102">
        <v>3.7721839999999999E-4</v>
      </c>
      <c r="F45" s="92">
        <v>3050520.1149031403</v>
      </c>
    </row>
    <row r="46" spans="1:6">
      <c r="A46" s="90" t="s">
        <v>39</v>
      </c>
      <c r="B46" s="91">
        <v>14891661</v>
      </c>
      <c r="C46" s="102">
        <v>2.67717302E-2</v>
      </c>
      <c r="D46" s="91">
        <v>7150316.5999999996</v>
      </c>
      <c r="E46" s="102">
        <v>8.3461929000000004E-3</v>
      </c>
      <c r="F46" s="92">
        <v>22041977.626771729</v>
      </c>
    </row>
    <row r="47" spans="1:6">
      <c r="A47" s="90" t="s">
        <v>40</v>
      </c>
      <c r="B47" s="91">
        <v>1403054.48</v>
      </c>
      <c r="C47" s="102">
        <v>2.5223644000000002E-3</v>
      </c>
      <c r="D47" s="91">
        <v>3659101</v>
      </c>
      <c r="E47" s="102">
        <v>4.2710784000000003E-3</v>
      </c>
      <c r="F47" s="92">
        <v>5062155.4825223647</v>
      </c>
    </row>
    <row r="48" spans="1:6">
      <c r="A48" s="90" t="s">
        <v>41</v>
      </c>
      <c r="B48" s="91">
        <v>4911119</v>
      </c>
      <c r="C48" s="102">
        <v>8.8290455000000004E-3</v>
      </c>
      <c r="D48" s="91">
        <v>2198301.1399999997</v>
      </c>
      <c r="E48" s="102">
        <v>2.5659626E-3</v>
      </c>
      <c r="F48" s="92">
        <v>7109420.1488290448</v>
      </c>
    </row>
    <row r="49" spans="1:6">
      <c r="A49" s="90" t="s">
        <v>138</v>
      </c>
      <c r="B49" s="91">
        <v>12840826.210000001</v>
      </c>
      <c r="C49" s="102">
        <v>2.3084807999999998E-2</v>
      </c>
      <c r="D49" s="91">
        <v>25030904.050000004</v>
      </c>
      <c r="E49" s="102">
        <v>2.92172731E-2</v>
      </c>
      <c r="F49" s="92">
        <v>37871730.28308481</v>
      </c>
    </row>
    <row r="50" spans="1:6">
      <c r="A50" s="90" t="s">
        <v>139</v>
      </c>
      <c r="B50" s="91">
        <v>4188633.16</v>
      </c>
      <c r="C50" s="102">
        <v>7.5301845999999999E-3</v>
      </c>
      <c r="D50" s="91">
        <v>793957.1</v>
      </c>
      <c r="E50" s="102">
        <v>9.2674490000000005E-4</v>
      </c>
      <c r="F50" s="92">
        <v>4982590.2675301842</v>
      </c>
    </row>
    <row r="51" spans="1:6">
      <c r="A51" s="90" t="s">
        <v>140</v>
      </c>
      <c r="B51" s="91">
        <v>1121925</v>
      </c>
      <c r="C51" s="102">
        <v>2.0169593000000001E-3</v>
      </c>
      <c r="D51" s="91">
        <v>618990</v>
      </c>
      <c r="E51" s="102">
        <v>7.225148E-4</v>
      </c>
      <c r="F51" s="92">
        <v>1740915.0020169592</v>
      </c>
    </row>
    <row r="52" spans="1:6">
      <c r="A52" s="90" t="s">
        <v>45</v>
      </c>
      <c r="B52" s="91">
        <v>17081162.91</v>
      </c>
      <c r="C52" s="102">
        <v>3.0707943599999999E-2</v>
      </c>
      <c r="D52" s="91">
        <v>12757838.17</v>
      </c>
      <c r="E52" s="102">
        <v>1.48915613E-2</v>
      </c>
      <c r="F52" s="92">
        <v>29839001.110707946</v>
      </c>
    </row>
    <row r="53" spans="1:6">
      <c r="A53" s="90" t="s">
        <v>141</v>
      </c>
      <c r="B53" s="91">
        <v>702250</v>
      </c>
      <c r="C53" s="102">
        <v>1.2624816E-3</v>
      </c>
      <c r="D53" s="91">
        <v>910523.81</v>
      </c>
      <c r="E53" s="102">
        <v>1.0628071000000001E-3</v>
      </c>
      <c r="F53" s="92">
        <v>1612773.8112624816</v>
      </c>
    </row>
    <row r="54" spans="1:6">
      <c r="A54" s="90" t="s">
        <v>47</v>
      </c>
      <c r="B54" s="91">
        <v>3203638.53</v>
      </c>
      <c r="C54" s="102">
        <v>5.7593942000000002E-3</v>
      </c>
      <c r="D54" s="91">
        <v>4791079.79</v>
      </c>
      <c r="E54" s="102">
        <v>5.5923784000000004E-3</v>
      </c>
      <c r="F54" s="92">
        <v>7994718.3257593941</v>
      </c>
    </row>
    <row r="55" spans="1:6">
      <c r="A55" s="90" t="s">
        <v>142</v>
      </c>
      <c r="B55" s="93">
        <v>2765871</v>
      </c>
      <c r="C55" s="102">
        <v>4.9723904000000003E-3</v>
      </c>
      <c r="D55" s="91">
        <v>3271606.7499999995</v>
      </c>
      <c r="E55" s="102">
        <v>3.8187765E-3</v>
      </c>
      <c r="F55" s="92">
        <v>6037477.7549723899</v>
      </c>
    </row>
    <row r="56" spans="1:6">
      <c r="A56" s="90" t="s">
        <v>49</v>
      </c>
      <c r="B56" s="91">
        <v>2574725</v>
      </c>
      <c r="C56" s="102">
        <v>4.6287545000000003E-3</v>
      </c>
      <c r="D56" s="91">
        <v>457257</v>
      </c>
      <c r="E56" s="102">
        <v>5.3373229999999997E-4</v>
      </c>
      <c r="F56" s="92">
        <v>3031982.0046287547</v>
      </c>
    </row>
    <row r="57" spans="1:6">
      <c r="A57" s="90" t="s">
        <v>143</v>
      </c>
      <c r="B57" s="91">
        <v>2361920.94</v>
      </c>
      <c r="C57" s="102">
        <v>4.2461825E-3</v>
      </c>
      <c r="D57" s="91">
        <v>2379434.9500000002</v>
      </c>
      <c r="E57" s="102">
        <v>2.7773907E-3</v>
      </c>
      <c r="F57" s="92">
        <v>4741355.8942461824</v>
      </c>
    </row>
    <row r="58" spans="1:6">
      <c r="A58" s="90" t="s">
        <v>144</v>
      </c>
      <c r="B58" s="91">
        <v>9569738.4000000004</v>
      </c>
      <c r="C58" s="102">
        <v>1.7204155700000001E-2</v>
      </c>
      <c r="D58" s="91">
        <v>12706839.170000002</v>
      </c>
      <c r="E58" s="102">
        <v>1.48320328E-2</v>
      </c>
      <c r="F58" s="92">
        <v>22276577.587204158</v>
      </c>
    </row>
    <row r="59" spans="1:6">
      <c r="A59" s="90" t="s">
        <v>52</v>
      </c>
      <c r="B59" s="91">
        <v>581487</v>
      </c>
      <c r="C59" s="102">
        <v>1.0453779E-3</v>
      </c>
      <c r="D59" s="91">
        <v>3711091.95</v>
      </c>
      <c r="E59" s="102">
        <v>4.3317646999999999E-3</v>
      </c>
      <c r="F59" s="92">
        <v>4292578.9510453781</v>
      </c>
    </row>
    <row r="60" spans="1:6">
      <c r="A60" s="90" t="s">
        <v>145</v>
      </c>
      <c r="B60" s="91">
        <v>1514086.91</v>
      </c>
      <c r="C60" s="102">
        <v>2.7219748000000001E-3</v>
      </c>
      <c r="D60" s="91">
        <v>1542961</v>
      </c>
      <c r="E60" s="102">
        <v>1.8010182E-3</v>
      </c>
      <c r="F60" s="92">
        <v>3057047.9127219748</v>
      </c>
    </row>
    <row r="61" spans="1:6">
      <c r="A61" s="90" t="s">
        <v>146</v>
      </c>
      <c r="B61" s="91">
        <v>15730611.640000001</v>
      </c>
      <c r="C61" s="102">
        <v>2.8279967699999999E-2</v>
      </c>
      <c r="D61" s="91">
        <v>11407946.17</v>
      </c>
      <c r="E61" s="102">
        <v>1.3315902500000001E-2</v>
      </c>
      <c r="F61" s="92">
        <v>27138557.83827997</v>
      </c>
    </row>
    <row r="62" spans="1:6">
      <c r="A62" s="90" t="s">
        <v>55</v>
      </c>
      <c r="B62" s="91">
        <v>2209547</v>
      </c>
      <c r="C62" s="102">
        <v>3.9722497000000004E-3</v>
      </c>
      <c r="D62" s="91">
        <v>4208640.7</v>
      </c>
      <c r="E62" s="102">
        <v>4.9125274999999996E-3</v>
      </c>
      <c r="F62" s="92">
        <v>6418187.7039722502</v>
      </c>
    </row>
    <row r="63" spans="1:6">
      <c r="A63" s="90" t="s">
        <v>56</v>
      </c>
      <c r="B63" s="91">
        <v>5498986.1799999997</v>
      </c>
      <c r="C63" s="102">
        <v>9.8858934999999995E-3</v>
      </c>
      <c r="D63" s="91">
        <v>4810722.1100000003</v>
      </c>
      <c r="E63" s="102">
        <v>5.6153058000000004E-3</v>
      </c>
      <c r="F63" s="92">
        <v>10309708.299885893</v>
      </c>
    </row>
    <row r="64" spans="1:6">
      <c r="A64" s="90" t="s">
        <v>147</v>
      </c>
      <c r="B64" s="91">
        <v>2188215</v>
      </c>
      <c r="C64" s="102">
        <v>3.9338997999999997E-3</v>
      </c>
      <c r="D64" s="91">
        <v>2371329</v>
      </c>
      <c r="E64" s="102">
        <v>2.7679291000000002E-3</v>
      </c>
      <c r="F64" s="92">
        <v>4559544.0039338991</v>
      </c>
    </row>
    <row r="65" spans="1:6">
      <c r="A65" s="90" t="s">
        <v>148</v>
      </c>
      <c r="B65" s="91">
        <v>1642282</v>
      </c>
      <c r="C65" s="102">
        <v>2.9524397000000001E-3</v>
      </c>
      <c r="D65" s="91">
        <v>1261390</v>
      </c>
      <c r="E65" s="102">
        <v>1.4723550000000001E-3</v>
      </c>
      <c r="F65" s="92">
        <v>2903672.0029524397</v>
      </c>
    </row>
    <row r="66" spans="1:6">
      <c r="A66" s="90" t="s">
        <v>59</v>
      </c>
      <c r="B66" s="91">
        <v>1786191</v>
      </c>
      <c r="C66" s="102">
        <v>3.2111545000000001E-3</v>
      </c>
      <c r="D66" s="91">
        <v>449709</v>
      </c>
      <c r="E66" s="102">
        <v>5.2492190000000001E-4</v>
      </c>
      <c r="F66" s="92">
        <v>2235900.0032111546</v>
      </c>
    </row>
    <row r="67" spans="1:6">
      <c r="A67" s="90" t="s">
        <v>60</v>
      </c>
      <c r="B67" s="91">
        <v>7031991</v>
      </c>
      <c r="C67" s="102">
        <v>1.2641878299999999E-2</v>
      </c>
      <c r="D67" s="91">
        <v>8837600.709999999</v>
      </c>
      <c r="E67" s="102">
        <v>1.03156719E-2</v>
      </c>
      <c r="F67" s="92">
        <v>15869591.722641878</v>
      </c>
    </row>
    <row r="68" spans="1:6">
      <c r="A68" s="90" t="s">
        <v>61</v>
      </c>
      <c r="B68" s="91">
        <v>58991802.93</v>
      </c>
      <c r="C68" s="102">
        <v>0.10605349090000001</v>
      </c>
      <c r="D68" s="91">
        <v>204057964.76000002</v>
      </c>
      <c r="E68" s="102">
        <v>0.23818625460000001</v>
      </c>
      <c r="F68" s="92">
        <v>263049767.79605353</v>
      </c>
    </row>
    <row r="69" spans="1:6">
      <c r="A69" s="90" t="s">
        <v>149</v>
      </c>
      <c r="B69" s="91">
        <v>0</v>
      </c>
      <c r="C69" s="91"/>
      <c r="D69" s="91">
        <v>0</v>
      </c>
      <c r="E69" s="91"/>
      <c r="F69" s="92">
        <v>0</v>
      </c>
    </row>
    <row r="70" spans="1:6">
      <c r="A70" s="85"/>
      <c r="B70" s="89"/>
      <c r="C70" s="89"/>
      <c r="D70" s="94"/>
      <c r="E70" s="89"/>
      <c r="F70" s="94"/>
    </row>
    <row r="71" spans="1:6">
      <c r="A71" s="95" t="s">
        <v>150</v>
      </c>
      <c r="B71" s="96">
        <v>556245743.76999998</v>
      </c>
      <c r="C71" s="97">
        <v>0.99999999989999999</v>
      </c>
      <c r="D71" s="98">
        <v>856715955.81999993</v>
      </c>
      <c r="E71" s="97">
        <v>0.9999999999000001</v>
      </c>
      <c r="F71" s="99">
        <v>1412961700.5900002</v>
      </c>
    </row>
    <row r="72" spans="1:6">
      <c r="A72" s="108"/>
      <c r="B72" s="109"/>
      <c r="C72" s="110"/>
      <c r="D72" s="111"/>
      <c r="E72" s="110"/>
      <c r="F72" s="112"/>
    </row>
    <row r="73" spans="1:6">
      <c r="A73" s="84" t="s">
        <v>151</v>
      </c>
      <c r="B73" s="109"/>
      <c r="C73" s="110"/>
      <c r="D73" s="111"/>
      <c r="E73" s="110"/>
      <c r="F73" s="112"/>
    </row>
    <row r="74" spans="1:6">
      <c r="A74" s="83"/>
      <c r="B74" s="83"/>
      <c r="C74" s="83"/>
      <c r="D74" s="87"/>
      <c r="E74" s="87"/>
      <c r="F74" s="87"/>
    </row>
    <row r="75" spans="1:6">
      <c r="A75" s="79"/>
      <c r="B75" s="79"/>
      <c r="C75" s="79"/>
      <c r="D75" s="79"/>
      <c r="E75" s="79"/>
      <c r="F75" s="79"/>
    </row>
  </sheetData>
  <mergeCells count="6">
    <mergeCell ref="B9:E9"/>
    <mergeCell ref="A2:F2"/>
    <mergeCell ref="A3:F3"/>
    <mergeCell ref="A4:F4"/>
    <mergeCell ref="A5:F5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EA5B-2E0D-4D72-BBA8-76439814AB84}">
  <sheetPr>
    <pageSetUpPr fitToPage="1"/>
  </sheetPr>
  <dimension ref="A1:G72"/>
  <sheetViews>
    <sheetView tabSelected="1" workbookViewId="0">
      <selection activeCell="I21" sqref="I21"/>
    </sheetView>
  </sheetViews>
  <sheetFormatPr baseColWidth="10" defaultRowHeight="15"/>
  <cols>
    <col min="3" max="4" width="17.5703125" bestFit="1" customWidth="1"/>
    <col min="6" max="6" width="19.5703125" customWidth="1"/>
  </cols>
  <sheetData>
    <row r="1" spans="1:7">
      <c r="A1" s="174" t="s">
        <v>0</v>
      </c>
      <c r="B1" s="174"/>
      <c r="C1" s="174"/>
      <c r="D1" s="174"/>
      <c r="E1" s="174"/>
      <c r="F1" s="174"/>
      <c r="G1" s="79"/>
    </row>
    <row r="2" spans="1:7">
      <c r="A2" s="175" t="s">
        <v>1</v>
      </c>
      <c r="B2" s="175"/>
      <c r="C2" s="175"/>
      <c r="D2" s="175"/>
      <c r="E2" s="175"/>
      <c r="F2" s="175"/>
      <c r="G2" s="79"/>
    </row>
    <row r="3" spans="1:7">
      <c r="A3" s="176" t="s">
        <v>2</v>
      </c>
      <c r="B3" s="176"/>
      <c r="C3" s="176"/>
      <c r="D3" s="176"/>
      <c r="E3" s="176"/>
      <c r="F3" s="176"/>
      <c r="G3" s="79"/>
    </row>
    <row r="4" spans="1:7">
      <c r="A4" s="113"/>
      <c r="B4" s="113"/>
      <c r="C4" s="113"/>
      <c r="D4" s="113"/>
      <c r="E4" s="113"/>
      <c r="F4" s="113"/>
      <c r="G4" s="79"/>
    </row>
    <row r="5" spans="1:7" ht="32.25" customHeight="1">
      <c r="A5" s="177" t="s">
        <v>152</v>
      </c>
      <c r="B5" s="177"/>
      <c r="C5" s="177"/>
      <c r="D5" s="177"/>
      <c r="E5" s="177"/>
      <c r="F5" s="177"/>
      <c r="G5" s="79"/>
    </row>
    <row r="6" spans="1:7">
      <c r="A6" s="115"/>
      <c r="B6" s="115"/>
      <c r="C6" s="116"/>
      <c r="D6" s="116"/>
      <c r="E6" s="116"/>
      <c r="F6" s="116"/>
      <c r="G6" s="79"/>
    </row>
    <row r="7" spans="1:7">
      <c r="A7" s="129"/>
      <c r="B7" s="130"/>
      <c r="C7" s="137" t="s">
        <v>153</v>
      </c>
      <c r="D7" s="137" t="s">
        <v>154</v>
      </c>
      <c r="E7" s="139"/>
      <c r="F7" s="140" t="s">
        <v>155</v>
      </c>
      <c r="G7" s="79"/>
    </row>
    <row r="8" spans="1:7">
      <c r="A8" s="131" t="s">
        <v>80</v>
      </c>
      <c r="B8" s="132" t="s">
        <v>156</v>
      </c>
      <c r="C8" s="128" t="s">
        <v>157</v>
      </c>
      <c r="D8" s="128" t="s">
        <v>157</v>
      </c>
      <c r="E8" s="133" t="s">
        <v>158</v>
      </c>
      <c r="F8" s="128" t="s">
        <v>159</v>
      </c>
      <c r="G8" s="79"/>
    </row>
    <row r="9" spans="1:7">
      <c r="A9" s="134" t="s">
        <v>3</v>
      </c>
      <c r="B9" s="135" t="s">
        <v>3</v>
      </c>
      <c r="C9" s="138" t="s">
        <v>160</v>
      </c>
      <c r="D9" s="138" t="s">
        <v>161</v>
      </c>
      <c r="E9" s="136"/>
      <c r="F9" s="138" t="s">
        <v>162</v>
      </c>
      <c r="G9" s="79"/>
    </row>
    <row r="10" spans="1:7">
      <c r="A10" s="79"/>
      <c r="B10" s="79"/>
      <c r="C10" s="114"/>
      <c r="D10" s="114"/>
      <c r="E10" s="114"/>
      <c r="F10" s="114" t="s">
        <v>3</v>
      </c>
      <c r="G10" s="79"/>
    </row>
    <row r="11" spans="1:7">
      <c r="A11" s="117">
        <v>301</v>
      </c>
      <c r="B11" s="118" t="s">
        <v>4</v>
      </c>
      <c r="C11" s="119">
        <v>6260</v>
      </c>
      <c r="D11" s="119">
        <v>6260</v>
      </c>
      <c r="E11" s="119">
        <v>0</v>
      </c>
      <c r="F11" s="126">
        <v>3.8591044659999998E-3</v>
      </c>
      <c r="G11" s="127"/>
    </row>
    <row r="12" spans="1:7">
      <c r="A12" s="117">
        <v>302</v>
      </c>
      <c r="B12" s="118" t="s">
        <v>5</v>
      </c>
      <c r="C12" s="119">
        <v>4942</v>
      </c>
      <c r="D12" s="119">
        <v>4942</v>
      </c>
      <c r="E12" s="119">
        <v>0</v>
      </c>
      <c r="F12" s="126">
        <v>3.046596529E-3</v>
      </c>
      <c r="G12" s="127"/>
    </row>
    <row r="13" spans="1:7">
      <c r="A13" s="117">
        <v>303</v>
      </c>
      <c r="B13" s="118" t="s">
        <v>6</v>
      </c>
      <c r="C13" s="119">
        <v>2277</v>
      </c>
      <c r="D13" s="119">
        <v>2277</v>
      </c>
      <c r="E13" s="119">
        <v>0</v>
      </c>
      <c r="F13" s="126">
        <v>1.403703014E-3</v>
      </c>
      <c r="G13" s="127"/>
    </row>
    <row r="14" spans="1:7">
      <c r="A14" s="117">
        <v>304</v>
      </c>
      <c r="B14" s="118" t="s">
        <v>7</v>
      </c>
      <c r="C14" s="119">
        <v>4493</v>
      </c>
      <c r="D14" s="119">
        <v>4493</v>
      </c>
      <c r="E14" s="119">
        <v>0</v>
      </c>
      <c r="F14" s="126">
        <v>2.7698013360000001E-3</v>
      </c>
      <c r="G14" s="127"/>
    </row>
    <row r="15" spans="1:7">
      <c r="A15" s="117">
        <v>305</v>
      </c>
      <c r="B15" s="118" t="s">
        <v>8</v>
      </c>
      <c r="C15" s="119">
        <v>45759</v>
      </c>
      <c r="D15" s="119">
        <v>45759</v>
      </c>
      <c r="E15" s="119">
        <v>0</v>
      </c>
      <c r="F15" s="126">
        <v>2.8209067293E-2</v>
      </c>
      <c r="G15" s="127"/>
    </row>
    <row r="16" spans="1:7">
      <c r="A16" s="117">
        <v>306</v>
      </c>
      <c r="B16" s="118" t="s">
        <v>9</v>
      </c>
      <c r="C16" s="119">
        <v>8255</v>
      </c>
      <c r="D16" s="119">
        <v>8255</v>
      </c>
      <c r="E16" s="119">
        <v>0</v>
      </c>
      <c r="F16" s="126">
        <v>5.0889628379999999E-3</v>
      </c>
      <c r="G16" s="127"/>
    </row>
    <row r="17" spans="1:7">
      <c r="A17" s="117">
        <v>307</v>
      </c>
      <c r="B17" s="118" t="s">
        <v>10</v>
      </c>
      <c r="C17" s="119">
        <v>12115</v>
      </c>
      <c r="D17" s="119">
        <v>12115</v>
      </c>
      <c r="E17" s="119">
        <v>0</v>
      </c>
      <c r="F17" s="126">
        <v>7.4685384349999998E-3</v>
      </c>
      <c r="G17" s="127"/>
    </row>
    <row r="18" spans="1:7">
      <c r="A18" s="117">
        <v>308</v>
      </c>
      <c r="B18" s="118" t="s">
        <v>11</v>
      </c>
      <c r="C18" s="119">
        <v>13466</v>
      </c>
      <c r="D18" s="119">
        <v>13466</v>
      </c>
      <c r="E18" s="119">
        <v>0</v>
      </c>
      <c r="F18" s="126">
        <v>8.3013898940000001E-3</v>
      </c>
      <c r="G18" s="127"/>
    </row>
    <row r="19" spans="1:7">
      <c r="A19" s="117">
        <v>309</v>
      </c>
      <c r="B19" s="118" t="s">
        <v>12</v>
      </c>
      <c r="C19" s="119">
        <v>10086</v>
      </c>
      <c r="D19" s="119">
        <v>10086</v>
      </c>
      <c r="E19" s="119">
        <v>0</v>
      </c>
      <c r="F19" s="126">
        <v>6.2177200709999996E-3</v>
      </c>
      <c r="G19" s="127"/>
    </row>
    <row r="20" spans="1:7">
      <c r="A20" s="117">
        <v>310</v>
      </c>
      <c r="B20" s="118" t="s">
        <v>13</v>
      </c>
      <c r="C20" s="119">
        <v>1579</v>
      </c>
      <c r="D20" s="119">
        <v>1579</v>
      </c>
      <c r="E20" s="119">
        <v>0</v>
      </c>
      <c r="F20" s="126">
        <v>9.7340670200000002E-4</v>
      </c>
      <c r="G20" s="127"/>
    </row>
    <row r="21" spans="1:7">
      <c r="A21" s="117">
        <v>311</v>
      </c>
      <c r="B21" s="118" t="s">
        <v>14</v>
      </c>
      <c r="C21" s="119">
        <v>2509</v>
      </c>
      <c r="D21" s="119">
        <v>2509</v>
      </c>
      <c r="E21" s="119">
        <v>0</v>
      </c>
      <c r="F21" s="126">
        <v>1.5467241380000001E-3</v>
      </c>
      <c r="G21" s="127"/>
    </row>
    <row r="22" spans="1:7">
      <c r="A22" s="117">
        <v>312</v>
      </c>
      <c r="B22" s="118" t="s">
        <v>15</v>
      </c>
      <c r="C22" s="119">
        <v>240532</v>
      </c>
      <c r="D22" s="119">
        <v>240532</v>
      </c>
      <c r="E22" s="119">
        <v>0</v>
      </c>
      <c r="F22" s="126">
        <v>0.14828084910200001</v>
      </c>
      <c r="G22" s="127"/>
    </row>
    <row r="23" spans="1:7">
      <c r="A23" s="117">
        <v>313</v>
      </c>
      <c r="B23" s="118" t="s">
        <v>16</v>
      </c>
      <c r="C23" s="119">
        <v>8168</v>
      </c>
      <c r="D23" s="119">
        <v>8168</v>
      </c>
      <c r="E23" s="119">
        <v>0</v>
      </c>
      <c r="F23" s="126">
        <v>5.0353299159999997E-3</v>
      </c>
      <c r="G23" s="127"/>
    </row>
    <row r="24" spans="1:7">
      <c r="A24" s="117">
        <v>314</v>
      </c>
      <c r="B24" s="118" t="s">
        <v>17</v>
      </c>
      <c r="C24" s="119">
        <v>6644</v>
      </c>
      <c r="D24" s="119">
        <v>6644</v>
      </c>
      <c r="E24" s="119">
        <v>0</v>
      </c>
      <c r="F24" s="126">
        <v>4.0958290849999997E-3</v>
      </c>
      <c r="G24" s="127"/>
    </row>
    <row r="25" spans="1:7">
      <c r="A25" s="117">
        <v>315</v>
      </c>
      <c r="B25" s="118" t="s">
        <v>18</v>
      </c>
      <c r="C25" s="119">
        <v>20191</v>
      </c>
      <c r="D25" s="119">
        <v>20191</v>
      </c>
      <c r="E25" s="119">
        <v>0</v>
      </c>
      <c r="F25" s="126">
        <v>1.2447153078E-2</v>
      </c>
      <c r="G25" s="127"/>
    </row>
    <row r="26" spans="1:7">
      <c r="A26" s="117">
        <v>316</v>
      </c>
      <c r="B26" s="118" t="s">
        <v>19</v>
      </c>
      <c r="C26" s="119">
        <v>23526</v>
      </c>
      <c r="D26" s="119">
        <v>23526</v>
      </c>
      <c r="E26" s="119">
        <v>0</v>
      </c>
      <c r="F26" s="126">
        <v>1.4503081734999999E-2</v>
      </c>
      <c r="G26" s="127"/>
    </row>
    <row r="27" spans="1:7">
      <c r="A27" s="117">
        <v>317</v>
      </c>
      <c r="B27" s="118" t="s">
        <v>20</v>
      </c>
      <c r="C27" s="119">
        <v>211740</v>
      </c>
      <c r="D27" s="119">
        <v>211740</v>
      </c>
      <c r="E27" s="119">
        <v>0</v>
      </c>
      <c r="F27" s="126">
        <v>0.13053143444000001</v>
      </c>
      <c r="G27" s="127"/>
    </row>
    <row r="28" spans="1:7">
      <c r="A28" s="117">
        <v>318</v>
      </c>
      <c r="B28" s="118" t="s">
        <v>21</v>
      </c>
      <c r="C28" s="119">
        <v>4547</v>
      </c>
      <c r="D28" s="119">
        <v>4547</v>
      </c>
      <c r="E28" s="119">
        <v>0</v>
      </c>
      <c r="F28" s="126">
        <v>2.8030907359999999E-3</v>
      </c>
      <c r="G28" s="127"/>
    </row>
    <row r="29" spans="1:7">
      <c r="A29" s="117">
        <v>319</v>
      </c>
      <c r="B29" s="118" t="s">
        <v>22</v>
      </c>
      <c r="C29" s="119">
        <v>25296</v>
      </c>
      <c r="D29" s="119">
        <v>25296</v>
      </c>
      <c r="E29" s="119">
        <v>0</v>
      </c>
      <c r="F29" s="126">
        <v>1.5594234276000001E-2</v>
      </c>
      <c r="G29" s="127"/>
    </row>
    <row r="30" spans="1:7">
      <c r="A30" s="117">
        <v>320</v>
      </c>
      <c r="B30" s="118" t="s">
        <v>23</v>
      </c>
      <c r="C30" s="119">
        <v>59910</v>
      </c>
      <c r="D30" s="119">
        <v>59910</v>
      </c>
      <c r="E30" s="119">
        <v>0</v>
      </c>
      <c r="F30" s="126">
        <v>3.6932739385000003E-2</v>
      </c>
      <c r="G30" s="127"/>
    </row>
    <row r="31" spans="1:7">
      <c r="A31" s="117">
        <v>321</v>
      </c>
      <c r="B31" s="118" t="s">
        <v>24</v>
      </c>
      <c r="C31" s="119">
        <v>4465</v>
      </c>
      <c r="D31" s="119">
        <v>4465</v>
      </c>
      <c r="E31" s="119">
        <v>0</v>
      </c>
      <c r="F31" s="126">
        <v>2.7525401660000001E-3</v>
      </c>
      <c r="G31" s="127"/>
    </row>
    <row r="32" spans="1:7">
      <c r="A32" s="117">
        <v>322</v>
      </c>
      <c r="B32" s="118" t="s">
        <v>25</v>
      </c>
      <c r="C32" s="119">
        <v>19749</v>
      </c>
      <c r="D32" s="119">
        <v>19749</v>
      </c>
      <c r="E32" s="119">
        <v>0</v>
      </c>
      <c r="F32" s="126">
        <v>1.2174673178000001E-2</v>
      </c>
      <c r="G32" s="127"/>
    </row>
    <row r="33" spans="1:7">
      <c r="A33" s="117">
        <v>323</v>
      </c>
      <c r="B33" s="118" t="s">
        <v>26</v>
      </c>
      <c r="C33" s="119">
        <v>12251</v>
      </c>
      <c r="D33" s="119">
        <v>12251</v>
      </c>
      <c r="E33" s="119">
        <v>0</v>
      </c>
      <c r="F33" s="126">
        <v>7.5523784040000003E-3</v>
      </c>
      <c r="G33" s="127"/>
    </row>
    <row r="34" spans="1:7">
      <c r="A34" s="117">
        <v>324</v>
      </c>
      <c r="B34" s="118" t="s">
        <v>27</v>
      </c>
      <c r="C34" s="119">
        <v>53709</v>
      </c>
      <c r="D34" s="119">
        <v>53709</v>
      </c>
      <c r="E34" s="119">
        <v>0</v>
      </c>
      <c r="F34" s="126">
        <v>3.3110006669999997E-2</v>
      </c>
      <c r="G34" s="127"/>
    </row>
    <row r="35" spans="1:7">
      <c r="A35" s="117">
        <v>325</v>
      </c>
      <c r="B35" s="118" t="s">
        <v>28</v>
      </c>
      <c r="C35" s="119">
        <v>13184</v>
      </c>
      <c r="D35" s="119">
        <v>13184</v>
      </c>
      <c r="E35" s="119">
        <v>0</v>
      </c>
      <c r="F35" s="126">
        <v>8.1275452520000006E-3</v>
      </c>
      <c r="G35" s="127"/>
    </row>
    <row r="36" spans="1:7">
      <c r="A36" s="117">
        <v>326</v>
      </c>
      <c r="B36" s="118" t="s">
        <v>29</v>
      </c>
      <c r="C36" s="119">
        <v>17774</v>
      </c>
      <c r="D36" s="119">
        <v>17774</v>
      </c>
      <c r="E36" s="119">
        <v>0</v>
      </c>
      <c r="F36" s="126">
        <v>1.0957144213E-2</v>
      </c>
      <c r="G36" s="127"/>
    </row>
    <row r="37" spans="1:7">
      <c r="A37" s="117">
        <v>327</v>
      </c>
      <c r="B37" s="118" t="s">
        <v>30</v>
      </c>
      <c r="C37" s="119">
        <v>2736</v>
      </c>
      <c r="D37" s="119">
        <v>2736</v>
      </c>
      <c r="E37" s="119">
        <v>0</v>
      </c>
      <c r="F37" s="126">
        <v>1.6866629100000001E-3</v>
      </c>
      <c r="G37" s="127"/>
    </row>
    <row r="38" spans="1:7">
      <c r="A38" s="117">
        <v>328</v>
      </c>
      <c r="B38" s="118" t="s">
        <v>31</v>
      </c>
      <c r="C38" s="119">
        <v>2451</v>
      </c>
      <c r="D38" s="119">
        <v>2451</v>
      </c>
      <c r="E38" s="119">
        <v>0</v>
      </c>
      <c r="F38" s="126">
        <v>1.5109688569999999E-3</v>
      </c>
      <c r="G38" s="127"/>
    </row>
    <row r="39" spans="1:7">
      <c r="A39" s="117">
        <v>329</v>
      </c>
      <c r="B39" s="118" t="s">
        <v>32</v>
      </c>
      <c r="C39" s="119">
        <v>23713</v>
      </c>
      <c r="D39" s="119">
        <v>23713</v>
      </c>
      <c r="E39" s="119">
        <v>0</v>
      </c>
      <c r="F39" s="126">
        <v>1.4618361692999999E-2</v>
      </c>
      <c r="G39" s="127"/>
    </row>
    <row r="40" spans="1:7">
      <c r="A40" s="117">
        <v>330</v>
      </c>
      <c r="B40" s="118" t="s">
        <v>33</v>
      </c>
      <c r="C40" s="119">
        <v>2446</v>
      </c>
      <c r="D40" s="119">
        <v>2446</v>
      </c>
      <c r="E40" s="119">
        <v>0</v>
      </c>
      <c r="F40" s="126">
        <v>1.5078865050000001E-3</v>
      </c>
      <c r="G40" s="127"/>
    </row>
    <row r="41" spans="1:7">
      <c r="A41" s="117">
        <v>331</v>
      </c>
      <c r="B41" s="118" t="s">
        <v>34</v>
      </c>
      <c r="C41" s="119">
        <v>8683</v>
      </c>
      <c r="D41" s="119">
        <v>8683</v>
      </c>
      <c r="E41" s="119">
        <v>0</v>
      </c>
      <c r="F41" s="126">
        <v>5.352812153E-3</v>
      </c>
      <c r="G41" s="127"/>
    </row>
    <row r="42" spans="1:7">
      <c r="A42" s="117">
        <v>332</v>
      </c>
      <c r="B42" s="118" t="s">
        <v>35</v>
      </c>
      <c r="C42" s="119">
        <v>13207</v>
      </c>
      <c r="D42" s="119">
        <v>13207</v>
      </c>
      <c r="E42" s="119">
        <v>0</v>
      </c>
      <c r="F42" s="126">
        <v>8.1417240700000001E-3</v>
      </c>
      <c r="G42" s="127"/>
    </row>
    <row r="43" spans="1:7">
      <c r="A43" s="117">
        <v>333</v>
      </c>
      <c r="B43" s="118" t="s">
        <v>36</v>
      </c>
      <c r="C43" s="119">
        <v>4530</v>
      </c>
      <c r="D43" s="119">
        <v>4530</v>
      </c>
      <c r="E43" s="119">
        <v>0</v>
      </c>
      <c r="F43" s="126">
        <v>2.7926107400000001E-3</v>
      </c>
      <c r="G43" s="127"/>
    </row>
    <row r="44" spans="1:7">
      <c r="A44" s="117">
        <v>334</v>
      </c>
      <c r="B44" s="118" t="s">
        <v>37</v>
      </c>
      <c r="C44" s="119">
        <v>27945</v>
      </c>
      <c r="D44" s="119">
        <v>27945</v>
      </c>
      <c r="E44" s="119">
        <v>0</v>
      </c>
      <c r="F44" s="126">
        <v>1.7227264265E-2</v>
      </c>
      <c r="G44" s="127"/>
    </row>
    <row r="45" spans="1:7">
      <c r="A45" s="117">
        <v>335</v>
      </c>
      <c r="B45" s="118" t="s">
        <v>38</v>
      </c>
      <c r="C45" s="119">
        <v>16284</v>
      </c>
      <c r="D45" s="119">
        <v>16284</v>
      </c>
      <c r="E45" s="119">
        <v>0</v>
      </c>
      <c r="F45" s="126">
        <v>1.0038603373999999E-2</v>
      </c>
      <c r="G45" s="127"/>
    </row>
    <row r="46" spans="1:7">
      <c r="A46" s="117">
        <v>336</v>
      </c>
      <c r="B46" s="118" t="s">
        <v>39</v>
      </c>
      <c r="C46" s="119">
        <v>44144</v>
      </c>
      <c r="D46" s="119">
        <v>44144</v>
      </c>
      <c r="E46" s="119">
        <v>0</v>
      </c>
      <c r="F46" s="126">
        <v>2.7213467658E-2</v>
      </c>
      <c r="G46" s="127"/>
    </row>
    <row r="47" spans="1:7">
      <c r="A47" s="117">
        <v>337</v>
      </c>
      <c r="B47" s="118" t="s">
        <v>40</v>
      </c>
      <c r="C47" s="119">
        <v>17577</v>
      </c>
      <c r="D47" s="119">
        <v>17577</v>
      </c>
      <c r="E47" s="119">
        <v>0</v>
      </c>
      <c r="F47" s="126">
        <v>1.0835699552E-2</v>
      </c>
      <c r="G47" s="127"/>
    </row>
    <row r="48" spans="1:7">
      <c r="A48" s="117">
        <v>338</v>
      </c>
      <c r="B48" s="118" t="s">
        <v>41</v>
      </c>
      <c r="C48" s="119">
        <v>72241</v>
      </c>
      <c r="D48" s="119">
        <v>72241</v>
      </c>
      <c r="E48" s="119">
        <v>0</v>
      </c>
      <c r="F48" s="126">
        <v>4.4534435418E-2</v>
      </c>
      <c r="G48" s="127"/>
    </row>
    <row r="49" spans="1:7">
      <c r="A49" s="117">
        <v>339</v>
      </c>
      <c r="B49" s="118" t="s">
        <v>42</v>
      </c>
      <c r="C49" s="119">
        <v>64535</v>
      </c>
      <c r="D49" s="119">
        <v>64535</v>
      </c>
      <c r="E49" s="119">
        <v>0</v>
      </c>
      <c r="F49" s="126">
        <v>3.9783914809000002E-2</v>
      </c>
      <c r="G49" s="127"/>
    </row>
    <row r="50" spans="1:7">
      <c r="A50" s="117">
        <v>340</v>
      </c>
      <c r="B50" s="118" t="s">
        <v>43</v>
      </c>
      <c r="C50" s="119">
        <v>21844</v>
      </c>
      <c r="D50" s="119">
        <v>21844</v>
      </c>
      <c r="E50" s="119">
        <v>0</v>
      </c>
      <c r="F50" s="126">
        <v>1.3466178586999999E-2</v>
      </c>
      <c r="G50" s="127"/>
    </row>
    <row r="51" spans="1:7">
      <c r="A51" s="117">
        <v>341</v>
      </c>
      <c r="B51" s="118" t="s">
        <v>44</v>
      </c>
      <c r="C51" s="119">
        <v>2767</v>
      </c>
      <c r="D51" s="119">
        <v>2767</v>
      </c>
      <c r="E51" s="119">
        <v>0</v>
      </c>
      <c r="F51" s="126">
        <v>1.705773492E-3</v>
      </c>
      <c r="G51" s="127"/>
    </row>
    <row r="52" spans="1:7">
      <c r="A52" s="117">
        <v>342</v>
      </c>
      <c r="B52" s="118" t="s">
        <v>45</v>
      </c>
      <c r="C52" s="119">
        <v>63665</v>
      </c>
      <c r="D52" s="119">
        <v>63665</v>
      </c>
      <c r="E52" s="119">
        <v>0</v>
      </c>
      <c r="F52" s="126">
        <v>3.9247585594000003E-2</v>
      </c>
      <c r="G52" s="127"/>
    </row>
    <row r="53" spans="1:7">
      <c r="A53" s="117">
        <v>343</v>
      </c>
      <c r="B53" s="118" t="s">
        <v>46</v>
      </c>
      <c r="C53" s="119">
        <v>1365</v>
      </c>
      <c r="D53" s="119">
        <v>1365</v>
      </c>
      <c r="E53" s="119">
        <v>0</v>
      </c>
      <c r="F53" s="126">
        <v>8.4148204399999999E-4</v>
      </c>
      <c r="G53" s="127"/>
    </row>
    <row r="54" spans="1:7">
      <c r="A54" s="117">
        <v>344</v>
      </c>
      <c r="B54" s="118" t="s">
        <v>47</v>
      </c>
      <c r="C54" s="119">
        <v>16588</v>
      </c>
      <c r="D54" s="119">
        <v>16588</v>
      </c>
      <c r="E54" s="119">
        <v>0</v>
      </c>
      <c r="F54" s="126">
        <v>1.0226010363999999E-2</v>
      </c>
      <c r="G54" s="127"/>
    </row>
    <row r="55" spans="1:7">
      <c r="A55" s="117">
        <v>345</v>
      </c>
      <c r="B55" s="118" t="s">
        <v>48</v>
      </c>
      <c r="C55" s="119">
        <v>8321</v>
      </c>
      <c r="D55" s="119">
        <v>8321</v>
      </c>
      <c r="E55" s="119">
        <v>0</v>
      </c>
      <c r="F55" s="126">
        <v>5.129649882E-3</v>
      </c>
      <c r="G55" s="127"/>
    </row>
    <row r="56" spans="1:7">
      <c r="A56" s="117">
        <v>346</v>
      </c>
      <c r="B56" s="118" t="s">
        <v>49</v>
      </c>
      <c r="C56" s="119">
        <v>6490</v>
      </c>
      <c r="D56" s="119">
        <v>6490</v>
      </c>
      <c r="E56" s="119">
        <v>0</v>
      </c>
      <c r="F56" s="126">
        <v>4.0008926490000003E-3</v>
      </c>
      <c r="G56" s="127"/>
    </row>
    <row r="57" spans="1:7">
      <c r="A57" s="117">
        <v>347</v>
      </c>
      <c r="B57" s="118" t="s">
        <v>50</v>
      </c>
      <c r="C57" s="119">
        <v>5356</v>
      </c>
      <c r="D57" s="119">
        <v>5356</v>
      </c>
      <c r="E57" s="119">
        <v>0</v>
      </c>
      <c r="F57" s="126">
        <v>3.3018152589999999E-3</v>
      </c>
      <c r="G57" s="127"/>
    </row>
    <row r="58" spans="1:7">
      <c r="A58" s="117">
        <v>348</v>
      </c>
      <c r="B58" s="118" t="s">
        <v>51</v>
      </c>
      <c r="C58" s="119">
        <v>27302</v>
      </c>
      <c r="D58" s="119">
        <v>27302</v>
      </c>
      <c r="E58" s="119">
        <v>0</v>
      </c>
      <c r="F58" s="126">
        <v>1.6830873821999999E-2</v>
      </c>
      <c r="G58" s="127"/>
    </row>
    <row r="59" spans="1:7">
      <c r="A59" s="117">
        <v>349</v>
      </c>
      <c r="B59" s="118" t="s">
        <v>52</v>
      </c>
      <c r="C59" s="119">
        <v>20455</v>
      </c>
      <c r="D59" s="119">
        <v>20455</v>
      </c>
      <c r="E59" s="119">
        <v>0</v>
      </c>
      <c r="F59" s="126">
        <v>1.2609901254E-2</v>
      </c>
      <c r="G59" s="127"/>
    </row>
    <row r="60" spans="1:7">
      <c r="A60" s="117">
        <v>350</v>
      </c>
      <c r="B60" s="118" t="s">
        <v>53</v>
      </c>
      <c r="C60" s="119">
        <v>3362</v>
      </c>
      <c r="D60" s="119">
        <v>3362</v>
      </c>
      <c r="E60" s="119">
        <v>0</v>
      </c>
      <c r="F60" s="126">
        <v>2.0725733570000002E-3</v>
      </c>
      <c r="G60" s="127"/>
    </row>
    <row r="61" spans="1:7">
      <c r="A61" s="117">
        <v>351</v>
      </c>
      <c r="B61" s="118" t="s">
        <v>54</v>
      </c>
      <c r="C61" s="119">
        <v>32461</v>
      </c>
      <c r="D61" s="119">
        <v>32461</v>
      </c>
      <c r="E61" s="119">
        <v>0</v>
      </c>
      <c r="F61" s="126">
        <v>2.0011244418999999E-2</v>
      </c>
      <c r="G61" s="127"/>
    </row>
    <row r="62" spans="1:7">
      <c r="A62" s="117">
        <v>352</v>
      </c>
      <c r="B62" s="118" t="s">
        <v>55</v>
      </c>
      <c r="C62" s="119">
        <v>10276</v>
      </c>
      <c r="D62" s="119">
        <v>10276</v>
      </c>
      <c r="E62" s="119">
        <v>0</v>
      </c>
      <c r="F62" s="126">
        <v>6.3348494389999996E-3</v>
      </c>
      <c r="G62" s="127"/>
    </row>
    <row r="63" spans="1:7">
      <c r="A63" s="117">
        <v>353</v>
      </c>
      <c r="B63" s="118" t="s">
        <v>56</v>
      </c>
      <c r="C63" s="119">
        <v>34623</v>
      </c>
      <c r="D63" s="119">
        <v>34623</v>
      </c>
      <c r="E63" s="119">
        <v>0</v>
      </c>
      <c r="F63" s="126">
        <v>2.1344053341999999E-2</v>
      </c>
      <c r="G63" s="127"/>
    </row>
    <row r="64" spans="1:7">
      <c r="A64" s="117">
        <v>354</v>
      </c>
      <c r="B64" s="118" t="s">
        <v>57</v>
      </c>
      <c r="C64" s="119">
        <v>19525</v>
      </c>
      <c r="D64" s="119">
        <v>19525</v>
      </c>
      <c r="E64" s="119">
        <v>0</v>
      </c>
      <c r="F64" s="126">
        <v>1.2036583817000001E-2</v>
      </c>
      <c r="G64" s="127"/>
    </row>
    <row r="65" spans="1:7">
      <c r="A65" s="117">
        <v>355</v>
      </c>
      <c r="B65" s="118" t="s">
        <v>58</v>
      </c>
      <c r="C65" s="119">
        <v>13208</v>
      </c>
      <c r="D65" s="119">
        <v>13208</v>
      </c>
      <c r="E65" s="119">
        <v>0</v>
      </c>
      <c r="F65" s="126">
        <v>8.1423405409999997E-3</v>
      </c>
      <c r="G65" s="127"/>
    </row>
    <row r="66" spans="1:7">
      <c r="A66" s="117">
        <v>356</v>
      </c>
      <c r="B66" s="118" t="s">
        <v>59</v>
      </c>
      <c r="C66" s="119">
        <v>19446</v>
      </c>
      <c r="D66" s="119">
        <v>19446</v>
      </c>
      <c r="E66" s="119">
        <v>0</v>
      </c>
      <c r="F66" s="126">
        <v>1.1987882659E-2</v>
      </c>
      <c r="G66" s="127"/>
    </row>
    <row r="67" spans="1:7">
      <c r="A67" s="117">
        <v>357</v>
      </c>
      <c r="B67" s="118" t="s">
        <v>60</v>
      </c>
      <c r="C67" s="119">
        <v>31558</v>
      </c>
      <c r="D67" s="119">
        <v>31558</v>
      </c>
      <c r="E67" s="119">
        <v>0</v>
      </c>
      <c r="F67" s="126">
        <v>1.9454571683000001E-2</v>
      </c>
      <c r="G67" s="127"/>
    </row>
    <row r="68" spans="1:7">
      <c r="A68" s="117">
        <v>358</v>
      </c>
      <c r="B68" s="118" t="s">
        <v>61</v>
      </c>
      <c r="C68" s="119">
        <v>149607</v>
      </c>
      <c r="D68" s="119">
        <v>149607</v>
      </c>
      <c r="E68" s="119">
        <v>0</v>
      </c>
      <c r="F68" s="126">
        <v>9.2228281440999996E-2</v>
      </c>
      <c r="G68" s="127"/>
    </row>
    <row r="69" spans="1:7">
      <c r="A69" s="79"/>
      <c r="B69" s="79"/>
      <c r="C69" s="114"/>
      <c r="D69" s="114"/>
      <c r="E69" s="114"/>
      <c r="F69" s="114"/>
      <c r="G69" s="79"/>
    </row>
    <row r="70" spans="1:7">
      <c r="A70" s="120"/>
      <c r="B70" s="121" t="s">
        <v>63</v>
      </c>
      <c r="C70" s="122">
        <v>1622138</v>
      </c>
      <c r="D70" s="122">
        <v>1622138</v>
      </c>
      <c r="E70" s="122">
        <v>0</v>
      </c>
      <c r="F70" s="123">
        <v>1.0000000000009999</v>
      </c>
      <c r="G70" s="79"/>
    </row>
    <row r="72" spans="1:7">
      <c r="A72" s="125" t="s">
        <v>163</v>
      </c>
      <c r="B72" s="79"/>
      <c r="C72" s="79"/>
      <c r="D72" s="79"/>
      <c r="E72" s="79"/>
      <c r="F72" s="124" t="s">
        <v>164</v>
      </c>
      <c r="G72" s="79"/>
    </row>
  </sheetData>
  <mergeCells count="4">
    <mergeCell ref="A1:F1"/>
    <mergeCell ref="A2:F2"/>
    <mergeCell ref="A3:F3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Calendario</vt:lpstr>
      <vt:lpstr>Total distribución</vt:lpstr>
      <vt:lpstr>Concentrado general factor</vt:lpstr>
      <vt:lpstr>Concentrado factor población</vt:lpstr>
      <vt:lpstr>Concentrado FEF factor</vt:lpstr>
      <vt:lpstr>Predial y Agua</vt:lpstr>
      <vt:lpstr>Población</vt:lpstr>
      <vt:lpstr>'Concentrado factor población'!Área_de_impresión</vt:lpstr>
      <vt:lpstr>'Concentrado general factor'!Área_de_impresión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2025-02-10T16:09:15Z</cp:lastPrinted>
  <dcterms:created xsi:type="dcterms:W3CDTF">2021-02-17T18:40:15Z</dcterms:created>
  <dcterms:modified xsi:type="dcterms:W3CDTF">2025-02-10T16:09:22Z</dcterms:modified>
</cp:coreProperties>
</file>