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L. C. Eduardo Medina\Desktop\respaldo\RECURSOS FINANCIEROS\MEMORIA CONTADOR\CACEZAC Y CONAC\INFORMACIÓN PORTAL SEFIN\TRIMESTRE OCTUBRE-DICIEMBRE 2024 PORTAL SEFIN EECYRZ\TITULO V\"/>
    </mc:Choice>
  </mc:AlternateContent>
  <xr:revisionPtr revIDLastSave="0" documentId="13_ncr:1_{198F5A17-BC8D-434A-AE84-BA293606C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NTARIO SEVAC" sheetId="1" r:id="rId1"/>
  </sheets>
  <definedNames>
    <definedName name="_xlnm.Print_Area" localSheetId="0">'INVENTARIO SEVAC'!$A$1:$F$171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61" i="1" l="1"/>
  <c r="D162" i="1"/>
  <c r="D163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F42" i="1"/>
  <c r="D42" i="1" s="1"/>
  <c r="F41" i="1"/>
  <c r="F40" i="1"/>
  <c r="D40" i="1" s="1"/>
  <c r="F31" i="1"/>
  <c r="D31" i="1" s="1"/>
  <c r="F28" i="1"/>
  <c r="D28" i="1" s="1"/>
  <c r="F21" i="1"/>
  <c r="F164" i="1" s="1"/>
  <c r="F166" i="1" s="1"/>
  <c r="F170" i="1" s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39" i="1"/>
  <c r="D38" i="1"/>
  <c r="D37" i="1"/>
  <c r="D36" i="1"/>
  <c r="D35" i="1"/>
  <c r="D34" i="1"/>
  <c r="D33" i="1"/>
  <c r="D32" i="1"/>
  <c r="D30" i="1"/>
  <c r="D29" i="1"/>
  <c r="D27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D7" i="1"/>
  <c r="D164" i="1" s="1"/>
</calcChain>
</file>

<file path=xl/sharedStrings.xml><?xml version="1.0" encoding="utf-8"?>
<sst xmlns="http://schemas.openxmlformats.org/spreadsheetml/2006/main" count="488" uniqueCount="329">
  <si>
    <t>ESCUELA ESTATAL DE CONSERVACIÓN Y RESTAURACIÓN DE ZACATECAS "REFUGIO REYES"</t>
  </si>
  <si>
    <t>PÁGINA</t>
  </si>
  <si>
    <t>SUBDIRECCIÓN ADMINISTRATIVA</t>
  </si>
  <si>
    <t>LIBRO DE INVENTARIO DE BIENES MUEBLES E INMUEBLES</t>
  </si>
  <si>
    <t>HORA</t>
  </si>
  <si>
    <t>FECHA</t>
  </si>
  <si>
    <t>No. DE INVENTARIO</t>
  </si>
  <si>
    <t>DESCRIPCIÓN</t>
  </si>
  <si>
    <t>CANTIDAD</t>
  </si>
  <si>
    <t>COSTO UNITARIO</t>
  </si>
  <si>
    <t>UNIDAD DE MEDIDA</t>
  </si>
  <si>
    <t>MONTO</t>
  </si>
  <si>
    <t>EEC-001</t>
  </si>
  <si>
    <t xml:space="preserve">1 PIZARRON CORCHO 1.20 X 90 </t>
  </si>
  <si>
    <t>PIEZA</t>
  </si>
  <si>
    <t>EEC-002</t>
  </si>
  <si>
    <t xml:space="preserve">1 MESA PARA CORTE DE VIDRIO DE 1.20 X 2.10 </t>
  </si>
  <si>
    <t>EEC-003</t>
  </si>
  <si>
    <t xml:space="preserve">10 SILLAS APILABLES </t>
  </si>
  <si>
    <t>EEC-004</t>
  </si>
  <si>
    <t xml:space="preserve">2 ARCHIVEROS DE 4 GAVETAS </t>
  </si>
  <si>
    <t>EEC-005</t>
  </si>
  <si>
    <t xml:space="preserve">4 SILLAS APILABLES DE CODERA SAN SEBASTIAN </t>
  </si>
  <si>
    <t>EEC-006</t>
  </si>
  <si>
    <t xml:space="preserve">4 ESCRITORIOS METALICOS SAN SEBASTIAN </t>
  </si>
  <si>
    <t>EEC-007</t>
  </si>
  <si>
    <t>10 BANCOS GIRATORIOS PARA RESTIRADOR</t>
  </si>
  <si>
    <t>EEC-008</t>
  </si>
  <si>
    <t>SILLA GERENCIAL</t>
  </si>
  <si>
    <t>EEC-009</t>
  </si>
  <si>
    <t>RELOJ TC-10</t>
  </si>
  <si>
    <t>EEC-010</t>
  </si>
  <si>
    <t>PANTALLA PHILLIPS 32"</t>
  </si>
  <si>
    <t>EEC-011</t>
  </si>
  <si>
    <t>TECLADO Y TOUCH PAD, EXTENSION POLARIZADA DE USO RUDO, MINIBAFLES DECORATIVOS MULTIMEDIA STEREN</t>
  </si>
  <si>
    <t>EEC-012</t>
  </si>
  <si>
    <t>MESA RESTIRADOR</t>
  </si>
  <si>
    <t>EEC-013</t>
  </si>
  <si>
    <t xml:space="preserve">RELOJ </t>
  </si>
  <si>
    <t>EEC-014</t>
  </si>
  <si>
    <t>PROYECTOR EPSON WIFI</t>
  </si>
  <si>
    <t>EEC-015</t>
  </si>
  <si>
    <t>2 REBABEADORAS CON ACCESORIOS TALLER VITRALES</t>
  </si>
  <si>
    <t>EEC-016</t>
  </si>
  <si>
    <t xml:space="preserve">BOCINA INALAMBRICA PIXXO SOAPBOX </t>
  </si>
  <si>
    <t>EEC-017</t>
  </si>
  <si>
    <t>MEMORIA RAM SODIMM KINGSTON</t>
  </si>
  <si>
    <t>EEC-018</t>
  </si>
  <si>
    <t>4 SILLAS DE OFICINA</t>
  </si>
  <si>
    <t>EEC-019</t>
  </si>
  <si>
    <t>1 RELOJ DE PARED</t>
  </si>
  <si>
    <t>EEC-020</t>
  </si>
  <si>
    <t>3 CONTENEDORES DE BASURA</t>
  </si>
  <si>
    <t>EEC-021</t>
  </si>
  <si>
    <t>CARGADOR AUTO SMARTPHONE</t>
  </si>
  <si>
    <t>EEC-022</t>
  </si>
  <si>
    <t>TARJETA SIM TELCEL</t>
  </si>
  <si>
    <t>EEC-023</t>
  </si>
  <si>
    <t>MEMORIA USB 16G</t>
  </si>
  <si>
    <t>EEC-024</t>
  </si>
  <si>
    <t>EEC-025</t>
  </si>
  <si>
    <t>MAMPARAS PARA EXPOSICIONES</t>
  </si>
  <si>
    <t>EEC-026</t>
  </si>
  <si>
    <t xml:space="preserve"> ESCRITORIO EN L HAVANO</t>
  </si>
  <si>
    <t>EEC-027</t>
  </si>
  <si>
    <t>CAJA ARCHIVO KRAFT</t>
  </si>
  <si>
    <t>EEC-028</t>
  </si>
  <si>
    <t>ELABORACION 15 ESTRUCTURAS PARA RESTIRADORES.</t>
  </si>
  <si>
    <t>EEC-029</t>
  </si>
  <si>
    <t>MESAS PLEGABLES</t>
  </si>
  <si>
    <t>EEC-030</t>
  </si>
  <si>
    <t>MESA PLEGABLE 1.22 METROS</t>
  </si>
  <si>
    <t>EEC-031</t>
  </si>
  <si>
    <t>20 LOCKER METALICO GRIS 4 PUERTAS 180 X 0.40 X 0.40</t>
  </si>
  <si>
    <t>EEC-032</t>
  </si>
  <si>
    <t>3 ANAQUELES</t>
  </si>
  <si>
    <t>EEC-033</t>
  </si>
  <si>
    <t>SILLA EJECUTIVA NOVA</t>
  </si>
  <si>
    <t>EEC-034</t>
  </si>
  <si>
    <t>ESCRITORIO EN L HAVANO</t>
  </si>
  <si>
    <t>EEC-035</t>
  </si>
  <si>
    <t>MESA SERIE LINES</t>
  </si>
  <si>
    <t>EEC-036</t>
  </si>
  <si>
    <t>MUEBLE MESA ESQUINERO PARA EL AREA DE CONTROL ESCOLAR.</t>
  </si>
  <si>
    <t>EEC-037</t>
  </si>
  <si>
    <t>BLURAY SAMSUNG</t>
  </si>
  <si>
    <t>EEC-038</t>
  </si>
  <si>
    <t>ANTENA STEREN</t>
  </si>
  <si>
    <t>EEC-039</t>
  </si>
  <si>
    <t>3 VITRINAS</t>
  </si>
  <si>
    <t>EEC-040</t>
  </si>
  <si>
    <t xml:space="preserve">RELOJ CHECADOR CON BATERIA DE RESPALDO K40 GE598ME97WCGLMX1594532. </t>
  </si>
  <si>
    <t>EEC-041</t>
  </si>
  <si>
    <t>BAFLE AMPLIFICADOR</t>
  </si>
  <si>
    <t>EEC-042</t>
  </si>
  <si>
    <t>TRIPIE DE ALUMINIO</t>
  </si>
  <si>
    <t>EEC-043</t>
  </si>
  <si>
    <t>MICROFONO DINAMICO NEGRO</t>
  </si>
  <si>
    <t>EEC-044</t>
  </si>
  <si>
    <t>SISTEMA INTEGRÁL DE ALARMA</t>
  </si>
  <si>
    <t>EEC-045</t>
  </si>
  <si>
    <t>CAFETERA PEROCILADORA 50 TAZAS</t>
  </si>
  <si>
    <t>EEC-046</t>
  </si>
  <si>
    <t xml:space="preserve">3 ISLAS DE TRABAJO A 2 POSICIONES </t>
  </si>
  <si>
    <t>EEC-047</t>
  </si>
  <si>
    <t xml:space="preserve">ARCHIVERO 3 GAVETAS TAMAÑO OFICIO 111X75X50 CM GRIS </t>
  </si>
  <si>
    <t>EEC-048</t>
  </si>
  <si>
    <t>ARCHIVERO DE METAL 4 GAVETAS NEGRO</t>
  </si>
  <si>
    <t>EEC-049</t>
  </si>
  <si>
    <t xml:space="preserve">4 SILLAS SECRETARIALES GIRATORIAS EN TELA COLOR GRIS </t>
  </si>
  <si>
    <t>EEC-050</t>
  </si>
  <si>
    <t xml:space="preserve">2 MESAS ISLAS DE TRABAJO DOS POSICIONES </t>
  </si>
  <si>
    <t>EEC-051</t>
  </si>
  <si>
    <t>LIBRERO DE MADERA 5 REPISAS COLOR NEGRO</t>
  </si>
  <si>
    <t>EEC-052</t>
  </si>
  <si>
    <t>4 SILLAS GIRATORIAS TAPIZADAS EN TELA COLOR AZUL</t>
  </si>
  <si>
    <t>EEC-053</t>
  </si>
  <si>
    <t xml:space="preserve">2 ISLAS DE TRABAJO A DOS POSICIONES </t>
  </si>
  <si>
    <t>EEC-054</t>
  </si>
  <si>
    <t>1 ARCHIVERO DE DOS GAVETAS 80X45X75 GRIS</t>
  </si>
  <si>
    <t>EEC-055</t>
  </si>
  <si>
    <t xml:space="preserve">LIBRERO DE MADERA 5 REPISAS COLOR NEGRO </t>
  </si>
  <si>
    <t>EEC-056</t>
  </si>
  <si>
    <t xml:space="preserve">ARCHIVERO DE MADERA CON 3 CAJONES </t>
  </si>
  <si>
    <t>EEC-057</t>
  </si>
  <si>
    <t xml:space="preserve">LIBRERO DE METAL CON PUERTAS DE VIDRIO </t>
  </si>
  <si>
    <t>EEC-058</t>
  </si>
  <si>
    <t xml:space="preserve">SILLA CON DESCANSA BRAZOS COLOR GRIS </t>
  </si>
  <si>
    <t>EEC-059</t>
  </si>
  <si>
    <t xml:space="preserve">9 COMPUTADORAS DE ESCRITORIO HP PAVILION P6-213LA </t>
  </si>
  <si>
    <t>EEC-060</t>
  </si>
  <si>
    <t xml:space="preserve">1 IMPRESORA HP OFFICEJET PRO 8000 </t>
  </si>
  <si>
    <t>EEC-061</t>
  </si>
  <si>
    <t xml:space="preserve">1 REGULADOR CBP PLASTICO  </t>
  </si>
  <si>
    <t>EEC-062</t>
  </si>
  <si>
    <t xml:space="preserve">3 DISCO DURO TOSHIBA 500GB SATA3 </t>
  </si>
  <si>
    <t>EEC-063</t>
  </si>
  <si>
    <t>1 DISCO DURO EXTERNO 1TB ADATA 205 (REGISTRO ACTIVO FIJO ENTREGADO POR LA SEDUZAC)</t>
  </si>
  <si>
    <t>EEC-064</t>
  </si>
  <si>
    <t>LAPTOP NE57</t>
  </si>
  <si>
    <t>EEC-065</t>
  </si>
  <si>
    <t>TABLET GALAXI</t>
  </si>
  <si>
    <t>EEC-066</t>
  </si>
  <si>
    <t>EEC-067</t>
  </si>
  <si>
    <t xml:space="preserve">3 PROYECTORES BENQ DIGITAL 3000 ANCILUMENS </t>
  </si>
  <si>
    <t>EEC-068</t>
  </si>
  <si>
    <t xml:space="preserve">2 PRESENTADOR LASER INHALAMBRICO </t>
  </si>
  <si>
    <t>EEC-069</t>
  </si>
  <si>
    <t>MULTIFUNCIONAL SAMSUNG SL-M2070</t>
  </si>
  <si>
    <t>EEC-070</t>
  </si>
  <si>
    <t xml:space="preserve">MULTIFUNCIONAL HP LASERJET MFP M125A. </t>
  </si>
  <si>
    <t>EEC-071</t>
  </si>
  <si>
    <t xml:space="preserve">LAP TOP HP 14-G100LA PARA EL AREA DE RECURSOS FINANCIEROS INSTALACION SISTEMA SAACG.NET. </t>
  </si>
  <si>
    <t>EEC-072</t>
  </si>
  <si>
    <t>2 PROYECTORES X21</t>
  </si>
  <si>
    <t>EEC-073</t>
  </si>
  <si>
    <t>LAPTOP MIIX 300</t>
  </si>
  <si>
    <t>EEC-074</t>
  </si>
  <si>
    <t>MULTIFUNCIONAL L-565</t>
  </si>
  <si>
    <t>EEC-075</t>
  </si>
  <si>
    <t>4 LAPTOP HP 15-AC104LA</t>
  </si>
  <si>
    <t>EEC-076</t>
  </si>
  <si>
    <t>LAPTOP TOSHIBA P55W CON ACCESORIOS</t>
  </si>
  <si>
    <t>EEC-129</t>
  </si>
  <si>
    <t>3 COMPUTADORAS HP AIO20-C213LA X6A47AA CLAVE 43211507</t>
  </si>
  <si>
    <t>EEC-130</t>
  </si>
  <si>
    <t>2 COMPUTADORAS HP AIO200 G3 I3 5RK16LA#ABM</t>
  </si>
  <si>
    <t>EEC-136</t>
  </si>
  <si>
    <t>2 COMPUTADORAS ALL IN ONE LENOVO 19.5" INTEL CELERON 4 GB 500GB WINDOWS 10 HOME PARA EL ÁREA DE BIBLIOTECA F-541</t>
  </si>
  <si>
    <t>EEC-137</t>
  </si>
  <si>
    <t xml:space="preserve"> 10 TABLETS HUAUWEY CVE RASTREO: 8846APR1202211011967563464 RFC: DLI931201NI9 BBVA BANCOMER F-LWFQ5134952</t>
  </si>
  <si>
    <t>EEC-077</t>
  </si>
  <si>
    <t>DIABLITO</t>
  </si>
  <si>
    <t>EEC-078</t>
  </si>
  <si>
    <t>MICROONDAS</t>
  </si>
  <si>
    <t>EEC-079</t>
  </si>
  <si>
    <t>FRIGOBAR</t>
  </si>
  <si>
    <t>EEC-080</t>
  </si>
  <si>
    <t>NICHO PARA BANDERA REGLAMENTARIA</t>
  </si>
  <si>
    <t>EEC-135</t>
  </si>
  <si>
    <t xml:space="preserve">3 CÁMARAS FOTOGRÁFICAS NIKON D3500, 3 LENTRES AF-P18-55mmVR, 3 MEMORIAS SD CARD 16GB, 3 TRIPIES NEGROS Y 2 JUEGOS DE LENTILLAS KENKO DE AUMENTO DE 55mm   </t>
  </si>
  <si>
    <t>EEC-081</t>
  </si>
  <si>
    <t xml:space="preserve">3 JUEGOS DE GEOMETRIA PARA MAESTROS </t>
  </si>
  <si>
    <t>EEC-082</t>
  </si>
  <si>
    <t xml:space="preserve">30 PIEZAS LAMPARAS PARA RESTIRADOR CON LUPA Y FOCO </t>
  </si>
  <si>
    <t>EEC-083</t>
  </si>
  <si>
    <t>2 PIZARRON BLANCO DE 120 X 240</t>
  </si>
  <si>
    <t>EEC-084</t>
  </si>
  <si>
    <t>20 BANCOS TIPO QUESITO</t>
  </si>
  <si>
    <t>EEC-085</t>
  </si>
  <si>
    <t>70 SILLA TAPIZADA GRIS OSCURO</t>
  </si>
  <si>
    <t>EEC-086</t>
  </si>
  <si>
    <t>MESA DE TRABAJO 1.22X2.44X1.00 MTS</t>
  </si>
  <si>
    <t>EEC-087</t>
  </si>
  <si>
    <t>PIZARRON BLANCO DE 1.20 X 2.40 MTS</t>
  </si>
  <si>
    <t>EEC-088</t>
  </si>
  <si>
    <t>MESAS CUBIERTA TRIPLAY DE 0.70X0.60X1.20 MTS</t>
  </si>
  <si>
    <t>EEC-089</t>
  </si>
  <si>
    <t>MESAS CUBIERTA TRIPLAY DE 0.70X0.60X1.20 MTS CON CAJON Y CHAPA</t>
  </si>
  <si>
    <t>EEC-090</t>
  </si>
  <si>
    <t>ESTRUCTURA PARA MESA DE VACIO DE 70X50X90 CM</t>
  </si>
  <si>
    <t>EEC-091</t>
  </si>
  <si>
    <t>ESTRUCTURA PARA MESA DE NEGATOSCOPIO 75X110X90 CM</t>
  </si>
  <si>
    <t>EEC-092</t>
  </si>
  <si>
    <t>ESTRUCTURA PARA PRENSA DE MAPAS DE 120X240X90 CM</t>
  </si>
  <si>
    <t>EEC-093</t>
  </si>
  <si>
    <t>30 BANCOS TIPO QUESITO</t>
  </si>
  <si>
    <t>EEC-094</t>
  </si>
  <si>
    <t>PIZARRON BLANCO 240X120</t>
  </si>
  <si>
    <t>EEC-095</t>
  </si>
  <si>
    <t>3 MODULOS DE 2X1.50</t>
  </si>
  <si>
    <t>EEC-096</t>
  </si>
  <si>
    <t>3 PLATAFORMAS METALICAS PARA ANDAMIO</t>
  </si>
  <si>
    <t>EEC-097</t>
  </si>
  <si>
    <t>ESTRUCTURA PARA 3 TINAS DE LAVADO DE 270X90 PARA TALLERES</t>
  </si>
  <si>
    <t>EEC-098</t>
  </si>
  <si>
    <t>1 PINTARRON 240X120 PARA SALON ALUMNOS NUEVO INGRESO</t>
  </si>
  <si>
    <t>EEC-131</t>
  </si>
  <si>
    <t>2 ANDAMIOS METÁLICOS (MODULOS DE 2M X 1.50M)</t>
  </si>
  <si>
    <t>EEC-132</t>
  </si>
  <si>
    <t>2 PLATAFORMAS DE MADERA CON ESTRUCTURA METÁLICA</t>
  </si>
  <si>
    <t>EEC-099</t>
  </si>
  <si>
    <t>COMPRA MATERIAL LABORATORIO QUIMICA (MICROSCOPIOS, TUBOS DE ENSAYO, MECHERO, FRASCOS, MORTEROS, PERAS</t>
  </si>
  <si>
    <t>EEC-100</t>
  </si>
  <si>
    <t>3 MESAS CENTRALES PARA LABORATORIO CON 2 LLAVES COMBINADAS Y 6 VALVULAS COMBINADAS TIPO CAPFCE: VCCE MARCA CIVEQ</t>
  </si>
  <si>
    <t>EEC-101</t>
  </si>
  <si>
    <t xml:space="preserve">1 MESA DE LAVADO DE 2 TARJAS </t>
  </si>
  <si>
    <t>EEC-102</t>
  </si>
  <si>
    <t>1 MUEBLE DE GUARDADO BAJO PARA LABORATORIO</t>
  </si>
  <si>
    <t>EEC-103</t>
  </si>
  <si>
    <t>20 BANCOS PARA SENTARSE TIPO GALLETA DE PLASTICO</t>
  </si>
  <si>
    <t>EEC-104</t>
  </si>
  <si>
    <t>1 MICROSCOPIO BINOCULAR BIOLOGICO CABEZA VELAB SERIE 1601322</t>
  </si>
  <si>
    <t>EEC-105</t>
  </si>
  <si>
    <t>TELEFONO CELULAR MOTOROLA G 3a. GENERACIÓN 78663*XT1543</t>
  </si>
  <si>
    <t>EEC-106</t>
  </si>
  <si>
    <t>CELULAR MOTO X PLAY B. 4a. GENERACIÓN 15016307021</t>
  </si>
  <si>
    <t>EEC-133</t>
  </si>
  <si>
    <t>CONMUTADOR PAQUETE SISTEMA KX-TES824. INCLUYE CENTRAL 3 LINEAS, 8 EXTENSIONES, TARJETA IDENTIFICADOR DE LLAMADAS, TEL KX-T7730 MULTILINEA CON PANTALLA, 3 TELÉFONOS UNILINEA CON IDENTIFICADOR</t>
  </si>
  <si>
    <t>EEC-134</t>
  </si>
  <si>
    <t>EEC-107</t>
  </si>
  <si>
    <t>2 ROTOMARTILLO 600 W 1/2</t>
  </si>
  <si>
    <t>EEC-108</t>
  </si>
  <si>
    <t>JUEGO DE 9 PUNTAS P DESARMADOR</t>
  </si>
  <si>
    <t>EEC-109</t>
  </si>
  <si>
    <t xml:space="preserve">3 MINIESMERIL 4 1/2'' </t>
  </si>
  <si>
    <t>EEC-110</t>
  </si>
  <si>
    <t>SIERRA DE BANCO</t>
  </si>
  <si>
    <t>EEC-111</t>
  </si>
  <si>
    <t>3 CAJA PLASTICO LIGERA Y DURABLE 14''</t>
  </si>
  <si>
    <t>EEC-112</t>
  </si>
  <si>
    <t>3 LIJADORA 1/4 HOJA 2.0 AMP</t>
  </si>
  <si>
    <t>EEC-113</t>
  </si>
  <si>
    <t>2 TALADROS 3/8''</t>
  </si>
  <si>
    <t>EEC-114</t>
  </si>
  <si>
    <t>PORTATA DE CARNAZA</t>
  </si>
  <si>
    <t>EEC-115</t>
  </si>
  <si>
    <t>GRABADOR C/PUNTA DE CARBURO</t>
  </si>
  <si>
    <t>EEC-116</t>
  </si>
  <si>
    <t>SIERRA DE BANDA</t>
  </si>
  <si>
    <t>EEC-117</t>
  </si>
  <si>
    <t>JUEGO 21 BROCAS DE TITANIUM PARA TALADRO</t>
  </si>
  <si>
    <t>EEC-118</t>
  </si>
  <si>
    <t>SIERRA ANGULAR 10''</t>
  </si>
  <si>
    <t>EEC-119</t>
  </si>
  <si>
    <t>ROUTER 12.0 AMP</t>
  </si>
  <si>
    <t>EEC-120</t>
  </si>
  <si>
    <t>LAVADORA ELECTRICA 170 PSI</t>
  </si>
  <si>
    <t>EEC-121</t>
  </si>
  <si>
    <t>AMOLADORA 6''1/3</t>
  </si>
  <si>
    <t>EEC-122</t>
  </si>
  <si>
    <t>2 SET 34 ACCESORIOS BOSCH</t>
  </si>
  <si>
    <t>EEC-123</t>
  </si>
  <si>
    <t>ENGRAPADORA CLAVADORA ELECTRICA</t>
  </si>
  <si>
    <t>EEC-124</t>
  </si>
  <si>
    <t xml:space="preserve">3 FLEXOMETROS ALTO IMPACTO </t>
  </si>
  <si>
    <t>EEC-125</t>
  </si>
  <si>
    <t xml:space="preserve">EXTENCIÓN SANELEC </t>
  </si>
  <si>
    <t>EEC-126</t>
  </si>
  <si>
    <t xml:space="preserve">ADITAMENTOS PARA MESA PRENSADORA TALLER DE PAPEL EECYRZ, </t>
  </si>
  <si>
    <t>EEC-127</t>
  </si>
  <si>
    <t xml:space="preserve">COMPRA PODIUM MADERA MODELO AUDITORIO MEDIDAS 120 X 60 </t>
  </si>
  <si>
    <t>EEC-128</t>
  </si>
  <si>
    <t>ELABORACION NICHO PARA BANDERA REGLAMENTARIA</t>
  </si>
  <si>
    <t>EEC-138</t>
  </si>
  <si>
    <t>EEC-139</t>
  </si>
  <si>
    <t>EEC-140</t>
  </si>
  <si>
    <t>AL 31 DE DICIEMBRE DE 2024</t>
  </si>
  <si>
    <t>10 MESAS BINARIAS RECTANGULARES EN MADERA Y SOPORTE DE METAL</t>
  </si>
  <si>
    <t>20 SILLAS DE PLÁTICO ERGONÓMICAS COLOR NARANJA</t>
  </si>
  <si>
    <t>EEC-142</t>
  </si>
  <si>
    <t>2 ARCHIVEROS METÁLICOS COLOR GRIS</t>
  </si>
  <si>
    <t>FOTOCOPIADORA MULTIFUNCIÓN MONOCROMATICA CANON IMAGE RUNNER ADVANCE DX527IF,WIFI,55PPM.</t>
  </si>
  <si>
    <t>EEC-141</t>
  </si>
  <si>
    <t>EEC-143</t>
  </si>
  <si>
    <t>EEC-144</t>
  </si>
  <si>
    <t>GABINETE, MONITOR, TECLADO, MOUSE CON PROCESASDOR DE 4 NÚCLEOS, 16 GB DE MEMORIA RAM, 480 GB MEMORIA INTERNA, DISCO DURO EXTERNO 1 TB</t>
  </si>
  <si>
    <t>IMPRESORA MULTIFUNCIONAL BROTHER DCP-T720DW, DOBLE CARA, PANTALLA LCD, 30PPM NEGRO, 26PPM COLOR, WIFI</t>
  </si>
  <si>
    <t>IMPRESORA DE CREDENCIALES ZEBRA ZC100, TRANSFERENCIA TÉRMICA, IMPRESIÓN A COLOR, UNA CARA. 1 PAQUETE DE 500 TARJETAS PLASTICO PVC 30MIL. 2 RIBBON ZEBRA YMCKO 800300-350LA RENDIMIENTO 100 IMPRESIONES.</t>
  </si>
  <si>
    <t>EEC-145</t>
  </si>
  <si>
    <t>5 EXTINTORES DE POLVO QUIMICO SECO DE 6 KG. PARA TIPOS DE FUEGO ABC</t>
  </si>
  <si>
    <t>EEC-147</t>
  </si>
  <si>
    <t>EEC-148</t>
  </si>
  <si>
    <t>EEC-149</t>
  </si>
  <si>
    <t>EEC-150</t>
  </si>
  <si>
    <t>EEC-151</t>
  </si>
  <si>
    <t>EEC-152</t>
  </si>
  <si>
    <t>EEC-153</t>
  </si>
  <si>
    <t>EEC-154</t>
  </si>
  <si>
    <t>EEC-155</t>
  </si>
  <si>
    <t>EEC-156</t>
  </si>
  <si>
    <t>3 LAMPARAS DE ABRAZADERA VOSUN CON REFLECTOR DE ALUMINIO DESMONTABLE DE 8.5" DE HASTA 150 W E26 ENCHUFE, CABLE DE 6 PIES VÍA AMAZON</t>
  </si>
  <si>
    <t>2 GZIKAI FILTRO DE RAYOS X INFRARROJO DE VIDRIO IR 720 DE 55 MM PARA LENTE DE CAMARA DIGITAL DSLR SLR VÍA AMAZON</t>
  </si>
  <si>
    <t>3 NEEWER 55 MM MRC FILTRO DE PROTECCION UV , 30 MULTIPLES CAPAS RECUBIERTAS/ALTA DEFINICION/IMPERMEABLE/RESISTENTE A LOS ARAÑAZOS FILTRO UV CON NANORECUBRIMIENTO, FILTRO UV ULTRAFINO PARA 55 MM LENTE VÍA AMAZON</t>
  </si>
  <si>
    <t>3 PARES LAMPARAS LUZ NEGRA CON INTERRUPTOR DE ENCENDIDO LUZ NEGRA PARA FIESTA NEON/HALLOWEEN/PARTIDOS/POSTER FLUORECENTES/ILUMINACION DE ESCENA, ETC. MARCA BOSITE VÍA AMAZON</t>
  </si>
  <si>
    <t>3 DE VSGO KIT DE LIMPIEZA DE CAMARA 4 EN 1 CON SOPLADOR DE AIRE DE LIMPIEZA DE LENTES, CEPILLO PARA POLVO DE LENTES DE MICROFIBRA COMPATIBLE CON CAMARAS VÍA AMAZON</t>
  </si>
  <si>
    <t>3 JR GAMUZAS DE MICROFIBRA DE LIMPIEZA PARA DISPOSITIVOS ELECTRONICOS, LENTES DE CAMARAS, LENTES PANTALLAS-PACK DE 5 MARCA AONELAS VÍA AMAZON</t>
  </si>
  <si>
    <t>3 FILTRO INFRARROJO IR PARA LENTES DE CAMARA CANON,, NIKON, SONY, SLR 40.5 MM CASYDIEN VÍA ALIEXPRESS</t>
  </si>
  <si>
    <t>3 CABLE USBN A HDMI, ADAPTADOR U SB A HDMI PARA MONITOR, ADAPTADOR USB 3.0 MACHO A HDMI MACHO PARA TELEVISIÓN, REPRODUCTOR DE DVD, PROYECTOR 0.5M MARCA TIEDXIOY</t>
  </si>
  <si>
    <t>3 FUNDA IMPERMEABLE ANTICHOQUE PARA CÁMARA CANON POWERSHOT SX540, SX530, SX60, SX420 MARCA FOSOTO</t>
  </si>
  <si>
    <t>1 ULTRA SLIM OPTICS IR950 FILTRO INFRARROJO DE VIDRIO (55MM) MARCA ZOMEEI</t>
  </si>
  <si>
    <t>EEC-146</t>
  </si>
  <si>
    <t>4 VIDEOPROYECTORES ACER ESSENTIAL X1228, DIP, 4500 LUMENS, XGA (1024X768) BOCINAS, COLOR NEGRO</t>
  </si>
  <si>
    <t>TOTAL</t>
  </si>
  <si>
    <t>DIFERENCIA INMATERIAL</t>
  </si>
  <si>
    <t>TOTAL INVENTARIO BIENES MUEBLES E INMUEBLES AL 31 DE DICIEMBRE DE 2024</t>
  </si>
  <si>
    <t>TOTAL ACTIVO FIJO REGISTRADO EN ESTADO DE SITUACIÓN FINANCIERA AL 31 DE DICIEMBRE DE 2024</t>
  </si>
  <si>
    <t>EEC-157</t>
  </si>
  <si>
    <t>14 ANAQUELES METÁLICOS CON 6 CHAROLAS EN COLOR GRIS PARA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</si>
</sst>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tham Book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Gotham Book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6" xfId="0" applyBorder="1"/>
    <xf numFmtId="44" fontId="0" fillId="0" borderId="7" xfId="1" applyFont="1" applyBorder="1"/>
    <xf numFmtId="14" fontId="0" fillId="0" borderId="7" xfId="0" applyNumberFormat="1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4" fontId="2" fillId="0" borderId="9" xfId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4" fontId="3" fillId="0" borderId="12" xfId="0" applyNumberFormat="1" applyFont="1" applyBorder="1" applyAlignment="1">
      <alignment wrapText="1"/>
    </xf>
    <xf numFmtId="0" fontId="0" fillId="0" borderId="12" xfId="0" applyBorder="1" applyAlignment="1">
      <alignment horizontal="center" wrapText="1"/>
    </xf>
    <xf numFmtId="44" fontId="0" fillId="0" borderId="12" xfId="1" applyFont="1" applyBorder="1" applyAlignment="1">
      <alignment wrapText="1"/>
    </xf>
    <xf numFmtId="0" fontId="0" fillId="0" borderId="12" xfId="0" applyBorder="1" applyAlignment="1">
      <alignment wrapText="1"/>
    </xf>
    <xf numFmtId="7" fontId="4" fillId="0" borderId="13" xfId="0" applyNumberFormat="1" applyFont="1" applyBorder="1" applyAlignment="1">
      <alignment vertical="top" wrapText="1"/>
    </xf>
    <xf numFmtId="44" fontId="4" fillId="0" borderId="13" xfId="1" applyFont="1" applyFill="1" applyBorder="1" applyAlignment="1">
      <alignment vertical="top" wrapText="1"/>
    </xf>
    <xf numFmtId="7" fontId="4" fillId="0" borderId="13" xfId="0" applyNumberFormat="1" applyFont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7" fontId="4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44" fontId="0" fillId="0" borderId="0" xfId="1" applyFont="1"/>
    <xf numFmtId="4" fontId="3" fillId="0" borderId="12" xfId="0" applyNumberFormat="1" applyFont="1" applyFill="1" applyBorder="1" applyAlignment="1">
      <alignment wrapText="1"/>
    </xf>
    <xf numFmtId="0" fontId="0" fillId="0" borderId="12" xfId="0" applyFill="1" applyBorder="1" applyAlignment="1">
      <alignment horizontal="center" wrapText="1"/>
    </xf>
    <xf numFmtId="0" fontId="0" fillId="0" borderId="12" xfId="0" applyBorder="1"/>
    <xf numFmtId="0" fontId="0" fillId="0" borderId="15" xfId="0" applyBorder="1" applyAlignment="1">
      <alignment horizontal="center"/>
    </xf>
    <xf numFmtId="7" fontId="5" fillId="0" borderId="16" xfId="1" applyNumberFormat="1" applyFont="1" applyFill="1" applyBorder="1" applyAlignment="1">
      <alignment vertical="top" wrapText="1"/>
    </xf>
    <xf numFmtId="0" fontId="2" fillId="0" borderId="15" xfId="0" applyFont="1" applyBorder="1" applyAlignment="1">
      <alignment horizontal="right"/>
    </xf>
    <xf numFmtId="0" fontId="0" fillId="0" borderId="15" xfId="0" applyBorder="1" applyAlignment="1">
      <alignment wrapText="1"/>
    </xf>
    <xf numFmtId="44" fontId="2" fillId="0" borderId="15" xfId="1" applyFont="1" applyBorder="1" applyAlignment="1">
      <alignment wrapText="1"/>
    </xf>
    <xf numFmtId="0" fontId="2" fillId="0" borderId="0" xfId="0" applyFont="1"/>
    <xf numFmtId="44" fontId="6" fillId="0" borderId="12" xfId="1" applyFont="1" applyFill="1" applyBorder="1" applyAlignment="1">
      <alignment horizontal="center" wrapText="1"/>
    </xf>
    <xf numFmtId="44" fontId="2" fillId="0" borderId="0" xfId="1" applyFont="1"/>
    <xf numFmtId="7" fontId="6" fillId="0" borderId="12" xfId="1" applyNumberFormat="1" applyFont="1" applyFill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884464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6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3" b="31332"/>
        <a:stretch/>
      </xdr:blipFill>
      <xdr:spPr bwMode="auto">
        <a:xfrm>
          <a:off x="0" y="95250"/>
          <a:ext cx="884464" cy="733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70"/>
  <sheetViews>
    <sheetView tabSelected="1" zoomScale="110" zoomScaleNormal="110" workbookViewId="0">
      <selection activeCell="F4" sqref="F4"/>
    </sheetView>
  </sheetViews>
  <sheetFormatPr baseColWidth="10" defaultRowHeight="15"/>
  <cols>
    <col min="1" max="1" width="13.5703125" customWidth="1"/>
    <col min="2" max="2" width="61.140625" customWidth="1"/>
    <col min="4" max="4" width="12.28515625" style="25" bestFit="1" customWidth="1"/>
    <col min="5" max="5" width="9.7109375" customWidth="1"/>
    <col min="6" max="6" width="13.85546875" bestFit="1" customWidth="1"/>
  </cols>
  <sheetData>
    <row r="1" spans="1:6">
      <c r="A1" s="1"/>
      <c r="B1" s="39" t="s">
        <v>0</v>
      </c>
      <c r="C1" s="40"/>
      <c r="D1" s="41"/>
      <c r="E1" s="2" t="s">
        <v>1</v>
      </c>
      <c r="F1" s="3"/>
    </row>
    <row r="2" spans="1:6">
      <c r="A2" s="4"/>
      <c r="B2" s="42" t="s">
        <v>2</v>
      </c>
      <c r="C2" s="43"/>
      <c r="D2" s="44"/>
      <c r="E2" s="5"/>
      <c r="F2" s="6"/>
    </row>
    <row r="3" spans="1:6">
      <c r="A3" s="4"/>
      <c r="B3" s="45" t="s">
        <v>3</v>
      </c>
      <c r="C3" s="46"/>
      <c r="D3" s="47"/>
      <c r="E3" s="5" t="s">
        <v>4</v>
      </c>
      <c r="F3" s="6"/>
    </row>
    <row r="4" spans="1:6">
      <c r="A4" s="4"/>
      <c r="B4" s="42" t="s">
        <v>287</v>
      </c>
      <c r="C4" s="43"/>
      <c r="D4" s="44"/>
      <c r="E4" s="5"/>
      <c r="F4" s="6"/>
    </row>
    <row r="5" spans="1:6" ht="15.75" thickBot="1">
      <c r="A5" s="4"/>
      <c r="B5" s="7"/>
      <c r="D5" s="8"/>
      <c r="E5" s="5" t="s">
        <v>5</v>
      </c>
      <c r="F5" s="9">
        <v>45657</v>
      </c>
    </row>
    <row r="6" spans="1:6" ht="45.75" customHeight="1">
      <c r="A6" s="10" t="s">
        <v>6</v>
      </c>
      <c r="B6" s="11" t="s">
        <v>7</v>
      </c>
      <c r="C6" s="11" t="s">
        <v>8</v>
      </c>
      <c r="D6" s="12" t="s">
        <v>9</v>
      </c>
      <c r="E6" s="11" t="s">
        <v>10</v>
      </c>
      <c r="F6" s="13" t="s">
        <v>11</v>
      </c>
    </row>
    <row r="7" spans="1:6">
      <c r="A7" s="14" t="s">
        <v>12</v>
      </c>
      <c r="B7" s="15" t="s">
        <v>13</v>
      </c>
      <c r="C7" s="16">
        <v>1</v>
      </c>
      <c r="D7" s="17">
        <f>+F7/C7</f>
        <v>555.22</v>
      </c>
      <c r="E7" s="18" t="s">
        <v>14</v>
      </c>
      <c r="F7" s="19">
        <v>555.22</v>
      </c>
    </row>
    <row r="8" spans="1:6">
      <c r="A8" s="14" t="s">
        <v>15</v>
      </c>
      <c r="B8" s="15" t="s">
        <v>16</v>
      </c>
      <c r="C8" s="16">
        <v>1</v>
      </c>
      <c r="D8" s="17">
        <f>+F8/C8</f>
        <v>4872</v>
      </c>
      <c r="E8" s="18" t="s">
        <v>14</v>
      </c>
      <c r="F8" s="19">
        <v>4872</v>
      </c>
    </row>
    <row r="9" spans="1:6">
      <c r="A9" s="14" t="s">
        <v>17</v>
      </c>
      <c r="B9" s="15" t="s">
        <v>18</v>
      </c>
      <c r="C9" s="16">
        <v>10</v>
      </c>
      <c r="D9" s="17">
        <f t="shared" ref="D9:D73" si="0">+F9/C9</f>
        <v>230.84</v>
      </c>
      <c r="E9" s="18" t="s">
        <v>14</v>
      </c>
      <c r="F9" s="19">
        <v>2308.4</v>
      </c>
    </row>
    <row r="10" spans="1:6">
      <c r="A10" s="14" t="s">
        <v>19</v>
      </c>
      <c r="B10" s="15" t="s">
        <v>20</v>
      </c>
      <c r="C10" s="16">
        <v>2</v>
      </c>
      <c r="D10" s="17">
        <f t="shared" si="0"/>
        <v>3180</v>
      </c>
      <c r="E10" s="18" t="s">
        <v>14</v>
      </c>
      <c r="F10" s="19">
        <v>6360</v>
      </c>
    </row>
    <row r="11" spans="1:6">
      <c r="A11" s="14" t="s">
        <v>21</v>
      </c>
      <c r="B11" s="15" t="s">
        <v>22</v>
      </c>
      <c r="C11" s="16">
        <v>4</v>
      </c>
      <c r="D11" s="17">
        <f t="shared" si="0"/>
        <v>504</v>
      </c>
      <c r="E11" s="18" t="s">
        <v>14</v>
      </c>
      <c r="F11" s="19">
        <v>2016</v>
      </c>
    </row>
    <row r="12" spans="1:6">
      <c r="A12" s="14" t="s">
        <v>23</v>
      </c>
      <c r="B12" s="15" t="s">
        <v>24</v>
      </c>
      <c r="C12" s="16">
        <v>4</v>
      </c>
      <c r="D12" s="17">
        <f t="shared" si="0"/>
        <v>2500</v>
      </c>
      <c r="E12" s="18" t="s">
        <v>14</v>
      </c>
      <c r="F12" s="19">
        <v>10000</v>
      </c>
    </row>
    <row r="13" spans="1:6">
      <c r="A13" s="14" t="s">
        <v>25</v>
      </c>
      <c r="B13" s="15" t="s">
        <v>26</v>
      </c>
      <c r="C13" s="16">
        <v>10</v>
      </c>
      <c r="D13" s="17">
        <f t="shared" si="0"/>
        <v>248</v>
      </c>
      <c r="E13" s="18" t="s">
        <v>14</v>
      </c>
      <c r="F13" s="19">
        <v>2480</v>
      </c>
    </row>
    <row r="14" spans="1:6">
      <c r="A14" s="14" t="s">
        <v>27</v>
      </c>
      <c r="B14" s="15" t="s">
        <v>28</v>
      </c>
      <c r="C14" s="16">
        <v>1</v>
      </c>
      <c r="D14" s="17">
        <f t="shared" si="0"/>
        <v>1699.01</v>
      </c>
      <c r="E14" s="18" t="s">
        <v>14</v>
      </c>
      <c r="F14" s="19">
        <v>1699.01</v>
      </c>
    </row>
    <row r="15" spans="1:6">
      <c r="A15" s="14" t="s">
        <v>29</v>
      </c>
      <c r="B15" s="15" t="s">
        <v>30</v>
      </c>
      <c r="C15" s="16">
        <v>1</v>
      </c>
      <c r="D15" s="17">
        <f t="shared" si="0"/>
        <v>2699</v>
      </c>
      <c r="E15" s="18" t="s">
        <v>14</v>
      </c>
      <c r="F15" s="19">
        <v>2699</v>
      </c>
    </row>
    <row r="16" spans="1:6">
      <c r="A16" s="14" t="s">
        <v>31</v>
      </c>
      <c r="B16" s="15" t="s">
        <v>32</v>
      </c>
      <c r="C16" s="16">
        <v>1</v>
      </c>
      <c r="D16" s="17">
        <f t="shared" si="0"/>
        <v>3999</v>
      </c>
      <c r="E16" s="18" t="s">
        <v>14</v>
      </c>
      <c r="F16" s="19">
        <v>3999</v>
      </c>
    </row>
    <row r="17" spans="1:6" ht="26.25">
      <c r="A17" s="14" t="s">
        <v>33</v>
      </c>
      <c r="B17" s="15" t="s">
        <v>34</v>
      </c>
      <c r="C17" s="16">
        <v>1</v>
      </c>
      <c r="D17" s="17">
        <f t="shared" si="0"/>
        <v>974.99</v>
      </c>
      <c r="E17" s="18" t="s">
        <v>14</v>
      </c>
      <c r="F17" s="19">
        <v>974.99</v>
      </c>
    </row>
    <row r="18" spans="1:6" ht="26.25">
      <c r="A18" s="14" t="s">
        <v>327</v>
      </c>
      <c r="B18" s="15" t="s">
        <v>328</v>
      </c>
      <c r="C18" s="16">
        <v>14</v>
      </c>
      <c r="D18" s="17">
        <f t="shared" si="0"/>
        <v>3134.32</v>
      </c>
      <c r="E18" s="18" t="s">
        <v>14</v>
      </c>
      <c r="F18" s="19">
        <v>43880.480000000003</v>
      </c>
    </row>
    <row r="19" spans="1:6">
      <c r="A19" s="14" t="s">
        <v>35</v>
      </c>
      <c r="B19" s="15" t="s">
        <v>36</v>
      </c>
      <c r="C19" s="16">
        <v>1</v>
      </c>
      <c r="D19" s="17">
        <f t="shared" si="0"/>
        <v>1550</v>
      </c>
      <c r="E19" s="18" t="s">
        <v>14</v>
      </c>
      <c r="F19" s="19">
        <v>1550</v>
      </c>
    </row>
    <row r="20" spans="1:6">
      <c r="A20" s="14" t="s">
        <v>37</v>
      </c>
      <c r="B20" s="15" t="s">
        <v>38</v>
      </c>
      <c r="C20" s="16">
        <v>1</v>
      </c>
      <c r="D20" s="17">
        <f t="shared" si="0"/>
        <v>329</v>
      </c>
      <c r="E20" s="18" t="s">
        <v>14</v>
      </c>
      <c r="F20" s="19">
        <v>329</v>
      </c>
    </row>
    <row r="21" spans="1:6">
      <c r="A21" s="14" t="s">
        <v>39</v>
      </c>
      <c r="B21" s="15" t="s">
        <v>40</v>
      </c>
      <c r="C21" s="16">
        <v>1</v>
      </c>
      <c r="D21" s="17">
        <f t="shared" si="0"/>
        <v>9205.9803999999986</v>
      </c>
      <c r="E21" s="18" t="s">
        <v>14</v>
      </c>
      <c r="F21" s="19">
        <f>7936.19*1.16</f>
        <v>9205.9803999999986</v>
      </c>
    </row>
    <row r="22" spans="1:6">
      <c r="A22" s="14" t="s">
        <v>41</v>
      </c>
      <c r="B22" s="15" t="s">
        <v>42</v>
      </c>
      <c r="C22" s="16">
        <v>1</v>
      </c>
      <c r="D22" s="17">
        <f t="shared" si="0"/>
        <v>10369.39</v>
      </c>
      <c r="E22" s="18" t="s">
        <v>14</v>
      </c>
      <c r="F22" s="19">
        <v>10369.39</v>
      </c>
    </row>
    <row r="23" spans="1:6">
      <c r="A23" s="14" t="s">
        <v>43</v>
      </c>
      <c r="B23" s="15" t="s">
        <v>44</v>
      </c>
      <c r="C23" s="16">
        <v>1</v>
      </c>
      <c r="D23" s="17">
        <f t="shared" si="0"/>
        <v>380</v>
      </c>
      <c r="E23" s="18" t="s">
        <v>14</v>
      </c>
      <c r="F23" s="19">
        <v>380</v>
      </c>
    </row>
    <row r="24" spans="1:6">
      <c r="A24" s="14" t="s">
        <v>45</v>
      </c>
      <c r="B24" s="15" t="s">
        <v>46</v>
      </c>
      <c r="C24" s="16">
        <v>1</v>
      </c>
      <c r="D24" s="17">
        <f t="shared" si="0"/>
        <v>610</v>
      </c>
      <c r="E24" s="18" t="s">
        <v>14</v>
      </c>
      <c r="F24" s="19">
        <v>610</v>
      </c>
    </row>
    <row r="25" spans="1:6">
      <c r="A25" s="14" t="s">
        <v>47</v>
      </c>
      <c r="B25" s="15" t="s">
        <v>48</v>
      </c>
      <c r="C25" s="16">
        <v>4</v>
      </c>
      <c r="D25" s="17">
        <f t="shared" si="0"/>
        <v>1185.6600000000001</v>
      </c>
      <c r="E25" s="18" t="s">
        <v>14</v>
      </c>
      <c r="F25" s="19">
        <v>4742.6400000000003</v>
      </c>
    </row>
    <row r="26" spans="1:6">
      <c r="A26" s="14" t="s">
        <v>49</v>
      </c>
      <c r="B26" s="15" t="s">
        <v>50</v>
      </c>
      <c r="C26" s="16">
        <v>1</v>
      </c>
      <c r="D26" s="17">
        <f t="shared" si="0"/>
        <v>162.36000000000001</v>
      </c>
      <c r="E26" s="18" t="s">
        <v>14</v>
      </c>
      <c r="F26" s="19">
        <v>162.36000000000001</v>
      </c>
    </row>
    <row r="27" spans="1:6">
      <c r="A27" s="14" t="s">
        <v>51</v>
      </c>
      <c r="B27" s="15" t="s">
        <v>52</v>
      </c>
      <c r="C27" s="16">
        <v>3</v>
      </c>
      <c r="D27" s="17">
        <f t="shared" si="0"/>
        <v>100</v>
      </c>
      <c r="E27" s="18" t="s">
        <v>14</v>
      </c>
      <c r="F27" s="19">
        <v>300</v>
      </c>
    </row>
    <row r="28" spans="1:6">
      <c r="A28" s="14" t="s">
        <v>53</v>
      </c>
      <c r="B28" s="15" t="s">
        <v>54</v>
      </c>
      <c r="C28" s="16">
        <v>1</v>
      </c>
      <c r="D28" s="17">
        <f t="shared" si="0"/>
        <v>399.0052</v>
      </c>
      <c r="E28" s="18" t="s">
        <v>14</v>
      </c>
      <c r="F28" s="19">
        <f>343.97*1.16</f>
        <v>399.0052</v>
      </c>
    </row>
    <row r="29" spans="1:6">
      <c r="A29" s="14" t="s">
        <v>55</v>
      </c>
      <c r="B29" s="15" t="s">
        <v>56</v>
      </c>
      <c r="C29" s="16">
        <v>1</v>
      </c>
      <c r="D29" s="17">
        <f t="shared" si="0"/>
        <v>116</v>
      </c>
      <c r="E29" s="18" t="s">
        <v>14</v>
      </c>
      <c r="F29" s="19">
        <v>116</v>
      </c>
    </row>
    <row r="30" spans="1:6">
      <c r="A30" s="14" t="s">
        <v>57</v>
      </c>
      <c r="B30" s="15" t="s">
        <v>58</v>
      </c>
      <c r="C30" s="16">
        <v>1</v>
      </c>
      <c r="D30" s="17">
        <f t="shared" si="0"/>
        <v>185</v>
      </c>
      <c r="E30" s="18" t="s">
        <v>14</v>
      </c>
      <c r="F30" s="19">
        <v>185</v>
      </c>
    </row>
    <row r="31" spans="1:6">
      <c r="A31" s="14" t="s">
        <v>59</v>
      </c>
      <c r="B31" s="15" t="s">
        <v>54</v>
      </c>
      <c r="C31" s="16">
        <v>1</v>
      </c>
      <c r="D31" s="17">
        <f t="shared" si="0"/>
        <v>399.0052</v>
      </c>
      <c r="E31" s="18" t="s">
        <v>14</v>
      </c>
      <c r="F31" s="19">
        <f>343.97*1.16</f>
        <v>399.0052</v>
      </c>
    </row>
    <row r="32" spans="1:6">
      <c r="A32" s="14" t="s">
        <v>60</v>
      </c>
      <c r="B32" s="15" t="s">
        <v>61</v>
      </c>
      <c r="C32" s="16">
        <v>3</v>
      </c>
      <c r="D32" s="17">
        <f t="shared" si="0"/>
        <v>1400.4166666666667</v>
      </c>
      <c r="E32" s="18" t="s">
        <v>14</v>
      </c>
      <c r="F32" s="19">
        <v>4201.25</v>
      </c>
    </row>
    <row r="33" spans="1:6">
      <c r="A33" s="14" t="s">
        <v>62</v>
      </c>
      <c r="B33" s="15" t="s">
        <v>63</v>
      </c>
      <c r="C33" s="16">
        <v>1</v>
      </c>
      <c r="D33" s="17">
        <f t="shared" si="0"/>
        <v>3749</v>
      </c>
      <c r="E33" s="18" t="s">
        <v>14</v>
      </c>
      <c r="F33" s="20">
        <v>3749</v>
      </c>
    </row>
    <row r="34" spans="1:6">
      <c r="A34" s="14" t="s">
        <v>64</v>
      </c>
      <c r="B34" s="15" t="s">
        <v>65</v>
      </c>
      <c r="C34" s="16">
        <v>1</v>
      </c>
      <c r="D34" s="17">
        <f t="shared" si="0"/>
        <v>33.799999999999997</v>
      </c>
      <c r="E34" s="18" t="s">
        <v>14</v>
      </c>
      <c r="F34" s="20">
        <v>33.799999999999997</v>
      </c>
    </row>
    <row r="35" spans="1:6">
      <c r="A35" s="14" t="s">
        <v>66</v>
      </c>
      <c r="B35" s="15" t="s">
        <v>67</v>
      </c>
      <c r="C35" s="16">
        <v>15</v>
      </c>
      <c r="D35" s="17">
        <f t="shared" si="0"/>
        <v>754</v>
      </c>
      <c r="E35" s="18" t="s">
        <v>14</v>
      </c>
      <c r="F35" s="20">
        <v>11310</v>
      </c>
    </row>
    <row r="36" spans="1:6">
      <c r="A36" s="14" t="s">
        <v>68</v>
      </c>
      <c r="B36" s="15" t="s">
        <v>69</v>
      </c>
      <c r="C36" s="16">
        <v>1</v>
      </c>
      <c r="D36" s="17">
        <f t="shared" si="0"/>
        <v>1830.18</v>
      </c>
      <c r="E36" s="18" t="s">
        <v>14</v>
      </c>
      <c r="F36" s="20">
        <v>1830.18</v>
      </c>
    </row>
    <row r="37" spans="1:6">
      <c r="A37" s="14" t="s">
        <v>70</v>
      </c>
      <c r="B37" s="15" t="s">
        <v>71</v>
      </c>
      <c r="C37" s="16">
        <v>1</v>
      </c>
      <c r="D37" s="17">
        <f t="shared" si="0"/>
        <v>656.21</v>
      </c>
      <c r="E37" s="18" t="s">
        <v>14</v>
      </c>
      <c r="F37" s="20">
        <v>656.21</v>
      </c>
    </row>
    <row r="38" spans="1:6">
      <c r="A38" s="14" t="s">
        <v>72</v>
      </c>
      <c r="B38" s="15" t="s">
        <v>73</v>
      </c>
      <c r="C38" s="16">
        <v>20</v>
      </c>
      <c r="D38" s="17">
        <f t="shared" si="0"/>
        <v>1276</v>
      </c>
      <c r="E38" s="18" t="s">
        <v>14</v>
      </c>
      <c r="F38" s="20">
        <v>25520</v>
      </c>
    </row>
    <row r="39" spans="1:6">
      <c r="A39" s="14" t="s">
        <v>74</v>
      </c>
      <c r="B39" s="15" t="s">
        <v>75</v>
      </c>
      <c r="C39" s="16">
        <v>3</v>
      </c>
      <c r="D39" s="17">
        <f t="shared" si="0"/>
        <v>325</v>
      </c>
      <c r="E39" s="18" t="s">
        <v>14</v>
      </c>
      <c r="F39" s="20">
        <v>975</v>
      </c>
    </row>
    <row r="40" spans="1:6">
      <c r="A40" s="14" t="s">
        <v>76</v>
      </c>
      <c r="B40" s="15" t="s">
        <v>77</v>
      </c>
      <c r="C40" s="16">
        <v>1</v>
      </c>
      <c r="D40" s="17">
        <f t="shared" si="0"/>
        <v>2599.0031999999997</v>
      </c>
      <c r="E40" s="18" t="s">
        <v>14</v>
      </c>
      <c r="F40" s="20">
        <f>2240.52*1.16</f>
        <v>2599.0031999999997</v>
      </c>
    </row>
    <row r="41" spans="1:6">
      <c r="A41" s="14" t="s">
        <v>78</v>
      </c>
      <c r="B41" s="15" t="s">
        <v>79</v>
      </c>
      <c r="C41" s="16">
        <v>1</v>
      </c>
      <c r="D41" s="17">
        <f t="shared" si="0"/>
        <v>3749.0039999999999</v>
      </c>
      <c r="E41" s="18" t="s">
        <v>14</v>
      </c>
      <c r="F41" s="20">
        <f>3231.9*1.16</f>
        <v>3749.0039999999999</v>
      </c>
    </row>
    <row r="42" spans="1:6">
      <c r="A42" s="14" t="s">
        <v>80</v>
      </c>
      <c r="B42" s="15" t="s">
        <v>81</v>
      </c>
      <c r="C42" s="16">
        <v>1</v>
      </c>
      <c r="D42" s="17">
        <f t="shared" si="0"/>
        <v>1198.9991999999997</v>
      </c>
      <c r="E42" s="18" t="s">
        <v>14</v>
      </c>
      <c r="F42" s="20">
        <f>1033.62*1.16</f>
        <v>1198.9991999999997</v>
      </c>
    </row>
    <row r="43" spans="1:6" ht="26.25">
      <c r="A43" s="14" t="s">
        <v>82</v>
      </c>
      <c r="B43" s="15" t="s">
        <v>83</v>
      </c>
      <c r="C43" s="16">
        <v>1</v>
      </c>
      <c r="D43" s="17">
        <f t="shared" si="0"/>
        <v>800</v>
      </c>
      <c r="E43" s="18" t="s">
        <v>14</v>
      </c>
      <c r="F43" s="20">
        <v>800</v>
      </c>
    </row>
    <row r="44" spans="1:6" ht="26.25">
      <c r="A44" s="14" t="s">
        <v>284</v>
      </c>
      <c r="B44" s="15" t="s">
        <v>288</v>
      </c>
      <c r="C44" s="16">
        <v>10</v>
      </c>
      <c r="D44" s="17">
        <f t="shared" si="0"/>
        <v>1</v>
      </c>
      <c r="E44" s="18" t="s">
        <v>14</v>
      </c>
      <c r="F44" s="20">
        <v>10</v>
      </c>
    </row>
    <row r="45" spans="1:6">
      <c r="A45" s="14" t="s">
        <v>285</v>
      </c>
      <c r="B45" s="15" t="s">
        <v>289</v>
      </c>
      <c r="C45" s="16">
        <v>20</v>
      </c>
      <c r="D45" s="17">
        <f t="shared" si="0"/>
        <v>1</v>
      </c>
      <c r="E45" s="18" t="s">
        <v>14</v>
      </c>
      <c r="F45" s="20">
        <v>20</v>
      </c>
    </row>
    <row r="46" spans="1:6">
      <c r="A46" s="14" t="s">
        <v>84</v>
      </c>
      <c r="B46" s="15" t="s">
        <v>85</v>
      </c>
      <c r="C46" s="16">
        <v>1</v>
      </c>
      <c r="D46" s="17">
        <f t="shared" si="0"/>
        <v>1048.9995999999999</v>
      </c>
      <c r="E46" s="18" t="s">
        <v>14</v>
      </c>
      <c r="F46" s="20">
        <v>1048.9995999999999</v>
      </c>
    </row>
    <row r="47" spans="1:6">
      <c r="A47" s="14" t="s">
        <v>86</v>
      </c>
      <c r="B47" s="15" t="s">
        <v>87</v>
      </c>
      <c r="C47" s="16">
        <v>1</v>
      </c>
      <c r="D47" s="17">
        <f t="shared" si="0"/>
        <v>328.99919999999997</v>
      </c>
      <c r="E47" s="18" t="s">
        <v>14</v>
      </c>
      <c r="F47" s="20">
        <v>328.99919999999997</v>
      </c>
    </row>
    <row r="48" spans="1:6">
      <c r="A48" s="14" t="s">
        <v>88</v>
      </c>
      <c r="B48" s="15" t="s">
        <v>89</v>
      </c>
      <c r="C48" s="16">
        <v>3</v>
      </c>
      <c r="D48" s="17">
        <f t="shared" si="0"/>
        <v>1900</v>
      </c>
      <c r="E48" s="18" t="s">
        <v>14</v>
      </c>
      <c r="F48" s="20">
        <v>5700</v>
      </c>
    </row>
    <row r="49" spans="1:6" ht="26.25">
      <c r="A49" s="14" t="s">
        <v>90</v>
      </c>
      <c r="B49" s="15" t="s">
        <v>91</v>
      </c>
      <c r="C49" s="16">
        <v>1</v>
      </c>
      <c r="D49" s="17">
        <f t="shared" si="0"/>
        <v>1587.4</v>
      </c>
      <c r="E49" s="18" t="s">
        <v>14</v>
      </c>
      <c r="F49" s="20">
        <v>1587.4</v>
      </c>
    </row>
    <row r="50" spans="1:6">
      <c r="A50" s="14" t="s">
        <v>92</v>
      </c>
      <c r="B50" s="15" t="s">
        <v>93</v>
      </c>
      <c r="C50" s="16">
        <v>1</v>
      </c>
      <c r="D50" s="17">
        <f t="shared" si="0"/>
        <v>3989.9955999999993</v>
      </c>
      <c r="E50" s="18" t="s">
        <v>14</v>
      </c>
      <c r="F50" s="20">
        <v>3989.9955999999993</v>
      </c>
    </row>
    <row r="51" spans="1:6">
      <c r="A51" s="14" t="s">
        <v>94</v>
      </c>
      <c r="B51" s="15" t="s">
        <v>95</v>
      </c>
      <c r="C51" s="16">
        <v>1</v>
      </c>
      <c r="D51" s="17">
        <f t="shared" si="0"/>
        <v>639.99680000000001</v>
      </c>
      <c r="E51" s="18" t="s">
        <v>14</v>
      </c>
      <c r="F51" s="20">
        <v>639.99680000000001</v>
      </c>
    </row>
    <row r="52" spans="1:6">
      <c r="A52" s="14" t="s">
        <v>96</v>
      </c>
      <c r="B52" s="15" t="s">
        <v>97</v>
      </c>
      <c r="C52" s="16">
        <v>1</v>
      </c>
      <c r="D52" s="17">
        <f t="shared" si="0"/>
        <v>380.00439999999992</v>
      </c>
      <c r="E52" s="18" t="s">
        <v>14</v>
      </c>
      <c r="F52" s="20">
        <v>380.00439999999992</v>
      </c>
    </row>
    <row r="53" spans="1:6">
      <c r="A53" s="14" t="s">
        <v>98</v>
      </c>
      <c r="B53" s="15" t="s">
        <v>99</v>
      </c>
      <c r="C53" s="16">
        <v>1</v>
      </c>
      <c r="D53" s="17">
        <f t="shared" si="0"/>
        <v>13500</v>
      </c>
      <c r="E53" s="18" t="s">
        <v>14</v>
      </c>
      <c r="F53" s="19">
        <v>13500</v>
      </c>
    </row>
    <row r="54" spans="1:6">
      <c r="A54" s="14" t="s">
        <v>100</v>
      </c>
      <c r="B54" s="15" t="s">
        <v>101</v>
      </c>
      <c r="C54" s="16">
        <v>1</v>
      </c>
      <c r="D54" s="17">
        <f t="shared" si="0"/>
        <v>1599.002</v>
      </c>
      <c r="E54" s="18" t="s">
        <v>14</v>
      </c>
      <c r="F54" s="19">
        <v>1599.002</v>
      </c>
    </row>
    <row r="55" spans="1:6">
      <c r="A55" s="14" t="s">
        <v>102</v>
      </c>
      <c r="B55" s="15" t="s">
        <v>103</v>
      </c>
      <c r="C55" s="16">
        <v>3</v>
      </c>
      <c r="D55" s="17">
        <f t="shared" si="0"/>
        <v>5534.06</v>
      </c>
      <c r="E55" s="18" t="s">
        <v>14</v>
      </c>
      <c r="F55" s="19">
        <v>16602.18</v>
      </c>
    </row>
    <row r="56" spans="1:6">
      <c r="A56" s="14" t="s">
        <v>104</v>
      </c>
      <c r="B56" s="15" t="s">
        <v>105</v>
      </c>
      <c r="C56" s="16">
        <v>1</v>
      </c>
      <c r="D56" s="17">
        <f t="shared" si="0"/>
        <v>4542.5</v>
      </c>
      <c r="E56" s="18" t="s">
        <v>14</v>
      </c>
      <c r="F56" s="19">
        <v>4542.5</v>
      </c>
    </row>
    <row r="57" spans="1:6">
      <c r="A57" s="14" t="s">
        <v>106</v>
      </c>
      <c r="B57" s="15" t="s">
        <v>107</v>
      </c>
      <c r="C57" s="16">
        <v>1</v>
      </c>
      <c r="D57" s="17">
        <f t="shared" si="0"/>
        <v>1840</v>
      </c>
      <c r="E57" s="18" t="s">
        <v>14</v>
      </c>
      <c r="F57" s="19">
        <v>1840</v>
      </c>
    </row>
    <row r="58" spans="1:6">
      <c r="A58" s="14" t="s">
        <v>108</v>
      </c>
      <c r="B58" s="15" t="s">
        <v>109</v>
      </c>
      <c r="C58" s="16">
        <v>4</v>
      </c>
      <c r="D58" s="17">
        <f t="shared" si="0"/>
        <v>426.9375</v>
      </c>
      <c r="E58" s="18" t="s">
        <v>14</v>
      </c>
      <c r="F58" s="19">
        <v>1707.75</v>
      </c>
    </row>
    <row r="59" spans="1:6">
      <c r="A59" s="14" t="s">
        <v>110</v>
      </c>
      <c r="B59" s="15" t="s">
        <v>111</v>
      </c>
      <c r="C59" s="16">
        <v>2</v>
      </c>
      <c r="D59" s="17">
        <f t="shared" si="0"/>
        <v>17135</v>
      </c>
      <c r="E59" s="18" t="s">
        <v>14</v>
      </c>
      <c r="F59" s="19">
        <v>34270</v>
      </c>
    </row>
    <row r="60" spans="1:6">
      <c r="A60" s="14" t="s">
        <v>112</v>
      </c>
      <c r="B60" s="15" t="s">
        <v>113</v>
      </c>
      <c r="C60" s="16">
        <v>1</v>
      </c>
      <c r="D60" s="17">
        <f t="shared" si="0"/>
        <v>3102.41</v>
      </c>
      <c r="E60" s="18" t="s">
        <v>14</v>
      </c>
      <c r="F60" s="19">
        <v>3102.41</v>
      </c>
    </row>
    <row r="61" spans="1:6">
      <c r="A61" s="14" t="s">
        <v>114</v>
      </c>
      <c r="B61" s="15" t="s">
        <v>115</v>
      </c>
      <c r="C61" s="16">
        <v>4</v>
      </c>
      <c r="D61" s="17">
        <f t="shared" si="0"/>
        <v>163.01249999999999</v>
      </c>
      <c r="E61" s="18" t="s">
        <v>14</v>
      </c>
      <c r="F61" s="19">
        <v>652.04999999999995</v>
      </c>
    </row>
    <row r="62" spans="1:6">
      <c r="A62" s="14" t="s">
        <v>116</v>
      </c>
      <c r="B62" s="15" t="s">
        <v>117</v>
      </c>
      <c r="C62" s="16">
        <v>2</v>
      </c>
      <c r="D62" s="17">
        <f t="shared" si="0"/>
        <v>8301.09</v>
      </c>
      <c r="E62" s="18" t="s">
        <v>14</v>
      </c>
      <c r="F62" s="19">
        <v>16602.18</v>
      </c>
    </row>
    <row r="63" spans="1:6">
      <c r="A63" s="14" t="s">
        <v>118</v>
      </c>
      <c r="B63" s="15" t="s">
        <v>119</v>
      </c>
      <c r="C63" s="16">
        <v>1</v>
      </c>
      <c r="D63" s="17">
        <f t="shared" si="0"/>
        <v>4696.3100000000004</v>
      </c>
      <c r="E63" s="18" t="s">
        <v>14</v>
      </c>
      <c r="F63" s="19">
        <v>4696.3100000000004</v>
      </c>
    </row>
    <row r="64" spans="1:6">
      <c r="A64" s="14" t="s">
        <v>120</v>
      </c>
      <c r="B64" s="15" t="s">
        <v>121</v>
      </c>
      <c r="C64" s="16">
        <v>1</v>
      </c>
      <c r="D64" s="17">
        <f t="shared" si="0"/>
        <v>3162.5</v>
      </c>
      <c r="E64" s="18" t="s">
        <v>14</v>
      </c>
      <c r="F64" s="19">
        <v>3162.5</v>
      </c>
    </row>
    <row r="65" spans="1:6">
      <c r="A65" s="14" t="s">
        <v>122</v>
      </c>
      <c r="B65" s="15" t="s">
        <v>123</v>
      </c>
      <c r="C65" s="16">
        <v>1</v>
      </c>
      <c r="D65" s="17">
        <f t="shared" si="0"/>
        <v>2382.61</v>
      </c>
      <c r="E65" s="18" t="s">
        <v>14</v>
      </c>
      <c r="F65" s="19">
        <v>2382.61</v>
      </c>
    </row>
    <row r="66" spans="1:6">
      <c r="A66" s="14" t="s">
        <v>124</v>
      </c>
      <c r="B66" s="15" t="s">
        <v>125</v>
      </c>
      <c r="C66" s="16">
        <v>1</v>
      </c>
      <c r="D66" s="17">
        <f t="shared" si="0"/>
        <v>1250</v>
      </c>
      <c r="E66" s="18" t="s">
        <v>14</v>
      </c>
      <c r="F66" s="19">
        <v>1250</v>
      </c>
    </row>
    <row r="67" spans="1:6">
      <c r="A67" s="14" t="s">
        <v>126</v>
      </c>
      <c r="B67" s="15" t="s">
        <v>127</v>
      </c>
      <c r="C67" s="16">
        <v>1</v>
      </c>
      <c r="D67" s="17">
        <f t="shared" si="0"/>
        <v>382.6</v>
      </c>
      <c r="E67" s="18" t="s">
        <v>14</v>
      </c>
      <c r="F67" s="19">
        <v>382.6</v>
      </c>
    </row>
    <row r="68" spans="1:6">
      <c r="A68" s="14" t="s">
        <v>286</v>
      </c>
      <c r="B68" s="15" t="s">
        <v>291</v>
      </c>
      <c r="C68" s="16">
        <v>2</v>
      </c>
      <c r="D68" s="17">
        <f t="shared" si="0"/>
        <v>1</v>
      </c>
      <c r="E68" s="18" t="s">
        <v>14</v>
      </c>
      <c r="F68" s="19">
        <v>2</v>
      </c>
    </row>
    <row r="69" spans="1:6" ht="26.25">
      <c r="A69" s="14" t="s">
        <v>290</v>
      </c>
      <c r="B69" s="15" t="s">
        <v>292</v>
      </c>
      <c r="C69" s="16">
        <v>1</v>
      </c>
      <c r="D69" s="17">
        <f t="shared" si="0"/>
        <v>42000</v>
      </c>
      <c r="E69" s="18" t="s">
        <v>14</v>
      </c>
      <c r="F69" s="19">
        <v>42000</v>
      </c>
    </row>
    <row r="70" spans="1:6">
      <c r="A70" s="14" t="s">
        <v>128</v>
      </c>
      <c r="B70" s="15" t="s">
        <v>129</v>
      </c>
      <c r="C70" s="16">
        <v>9</v>
      </c>
      <c r="D70" s="17">
        <f t="shared" si="0"/>
        <v>10208</v>
      </c>
      <c r="E70" s="18" t="s">
        <v>14</v>
      </c>
      <c r="F70" s="19">
        <v>91872</v>
      </c>
    </row>
    <row r="71" spans="1:6">
      <c r="A71" s="14" t="s">
        <v>130</v>
      </c>
      <c r="B71" s="15" t="s">
        <v>131</v>
      </c>
      <c r="C71" s="16">
        <v>1</v>
      </c>
      <c r="D71" s="17">
        <f t="shared" si="0"/>
        <v>2430.5100000000002</v>
      </c>
      <c r="E71" s="18" t="s">
        <v>14</v>
      </c>
      <c r="F71" s="19">
        <v>2430.5100000000002</v>
      </c>
    </row>
    <row r="72" spans="1:6">
      <c r="A72" s="14" t="s">
        <v>132</v>
      </c>
      <c r="B72" s="15" t="s">
        <v>133</v>
      </c>
      <c r="C72" s="16">
        <v>1</v>
      </c>
      <c r="D72" s="17">
        <f t="shared" si="0"/>
        <v>226.13</v>
      </c>
      <c r="E72" s="18" t="s">
        <v>14</v>
      </c>
      <c r="F72" s="19">
        <v>226.13</v>
      </c>
    </row>
    <row r="73" spans="1:6">
      <c r="A73" s="14" t="s">
        <v>134</v>
      </c>
      <c r="B73" s="15" t="s">
        <v>135</v>
      </c>
      <c r="C73" s="16">
        <v>3</v>
      </c>
      <c r="D73" s="17">
        <f t="shared" si="0"/>
        <v>1389.99</v>
      </c>
      <c r="E73" s="18" t="s">
        <v>14</v>
      </c>
      <c r="F73" s="19">
        <v>4169.97</v>
      </c>
    </row>
    <row r="74" spans="1:6" ht="26.25">
      <c r="A74" s="14" t="s">
        <v>136</v>
      </c>
      <c r="B74" s="15" t="s">
        <v>137</v>
      </c>
      <c r="C74" s="16">
        <v>1</v>
      </c>
      <c r="D74" s="17">
        <f t="shared" ref="D74:D137" si="1">+F74/C74</f>
        <v>1900</v>
      </c>
      <c r="E74" s="18" t="s">
        <v>14</v>
      </c>
      <c r="F74" s="19">
        <v>1900</v>
      </c>
    </row>
    <row r="75" spans="1:6">
      <c r="A75" s="14" t="s">
        <v>138</v>
      </c>
      <c r="B75" s="15" t="s">
        <v>139</v>
      </c>
      <c r="C75" s="16">
        <v>1</v>
      </c>
      <c r="D75" s="17">
        <f t="shared" si="1"/>
        <v>4090.98</v>
      </c>
      <c r="E75" s="18" t="s">
        <v>14</v>
      </c>
      <c r="F75" s="19">
        <v>4090.98</v>
      </c>
    </row>
    <row r="76" spans="1:6">
      <c r="A76" s="14" t="s">
        <v>140</v>
      </c>
      <c r="B76" s="15" t="s">
        <v>141</v>
      </c>
      <c r="C76" s="16">
        <v>1</v>
      </c>
      <c r="D76" s="17">
        <f t="shared" si="1"/>
        <v>9307.02</v>
      </c>
      <c r="E76" s="18" t="s">
        <v>14</v>
      </c>
      <c r="F76" s="20">
        <v>9307.02</v>
      </c>
    </row>
    <row r="77" spans="1:6">
      <c r="A77" s="14" t="s">
        <v>142</v>
      </c>
      <c r="B77" s="15" t="s">
        <v>139</v>
      </c>
      <c r="C77" s="16">
        <v>1</v>
      </c>
      <c r="D77" s="17">
        <f t="shared" si="1"/>
        <v>3999</v>
      </c>
      <c r="E77" s="18" t="s">
        <v>14</v>
      </c>
      <c r="F77" s="20">
        <v>3999</v>
      </c>
    </row>
    <row r="78" spans="1:6">
      <c r="A78" s="14" t="s">
        <v>143</v>
      </c>
      <c r="B78" s="15" t="s">
        <v>144</v>
      </c>
      <c r="C78" s="16">
        <v>3</v>
      </c>
      <c r="D78" s="17">
        <f t="shared" si="1"/>
        <v>9106</v>
      </c>
      <c r="E78" s="18" t="s">
        <v>14</v>
      </c>
      <c r="F78" s="20">
        <v>27318</v>
      </c>
    </row>
    <row r="79" spans="1:6">
      <c r="A79" s="14" t="s">
        <v>145</v>
      </c>
      <c r="B79" s="15" t="s">
        <v>146</v>
      </c>
      <c r="C79" s="16">
        <v>2</v>
      </c>
      <c r="D79" s="17">
        <f t="shared" si="1"/>
        <v>542.17999999999995</v>
      </c>
      <c r="E79" s="18" t="s">
        <v>14</v>
      </c>
      <c r="F79" s="20">
        <v>1084.3599999999999</v>
      </c>
    </row>
    <row r="80" spans="1:6">
      <c r="A80" s="14" t="s">
        <v>147</v>
      </c>
      <c r="B80" s="15" t="s">
        <v>148</v>
      </c>
      <c r="C80" s="16">
        <v>1</v>
      </c>
      <c r="D80" s="17">
        <f t="shared" si="1"/>
        <v>1398.99</v>
      </c>
      <c r="E80" s="18" t="s">
        <v>14</v>
      </c>
      <c r="F80" s="20">
        <v>1398.99</v>
      </c>
    </row>
    <row r="81" spans="1:6">
      <c r="A81" s="14" t="s">
        <v>149</v>
      </c>
      <c r="B81" s="15" t="s">
        <v>150</v>
      </c>
      <c r="C81" s="16">
        <v>1</v>
      </c>
      <c r="D81" s="17">
        <f t="shared" si="1"/>
        <v>2028</v>
      </c>
      <c r="E81" s="18" t="s">
        <v>14</v>
      </c>
      <c r="F81" s="20">
        <v>2028</v>
      </c>
    </row>
    <row r="82" spans="1:6" ht="26.25">
      <c r="A82" s="14" t="s">
        <v>151</v>
      </c>
      <c r="B82" s="15" t="s">
        <v>152</v>
      </c>
      <c r="C82" s="16">
        <v>1</v>
      </c>
      <c r="D82" s="17">
        <f t="shared" si="1"/>
        <v>5510.52</v>
      </c>
      <c r="E82" s="18" t="s">
        <v>14</v>
      </c>
      <c r="F82" s="20">
        <v>5510.52</v>
      </c>
    </row>
    <row r="83" spans="1:6">
      <c r="A83" s="14" t="s">
        <v>153</v>
      </c>
      <c r="B83" s="15" t="s">
        <v>154</v>
      </c>
      <c r="C83" s="16">
        <v>2</v>
      </c>
      <c r="D83" s="17">
        <f t="shared" si="1"/>
        <v>6136.98</v>
      </c>
      <c r="E83" s="18" t="s">
        <v>14</v>
      </c>
      <c r="F83" s="20">
        <v>12273.96</v>
      </c>
    </row>
    <row r="84" spans="1:6" ht="29.25" customHeight="1">
      <c r="A84" s="14" t="s">
        <v>155</v>
      </c>
      <c r="B84" s="15" t="s">
        <v>156</v>
      </c>
      <c r="C84" s="16">
        <v>1</v>
      </c>
      <c r="D84" s="17">
        <f t="shared" si="1"/>
        <v>3272.5803999999998</v>
      </c>
      <c r="E84" s="18" t="s">
        <v>14</v>
      </c>
      <c r="F84" s="21">
        <v>3272.5803999999998</v>
      </c>
    </row>
    <row r="85" spans="1:6">
      <c r="A85" s="14" t="s">
        <v>157</v>
      </c>
      <c r="B85" s="15" t="s">
        <v>158</v>
      </c>
      <c r="C85" s="16">
        <v>1</v>
      </c>
      <c r="D85" s="17">
        <f t="shared" si="1"/>
        <v>6034.6911999999993</v>
      </c>
      <c r="E85" s="18" t="s">
        <v>14</v>
      </c>
      <c r="F85" s="22">
        <v>6034.6911999999993</v>
      </c>
    </row>
    <row r="86" spans="1:6">
      <c r="A86" s="14" t="s">
        <v>159</v>
      </c>
      <c r="B86" s="15" t="s">
        <v>160</v>
      </c>
      <c r="C86" s="16">
        <v>4</v>
      </c>
      <c r="D86" s="17">
        <f t="shared" si="1"/>
        <v>6998.9991999999993</v>
      </c>
      <c r="E86" s="18" t="s">
        <v>14</v>
      </c>
      <c r="F86" s="22">
        <v>27995.996799999997</v>
      </c>
    </row>
    <row r="87" spans="1:6">
      <c r="A87" s="14" t="s">
        <v>161</v>
      </c>
      <c r="B87" s="15" t="s">
        <v>162</v>
      </c>
      <c r="C87" s="16">
        <v>1</v>
      </c>
      <c r="D87" s="17">
        <f t="shared" si="1"/>
        <v>14999</v>
      </c>
      <c r="E87" s="18" t="s">
        <v>14</v>
      </c>
      <c r="F87" s="21">
        <v>14999</v>
      </c>
    </row>
    <row r="88" spans="1:6">
      <c r="A88" s="14" t="s">
        <v>163</v>
      </c>
      <c r="B88" s="15" t="s">
        <v>164</v>
      </c>
      <c r="C88" s="16">
        <v>3</v>
      </c>
      <c r="D88" s="17">
        <f t="shared" si="1"/>
        <v>7477.916666666667</v>
      </c>
      <c r="E88" s="18" t="s">
        <v>14</v>
      </c>
      <c r="F88" s="19">
        <v>22433.75</v>
      </c>
    </row>
    <row r="89" spans="1:6">
      <c r="A89" s="14" t="s">
        <v>165</v>
      </c>
      <c r="B89" s="15" t="s">
        <v>166</v>
      </c>
      <c r="C89" s="16">
        <v>2</v>
      </c>
      <c r="D89" s="17">
        <f t="shared" si="1"/>
        <v>12076.735000000001</v>
      </c>
      <c r="E89" s="18" t="s">
        <v>14</v>
      </c>
      <c r="F89" s="19">
        <v>24153.47</v>
      </c>
    </row>
    <row r="90" spans="1:6" ht="39">
      <c r="A90" s="14" t="s">
        <v>167</v>
      </c>
      <c r="B90" s="15" t="s">
        <v>168</v>
      </c>
      <c r="C90" s="16">
        <v>2</v>
      </c>
      <c r="D90" s="17">
        <f t="shared" si="1"/>
        <v>10980.05</v>
      </c>
      <c r="E90" s="18" t="s">
        <v>14</v>
      </c>
      <c r="F90" s="20">
        <v>21960.1</v>
      </c>
    </row>
    <row r="91" spans="1:6" ht="39">
      <c r="A91" s="14" t="s">
        <v>169</v>
      </c>
      <c r="B91" s="15" t="s">
        <v>170</v>
      </c>
      <c r="C91" s="16">
        <v>10</v>
      </c>
      <c r="D91" s="17">
        <f t="shared" si="1"/>
        <v>4049.1</v>
      </c>
      <c r="E91" s="18" t="s">
        <v>14</v>
      </c>
      <c r="F91" s="20">
        <v>40491</v>
      </c>
    </row>
    <row r="92" spans="1:6" ht="39">
      <c r="A92" s="14" t="s">
        <v>293</v>
      </c>
      <c r="B92" s="15" t="s">
        <v>296</v>
      </c>
      <c r="C92" s="16">
        <v>1</v>
      </c>
      <c r="D92" s="17">
        <f t="shared" si="1"/>
        <v>9742.41</v>
      </c>
      <c r="E92" s="18" t="s">
        <v>14</v>
      </c>
      <c r="F92" s="20">
        <v>9742.41</v>
      </c>
    </row>
    <row r="93" spans="1:6" ht="26.25">
      <c r="A93" s="14" t="s">
        <v>294</v>
      </c>
      <c r="B93" s="15" t="s">
        <v>297</v>
      </c>
      <c r="C93" s="16">
        <v>1</v>
      </c>
      <c r="D93" s="17">
        <f t="shared" si="1"/>
        <v>6200</v>
      </c>
      <c r="E93" s="18" t="s">
        <v>14</v>
      </c>
      <c r="F93" s="20">
        <v>6200</v>
      </c>
    </row>
    <row r="94" spans="1:6" ht="51.75">
      <c r="A94" s="14" t="s">
        <v>295</v>
      </c>
      <c r="B94" s="15" t="s">
        <v>298</v>
      </c>
      <c r="C94" s="16">
        <v>1</v>
      </c>
      <c r="D94" s="17">
        <f t="shared" si="1"/>
        <v>26230</v>
      </c>
      <c r="E94" s="18" t="s">
        <v>14</v>
      </c>
      <c r="F94" s="20">
        <v>26230</v>
      </c>
    </row>
    <row r="95" spans="1:6">
      <c r="A95" s="14" t="s">
        <v>171</v>
      </c>
      <c r="B95" s="15" t="s">
        <v>172</v>
      </c>
      <c r="C95" s="16">
        <v>1</v>
      </c>
      <c r="D95" s="17">
        <f t="shared" si="1"/>
        <v>928</v>
      </c>
      <c r="E95" s="18" t="s">
        <v>14</v>
      </c>
      <c r="F95" s="20">
        <v>928</v>
      </c>
    </row>
    <row r="96" spans="1:6">
      <c r="A96" s="14" t="s">
        <v>173</v>
      </c>
      <c r="B96" s="15" t="s">
        <v>174</v>
      </c>
      <c r="C96" s="16">
        <v>1</v>
      </c>
      <c r="D96" s="17">
        <f t="shared" si="1"/>
        <v>1587.16</v>
      </c>
      <c r="E96" s="18" t="s">
        <v>14</v>
      </c>
      <c r="F96" s="20">
        <v>1587.16</v>
      </c>
    </row>
    <row r="97" spans="1:6">
      <c r="A97" s="14" t="s">
        <v>175</v>
      </c>
      <c r="B97" s="15" t="s">
        <v>176</v>
      </c>
      <c r="C97" s="16">
        <v>1</v>
      </c>
      <c r="D97" s="17">
        <f t="shared" si="1"/>
        <v>2599.0100000000002</v>
      </c>
      <c r="E97" s="18" t="s">
        <v>14</v>
      </c>
      <c r="F97" s="20">
        <v>2599.0100000000002</v>
      </c>
    </row>
    <row r="98" spans="1:6">
      <c r="A98" s="14" t="s">
        <v>177</v>
      </c>
      <c r="B98" s="15" t="s">
        <v>178</v>
      </c>
      <c r="C98" s="16">
        <v>1</v>
      </c>
      <c r="D98" s="17">
        <f t="shared" si="1"/>
        <v>1500</v>
      </c>
      <c r="E98" s="18" t="s">
        <v>14</v>
      </c>
      <c r="F98" s="20">
        <v>1500</v>
      </c>
    </row>
    <row r="99" spans="1:6" ht="26.25">
      <c r="A99" s="14" t="s">
        <v>299</v>
      </c>
      <c r="B99" s="15" t="s">
        <v>300</v>
      </c>
      <c r="C99" s="16">
        <v>5</v>
      </c>
      <c r="D99" s="17">
        <f t="shared" si="1"/>
        <v>1500</v>
      </c>
      <c r="E99" s="18" t="s">
        <v>14</v>
      </c>
      <c r="F99" s="20">
        <v>7500</v>
      </c>
    </row>
    <row r="100" spans="1:6" ht="39">
      <c r="A100" s="14" t="s">
        <v>179</v>
      </c>
      <c r="B100" s="15" t="s">
        <v>180</v>
      </c>
      <c r="C100" s="16">
        <v>3</v>
      </c>
      <c r="D100" s="17">
        <f t="shared" si="1"/>
        <v>15628.32</v>
      </c>
      <c r="E100" s="18" t="s">
        <v>14</v>
      </c>
      <c r="F100" s="20">
        <v>46884.959999999999</v>
      </c>
    </row>
    <row r="101" spans="1:6" ht="39">
      <c r="A101" s="14" t="s">
        <v>301</v>
      </c>
      <c r="B101" s="15" t="s">
        <v>311</v>
      </c>
      <c r="C101" s="16">
        <v>3</v>
      </c>
      <c r="D101" s="17">
        <f t="shared" si="1"/>
        <v>392.71</v>
      </c>
      <c r="E101" s="18" t="s">
        <v>14</v>
      </c>
      <c r="F101" s="20">
        <v>1178.1299999999999</v>
      </c>
    </row>
    <row r="102" spans="1:6" ht="26.25">
      <c r="A102" s="14" t="s">
        <v>302</v>
      </c>
      <c r="B102" s="15" t="s">
        <v>312</v>
      </c>
      <c r="C102" s="16">
        <v>2</v>
      </c>
      <c r="D102" s="17">
        <f t="shared" si="1"/>
        <v>414.76</v>
      </c>
      <c r="E102" s="18" t="s">
        <v>14</v>
      </c>
      <c r="F102" s="20">
        <v>829.52</v>
      </c>
    </row>
    <row r="103" spans="1:6" ht="64.5">
      <c r="A103" s="14" t="s">
        <v>303</v>
      </c>
      <c r="B103" s="15" t="s">
        <v>313</v>
      </c>
      <c r="C103" s="16">
        <v>3</v>
      </c>
      <c r="D103" s="17">
        <f t="shared" si="1"/>
        <v>329</v>
      </c>
      <c r="E103" s="18" t="s">
        <v>14</v>
      </c>
      <c r="F103" s="20">
        <v>987</v>
      </c>
    </row>
    <row r="104" spans="1:6" ht="64.5">
      <c r="A104" s="14" t="s">
        <v>304</v>
      </c>
      <c r="B104" s="15" t="s">
        <v>314</v>
      </c>
      <c r="C104" s="16">
        <v>3</v>
      </c>
      <c r="D104" s="17">
        <f t="shared" si="1"/>
        <v>699.99000000000012</v>
      </c>
      <c r="E104" s="18" t="s">
        <v>14</v>
      </c>
      <c r="F104" s="20">
        <v>2099.9700000000003</v>
      </c>
    </row>
    <row r="105" spans="1:6" ht="51.75">
      <c r="A105" s="14" t="s">
        <v>305</v>
      </c>
      <c r="B105" s="15" t="s">
        <v>315</v>
      </c>
      <c r="C105" s="16">
        <v>3</v>
      </c>
      <c r="D105" s="17">
        <f t="shared" si="1"/>
        <v>409</v>
      </c>
      <c r="E105" s="18" t="s">
        <v>14</v>
      </c>
      <c r="F105" s="20">
        <v>1227</v>
      </c>
    </row>
    <row r="106" spans="1:6" ht="39">
      <c r="A106" s="14" t="s">
        <v>306</v>
      </c>
      <c r="B106" s="15" t="s">
        <v>316</v>
      </c>
      <c r="C106" s="16">
        <v>3</v>
      </c>
      <c r="D106" s="17">
        <f t="shared" si="1"/>
        <v>99</v>
      </c>
      <c r="E106" s="18" t="s">
        <v>14</v>
      </c>
      <c r="F106" s="21">
        <v>297</v>
      </c>
    </row>
    <row r="107" spans="1:6" ht="26.25">
      <c r="A107" s="14" t="s">
        <v>307</v>
      </c>
      <c r="B107" s="15" t="s">
        <v>317</v>
      </c>
      <c r="C107" s="16">
        <v>3</v>
      </c>
      <c r="D107" s="17">
        <f t="shared" si="1"/>
        <v>160.66333</v>
      </c>
      <c r="E107" s="18" t="s">
        <v>14</v>
      </c>
      <c r="F107" s="21">
        <v>481.98999000000003</v>
      </c>
    </row>
    <row r="108" spans="1:6" ht="51.75">
      <c r="A108" s="14" t="s">
        <v>308</v>
      </c>
      <c r="B108" s="15" t="s">
        <v>318</v>
      </c>
      <c r="C108" s="16">
        <v>3</v>
      </c>
      <c r="D108" s="17">
        <f t="shared" si="1"/>
        <v>417.81</v>
      </c>
      <c r="E108" s="18" t="s">
        <v>14</v>
      </c>
      <c r="F108" s="19">
        <v>1253.43</v>
      </c>
    </row>
    <row r="109" spans="1:6" ht="26.25">
      <c r="A109" s="14" t="s">
        <v>309</v>
      </c>
      <c r="B109" s="15" t="s">
        <v>319</v>
      </c>
      <c r="C109" s="16">
        <v>3</v>
      </c>
      <c r="D109" s="17">
        <f t="shared" si="1"/>
        <v>779.76666666666677</v>
      </c>
      <c r="E109" s="18" t="s">
        <v>14</v>
      </c>
      <c r="F109" s="19">
        <v>2339.3000000000002</v>
      </c>
    </row>
    <row r="110" spans="1:6" ht="32.25" customHeight="1">
      <c r="A110" s="14" t="s">
        <v>310</v>
      </c>
      <c r="B110" s="15" t="s">
        <v>320</v>
      </c>
      <c r="C110" s="16">
        <v>1</v>
      </c>
      <c r="D110" s="17">
        <f t="shared" si="1"/>
        <v>480</v>
      </c>
      <c r="E110" s="18" t="s">
        <v>14</v>
      </c>
      <c r="F110" s="19">
        <v>480</v>
      </c>
    </row>
    <row r="111" spans="1:6">
      <c r="A111" s="14" t="s">
        <v>181</v>
      </c>
      <c r="B111" s="15" t="s">
        <v>182</v>
      </c>
      <c r="C111" s="16">
        <v>3</v>
      </c>
      <c r="D111" s="17">
        <f t="shared" si="1"/>
        <v>828.2399999999999</v>
      </c>
      <c r="E111" s="18" t="s">
        <v>14</v>
      </c>
      <c r="F111" s="19">
        <v>2484.7199999999998</v>
      </c>
    </row>
    <row r="112" spans="1:6">
      <c r="A112" s="14" t="s">
        <v>183</v>
      </c>
      <c r="B112" s="15" t="s">
        <v>184</v>
      </c>
      <c r="C112" s="16">
        <v>30</v>
      </c>
      <c r="D112" s="17">
        <f t="shared" si="1"/>
        <v>998.76</v>
      </c>
      <c r="E112" s="18" t="s">
        <v>14</v>
      </c>
      <c r="F112" s="19">
        <v>29962.799999999999</v>
      </c>
    </row>
    <row r="113" spans="1:6" ht="38.25" customHeight="1">
      <c r="A113" s="14" t="s">
        <v>185</v>
      </c>
      <c r="B113" s="15" t="s">
        <v>186</v>
      </c>
      <c r="C113" s="16">
        <v>2</v>
      </c>
      <c r="D113" s="17">
        <f t="shared" si="1"/>
        <v>1240</v>
      </c>
      <c r="E113" s="18" t="s">
        <v>14</v>
      </c>
      <c r="F113" s="19">
        <v>2480</v>
      </c>
    </row>
    <row r="114" spans="1:6">
      <c r="A114" s="14" t="s">
        <v>187</v>
      </c>
      <c r="B114" s="15" t="s">
        <v>188</v>
      </c>
      <c r="C114" s="16">
        <v>20</v>
      </c>
      <c r="D114" s="17">
        <f t="shared" si="1"/>
        <v>266.8</v>
      </c>
      <c r="E114" s="18" t="s">
        <v>14</v>
      </c>
      <c r="F114" s="20">
        <v>5336</v>
      </c>
    </row>
    <row r="115" spans="1:6">
      <c r="A115" s="14" t="s">
        <v>189</v>
      </c>
      <c r="B115" s="15" t="s">
        <v>190</v>
      </c>
      <c r="C115" s="16">
        <v>70</v>
      </c>
      <c r="D115" s="17">
        <f t="shared" si="1"/>
        <v>324.79999999999995</v>
      </c>
      <c r="E115" s="18" t="s">
        <v>14</v>
      </c>
      <c r="F115" s="20">
        <v>22735.999999999996</v>
      </c>
    </row>
    <row r="116" spans="1:6">
      <c r="A116" s="14" t="s">
        <v>191</v>
      </c>
      <c r="B116" s="15" t="s">
        <v>192</v>
      </c>
      <c r="C116" s="16">
        <v>1</v>
      </c>
      <c r="D116" s="17">
        <f t="shared" si="1"/>
        <v>6727.9999999999991</v>
      </c>
      <c r="E116" s="18" t="s">
        <v>14</v>
      </c>
      <c r="F116" s="20">
        <v>6727.9999999999991</v>
      </c>
    </row>
    <row r="117" spans="1:6">
      <c r="A117" s="14" t="s">
        <v>193</v>
      </c>
      <c r="B117" s="15" t="s">
        <v>194</v>
      </c>
      <c r="C117" s="16">
        <v>1</v>
      </c>
      <c r="D117" s="17">
        <f t="shared" si="1"/>
        <v>3306</v>
      </c>
      <c r="E117" s="18" t="s">
        <v>14</v>
      </c>
      <c r="F117" s="20">
        <v>3306</v>
      </c>
    </row>
    <row r="118" spans="1:6">
      <c r="A118" s="14" t="s">
        <v>195</v>
      </c>
      <c r="B118" s="15" t="s">
        <v>196</v>
      </c>
      <c r="C118" s="16">
        <v>1</v>
      </c>
      <c r="D118" s="17">
        <f t="shared" si="1"/>
        <v>16704</v>
      </c>
      <c r="E118" s="18" t="s">
        <v>14</v>
      </c>
      <c r="F118" s="20">
        <v>16704</v>
      </c>
    </row>
    <row r="119" spans="1:6" ht="26.25">
      <c r="A119" s="14" t="s">
        <v>197</v>
      </c>
      <c r="B119" s="15" t="s">
        <v>198</v>
      </c>
      <c r="C119" s="16">
        <v>1</v>
      </c>
      <c r="D119" s="17">
        <f t="shared" si="1"/>
        <v>5800</v>
      </c>
      <c r="E119" s="18" t="s">
        <v>14</v>
      </c>
      <c r="F119" s="20">
        <v>5800</v>
      </c>
    </row>
    <row r="120" spans="1:6">
      <c r="A120" s="14" t="s">
        <v>199</v>
      </c>
      <c r="B120" s="15" t="s">
        <v>200</v>
      </c>
      <c r="C120" s="16">
        <v>1</v>
      </c>
      <c r="D120" s="17">
        <f t="shared" si="1"/>
        <v>812</v>
      </c>
      <c r="E120" s="18" t="s">
        <v>14</v>
      </c>
      <c r="F120" s="20">
        <v>812</v>
      </c>
    </row>
    <row r="121" spans="1:6">
      <c r="A121" s="14" t="s">
        <v>201</v>
      </c>
      <c r="B121" s="15" t="s">
        <v>202</v>
      </c>
      <c r="C121" s="16">
        <v>1</v>
      </c>
      <c r="D121" s="17">
        <f t="shared" si="1"/>
        <v>1044</v>
      </c>
      <c r="E121" s="18" t="s">
        <v>14</v>
      </c>
      <c r="F121" s="20">
        <v>1044</v>
      </c>
    </row>
    <row r="122" spans="1:6">
      <c r="A122" s="14" t="s">
        <v>203</v>
      </c>
      <c r="B122" s="15" t="s">
        <v>204</v>
      </c>
      <c r="C122" s="16">
        <v>1</v>
      </c>
      <c r="D122" s="17">
        <f t="shared" si="1"/>
        <v>3479.9999999999995</v>
      </c>
      <c r="E122" s="18" t="s">
        <v>14</v>
      </c>
      <c r="F122" s="20">
        <v>3479.9999999999995</v>
      </c>
    </row>
    <row r="123" spans="1:6">
      <c r="A123" s="14" t="s">
        <v>205</v>
      </c>
      <c r="B123" s="15" t="s">
        <v>206</v>
      </c>
      <c r="C123" s="16">
        <v>30</v>
      </c>
      <c r="D123" s="17">
        <f t="shared" si="1"/>
        <v>290</v>
      </c>
      <c r="E123" s="18" t="s">
        <v>14</v>
      </c>
      <c r="F123" s="20">
        <v>8700</v>
      </c>
    </row>
    <row r="124" spans="1:6">
      <c r="A124" s="14" t="s">
        <v>207</v>
      </c>
      <c r="B124" s="15" t="s">
        <v>208</v>
      </c>
      <c r="C124" s="16">
        <v>1</v>
      </c>
      <c r="D124" s="17">
        <f t="shared" si="1"/>
        <v>1239.9999800000001</v>
      </c>
      <c r="E124" s="18" t="s">
        <v>14</v>
      </c>
      <c r="F124" s="20">
        <v>1239.9999800000001</v>
      </c>
    </row>
    <row r="125" spans="1:6">
      <c r="A125" s="14" t="s">
        <v>209</v>
      </c>
      <c r="B125" s="15" t="s">
        <v>210</v>
      </c>
      <c r="C125" s="16">
        <v>3</v>
      </c>
      <c r="D125" s="17">
        <f t="shared" si="1"/>
        <v>3082.9726666666666</v>
      </c>
      <c r="E125" s="18" t="s">
        <v>14</v>
      </c>
      <c r="F125" s="20">
        <v>9248.9179999999997</v>
      </c>
    </row>
    <row r="126" spans="1:6">
      <c r="A126" s="14" t="s">
        <v>211</v>
      </c>
      <c r="B126" s="15" t="s">
        <v>212</v>
      </c>
      <c r="C126" s="16">
        <v>3</v>
      </c>
      <c r="D126" s="17">
        <f t="shared" si="1"/>
        <v>896.66666666666663</v>
      </c>
      <c r="E126" s="18" t="s">
        <v>14</v>
      </c>
      <c r="F126" s="20">
        <v>2690</v>
      </c>
    </row>
    <row r="127" spans="1:6" ht="26.25">
      <c r="A127" s="14" t="s">
        <v>213</v>
      </c>
      <c r="B127" s="15" t="s">
        <v>214</v>
      </c>
      <c r="C127" s="16">
        <v>1</v>
      </c>
      <c r="D127" s="17">
        <f t="shared" si="1"/>
        <v>3479.9999999999995</v>
      </c>
      <c r="E127" s="18" t="s">
        <v>14</v>
      </c>
      <c r="F127" s="20">
        <v>3479.9999999999995</v>
      </c>
    </row>
    <row r="128" spans="1:6">
      <c r="A128" s="14" t="s">
        <v>215</v>
      </c>
      <c r="B128" s="15" t="s">
        <v>216</v>
      </c>
      <c r="C128" s="16">
        <v>1</v>
      </c>
      <c r="D128" s="17">
        <f t="shared" si="1"/>
        <v>1500</v>
      </c>
      <c r="E128" s="18" t="s">
        <v>14</v>
      </c>
      <c r="F128" s="20">
        <v>1500</v>
      </c>
    </row>
    <row r="129" spans="1:6">
      <c r="A129" s="14" t="s">
        <v>217</v>
      </c>
      <c r="B129" s="15" t="s">
        <v>218</v>
      </c>
      <c r="C129" s="16">
        <v>2</v>
      </c>
      <c r="D129" s="17">
        <f t="shared" si="1"/>
        <v>2200</v>
      </c>
      <c r="E129" s="18" t="s">
        <v>14</v>
      </c>
      <c r="F129" s="20">
        <v>4400</v>
      </c>
    </row>
    <row r="130" spans="1:6">
      <c r="A130" s="14" t="s">
        <v>219</v>
      </c>
      <c r="B130" s="15" t="s">
        <v>220</v>
      </c>
      <c r="C130" s="16">
        <v>2</v>
      </c>
      <c r="D130" s="17">
        <f t="shared" si="1"/>
        <v>700</v>
      </c>
      <c r="E130" s="18" t="s">
        <v>14</v>
      </c>
      <c r="F130" s="20">
        <v>1400</v>
      </c>
    </row>
    <row r="131" spans="1:6" ht="26.25">
      <c r="A131" s="14" t="s">
        <v>321</v>
      </c>
      <c r="B131" s="15" t="s">
        <v>322</v>
      </c>
      <c r="C131" s="16">
        <v>4</v>
      </c>
      <c r="D131" s="17">
        <f t="shared" si="1"/>
        <v>9900</v>
      </c>
      <c r="E131" s="18" t="s">
        <v>14</v>
      </c>
      <c r="F131" s="20">
        <v>39600</v>
      </c>
    </row>
    <row r="132" spans="1:6" ht="26.25">
      <c r="A132" s="14" t="s">
        <v>221</v>
      </c>
      <c r="B132" s="15" t="s">
        <v>222</v>
      </c>
      <c r="C132" s="16">
        <v>1</v>
      </c>
      <c r="D132" s="17">
        <f t="shared" si="1"/>
        <v>23738.38</v>
      </c>
      <c r="E132" s="18" t="s">
        <v>14</v>
      </c>
      <c r="F132" s="20">
        <v>23738.38</v>
      </c>
    </row>
    <row r="133" spans="1:6" ht="39">
      <c r="A133" s="14" t="s">
        <v>223</v>
      </c>
      <c r="B133" s="15" t="s">
        <v>224</v>
      </c>
      <c r="C133" s="16">
        <v>3</v>
      </c>
      <c r="D133" s="17">
        <f t="shared" si="1"/>
        <v>10092</v>
      </c>
      <c r="E133" s="18" t="s">
        <v>14</v>
      </c>
      <c r="F133" s="19">
        <v>30276</v>
      </c>
    </row>
    <row r="134" spans="1:6">
      <c r="A134" s="14" t="s">
        <v>225</v>
      </c>
      <c r="B134" s="15" t="s">
        <v>226</v>
      </c>
      <c r="C134" s="16">
        <v>1</v>
      </c>
      <c r="D134" s="17">
        <f t="shared" si="1"/>
        <v>10150</v>
      </c>
      <c r="E134" s="18" t="s">
        <v>14</v>
      </c>
      <c r="F134" s="19">
        <v>10150</v>
      </c>
    </row>
    <row r="135" spans="1:6">
      <c r="A135" s="14" t="s">
        <v>227</v>
      </c>
      <c r="B135" s="15" t="s">
        <v>228</v>
      </c>
      <c r="C135" s="16">
        <v>1</v>
      </c>
      <c r="D135" s="17">
        <f t="shared" si="1"/>
        <v>4001.9999999999995</v>
      </c>
      <c r="E135" s="18" t="s">
        <v>14</v>
      </c>
      <c r="F135" s="19">
        <v>4001.9999999999995</v>
      </c>
    </row>
    <row r="136" spans="1:6">
      <c r="A136" s="14" t="s">
        <v>229</v>
      </c>
      <c r="B136" s="15" t="s">
        <v>230</v>
      </c>
      <c r="C136" s="16">
        <v>20</v>
      </c>
      <c r="D136" s="17">
        <f t="shared" si="1"/>
        <v>371.19999999999993</v>
      </c>
      <c r="E136" s="18" t="s">
        <v>14</v>
      </c>
      <c r="F136" s="20">
        <v>7423.9999999999991</v>
      </c>
    </row>
    <row r="137" spans="1:6" ht="26.25">
      <c r="A137" s="14" t="s">
        <v>231</v>
      </c>
      <c r="B137" s="15" t="s">
        <v>232</v>
      </c>
      <c r="C137" s="16">
        <v>1</v>
      </c>
      <c r="D137" s="17">
        <f t="shared" si="1"/>
        <v>6301.12</v>
      </c>
      <c r="E137" s="18" t="s">
        <v>14</v>
      </c>
      <c r="F137" s="20">
        <v>6301.12</v>
      </c>
    </row>
    <row r="138" spans="1:6" ht="26.25">
      <c r="A138" s="14" t="s">
        <v>233</v>
      </c>
      <c r="B138" s="15" t="s">
        <v>234</v>
      </c>
      <c r="C138" s="16">
        <v>1</v>
      </c>
      <c r="D138" s="17">
        <f t="shared" ref="D138" si="2">+F138/C138</f>
        <v>3474.65</v>
      </c>
      <c r="E138" s="18" t="s">
        <v>14</v>
      </c>
      <c r="F138" s="20">
        <v>3474.65</v>
      </c>
    </row>
    <row r="139" spans="1:6">
      <c r="A139" s="14" t="s">
        <v>235</v>
      </c>
      <c r="B139" s="15" t="s">
        <v>236</v>
      </c>
      <c r="C139" s="16">
        <v>1</v>
      </c>
      <c r="D139" s="17">
        <f t="shared" ref="D139:D160" si="3">+F139/C139</f>
        <v>6106.38</v>
      </c>
      <c r="E139" s="18" t="s">
        <v>14</v>
      </c>
      <c r="F139" s="20">
        <v>6106.38</v>
      </c>
    </row>
    <row r="140" spans="1:6" ht="51.75">
      <c r="A140" s="14" t="s">
        <v>237</v>
      </c>
      <c r="B140" s="15" t="s">
        <v>238</v>
      </c>
      <c r="C140" s="16">
        <v>1</v>
      </c>
      <c r="D140" s="17">
        <f t="shared" si="3"/>
        <v>9657</v>
      </c>
      <c r="E140" s="18" t="s">
        <v>14</v>
      </c>
      <c r="F140" s="23">
        <v>9657</v>
      </c>
    </row>
    <row r="141" spans="1:6" ht="51.75">
      <c r="A141" s="14" t="s">
        <v>239</v>
      </c>
      <c r="B141" s="15" t="s">
        <v>238</v>
      </c>
      <c r="C141" s="16">
        <v>1</v>
      </c>
      <c r="D141" s="17">
        <f t="shared" si="3"/>
        <v>9657</v>
      </c>
      <c r="E141" s="18" t="s">
        <v>14</v>
      </c>
      <c r="F141" s="23">
        <v>9657</v>
      </c>
    </row>
    <row r="142" spans="1:6">
      <c r="A142" s="14" t="s">
        <v>240</v>
      </c>
      <c r="B142" s="15" t="s">
        <v>241</v>
      </c>
      <c r="C142" s="16">
        <v>2</v>
      </c>
      <c r="D142" s="17">
        <f t="shared" si="3"/>
        <v>640.5533999999999</v>
      </c>
      <c r="E142" s="18" t="s">
        <v>14</v>
      </c>
      <c r="F142" s="23">
        <v>1281.1067999999998</v>
      </c>
    </row>
    <row r="143" spans="1:6">
      <c r="A143" s="14" t="s">
        <v>242</v>
      </c>
      <c r="B143" s="15" t="s">
        <v>243</v>
      </c>
      <c r="C143" s="16">
        <v>1</v>
      </c>
      <c r="D143" s="17">
        <f t="shared" si="3"/>
        <v>115.9</v>
      </c>
      <c r="E143" s="18" t="s">
        <v>14</v>
      </c>
      <c r="F143" s="23">
        <v>115.9</v>
      </c>
    </row>
    <row r="144" spans="1:6">
      <c r="A144" s="14" t="s">
        <v>244</v>
      </c>
      <c r="B144" s="15" t="s">
        <v>245</v>
      </c>
      <c r="C144" s="16">
        <v>3</v>
      </c>
      <c r="D144" s="17">
        <f t="shared" si="3"/>
        <v>823.19399999999996</v>
      </c>
      <c r="E144" s="18" t="s">
        <v>14</v>
      </c>
      <c r="F144" s="23">
        <v>2469.5819999999999</v>
      </c>
    </row>
    <row r="145" spans="1:6">
      <c r="A145" s="14" t="s">
        <v>246</v>
      </c>
      <c r="B145" s="15" t="s">
        <v>247</v>
      </c>
      <c r="C145" s="16">
        <v>1</v>
      </c>
      <c r="D145" s="17">
        <f t="shared" si="3"/>
        <v>4239.1967999999997</v>
      </c>
      <c r="E145" s="18" t="s">
        <v>14</v>
      </c>
      <c r="F145" s="23">
        <v>4239.1967999999997</v>
      </c>
    </row>
    <row r="146" spans="1:6">
      <c r="A146" s="14" t="s">
        <v>248</v>
      </c>
      <c r="B146" s="15" t="s">
        <v>249</v>
      </c>
      <c r="C146" s="16">
        <v>3</v>
      </c>
      <c r="D146" s="17">
        <f t="shared" si="3"/>
        <v>207.19919999999999</v>
      </c>
      <c r="E146" s="18" t="s">
        <v>14</v>
      </c>
      <c r="F146" s="23">
        <v>621.59759999999994</v>
      </c>
    </row>
    <row r="147" spans="1:6">
      <c r="A147" s="14" t="s">
        <v>250</v>
      </c>
      <c r="B147" s="15" t="s">
        <v>251</v>
      </c>
      <c r="C147" s="16">
        <v>3</v>
      </c>
      <c r="D147" s="17">
        <f t="shared" si="3"/>
        <v>543.20479999999998</v>
      </c>
      <c r="E147" s="18" t="s">
        <v>14</v>
      </c>
      <c r="F147" s="23">
        <v>1629.6143999999999</v>
      </c>
    </row>
    <row r="148" spans="1:6">
      <c r="A148" s="14" t="s">
        <v>252</v>
      </c>
      <c r="B148" s="15" t="s">
        <v>253</v>
      </c>
      <c r="C148" s="16">
        <v>2</v>
      </c>
      <c r="D148" s="17">
        <f t="shared" si="3"/>
        <v>1023.2012</v>
      </c>
      <c r="E148" s="18" t="s">
        <v>14</v>
      </c>
      <c r="F148" s="23">
        <v>2046.4023999999999</v>
      </c>
    </row>
    <row r="149" spans="1:6">
      <c r="A149" s="14" t="s">
        <v>254</v>
      </c>
      <c r="B149" s="15" t="s">
        <v>255</v>
      </c>
      <c r="C149" s="16">
        <v>1</v>
      </c>
      <c r="D149" s="17">
        <f t="shared" si="3"/>
        <v>263.20400000000001</v>
      </c>
      <c r="E149" s="18" t="s">
        <v>14</v>
      </c>
      <c r="F149" s="23">
        <v>263.20400000000001</v>
      </c>
    </row>
    <row r="150" spans="1:6">
      <c r="A150" s="14" t="s">
        <v>256</v>
      </c>
      <c r="B150" s="15" t="s">
        <v>257</v>
      </c>
      <c r="C150" s="16">
        <v>1</v>
      </c>
      <c r="D150" s="17">
        <f t="shared" si="3"/>
        <v>399.20239999999995</v>
      </c>
      <c r="E150" s="18" t="s">
        <v>14</v>
      </c>
      <c r="F150" s="23">
        <v>399.20239999999995</v>
      </c>
    </row>
    <row r="151" spans="1:6">
      <c r="A151" s="14" t="s">
        <v>258</v>
      </c>
      <c r="B151" s="15" t="s">
        <v>259</v>
      </c>
      <c r="C151" s="16">
        <v>1</v>
      </c>
      <c r="D151" s="17">
        <f t="shared" si="3"/>
        <v>4959.1971999999996</v>
      </c>
      <c r="E151" s="18" t="s">
        <v>14</v>
      </c>
      <c r="F151" s="23">
        <v>4959.1971999999996</v>
      </c>
    </row>
    <row r="152" spans="1:6">
      <c r="A152" s="14" t="s">
        <v>260</v>
      </c>
      <c r="B152" s="15" t="s">
        <v>261</v>
      </c>
      <c r="C152" s="16">
        <v>1</v>
      </c>
      <c r="D152" s="17">
        <f t="shared" si="3"/>
        <v>543.20479999999998</v>
      </c>
      <c r="E152" s="18" t="s">
        <v>14</v>
      </c>
      <c r="F152" s="23">
        <v>543.20479999999998</v>
      </c>
    </row>
    <row r="153" spans="1:6">
      <c r="A153" s="14" t="s">
        <v>262</v>
      </c>
      <c r="B153" s="15" t="s">
        <v>263</v>
      </c>
      <c r="C153" s="16">
        <v>1</v>
      </c>
      <c r="D153" s="17">
        <f t="shared" si="3"/>
        <v>3391.2019999999998</v>
      </c>
      <c r="E153" s="18" t="s">
        <v>14</v>
      </c>
      <c r="F153" s="23">
        <v>3391.2019999999998</v>
      </c>
    </row>
    <row r="154" spans="1:6">
      <c r="A154" s="14" t="s">
        <v>264</v>
      </c>
      <c r="B154" s="15" t="s">
        <v>265</v>
      </c>
      <c r="C154" s="16">
        <v>1</v>
      </c>
      <c r="D154" s="17">
        <f t="shared" si="3"/>
        <v>1714.2943999999998</v>
      </c>
      <c r="E154" s="18" t="s">
        <v>14</v>
      </c>
      <c r="F154" s="23">
        <v>1714.2943999999998</v>
      </c>
    </row>
    <row r="155" spans="1:6">
      <c r="A155" s="14" t="s">
        <v>266</v>
      </c>
      <c r="B155" s="15" t="s">
        <v>267</v>
      </c>
      <c r="C155" s="16">
        <v>1</v>
      </c>
      <c r="D155" s="17">
        <f t="shared" si="3"/>
        <v>3135.3001999999997</v>
      </c>
      <c r="E155" s="18" t="s">
        <v>14</v>
      </c>
      <c r="F155" s="23">
        <v>3135.3001999999997</v>
      </c>
    </row>
    <row r="156" spans="1:6">
      <c r="A156" s="14" t="s">
        <v>268</v>
      </c>
      <c r="B156" s="15" t="s">
        <v>269</v>
      </c>
      <c r="C156" s="16">
        <v>1</v>
      </c>
      <c r="D156" s="17">
        <f t="shared" si="3"/>
        <v>1154.3044</v>
      </c>
      <c r="E156" s="18" t="s">
        <v>14</v>
      </c>
      <c r="F156" s="23">
        <v>1154.3044</v>
      </c>
    </row>
    <row r="157" spans="1:6">
      <c r="A157" s="14" t="s">
        <v>270</v>
      </c>
      <c r="B157" s="15" t="s">
        <v>271</v>
      </c>
      <c r="C157" s="16">
        <v>2</v>
      </c>
      <c r="D157" s="17">
        <f t="shared" si="3"/>
        <v>235.79319999999998</v>
      </c>
      <c r="E157" s="18" t="s">
        <v>14</v>
      </c>
      <c r="F157" s="21">
        <v>471.58639999999997</v>
      </c>
    </row>
    <row r="158" spans="1:6">
      <c r="A158" s="14" t="s">
        <v>272</v>
      </c>
      <c r="B158" s="15" t="s">
        <v>273</v>
      </c>
      <c r="C158" s="16">
        <v>1</v>
      </c>
      <c r="D158" s="17">
        <f t="shared" si="3"/>
        <v>557.11319999999989</v>
      </c>
      <c r="E158" s="18" t="s">
        <v>14</v>
      </c>
      <c r="F158" s="20">
        <v>557.11319999999989</v>
      </c>
    </row>
    <row r="159" spans="1:6">
      <c r="A159" s="14" t="s">
        <v>274</v>
      </c>
      <c r="B159" s="15" t="s">
        <v>275</v>
      </c>
      <c r="C159" s="16">
        <v>3</v>
      </c>
      <c r="D159" s="17">
        <f t="shared" si="3"/>
        <v>224.10039999999995</v>
      </c>
      <c r="E159" s="18" t="s">
        <v>14</v>
      </c>
      <c r="F159" s="20">
        <v>672.30119999999988</v>
      </c>
    </row>
    <row r="160" spans="1:6">
      <c r="A160" s="14" t="s">
        <v>276</v>
      </c>
      <c r="B160" s="26" t="s">
        <v>277</v>
      </c>
      <c r="C160" s="27">
        <v>1</v>
      </c>
      <c r="D160" s="17">
        <f t="shared" si="3"/>
        <v>269.09679999999997</v>
      </c>
      <c r="E160" s="18" t="s">
        <v>14</v>
      </c>
      <c r="F160" s="20">
        <v>269.09679999999997</v>
      </c>
    </row>
    <row r="161" spans="1:6" ht="26.25">
      <c r="A161" s="14" t="s">
        <v>278</v>
      </c>
      <c r="B161" s="26" t="s">
        <v>279</v>
      </c>
      <c r="C161" s="27">
        <v>1</v>
      </c>
      <c r="D161" s="17">
        <f t="shared" ref="D161:D163" si="4">+F161/C161</f>
        <v>1986</v>
      </c>
      <c r="E161" s="18" t="s">
        <v>14</v>
      </c>
      <c r="F161" s="20">
        <v>1986</v>
      </c>
    </row>
    <row r="162" spans="1:6" ht="26.25">
      <c r="A162" s="14" t="s">
        <v>280</v>
      </c>
      <c r="B162" s="26" t="s">
        <v>281</v>
      </c>
      <c r="C162" s="27">
        <v>1</v>
      </c>
      <c r="D162" s="17">
        <f t="shared" si="4"/>
        <v>16008</v>
      </c>
      <c r="E162" s="18" t="s">
        <v>14</v>
      </c>
      <c r="F162" s="20">
        <v>16008</v>
      </c>
    </row>
    <row r="163" spans="1:6">
      <c r="A163" s="14" t="s">
        <v>282</v>
      </c>
      <c r="B163" s="28" t="s">
        <v>283</v>
      </c>
      <c r="C163" s="27">
        <v>1</v>
      </c>
      <c r="D163" s="17">
        <f t="shared" si="4"/>
        <v>2607</v>
      </c>
      <c r="E163" s="18" t="s">
        <v>14</v>
      </c>
      <c r="F163" s="20">
        <v>2607</v>
      </c>
    </row>
    <row r="164" spans="1:6" ht="15.75" thickBot="1">
      <c r="A164" s="24"/>
      <c r="B164" s="31" t="s">
        <v>323</v>
      </c>
      <c r="C164" s="29"/>
      <c r="D164" s="33">
        <f>SUM(D7:D163)</f>
        <v>575528.22564333351</v>
      </c>
      <c r="E164" s="32"/>
      <c r="F164" s="30">
        <f>SUM(F7:F163)</f>
        <v>1106962.69817</v>
      </c>
    </row>
    <row r="166" spans="1:6">
      <c r="B166" s="38" t="s">
        <v>325</v>
      </c>
      <c r="C166" s="38"/>
      <c r="D166" s="38"/>
      <c r="E166" s="34"/>
      <c r="F166" s="37">
        <f>+F164</f>
        <v>1106962.69817</v>
      </c>
    </row>
    <row r="167" spans="1:6">
      <c r="B167" s="34"/>
      <c r="C167" s="34"/>
      <c r="D167" s="36"/>
      <c r="E167" s="34"/>
      <c r="F167" s="35"/>
    </row>
    <row r="168" spans="1:6" ht="31.5" customHeight="1">
      <c r="B168" s="38" t="s">
        <v>326</v>
      </c>
      <c r="C168" s="38"/>
      <c r="D168" s="38"/>
      <c r="E168" s="34"/>
      <c r="F168" s="37">
        <v>1106963.72</v>
      </c>
    </row>
    <row r="169" spans="1:6">
      <c r="B169" s="34"/>
      <c r="C169" s="34"/>
      <c r="D169" s="36"/>
      <c r="E169" s="34"/>
      <c r="F169" s="35"/>
    </row>
    <row r="170" spans="1:6">
      <c r="B170" s="38" t="s">
        <v>324</v>
      </c>
      <c r="C170" s="38"/>
      <c r="D170" s="38"/>
      <c r="E170" s="34"/>
      <c r="F170" s="35">
        <f>+F166-F168</f>
        <v>-1.0218299999833107</v>
      </c>
    </row>
  </sheetData>
  <sortState xmlns:xlrd2="http://schemas.microsoft.com/office/spreadsheetml/2017/richdata2" ref="A7:F159">
    <sortCondition ref="A7:A159"/>
  </sortState>
  <mergeCells count="7">
    <mergeCell ref="B168:D168"/>
    <mergeCell ref="B170:D170"/>
    <mergeCell ref="B1:D1"/>
    <mergeCell ref="B2:D2"/>
    <mergeCell ref="B3:D3"/>
    <mergeCell ref="B4:D4"/>
    <mergeCell ref="B166:D16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SEVAC</vt:lpstr>
      <vt:lpstr>'INVENTARIO SEVAC'!Área_de_impresión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C. Eduardo Medina</dc:creator>
  <cp:lastModifiedBy>Eduardo Medina</cp:lastModifiedBy>
  <cp:lastPrinted>2025-02-11T15:20:59Z</cp:lastPrinted>
  <dcterms:created xsi:type="dcterms:W3CDTF">2024-02-09T18:30:53Z</dcterms:created>
  <dcterms:modified xsi:type="dcterms:W3CDTF">2025-02-11T15:21:16Z</dcterms:modified>
</cp:coreProperties>
</file>