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13_ncr:1_{39A98B0D-2808-4516-B766-D3880953C819}" xr6:coauthVersionLast="47" xr6:coauthVersionMax="47" xr10:uidLastSave="{00000000-0000-0000-0000-000000000000}"/>
  <bookViews>
    <workbookView xWindow="1170" yWindow="1170" windowWidth="21600" windowHeight="11295" activeTab="2" xr2:uid="{A2E39A74-AFA2-4A82-B887-595A6F5E9E36}"/>
  </bookViews>
  <sheets>
    <sheet name="TOTAL FEF DIC" sheetId="3" r:id="rId1"/>
    <sheet name="FEF DIC 1" sheetId="1" r:id="rId2"/>
    <sheet name="FEF DIC 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0" i="3" l="1"/>
  <c r="R57" i="3"/>
  <c r="G67" i="3"/>
  <c r="G66" i="3"/>
  <c r="R66" i="3" s="1"/>
  <c r="G65" i="3"/>
  <c r="G64" i="3"/>
  <c r="G63" i="3"/>
  <c r="G62" i="3"/>
  <c r="G61" i="3"/>
  <c r="G60" i="3"/>
  <c r="G59" i="3"/>
  <c r="G58" i="3"/>
  <c r="G57" i="3"/>
  <c r="G56" i="3"/>
  <c r="R56" i="3" s="1"/>
  <c r="G55" i="3"/>
  <c r="G54" i="3"/>
  <c r="R54" i="3" s="1"/>
  <c r="G53" i="3"/>
  <c r="R53" i="3" s="1"/>
  <c r="G52" i="3"/>
  <c r="G51" i="3"/>
  <c r="G50" i="3"/>
  <c r="R50" i="3" s="1"/>
  <c r="G49" i="3"/>
  <c r="G48" i="3"/>
  <c r="G47" i="3"/>
  <c r="G46" i="3"/>
  <c r="G45" i="3"/>
  <c r="G44" i="3"/>
  <c r="R44" i="3" s="1"/>
  <c r="G43" i="3"/>
  <c r="G42" i="3"/>
  <c r="G41" i="3"/>
  <c r="R41" i="3" s="1"/>
  <c r="G40" i="3"/>
  <c r="R40" i="3" s="1"/>
  <c r="G39" i="3"/>
  <c r="G38" i="3"/>
  <c r="R38" i="3" s="1"/>
  <c r="G37" i="3"/>
  <c r="R37" i="3" s="1"/>
  <c r="G36" i="3"/>
  <c r="G35" i="3"/>
  <c r="G34" i="3"/>
  <c r="R34" i="3" s="1"/>
  <c r="G33" i="3"/>
  <c r="R33" i="3" s="1"/>
  <c r="G32" i="3"/>
  <c r="G31" i="3"/>
  <c r="G30" i="3"/>
  <c r="G29" i="3"/>
  <c r="G28" i="3"/>
  <c r="G27" i="3"/>
  <c r="G26" i="3"/>
  <c r="G25" i="3"/>
  <c r="R25" i="3" s="1"/>
  <c r="G24" i="3"/>
  <c r="R24" i="3" s="1"/>
  <c r="G23" i="3"/>
  <c r="G22" i="3"/>
  <c r="R22" i="3" s="1"/>
  <c r="G21" i="3"/>
  <c r="R21" i="3" s="1"/>
  <c r="G20" i="3"/>
  <c r="G19" i="3"/>
  <c r="G18" i="3"/>
  <c r="R18" i="3" s="1"/>
  <c r="G17" i="3"/>
  <c r="R17" i="3" s="1"/>
  <c r="G16" i="3"/>
  <c r="G15" i="3"/>
  <c r="G14" i="3"/>
  <c r="G13" i="3"/>
  <c r="G12" i="3"/>
  <c r="G11" i="3"/>
  <c r="G10" i="3"/>
  <c r="Q68" i="3"/>
  <c r="O68" i="3"/>
  <c r="M68" i="3"/>
  <c r="J68" i="3"/>
  <c r="I68" i="3"/>
  <c r="F68" i="3"/>
  <c r="E68" i="3"/>
  <c r="K67" i="3"/>
  <c r="K66" i="3"/>
  <c r="K65" i="3"/>
  <c r="K64" i="3"/>
  <c r="K63" i="3"/>
  <c r="K62" i="3"/>
  <c r="K61" i="3"/>
  <c r="K60" i="3"/>
  <c r="K59" i="3"/>
  <c r="R59" i="3" s="1"/>
  <c r="K58" i="3"/>
  <c r="R58" i="3" s="1"/>
  <c r="K57" i="3"/>
  <c r="K56" i="3"/>
  <c r="K55" i="3"/>
  <c r="R55" i="3" s="1"/>
  <c r="K54" i="3"/>
  <c r="K53" i="3"/>
  <c r="K52" i="3"/>
  <c r="R52" i="3" s="1"/>
  <c r="K51" i="3"/>
  <c r="K50" i="3"/>
  <c r="K49" i="3"/>
  <c r="K48" i="3"/>
  <c r="K47" i="3"/>
  <c r="K46" i="3"/>
  <c r="K45" i="3"/>
  <c r="K44" i="3"/>
  <c r="K43" i="3"/>
  <c r="R43" i="3" s="1"/>
  <c r="K42" i="3"/>
  <c r="R42" i="3" s="1"/>
  <c r="K41" i="3"/>
  <c r="K40" i="3"/>
  <c r="K39" i="3"/>
  <c r="R39" i="3" s="1"/>
  <c r="K38" i="3"/>
  <c r="K37" i="3"/>
  <c r="K36" i="3"/>
  <c r="R36" i="3" s="1"/>
  <c r="K35" i="3"/>
  <c r="K34" i="3"/>
  <c r="K33" i="3"/>
  <c r="K32" i="3"/>
  <c r="K31" i="3"/>
  <c r="K30" i="3"/>
  <c r="K29" i="3"/>
  <c r="K28" i="3"/>
  <c r="R28" i="3" s="1"/>
  <c r="K27" i="3"/>
  <c r="R27" i="3" s="1"/>
  <c r="K26" i="3"/>
  <c r="R26" i="3" s="1"/>
  <c r="K25" i="3"/>
  <c r="K24" i="3"/>
  <c r="K23" i="3"/>
  <c r="R23" i="3" s="1"/>
  <c r="K22" i="3"/>
  <c r="K21" i="3"/>
  <c r="K20" i="3"/>
  <c r="R20" i="3" s="1"/>
  <c r="K19" i="3"/>
  <c r="K18" i="3"/>
  <c r="K17" i="3"/>
  <c r="K16" i="3"/>
  <c r="K15" i="3"/>
  <c r="K14" i="3"/>
  <c r="K13" i="3"/>
  <c r="K12" i="3"/>
  <c r="R12" i="3" s="1"/>
  <c r="K11" i="3"/>
  <c r="R11" i="3" s="1"/>
  <c r="K10" i="3"/>
  <c r="R10" i="3" s="1"/>
  <c r="G69" i="2"/>
  <c r="F69" i="2"/>
  <c r="E69" i="2"/>
  <c r="H68" i="2"/>
  <c r="L68" i="2" s="1"/>
  <c r="L67" i="2"/>
  <c r="H67" i="2"/>
  <c r="H66" i="2"/>
  <c r="L66" i="2" s="1"/>
  <c r="H65" i="2"/>
  <c r="L65" i="2" s="1"/>
  <c r="H64" i="2"/>
  <c r="L64" i="2" s="1"/>
  <c r="H63" i="2"/>
  <c r="L63" i="2" s="1"/>
  <c r="H62" i="2"/>
  <c r="L62" i="2" s="1"/>
  <c r="H61" i="2"/>
  <c r="L61" i="2" s="1"/>
  <c r="H60" i="2"/>
  <c r="L60" i="2" s="1"/>
  <c r="L59" i="2"/>
  <c r="H59" i="2"/>
  <c r="H58" i="2"/>
  <c r="L58" i="2" s="1"/>
  <c r="H57" i="2"/>
  <c r="L57" i="2" s="1"/>
  <c r="H56" i="2"/>
  <c r="L56" i="2" s="1"/>
  <c r="H55" i="2"/>
  <c r="L55" i="2" s="1"/>
  <c r="H54" i="2"/>
  <c r="L54" i="2" s="1"/>
  <c r="H53" i="2"/>
  <c r="L53" i="2" s="1"/>
  <c r="H52" i="2"/>
  <c r="L52" i="2" s="1"/>
  <c r="L51" i="2"/>
  <c r="H51" i="2"/>
  <c r="H50" i="2"/>
  <c r="L50" i="2" s="1"/>
  <c r="H49" i="2"/>
  <c r="L49" i="2" s="1"/>
  <c r="H48" i="2"/>
  <c r="L48" i="2" s="1"/>
  <c r="H47" i="2"/>
  <c r="L47" i="2" s="1"/>
  <c r="H46" i="2"/>
  <c r="L46" i="2" s="1"/>
  <c r="H45" i="2"/>
  <c r="L45" i="2" s="1"/>
  <c r="H44" i="2"/>
  <c r="L44" i="2" s="1"/>
  <c r="L43" i="2"/>
  <c r="H43" i="2"/>
  <c r="H42" i="2"/>
  <c r="L42" i="2" s="1"/>
  <c r="H41" i="2"/>
  <c r="L41" i="2" s="1"/>
  <c r="H40" i="2"/>
  <c r="L40" i="2" s="1"/>
  <c r="H39" i="2"/>
  <c r="L39" i="2" s="1"/>
  <c r="H38" i="2"/>
  <c r="L38" i="2" s="1"/>
  <c r="H37" i="2"/>
  <c r="L37" i="2" s="1"/>
  <c r="H36" i="2"/>
  <c r="L36" i="2" s="1"/>
  <c r="L35" i="2"/>
  <c r="H35" i="2"/>
  <c r="H34" i="2"/>
  <c r="L34" i="2" s="1"/>
  <c r="H33" i="2"/>
  <c r="L33" i="2" s="1"/>
  <c r="H32" i="2"/>
  <c r="L32" i="2" s="1"/>
  <c r="H31" i="2"/>
  <c r="L31" i="2" s="1"/>
  <c r="H30" i="2"/>
  <c r="L30" i="2" s="1"/>
  <c r="H29" i="2"/>
  <c r="L29" i="2" s="1"/>
  <c r="H28" i="2"/>
  <c r="L28" i="2" s="1"/>
  <c r="L27" i="2"/>
  <c r="H27" i="2"/>
  <c r="H26" i="2"/>
  <c r="L26" i="2" s="1"/>
  <c r="H25" i="2"/>
  <c r="L25" i="2" s="1"/>
  <c r="H24" i="2"/>
  <c r="L24" i="2" s="1"/>
  <c r="H23" i="2"/>
  <c r="L23" i="2" s="1"/>
  <c r="H22" i="2"/>
  <c r="L22" i="2" s="1"/>
  <c r="H21" i="2"/>
  <c r="L21" i="2" s="1"/>
  <c r="H20" i="2"/>
  <c r="L20" i="2" s="1"/>
  <c r="L19" i="2"/>
  <c r="H19" i="2"/>
  <c r="H18" i="2"/>
  <c r="L18" i="2" s="1"/>
  <c r="H17" i="2"/>
  <c r="L17" i="2" s="1"/>
  <c r="H16" i="2"/>
  <c r="L16" i="2" s="1"/>
  <c r="H15" i="2"/>
  <c r="L15" i="2" s="1"/>
  <c r="H14" i="2"/>
  <c r="L14" i="2" s="1"/>
  <c r="H13" i="2"/>
  <c r="L13" i="2" s="1"/>
  <c r="H12" i="2"/>
  <c r="L12" i="2" s="1"/>
  <c r="L11" i="2"/>
  <c r="H11" i="2"/>
  <c r="H69" i="2" s="1"/>
  <c r="R30" i="3" l="1"/>
  <c r="R62" i="3"/>
  <c r="R15" i="3"/>
  <c r="V15" i="3" s="1"/>
  <c r="R31" i="3"/>
  <c r="R47" i="3"/>
  <c r="R16" i="3"/>
  <c r="V16" i="3" s="1"/>
  <c r="R32" i="3"/>
  <c r="R48" i="3"/>
  <c r="V48" i="3" s="1"/>
  <c r="R64" i="3"/>
  <c r="R14" i="3"/>
  <c r="V14" i="3" s="1"/>
  <c r="R46" i="3"/>
  <c r="V46" i="3" s="1"/>
  <c r="R49" i="3"/>
  <c r="R65" i="3"/>
  <c r="R67" i="3"/>
  <c r="V67" i="3" s="1"/>
  <c r="R35" i="3"/>
  <c r="V35" i="3" s="1"/>
  <c r="R19" i="3"/>
  <c r="V19" i="3" s="1"/>
  <c r="R51" i="3"/>
  <c r="R13" i="3"/>
  <c r="R29" i="3"/>
  <c r="V29" i="3" s="1"/>
  <c r="R45" i="3"/>
  <c r="R61" i="3"/>
  <c r="R63" i="3"/>
  <c r="V63" i="3" s="1"/>
  <c r="V60" i="3"/>
  <c r="V51" i="3"/>
  <c r="V41" i="3"/>
  <c r="V37" i="3"/>
  <c r="V28" i="3"/>
  <c r="V43" i="3"/>
  <c r="K68" i="3"/>
  <c r="V44" i="3"/>
  <c r="V38" i="3"/>
  <c r="V22" i="3"/>
  <c r="V62" i="3"/>
  <c r="V56" i="3"/>
  <c r="V32" i="3"/>
  <c r="V57" i="3"/>
  <c r="V17" i="3"/>
  <c r="V11" i="3"/>
  <c r="V31" i="3"/>
  <c r="V33" i="3"/>
  <c r="V65" i="3"/>
  <c r="V12" i="3"/>
  <c r="V53" i="3"/>
  <c r="V55" i="3"/>
  <c r="V61" i="3"/>
  <c r="V10" i="3"/>
  <c r="V23" i="3"/>
  <c r="V27" i="3"/>
  <c r="V20" i="3"/>
  <c r="V36" i="3"/>
  <c r="V47" i="3"/>
  <c r="V49" i="3"/>
  <c r="V42" i="3"/>
  <c r="V21" i="3"/>
  <c r="V45" i="3"/>
  <c r="V64" i="3"/>
  <c r="V18" i="3"/>
  <c r="V30" i="3"/>
  <c r="V13" i="3"/>
  <c r="V39" i="3"/>
  <c r="V26" i="3"/>
  <c r="V58" i="3"/>
  <c r="V50" i="3"/>
  <c r="V52" i="3"/>
  <c r="V25" i="3"/>
  <c r="V59" i="3"/>
  <c r="G68" i="3"/>
  <c r="V24" i="3"/>
  <c r="V40" i="3"/>
  <c r="S69" i="1"/>
  <c r="P69" i="1"/>
  <c r="O69" i="1"/>
  <c r="M69" i="1"/>
  <c r="J69" i="1"/>
  <c r="I69" i="1"/>
  <c r="F69" i="1"/>
  <c r="E69" i="1"/>
  <c r="Q68" i="1"/>
  <c r="K68" i="1"/>
  <c r="G68" i="1"/>
  <c r="Q67" i="1"/>
  <c r="K67" i="1"/>
  <c r="G67" i="1"/>
  <c r="T67" i="1" s="1"/>
  <c r="Q66" i="1"/>
  <c r="K66" i="1"/>
  <c r="G66" i="1"/>
  <c r="T66" i="1" s="1"/>
  <c r="Q65" i="1"/>
  <c r="K65" i="1"/>
  <c r="G65" i="1"/>
  <c r="T65" i="1" s="1"/>
  <c r="Q64" i="1"/>
  <c r="K64" i="1"/>
  <c r="G64" i="1"/>
  <c r="T64" i="1" s="1"/>
  <c r="Q63" i="1"/>
  <c r="K63" i="1"/>
  <c r="G63" i="1"/>
  <c r="Q62" i="1"/>
  <c r="K62" i="1"/>
  <c r="G62" i="1"/>
  <c r="T62" i="1" s="1"/>
  <c r="Q61" i="1"/>
  <c r="K61" i="1"/>
  <c r="G61" i="1"/>
  <c r="Q60" i="1"/>
  <c r="K60" i="1"/>
  <c r="T60" i="1" s="1"/>
  <c r="G60" i="1"/>
  <c r="Q59" i="1"/>
  <c r="K59" i="1"/>
  <c r="G59" i="1"/>
  <c r="T59" i="1" s="1"/>
  <c r="Q58" i="1"/>
  <c r="K58" i="1"/>
  <c r="G58" i="1"/>
  <c r="Q57" i="1"/>
  <c r="T57" i="1" s="1"/>
  <c r="K57" i="1"/>
  <c r="G57" i="1"/>
  <c r="Q56" i="1"/>
  <c r="K56" i="1"/>
  <c r="T56" i="1" s="1"/>
  <c r="G56" i="1"/>
  <c r="T55" i="1"/>
  <c r="Q55" i="1"/>
  <c r="K55" i="1"/>
  <c r="G55" i="1"/>
  <c r="Q54" i="1"/>
  <c r="K54" i="1"/>
  <c r="G54" i="1"/>
  <c r="T54" i="1" s="1"/>
  <c r="Q53" i="1"/>
  <c r="K53" i="1"/>
  <c r="G53" i="1"/>
  <c r="Q52" i="1"/>
  <c r="K52" i="1"/>
  <c r="G52" i="1"/>
  <c r="Q51" i="1"/>
  <c r="K51" i="1"/>
  <c r="G51" i="1"/>
  <c r="T50" i="1"/>
  <c r="Q50" i="1"/>
  <c r="K50" i="1"/>
  <c r="G50" i="1"/>
  <c r="Q49" i="1"/>
  <c r="K49" i="1"/>
  <c r="G49" i="1"/>
  <c r="T49" i="1" s="1"/>
  <c r="Q48" i="1"/>
  <c r="K48" i="1"/>
  <c r="G48" i="1"/>
  <c r="Q47" i="1"/>
  <c r="K47" i="1"/>
  <c r="G47" i="1"/>
  <c r="T47" i="1" s="1"/>
  <c r="X47" i="1" s="1"/>
  <c r="Q46" i="1"/>
  <c r="K46" i="1"/>
  <c r="G46" i="1"/>
  <c r="Q45" i="1"/>
  <c r="K45" i="1"/>
  <c r="G45" i="1"/>
  <c r="Q44" i="1"/>
  <c r="K44" i="1"/>
  <c r="G44" i="1"/>
  <c r="Q43" i="1"/>
  <c r="K43" i="1"/>
  <c r="G43" i="1"/>
  <c r="Q42" i="1"/>
  <c r="T42" i="1" s="1"/>
  <c r="K42" i="1"/>
  <c r="G42" i="1"/>
  <c r="Q41" i="1"/>
  <c r="K41" i="1"/>
  <c r="G41" i="1"/>
  <c r="Q40" i="1"/>
  <c r="K40" i="1"/>
  <c r="G40" i="1"/>
  <c r="Q39" i="1"/>
  <c r="K39" i="1"/>
  <c r="G39" i="1"/>
  <c r="T39" i="1" s="1"/>
  <c r="Q38" i="1"/>
  <c r="K38" i="1"/>
  <c r="G38" i="1"/>
  <c r="Q37" i="1"/>
  <c r="T37" i="1" s="1"/>
  <c r="K37" i="1"/>
  <c r="G37" i="1"/>
  <c r="Q36" i="1"/>
  <c r="K36" i="1"/>
  <c r="G36" i="1"/>
  <c r="Q35" i="1"/>
  <c r="K35" i="1"/>
  <c r="G35" i="1"/>
  <c r="Q34" i="1"/>
  <c r="K34" i="1"/>
  <c r="G34" i="1"/>
  <c r="T34" i="1" s="1"/>
  <c r="Q33" i="1"/>
  <c r="K33" i="1"/>
  <c r="G33" i="1"/>
  <c r="Q32" i="1"/>
  <c r="K32" i="1"/>
  <c r="G32" i="1"/>
  <c r="Q31" i="1"/>
  <c r="T31" i="1" s="1"/>
  <c r="X31" i="1" s="1"/>
  <c r="K31" i="1"/>
  <c r="G31" i="1"/>
  <c r="Q30" i="1"/>
  <c r="K30" i="1"/>
  <c r="G30" i="1"/>
  <c r="Q29" i="1"/>
  <c r="K29" i="1"/>
  <c r="G29" i="1"/>
  <c r="Q28" i="1"/>
  <c r="K28" i="1"/>
  <c r="T28" i="1" s="1"/>
  <c r="G28" i="1"/>
  <c r="Q27" i="1"/>
  <c r="K27" i="1"/>
  <c r="G27" i="1"/>
  <c r="T27" i="1" s="1"/>
  <c r="Q26" i="1"/>
  <c r="K26" i="1"/>
  <c r="G26" i="1"/>
  <c r="Q25" i="1"/>
  <c r="K25" i="1"/>
  <c r="G25" i="1"/>
  <c r="Q24" i="1"/>
  <c r="K24" i="1"/>
  <c r="G24" i="1"/>
  <c r="T23" i="1"/>
  <c r="Q23" i="1"/>
  <c r="K23" i="1"/>
  <c r="G23" i="1"/>
  <c r="Q22" i="1"/>
  <c r="K22" i="1"/>
  <c r="G22" i="1"/>
  <c r="T22" i="1" s="1"/>
  <c r="Q21" i="1"/>
  <c r="K21" i="1"/>
  <c r="G21" i="1"/>
  <c r="Q20" i="1"/>
  <c r="K20" i="1"/>
  <c r="G20" i="1"/>
  <c r="Q19" i="1"/>
  <c r="K19" i="1"/>
  <c r="G19" i="1"/>
  <c r="T19" i="1" s="1"/>
  <c r="T18" i="1"/>
  <c r="Q18" i="1"/>
  <c r="K18" i="1"/>
  <c r="G18" i="1"/>
  <c r="Q17" i="1"/>
  <c r="K17" i="1"/>
  <c r="G17" i="1"/>
  <c r="T17" i="1" s="1"/>
  <c r="Q16" i="1"/>
  <c r="K16" i="1"/>
  <c r="G16" i="1"/>
  <c r="Q15" i="1"/>
  <c r="K15" i="1"/>
  <c r="G15" i="1"/>
  <c r="T15" i="1" s="1"/>
  <c r="X15" i="1" s="1"/>
  <c r="Q14" i="1"/>
  <c r="K14" i="1"/>
  <c r="G14" i="1"/>
  <c r="Q13" i="1"/>
  <c r="K13" i="1"/>
  <c r="G13" i="1"/>
  <c r="Q12" i="1"/>
  <c r="K12" i="1"/>
  <c r="T12" i="1" s="1"/>
  <c r="G12" i="1"/>
  <c r="Q11" i="1"/>
  <c r="K11" i="1"/>
  <c r="G11" i="1"/>
  <c r="T33" i="1" l="1"/>
  <c r="T38" i="1"/>
  <c r="T43" i="1"/>
  <c r="T63" i="1"/>
  <c r="T68" i="1"/>
  <c r="X68" i="1" s="1"/>
  <c r="T14" i="1"/>
  <c r="T48" i="1"/>
  <c r="T29" i="1"/>
  <c r="T30" i="1"/>
  <c r="T20" i="1"/>
  <c r="T25" i="1"/>
  <c r="X25" i="1" s="1"/>
  <c r="T35" i="1"/>
  <c r="X35" i="1" s="1"/>
  <c r="T45" i="1"/>
  <c r="X45" i="1" s="1"/>
  <c r="G69" i="1"/>
  <c r="T40" i="1"/>
  <c r="X40" i="1" s="1"/>
  <c r="K69" i="1"/>
  <c r="T16" i="1"/>
  <c r="T46" i="1"/>
  <c r="Q69" i="1"/>
  <c r="T36" i="1"/>
  <c r="X36" i="1" s="1"/>
  <c r="T41" i="1"/>
  <c r="T53" i="1"/>
  <c r="X53" i="1" s="1"/>
  <c r="T21" i="1"/>
  <c r="X21" i="1" s="1"/>
  <c r="T26" i="1"/>
  <c r="T51" i="1"/>
  <c r="X51" i="1" s="1"/>
  <c r="T61" i="1"/>
  <c r="X61" i="1" s="1"/>
  <c r="T58" i="1"/>
  <c r="X58" i="1" s="1"/>
  <c r="T32" i="1"/>
  <c r="X32" i="1" s="1"/>
  <c r="T24" i="1"/>
  <c r="X24" i="1" s="1"/>
  <c r="T52" i="1"/>
  <c r="T44" i="1"/>
  <c r="X44" i="1" s="1"/>
  <c r="T13" i="1"/>
  <c r="X13" i="1" s="1"/>
  <c r="V34" i="3"/>
  <c r="V66" i="3"/>
  <c r="R68" i="3"/>
  <c r="V54" i="3"/>
  <c r="X17" i="1"/>
  <c r="X28" i="1"/>
  <c r="X59" i="1"/>
  <c r="X46" i="1"/>
  <c r="X48" i="1"/>
  <c r="X64" i="1"/>
  <c r="X22" i="1"/>
  <c r="X33" i="1"/>
  <c r="X57" i="1"/>
  <c r="X62" i="1"/>
  <c r="X42" i="1"/>
  <c r="X27" i="1"/>
  <c r="X38" i="1"/>
  <c r="X49" i="1"/>
  <c r="X60" i="1"/>
  <c r="X67" i="1"/>
  <c r="X37" i="1"/>
  <c r="X20" i="1"/>
  <c r="X29" i="1"/>
  <c r="X14" i="1"/>
  <c r="X16" i="1"/>
  <c r="X65" i="1"/>
  <c r="X43" i="1"/>
  <c r="X56" i="1"/>
  <c r="X63" i="1"/>
  <c r="X30" i="1"/>
  <c r="X26" i="1"/>
  <c r="X12" i="1"/>
  <c r="X54" i="1"/>
  <c r="X41" i="1"/>
  <c r="X52" i="1"/>
  <c r="X19" i="1"/>
  <c r="X23" i="1"/>
  <c r="X18" i="1"/>
  <c r="X39" i="1"/>
  <c r="X34" i="1"/>
  <c r="X66" i="1"/>
  <c r="X50" i="1"/>
  <c r="T11" i="1"/>
  <c r="X55" i="1"/>
  <c r="T69" i="1" l="1"/>
  <c r="X11" i="1"/>
</calcChain>
</file>

<file path=xl/sharedStrings.xml><?xml version="1.0" encoding="utf-8"?>
<sst xmlns="http://schemas.openxmlformats.org/spreadsheetml/2006/main" count="261" uniqueCount="96">
  <si>
    <t>SECRETARÍA DE FINANZAS</t>
  </si>
  <si>
    <t>SUBSECRETARÍA DE EGRESOS</t>
  </si>
  <si>
    <t>DIRECCIÓN DE CONTABILIDAD</t>
  </si>
  <si>
    <t>FONDO DE ESTABILIZACIÓN FINANCIERA A ENTREGAR EN DICIEMBRE DEL AÑO 2024</t>
  </si>
  <si>
    <t xml:space="preserve"> </t>
  </si>
  <si>
    <t>FONDO</t>
  </si>
  <si>
    <t>AJUSTES</t>
  </si>
  <si>
    <t>TOTAL</t>
  </si>
  <si>
    <t xml:space="preserve">IMPUESTO </t>
  </si>
  <si>
    <t>FONDO DE</t>
  </si>
  <si>
    <t>TOTAL FONDO</t>
  </si>
  <si>
    <t>IMPORTE</t>
  </si>
  <si>
    <t>CONAC</t>
  </si>
  <si>
    <t>MUNICIPIO</t>
  </si>
  <si>
    <t>GENERAL</t>
  </si>
  <si>
    <t xml:space="preserve">ESPECIAL </t>
  </si>
  <si>
    <t>IEPS</t>
  </si>
  <si>
    <t xml:space="preserve">SOBRE </t>
  </si>
  <si>
    <t>FISCALIZACIÓN</t>
  </si>
  <si>
    <t>DEL FISCALIZACIÓN Y RECAUDACIÓN</t>
  </si>
  <si>
    <t xml:space="preserve">COMPENSACIÓN </t>
  </si>
  <si>
    <t xml:space="preserve">TOTAL </t>
  </si>
  <si>
    <t>AUTOMOVILES</t>
  </si>
  <si>
    <t>Y RECAUDACIÓN</t>
  </si>
  <si>
    <t>DEL ISAN</t>
  </si>
  <si>
    <t>DICIEMBRE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</si>
  <si>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</si>
  <si>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</si>
  <si>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</si>
  <si>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</si>
  <si>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</si>
  <si>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</si>
  <si>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</si>
  <si>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</si>
  <si>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</si>
  <si>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</si>
  <si>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</si>
  <si>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</si>
  <si>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</si>
  <si>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</si>
  <si>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</si>
  <si>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</si>
  <si>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</si>
  <si>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</si>
  <si>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</si>
  <si>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</si>
  <si>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</si>
  <si>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</si>
  <si>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</si>
  <si>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</si>
  <si>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</si>
  <si>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</si>
  <si>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</si>
  <si>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</si>
  <si>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</si>
  <si>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</si>
  <si>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</si>
  <si>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</si>
  <si>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</si>
  <si>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</si>
  <si>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</si>
  <si>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</si>
  <si>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</si>
  <si>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</si>
  <si>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</si>
  <si>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</si>
  <si>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</si>
  <si>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</si>
  <si>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</si>
  <si>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</si>
  <si>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</si>
  <si>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</si>
  <si>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</si>
  <si>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</si>
  <si>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</si>
  <si>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</si>
  <si>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</si>
  <si>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</si>
  <si>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</si>
  <si>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</si>
  <si>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</si>
  <si>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</si>
  <si>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</si>
  <si>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</si>
  <si>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</t>
  </si>
  <si>
    <t>COMPLEMENTO DEL FONDO DE ESTABILIZACIÓN FINANCIERA A ENTREGAR EL 31 DE DICIEMBRE DEL AÑO 2024</t>
  </si>
  <si>
    <t>IMPUESTO</t>
  </si>
  <si>
    <t>ESPECIAL S/PROD</t>
  </si>
  <si>
    <t>OTROS</t>
  </si>
  <si>
    <t>Y SERVICIOS</t>
  </si>
  <si>
    <t>FONDO GENERAL</t>
  </si>
  <si>
    <t>FISCALIZACIÓN Y RECAUDACIÓN</t>
  </si>
  <si>
    <t>SOBRE AUTOMOVILES NUEVOS</t>
  </si>
  <si>
    <t>No.</t>
  </si>
  <si>
    <t>FONDO DE ESTABILIZACIÓN FINANCIERA DICIEMBRE DEL AÑO 2024</t>
  </si>
  <si>
    <t>COMPENSACIÓN DEL 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</si>
</sst>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name val="Arial"/>
      <family val="2"/>
    </font>
    <font>
      <b/>
      <sz val="10"/>
      <name val="Aptos Narrow"/>
      <family val="2"/>
      <scheme val="minor"/>
    </font>
    <font>
      <sz val="18"/>
      <name val="Aptos Narrow"/>
      <family val="2"/>
      <scheme val="minor"/>
    </font>
    <font>
      <b/>
      <sz val="18"/>
      <name val="Aptos Narrow"/>
      <family val="2"/>
      <scheme val="minor"/>
    </font>
    <font>
      <b/>
      <sz val="16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color indexed="9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color indexed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43" fontId="4" fillId="2" borderId="2" xfId="1" applyFont="1" applyFill="1" applyBorder="1"/>
    <xf numFmtId="0" fontId="2" fillId="2" borderId="3" xfId="0" applyFont="1" applyFill="1" applyBorder="1"/>
    <xf numFmtId="0" fontId="2" fillId="0" borderId="0" xfId="0" applyFont="1"/>
    <xf numFmtId="0" fontId="5" fillId="2" borderId="4" xfId="0" applyFont="1" applyFill="1" applyBorder="1"/>
    <xf numFmtId="0" fontId="5" fillId="0" borderId="0" xfId="0" applyFont="1"/>
    <xf numFmtId="0" fontId="5" fillId="2" borderId="5" xfId="0" applyFont="1" applyFill="1" applyBorder="1"/>
    <xf numFmtId="0" fontId="7" fillId="0" borderId="0" xfId="0" applyFont="1"/>
    <xf numFmtId="0" fontId="2" fillId="2" borderId="4" xfId="0" applyFont="1" applyFill="1" applyBorder="1"/>
    <xf numFmtId="0" fontId="2" fillId="2" borderId="5" xfId="0" applyFont="1" applyFill="1" applyBorder="1"/>
    <xf numFmtId="0" fontId="8" fillId="0" borderId="0" xfId="0" applyFont="1" applyAlignment="1">
      <alignment horizontal="centerContinuous"/>
    </xf>
    <xf numFmtId="43" fontId="8" fillId="0" borderId="0" xfId="1" applyFont="1" applyAlignment="1">
      <alignment horizontal="centerContinuous"/>
    </xf>
    <xf numFmtId="43" fontId="4" fillId="0" borderId="0" xfId="1" applyFont="1"/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43" fontId="10" fillId="4" borderId="7" xfId="1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9" xfId="0" applyFont="1" applyFill="1" applyBorder="1" applyAlignment="1">
      <alignment horizontal="center" vertical="distributed"/>
    </xf>
    <xf numFmtId="43" fontId="10" fillId="4" borderId="10" xfId="1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 vertical="distributed"/>
    </xf>
    <xf numFmtId="0" fontId="10" fillId="5" borderId="14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vertical="center"/>
    </xf>
    <xf numFmtId="43" fontId="10" fillId="5" borderId="14" xfId="1" applyFont="1" applyFill="1" applyBorder="1" applyAlignment="1">
      <alignment horizontal="center" vertical="center"/>
    </xf>
    <xf numFmtId="43" fontId="10" fillId="5" borderId="12" xfId="1" applyFont="1" applyFill="1" applyBorder="1" applyAlignment="1">
      <alignment horizontal="center" vertical="center"/>
    </xf>
    <xf numFmtId="43" fontId="10" fillId="6" borderId="12" xfId="1" applyFont="1" applyFill="1" applyBorder="1" applyAlignment="1">
      <alignment horizontal="center" vertical="center"/>
    </xf>
    <xf numFmtId="43" fontId="10" fillId="6" borderId="14" xfId="1" applyFont="1" applyFill="1" applyBorder="1" applyAlignment="1">
      <alignment horizontal="center" vertical="center"/>
    </xf>
    <xf numFmtId="43" fontId="10" fillId="0" borderId="14" xfId="1" applyFont="1" applyBorder="1" applyAlignment="1">
      <alignment horizontal="center" vertical="center"/>
    </xf>
    <xf numFmtId="43" fontId="10" fillId="0" borderId="14" xfId="1" applyFont="1" applyBorder="1" applyAlignment="1">
      <alignment vertical="center"/>
    </xf>
    <xf numFmtId="43" fontId="2" fillId="0" borderId="0" xfId="0" applyNumberFormat="1" applyFont="1"/>
    <xf numFmtId="164" fontId="2" fillId="0" borderId="0" xfId="0" applyNumberFormat="1" applyFont="1"/>
    <xf numFmtId="43" fontId="2" fillId="0" borderId="0" xfId="1" applyFont="1"/>
    <xf numFmtId="10" fontId="2" fillId="0" borderId="0" xfId="2" applyNumberFormat="1" applyFont="1"/>
    <xf numFmtId="164" fontId="10" fillId="5" borderId="14" xfId="0" applyNumberFormat="1" applyFont="1" applyFill="1" applyBorder="1" applyAlignment="1">
      <alignment vertical="center"/>
    </xf>
    <xf numFmtId="164" fontId="10" fillId="6" borderId="14" xfId="0" applyNumberFormat="1" applyFont="1" applyFill="1" applyBorder="1" applyAlignment="1">
      <alignment vertical="center"/>
    </xf>
    <xf numFmtId="0" fontId="4" fillId="5" borderId="0" xfId="0" applyFont="1" applyFill="1"/>
    <xf numFmtId="0" fontId="2" fillId="2" borderId="15" xfId="0" applyFont="1" applyFill="1" applyBorder="1"/>
    <xf numFmtId="0" fontId="2" fillId="2" borderId="16" xfId="0" applyFont="1" applyFill="1" applyBorder="1"/>
    <xf numFmtId="43" fontId="4" fillId="2" borderId="16" xfId="1" applyFont="1" applyFill="1" applyBorder="1"/>
    <xf numFmtId="0" fontId="2" fillId="2" borderId="17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43" fontId="11" fillId="2" borderId="2" xfId="1" applyFont="1" applyFill="1" applyBorder="1"/>
    <xf numFmtId="0" fontId="3" fillId="2" borderId="3" xfId="0" applyFont="1" applyFill="1" applyBorder="1"/>
    <xf numFmtId="0" fontId="3" fillId="0" borderId="0" xfId="0" applyFont="1"/>
    <xf numFmtId="0" fontId="12" fillId="2" borderId="4" xfId="0" applyFont="1" applyFill="1" applyBorder="1"/>
    <xf numFmtId="0" fontId="12" fillId="2" borderId="5" xfId="0" applyFont="1" applyFill="1" applyBorder="1"/>
    <xf numFmtId="0" fontId="1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15" fillId="0" borderId="0" xfId="0" applyFont="1" applyAlignment="1">
      <alignment horizontal="centerContinuous"/>
    </xf>
    <xf numFmtId="43" fontId="15" fillId="0" borderId="0" xfId="1" applyFont="1" applyAlignment="1">
      <alignment horizontal="centerContinuous"/>
    </xf>
    <xf numFmtId="0" fontId="3" fillId="3" borderId="0" xfId="0" applyFont="1" applyFill="1"/>
    <xf numFmtId="43" fontId="11" fillId="0" borderId="0" xfId="1" applyFont="1"/>
    <xf numFmtId="0" fontId="11" fillId="4" borderId="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43" fontId="11" fillId="4" borderId="7" xfId="1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43" fontId="11" fillId="4" borderId="10" xfId="1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vertical="center"/>
    </xf>
    <xf numFmtId="43" fontId="11" fillId="5" borderId="14" xfId="1" applyFont="1" applyFill="1" applyBorder="1" applyAlignment="1">
      <alignment horizontal="center" vertical="center"/>
    </xf>
    <xf numFmtId="43" fontId="11" fillId="0" borderId="14" xfId="1" applyFont="1" applyBorder="1" applyAlignment="1">
      <alignment horizontal="center" vertical="center"/>
    </xf>
    <xf numFmtId="4" fontId="11" fillId="0" borderId="14" xfId="1" applyNumberFormat="1" applyFont="1" applyBorder="1" applyAlignment="1">
      <alignment vertical="center"/>
    </xf>
    <xf numFmtId="43" fontId="3" fillId="0" borderId="0" xfId="0" applyNumberFormat="1" applyFont="1"/>
    <xf numFmtId="164" fontId="3" fillId="0" borderId="0" xfId="0" applyNumberFormat="1" applyFont="1"/>
    <xf numFmtId="43" fontId="3" fillId="0" borderId="0" xfId="1" applyFont="1"/>
    <xf numFmtId="164" fontId="11" fillId="5" borderId="14" xfId="0" applyNumberFormat="1" applyFont="1" applyFill="1" applyBorder="1" applyAlignment="1">
      <alignment vertical="center"/>
    </xf>
    <xf numFmtId="4" fontId="11" fillId="5" borderId="14" xfId="0" applyNumberFormat="1" applyFont="1" applyFill="1" applyBorder="1" applyAlignment="1">
      <alignment vertical="center"/>
    </xf>
    <xf numFmtId="0" fontId="11" fillId="5" borderId="0" xfId="0" applyFont="1" applyFill="1"/>
    <xf numFmtId="164" fontId="11" fillId="5" borderId="0" xfId="0" applyNumberFormat="1" applyFont="1" applyFill="1"/>
    <xf numFmtId="0" fontId="3" fillId="2" borderId="15" xfId="0" applyFont="1" applyFill="1" applyBorder="1"/>
    <xf numFmtId="0" fontId="3" fillId="2" borderId="16" xfId="0" applyFont="1" applyFill="1" applyBorder="1"/>
    <xf numFmtId="43" fontId="11" fillId="2" borderId="16" xfId="1" applyFont="1" applyFill="1" applyBorder="1"/>
    <xf numFmtId="0" fontId="3" fillId="2" borderId="17" xfId="0" applyFont="1" applyFill="1" applyBorder="1"/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43" fontId="11" fillId="5" borderId="12" xfId="1" applyFont="1" applyFill="1" applyBorder="1" applyAlignment="1">
      <alignment horizontal="center" vertical="center"/>
    </xf>
    <xf numFmtId="15" fontId="10" fillId="4" borderId="7" xfId="0" applyNumberFormat="1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3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1</xdr:row>
      <xdr:rowOff>85727</xdr:rowOff>
    </xdr:from>
    <xdr:to>
      <xdr:col>3</xdr:col>
      <xdr:colOff>1466850</xdr:colOff>
      <xdr:row>4</xdr:row>
      <xdr:rowOff>9291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D418D8-15CD-49B5-9823-D2F7F3A19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171452"/>
          <a:ext cx="1876426" cy="7712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28576</xdr:rowOff>
    </xdr:from>
    <xdr:to>
      <xdr:col>3</xdr:col>
      <xdr:colOff>1442154</xdr:colOff>
      <xdr:row>3</xdr:row>
      <xdr:rowOff>216514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6BEB31-ABBE-404D-8D42-0055A936F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14301"/>
          <a:ext cx="1537404" cy="797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7F0CC-B76A-48CC-A97F-5AC028697EA4}">
  <dimension ref="A1:AD72"/>
  <sheetViews>
    <sheetView topLeftCell="F42" workbookViewId="0">
      <selection activeCell="W55" sqref="W55"/>
    </sheetView>
  </sheetViews>
  <sheetFormatPr baseColWidth="10" defaultColWidth="11.42578125" defaultRowHeight="13.5" x14ac:dyDescent="0.25"/>
  <cols>
    <col min="1" max="1" width="1.28515625" style="5" customWidth="1"/>
    <col min="2" max="2" width="2.42578125" style="5" customWidth="1"/>
    <col min="3" max="3" width="7.28515625" style="5" customWidth="1"/>
    <col min="4" max="4" width="33.7109375" style="5" customWidth="1"/>
    <col min="5" max="7" width="18.5703125" style="5" customWidth="1"/>
    <col min="8" max="8" width="2.85546875" style="5" customWidth="1"/>
    <col min="9" max="11" width="18.5703125" style="5" customWidth="1"/>
    <col min="12" max="12" width="3" style="5" customWidth="1"/>
    <col min="13" max="13" width="20.42578125" style="5" customWidth="1"/>
    <col min="14" max="14" width="2.85546875" style="5" customWidth="1"/>
    <col min="15" max="15" width="18.5703125" style="5" customWidth="1"/>
    <col min="16" max="16" width="3.140625" style="5" customWidth="1"/>
    <col min="17" max="17" width="18.5703125" style="5" customWidth="1"/>
    <col min="18" max="18" width="18.5703125" style="14" customWidth="1"/>
    <col min="19" max="19" width="2.42578125" style="5" customWidth="1"/>
    <col min="20" max="20" width="1.42578125" style="5" customWidth="1"/>
    <col min="21" max="21" width="0" style="5" hidden="1" customWidth="1"/>
    <col min="22" max="22" width="13.7109375" style="5" hidden="1" customWidth="1"/>
    <col min="23" max="23" width="8.28515625" style="5" customWidth="1"/>
    <col min="24" max="35" width="13.42578125" style="5" customWidth="1"/>
    <col min="36" max="16384" width="11.42578125" style="5"/>
  </cols>
  <sheetData>
    <row r="1" spans="1:30" ht="6.75" customHeight="1" thickTop="1" x14ac:dyDescent="0.25">
      <c r="A1" s="1"/>
      <c r="B1" s="2"/>
      <c r="C1" s="2"/>
      <c r="D1" s="2"/>
      <c r="E1" s="2">
        <v>5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"/>
      <c r="T1" s="4"/>
    </row>
    <row r="2" spans="1:30" s="7" customFormat="1" ht="24" x14ac:dyDescent="0.4">
      <c r="A2" s="6"/>
      <c r="C2" s="91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T2" s="8"/>
    </row>
    <row r="3" spans="1:30" s="7" customFormat="1" ht="24" x14ac:dyDescent="0.4">
      <c r="A3" s="6"/>
      <c r="C3" s="92" t="s">
        <v>1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"/>
      <c r="T3" s="8"/>
    </row>
    <row r="4" spans="1:30" ht="18.75" x14ac:dyDescent="0.3">
      <c r="A4" s="10"/>
      <c r="C4" s="93" t="s">
        <v>2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T4" s="11"/>
    </row>
    <row r="5" spans="1:30" ht="8.1" customHeight="1" x14ac:dyDescent="0.3">
      <c r="A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3"/>
      <c r="T5" s="11"/>
    </row>
    <row r="6" spans="1:30" ht="18.75" customHeight="1" x14ac:dyDescent="0.25">
      <c r="A6" s="10"/>
      <c r="C6" s="94" t="s">
        <v>94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T6" s="11"/>
    </row>
    <row r="7" spans="1:30" ht="8.25" customHeight="1" x14ac:dyDescent="0.25">
      <c r="A7" s="10"/>
      <c r="R7" s="14" t="s">
        <v>4</v>
      </c>
      <c r="T7" s="11"/>
    </row>
    <row r="8" spans="1:30" ht="15" x14ac:dyDescent="0.25">
      <c r="A8" s="10"/>
      <c r="C8" s="15" t="s">
        <v>4</v>
      </c>
      <c r="D8" s="15" t="s">
        <v>4</v>
      </c>
      <c r="E8" s="89">
        <v>45636</v>
      </c>
      <c r="F8" s="89">
        <v>45657</v>
      </c>
      <c r="G8" s="86" t="s">
        <v>7</v>
      </c>
      <c r="H8" s="17"/>
      <c r="I8" s="89">
        <v>45636</v>
      </c>
      <c r="J8" s="89">
        <v>45657</v>
      </c>
      <c r="K8" s="15" t="s">
        <v>7</v>
      </c>
      <c r="L8" s="15"/>
      <c r="M8" s="15" t="s">
        <v>8</v>
      </c>
      <c r="N8" s="15"/>
      <c r="O8" s="15" t="s">
        <v>9</v>
      </c>
      <c r="P8" s="15"/>
      <c r="Q8" s="15" t="s">
        <v>9</v>
      </c>
      <c r="R8" s="18" t="s">
        <v>11</v>
      </c>
      <c r="T8" s="11"/>
    </row>
    <row r="9" spans="1:30" ht="45" x14ac:dyDescent="0.25">
      <c r="A9" s="10"/>
      <c r="C9" s="90" t="s">
        <v>93</v>
      </c>
      <c r="D9" s="90" t="s">
        <v>13</v>
      </c>
      <c r="E9" s="25" t="s">
        <v>90</v>
      </c>
      <c r="F9" s="25" t="s">
        <v>90</v>
      </c>
      <c r="G9" s="87" t="s">
        <v>90</v>
      </c>
      <c r="H9" s="26"/>
      <c r="I9" s="25" t="s">
        <v>16</v>
      </c>
      <c r="J9" s="25" t="s">
        <v>16</v>
      </c>
      <c r="K9" s="19" t="s">
        <v>16</v>
      </c>
      <c r="L9" s="19"/>
      <c r="M9" s="22" t="s">
        <v>92</v>
      </c>
      <c r="N9" s="19"/>
      <c r="O9" s="22" t="s">
        <v>91</v>
      </c>
      <c r="P9" s="22"/>
      <c r="Q9" s="22" t="s">
        <v>95</v>
      </c>
      <c r="R9" s="23" t="s">
        <v>21</v>
      </c>
      <c r="T9" s="11"/>
    </row>
    <row r="10" spans="1:30" ht="19.5" customHeight="1" x14ac:dyDescent="0.25">
      <c r="A10" s="10"/>
      <c r="C10" s="28">
        <v>301</v>
      </c>
      <c r="D10" s="29" t="s">
        <v>26</v>
      </c>
      <c r="E10" s="31">
        <v>504820</v>
      </c>
      <c r="F10" s="88">
        <v>13071</v>
      </c>
      <c r="G10" s="31">
        <f>+E10+F10</f>
        <v>517891</v>
      </c>
      <c r="H10" s="31"/>
      <c r="I10" s="32">
        <v>1268</v>
      </c>
      <c r="J10" s="32">
        <v>650</v>
      </c>
      <c r="K10" s="33">
        <f>+I10+J10</f>
        <v>1918</v>
      </c>
      <c r="L10" s="33"/>
      <c r="M10" s="30">
        <v>4267</v>
      </c>
      <c r="N10" s="30"/>
      <c r="O10" s="34">
        <v>22970</v>
      </c>
      <c r="P10" s="34"/>
      <c r="Q10" s="34">
        <v>714</v>
      </c>
      <c r="R10" s="35">
        <f>+G10+K10+M10+O10+Q10</f>
        <v>547760</v>
      </c>
      <c r="S10" s="36"/>
      <c r="T10" s="11"/>
      <c r="V10" s="36" t="e">
        <f>+R10-#REF!</f>
        <v>#REF!</v>
      </c>
      <c r="W10" s="37"/>
      <c r="X10" s="37"/>
      <c r="Y10" s="37"/>
      <c r="Z10" s="38"/>
      <c r="AA10" s="37"/>
      <c r="AB10" s="39"/>
      <c r="AD10" s="36"/>
    </row>
    <row r="11" spans="1:30" ht="19.5" customHeight="1" x14ac:dyDescent="0.25">
      <c r="A11" s="10"/>
      <c r="C11" s="28">
        <v>302</v>
      </c>
      <c r="D11" s="29" t="s">
        <v>27</v>
      </c>
      <c r="E11" s="31">
        <v>407873</v>
      </c>
      <c r="F11" s="72">
        <v>10561</v>
      </c>
      <c r="G11" s="31">
        <f t="shared" ref="G11:G67" si="0">+E11+F11</f>
        <v>418434</v>
      </c>
      <c r="H11" s="31"/>
      <c r="I11" s="32">
        <v>1025</v>
      </c>
      <c r="J11" s="32">
        <v>525</v>
      </c>
      <c r="K11" s="33">
        <f t="shared" ref="K11:K67" si="1">+I11+J11</f>
        <v>1550</v>
      </c>
      <c r="L11" s="33"/>
      <c r="M11" s="30">
        <v>3448</v>
      </c>
      <c r="N11" s="30"/>
      <c r="O11" s="34">
        <v>18559</v>
      </c>
      <c r="P11" s="34"/>
      <c r="Q11" s="34">
        <v>577</v>
      </c>
      <c r="R11" s="35">
        <f t="shared" ref="R11:R67" si="2">+G11+K11+M11+O11+Q11</f>
        <v>442568</v>
      </c>
      <c r="T11" s="11"/>
      <c r="V11" s="36" t="e">
        <f>+R11-#REF!</f>
        <v>#REF!</v>
      </c>
      <c r="W11" s="37"/>
      <c r="X11" s="37"/>
      <c r="Y11" s="37"/>
      <c r="Z11" s="38"/>
      <c r="AA11" s="37"/>
      <c r="AB11" s="39"/>
    </row>
    <row r="12" spans="1:30" ht="19.5" customHeight="1" x14ac:dyDescent="0.25">
      <c r="A12" s="10"/>
      <c r="C12" s="28">
        <v>303</v>
      </c>
      <c r="D12" s="29" t="s">
        <v>28</v>
      </c>
      <c r="E12" s="31">
        <v>336167</v>
      </c>
      <c r="F12" s="72">
        <v>8704</v>
      </c>
      <c r="G12" s="31">
        <f t="shared" si="0"/>
        <v>344871</v>
      </c>
      <c r="H12" s="31"/>
      <c r="I12" s="32">
        <v>844</v>
      </c>
      <c r="J12" s="32">
        <v>433</v>
      </c>
      <c r="K12" s="33">
        <f t="shared" si="1"/>
        <v>1277</v>
      </c>
      <c r="L12" s="33"/>
      <c r="M12" s="30">
        <v>2842</v>
      </c>
      <c r="N12" s="30"/>
      <c r="O12" s="34">
        <v>15296</v>
      </c>
      <c r="P12" s="34"/>
      <c r="Q12" s="34">
        <v>475</v>
      </c>
      <c r="R12" s="35">
        <f t="shared" si="2"/>
        <v>364761</v>
      </c>
      <c r="T12" s="11"/>
      <c r="V12" s="36" t="e">
        <f>+R12-#REF!</f>
        <v>#REF!</v>
      </c>
      <c r="W12" s="37"/>
      <c r="X12" s="37"/>
      <c r="Y12" s="37"/>
      <c r="Z12" s="38"/>
      <c r="AA12" s="37"/>
      <c r="AB12" s="39"/>
    </row>
    <row r="13" spans="1:30" ht="19.5" customHeight="1" x14ac:dyDescent="0.25">
      <c r="A13" s="10"/>
      <c r="C13" s="28">
        <v>304</v>
      </c>
      <c r="D13" s="29" t="s">
        <v>29</v>
      </c>
      <c r="E13" s="31">
        <v>383486</v>
      </c>
      <c r="F13" s="72">
        <v>9930</v>
      </c>
      <c r="G13" s="31">
        <f t="shared" si="0"/>
        <v>393416</v>
      </c>
      <c r="H13" s="31"/>
      <c r="I13" s="32">
        <v>963</v>
      </c>
      <c r="J13" s="32">
        <v>494</v>
      </c>
      <c r="K13" s="33">
        <f t="shared" si="1"/>
        <v>1457</v>
      </c>
      <c r="L13" s="33"/>
      <c r="M13" s="30">
        <v>3241</v>
      </c>
      <c r="N13" s="30"/>
      <c r="O13" s="34">
        <v>17449</v>
      </c>
      <c r="P13" s="34"/>
      <c r="Q13" s="34">
        <v>542</v>
      </c>
      <c r="R13" s="35">
        <f t="shared" si="2"/>
        <v>416105</v>
      </c>
      <c r="T13" s="11"/>
      <c r="V13" s="36" t="e">
        <f>+R13-#REF!</f>
        <v>#REF!</v>
      </c>
      <c r="W13" s="37"/>
      <c r="X13" s="37"/>
      <c r="Y13" s="37"/>
      <c r="Z13" s="38"/>
      <c r="AA13" s="37"/>
      <c r="AB13" s="39"/>
    </row>
    <row r="14" spans="1:30" ht="19.5" customHeight="1" x14ac:dyDescent="0.25">
      <c r="A14" s="10"/>
      <c r="C14" s="28">
        <v>305</v>
      </c>
      <c r="D14" s="29" t="s">
        <v>30</v>
      </c>
      <c r="E14" s="31">
        <v>2899102</v>
      </c>
      <c r="F14" s="72">
        <v>75066</v>
      </c>
      <c r="G14" s="31">
        <f t="shared" si="0"/>
        <v>2974168</v>
      </c>
      <c r="H14" s="31"/>
      <c r="I14" s="32">
        <v>7283</v>
      </c>
      <c r="J14" s="32">
        <v>3735</v>
      </c>
      <c r="K14" s="33">
        <f t="shared" si="1"/>
        <v>11018</v>
      </c>
      <c r="L14" s="33"/>
      <c r="M14" s="30">
        <v>24505</v>
      </c>
      <c r="N14" s="30"/>
      <c r="O14" s="34">
        <v>131914</v>
      </c>
      <c r="P14" s="34"/>
      <c r="Q14" s="34">
        <v>4100</v>
      </c>
      <c r="R14" s="35">
        <f t="shared" si="2"/>
        <v>3145705</v>
      </c>
      <c r="T14" s="11"/>
      <c r="V14" s="36" t="e">
        <f>+R14-#REF!</f>
        <v>#REF!</v>
      </c>
      <c r="W14" s="37"/>
      <c r="X14" s="37"/>
      <c r="Y14" s="37"/>
      <c r="Z14" s="38"/>
      <c r="AA14" s="37"/>
      <c r="AB14" s="39"/>
    </row>
    <row r="15" spans="1:30" ht="19.5" customHeight="1" x14ac:dyDescent="0.25">
      <c r="A15" s="10"/>
      <c r="C15" s="28">
        <v>306</v>
      </c>
      <c r="D15" s="29" t="s">
        <v>31</v>
      </c>
      <c r="E15" s="31">
        <v>536846</v>
      </c>
      <c r="F15" s="72">
        <v>13900</v>
      </c>
      <c r="G15" s="31">
        <f t="shared" si="0"/>
        <v>550746</v>
      </c>
      <c r="H15" s="31"/>
      <c r="I15" s="32">
        <v>1349</v>
      </c>
      <c r="J15" s="32">
        <v>692</v>
      </c>
      <c r="K15" s="33">
        <f t="shared" si="1"/>
        <v>2041</v>
      </c>
      <c r="L15" s="33"/>
      <c r="M15" s="30">
        <v>4538</v>
      </c>
      <c r="N15" s="30"/>
      <c r="O15" s="34">
        <v>24428</v>
      </c>
      <c r="P15" s="34"/>
      <c r="Q15" s="34">
        <v>759</v>
      </c>
      <c r="R15" s="35">
        <f t="shared" si="2"/>
        <v>582512</v>
      </c>
      <c r="T15" s="11"/>
      <c r="V15" s="36" t="e">
        <f>+R15-#REF!</f>
        <v>#REF!</v>
      </c>
      <c r="W15" s="37"/>
      <c r="X15" s="37"/>
      <c r="Y15" s="37"/>
      <c r="Z15" s="38"/>
      <c r="AA15" s="37"/>
      <c r="AB15" s="39"/>
    </row>
    <row r="16" spans="1:30" ht="19.5" customHeight="1" x14ac:dyDescent="0.25">
      <c r="A16" s="10"/>
      <c r="C16" s="28">
        <v>307</v>
      </c>
      <c r="D16" s="29" t="s">
        <v>32</v>
      </c>
      <c r="E16" s="31">
        <v>1069199</v>
      </c>
      <c r="F16" s="72">
        <v>27685</v>
      </c>
      <c r="G16" s="31">
        <f t="shared" si="0"/>
        <v>1096884</v>
      </c>
      <c r="H16" s="31"/>
      <c r="I16" s="32">
        <v>2686</v>
      </c>
      <c r="J16" s="32">
        <v>1377</v>
      </c>
      <c r="K16" s="33">
        <f t="shared" si="1"/>
        <v>4063</v>
      </c>
      <c r="L16" s="33"/>
      <c r="M16" s="30">
        <v>9038</v>
      </c>
      <c r="N16" s="30"/>
      <c r="O16" s="34">
        <v>48650</v>
      </c>
      <c r="P16" s="34"/>
      <c r="Q16" s="34">
        <v>1512</v>
      </c>
      <c r="R16" s="35">
        <f t="shared" si="2"/>
        <v>1160147</v>
      </c>
      <c r="T16" s="11"/>
      <c r="V16" s="36" t="e">
        <f>+R16-#REF!</f>
        <v>#REF!</v>
      </c>
      <c r="W16" s="37"/>
      <c r="X16" s="37"/>
      <c r="Y16" s="37"/>
      <c r="Z16" s="38"/>
      <c r="AA16" s="37"/>
      <c r="AB16" s="39"/>
    </row>
    <row r="17" spans="1:28" ht="19.5" customHeight="1" x14ac:dyDescent="0.25">
      <c r="A17" s="10"/>
      <c r="C17" s="28">
        <v>308</v>
      </c>
      <c r="D17" s="29" t="s">
        <v>33</v>
      </c>
      <c r="E17" s="31">
        <v>694158</v>
      </c>
      <c r="F17" s="72">
        <v>17974</v>
      </c>
      <c r="G17" s="31">
        <f t="shared" si="0"/>
        <v>712132</v>
      </c>
      <c r="H17" s="31"/>
      <c r="I17" s="32">
        <v>1744</v>
      </c>
      <c r="J17" s="32">
        <v>894</v>
      </c>
      <c r="K17" s="33">
        <f t="shared" si="1"/>
        <v>2638</v>
      </c>
      <c r="L17" s="33"/>
      <c r="M17" s="30">
        <v>5868</v>
      </c>
      <c r="N17" s="30"/>
      <c r="O17" s="34">
        <v>31585</v>
      </c>
      <c r="P17" s="34"/>
      <c r="Q17" s="34">
        <v>982</v>
      </c>
      <c r="R17" s="35">
        <f t="shared" si="2"/>
        <v>753205</v>
      </c>
      <c r="T17" s="11"/>
      <c r="V17" s="36" t="e">
        <f>+R17-#REF!</f>
        <v>#REF!</v>
      </c>
      <c r="W17" s="37"/>
      <c r="X17" s="37"/>
      <c r="Y17" s="37"/>
      <c r="Z17" s="38"/>
      <c r="AA17" s="37"/>
      <c r="AB17" s="39"/>
    </row>
    <row r="18" spans="1:28" ht="19.5" customHeight="1" x14ac:dyDescent="0.25">
      <c r="A18" s="10"/>
      <c r="C18" s="28">
        <v>309</v>
      </c>
      <c r="D18" s="29" t="s">
        <v>34</v>
      </c>
      <c r="E18" s="31">
        <v>1124027</v>
      </c>
      <c r="F18" s="72">
        <v>29104</v>
      </c>
      <c r="G18" s="31">
        <f t="shared" si="0"/>
        <v>1153131</v>
      </c>
      <c r="H18" s="31"/>
      <c r="I18" s="32">
        <v>2823</v>
      </c>
      <c r="J18" s="32">
        <v>1448</v>
      </c>
      <c r="K18" s="33">
        <f t="shared" si="1"/>
        <v>4271</v>
      </c>
      <c r="L18" s="33"/>
      <c r="M18" s="30">
        <v>9501</v>
      </c>
      <c r="N18" s="30"/>
      <c r="O18" s="34">
        <v>51145</v>
      </c>
      <c r="P18" s="34"/>
      <c r="Q18" s="34">
        <v>1590</v>
      </c>
      <c r="R18" s="35">
        <f t="shared" si="2"/>
        <v>1219638</v>
      </c>
      <c r="T18" s="11"/>
      <c r="V18" s="36" t="e">
        <f>+R18-#REF!</f>
        <v>#REF!</v>
      </c>
      <c r="W18" s="37"/>
      <c r="X18" s="37"/>
      <c r="Y18" s="37"/>
      <c r="Z18" s="38"/>
      <c r="AA18" s="37"/>
      <c r="AB18" s="39"/>
    </row>
    <row r="19" spans="1:28" ht="19.5" customHeight="1" x14ac:dyDescent="0.25">
      <c r="A19" s="10"/>
      <c r="C19" s="28">
        <v>310</v>
      </c>
      <c r="D19" s="29" t="s">
        <v>35</v>
      </c>
      <c r="E19" s="31">
        <v>258369</v>
      </c>
      <c r="F19" s="72">
        <v>6690</v>
      </c>
      <c r="G19" s="31">
        <f t="shared" si="0"/>
        <v>265059</v>
      </c>
      <c r="H19" s="31"/>
      <c r="I19" s="32">
        <v>649</v>
      </c>
      <c r="J19" s="32">
        <v>333</v>
      </c>
      <c r="K19" s="33">
        <f t="shared" si="1"/>
        <v>982</v>
      </c>
      <c r="L19" s="33"/>
      <c r="M19" s="30">
        <v>2184</v>
      </c>
      <c r="N19" s="30"/>
      <c r="O19" s="34">
        <v>11757</v>
      </c>
      <c r="P19" s="34"/>
      <c r="Q19" s="34">
        <v>365</v>
      </c>
      <c r="R19" s="35">
        <f t="shared" si="2"/>
        <v>280347</v>
      </c>
      <c r="T19" s="11"/>
      <c r="V19" s="36" t="e">
        <f>+R19-#REF!</f>
        <v>#REF!</v>
      </c>
      <c r="W19" s="37"/>
      <c r="X19" s="37"/>
      <c r="Y19" s="37"/>
      <c r="Z19" s="38"/>
      <c r="AA19" s="37"/>
      <c r="AB19" s="39"/>
    </row>
    <row r="20" spans="1:28" ht="19.5" customHeight="1" x14ac:dyDescent="0.25">
      <c r="A20" s="10"/>
      <c r="C20" s="28">
        <v>311</v>
      </c>
      <c r="D20" s="29" t="s">
        <v>36</v>
      </c>
      <c r="E20" s="31">
        <v>288350</v>
      </c>
      <c r="F20" s="72">
        <v>7466</v>
      </c>
      <c r="G20" s="31">
        <f t="shared" si="0"/>
        <v>295816</v>
      </c>
      <c r="H20" s="31"/>
      <c r="I20" s="32">
        <v>724</v>
      </c>
      <c r="J20" s="32">
        <v>371</v>
      </c>
      <c r="K20" s="33">
        <f t="shared" si="1"/>
        <v>1095</v>
      </c>
      <c r="L20" s="33"/>
      <c r="M20" s="30">
        <v>2437</v>
      </c>
      <c r="N20" s="30"/>
      <c r="O20" s="34">
        <v>13120</v>
      </c>
      <c r="P20" s="34"/>
      <c r="Q20" s="34">
        <v>408</v>
      </c>
      <c r="R20" s="35">
        <f t="shared" si="2"/>
        <v>312876</v>
      </c>
      <c r="T20" s="11"/>
      <c r="V20" s="36" t="e">
        <f>+R20-#REF!</f>
        <v>#REF!</v>
      </c>
      <c r="W20" s="37"/>
      <c r="X20" s="37"/>
      <c r="Y20" s="37"/>
      <c r="Z20" s="38"/>
      <c r="AA20" s="37"/>
      <c r="AB20" s="39"/>
    </row>
    <row r="21" spans="1:28" ht="19.5" customHeight="1" x14ac:dyDescent="0.25">
      <c r="A21" s="10"/>
      <c r="C21" s="28">
        <v>312</v>
      </c>
      <c r="D21" s="29" t="s">
        <v>37</v>
      </c>
      <c r="E21" s="31">
        <v>12311163</v>
      </c>
      <c r="F21" s="72">
        <v>318772</v>
      </c>
      <c r="G21" s="31">
        <f t="shared" si="0"/>
        <v>12629935</v>
      </c>
      <c r="H21" s="31"/>
      <c r="I21" s="32">
        <v>30928</v>
      </c>
      <c r="J21" s="32">
        <v>15859</v>
      </c>
      <c r="K21" s="33">
        <f t="shared" si="1"/>
        <v>46787</v>
      </c>
      <c r="L21" s="33"/>
      <c r="M21" s="30">
        <v>104063</v>
      </c>
      <c r="N21" s="30"/>
      <c r="O21" s="34">
        <v>560178</v>
      </c>
      <c r="P21" s="34"/>
      <c r="Q21" s="34">
        <v>17412</v>
      </c>
      <c r="R21" s="35">
        <f t="shared" si="2"/>
        <v>13358375</v>
      </c>
      <c r="T21" s="11"/>
      <c r="V21" s="36" t="e">
        <f>+R21-#REF!</f>
        <v>#REF!</v>
      </c>
      <c r="W21" s="37"/>
      <c r="X21" s="37"/>
      <c r="Y21" s="37"/>
      <c r="Z21" s="38"/>
      <c r="AA21" s="37"/>
      <c r="AB21" s="39"/>
    </row>
    <row r="22" spans="1:28" ht="19.5" customHeight="1" x14ac:dyDescent="0.25">
      <c r="A22" s="10"/>
      <c r="C22" s="28">
        <v>313</v>
      </c>
      <c r="D22" s="29" t="s">
        <v>38</v>
      </c>
      <c r="E22" s="31">
        <v>625113</v>
      </c>
      <c r="F22" s="72">
        <v>16186</v>
      </c>
      <c r="G22" s="31">
        <f t="shared" si="0"/>
        <v>641299</v>
      </c>
      <c r="H22" s="31"/>
      <c r="I22" s="32">
        <v>1570</v>
      </c>
      <c r="J22" s="32">
        <v>805</v>
      </c>
      <c r="K22" s="33">
        <f t="shared" si="1"/>
        <v>2375</v>
      </c>
      <c r="L22" s="33"/>
      <c r="M22" s="30">
        <v>5284</v>
      </c>
      <c r="N22" s="30"/>
      <c r="O22" s="34">
        <v>28443</v>
      </c>
      <c r="P22" s="34"/>
      <c r="Q22" s="34">
        <v>884</v>
      </c>
      <c r="R22" s="35">
        <f t="shared" si="2"/>
        <v>678285</v>
      </c>
      <c r="T22" s="11"/>
      <c r="V22" s="36" t="e">
        <f>+R22-#REF!</f>
        <v>#REF!</v>
      </c>
      <c r="W22" s="37"/>
      <c r="X22" s="37"/>
      <c r="Y22" s="37"/>
      <c r="Z22" s="38"/>
      <c r="AA22" s="37"/>
      <c r="AB22" s="39"/>
    </row>
    <row r="23" spans="1:28" ht="19.5" customHeight="1" x14ac:dyDescent="0.25">
      <c r="A23" s="10"/>
      <c r="C23" s="28">
        <v>314</v>
      </c>
      <c r="D23" s="29" t="s">
        <v>39</v>
      </c>
      <c r="E23" s="31">
        <v>453239</v>
      </c>
      <c r="F23" s="72">
        <v>11736</v>
      </c>
      <c r="G23" s="31">
        <f t="shared" si="0"/>
        <v>464975</v>
      </c>
      <c r="H23" s="31"/>
      <c r="I23" s="32">
        <v>1138</v>
      </c>
      <c r="J23" s="32">
        <v>584</v>
      </c>
      <c r="K23" s="33">
        <f t="shared" si="1"/>
        <v>1722</v>
      </c>
      <c r="L23" s="33"/>
      <c r="M23" s="30">
        <v>3831</v>
      </c>
      <c r="N23" s="30"/>
      <c r="O23" s="34">
        <v>20623</v>
      </c>
      <c r="P23" s="34"/>
      <c r="Q23" s="34">
        <v>641</v>
      </c>
      <c r="R23" s="35">
        <f t="shared" si="2"/>
        <v>491792</v>
      </c>
      <c r="T23" s="11"/>
      <c r="V23" s="36" t="e">
        <f>+R23-#REF!</f>
        <v>#REF!</v>
      </c>
      <c r="W23" s="37"/>
      <c r="X23" s="37"/>
      <c r="Y23" s="37"/>
      <c r="Z23" s="38"/>
      <c r="AA23" s="37"/>
      <c r="AB23" s="39"/>
    </row>
    <row r="24" spans="1:28" ht="19.5" customHeight="1" x14ac:dyDescent="0.25">
      <c r="A24" s="10"/>
      <c r="C24" s="28">
        <v>315</v>
      </c>
      <c r="D24" s="29" t="s">
        <v>40</v>
      </c>
      <c r="E24" s="31">
        <v>1753176</v>
      </c>
      <c r="F24" s="72">
        <v>45395</v>
      </c>
      <c r="G24" s="31">
        <f t="shared" si="0"/>
        <v>1798571</v>
      </c>
      <c r="H24" s="31"/>
      <c r="I24" s="32">
        <v>4404</v>
      </c>
      <c r="J24" s="32">
        <v>2258</v>
      </c>
      <c r="K24" s="33">
        <f t="shared" si="1"/>
        <v>6662</v>
      </c>
      <c r="L24" s="33"/>
      <c r="M24" s="30">
        <v>14819</v>
      </c>
      <c r="N24" s="30"/>
      <c r="O24" s="34">
        <v>79773</v>
      </c>
      <c r="P24" s="34"/>
      <c r="Q24" s="34">
        <v>2480</v>
      </c>
      <c r="R24" s="35">
        <f t="shared" si="2"/>
        <v>1902305</v>
      </c>
      <c r="T24" s="11"/>
      <c r="V24" s="36" t="e">
        <f>+R24-#REF!</f>
        <v>#REF!</v>
      </c>
      <c r="W24" s="37"/>
      <c r="X24" s="37"/>
      <c r="Y24" s="37"/>
      <c r="Z24" s="38"/>
      <c r="AA24" s="37"/>
      <c r="AB24" s="39"/>
    </row>
    <row r="25" spans="1:28" ht="19.5" customHeight="1" x14ac:dyDescent="0.25">
      <c r="A25" s="10"/>
      <c r="C25" s="28">
        <v>316</v>
      </c>
      <c r="D25" s="29" t="s">
        <v>41</v>
      </c>
      <c r="E25" s="31">
        <v>1135235</v>
      </c>
      <c r="F25" s="72">
        <v>29395</v>
      </c>
      <c r="G25" s="31">
        <f t="shared" si="0"/>
        <v>1164630</v>
      </c>
      <c r="H25" s="31"/>
      <c r="I25" s="32">
        <v>2852</v>
      </c>
      <c r="J25" s="32">
        <v>1462</v>
      </c>
      <c r="K25" s="33">
        <f t="shared" si="1"/>
        <v>4314</v>
      </c>
      <c r="L25" s="33"/>
      <c r="M25" s="30">
        <v>9596</v>
      </c>
      <c r="N25" s="30"/>
      <c r="O25" s="34">
        <v>51655</v>
      </c>
      <c r="P25" s="34"/>
      <c r="Q25" s="34">
        <v>1606</v>
      </c>
      <c r="R25" s="35">
        <f t="shared" si="2"/>
        <v>1231801</v>
      </c>
      <c r="T25" s="11"/>
      <c r="V25" s="36" t="e">
        <f>+R25-#REF!</f>
        <v>#REF!</v>
      </c>
      <c r="W25" s="37"/>
      <c r="X25" s="37"/>
      <c r="Y25" s="37"/>
      <c r="Z25" s="38"/>
      <c r="AA25" s="37"/>
      <c r="AB25" s="39"/>
    </row>
    <row r="26" spans="1:28" ht="19.5" customHeight="1" x14ac:dyDescent="0.25">
      <c r="A26" s="10"/>
      <c r="C26" s="28">
        <v>317</v>
      </c>
      <c r="D26" s="29" t="s">
        <v>42</v>
      </c>
      <c r="E26" s="31">
        <v>12801220</v>
      </c>
      <c r="F26" s="72">
        <v>331461</v>
      </c>
      <c r="G26" s="31">
        <f t="shared" si="0"/>
        <v>13132681</v>
      </c>
      <c r="H26" s="31"/>
      <c r="I26" s="32">
        <v>32159</v>
      </c>
      <c r="J26" s="32">
        <v>16490</v>
      </c>
      <c r="K26" s="33">
        <f t="shared" si="1"/>
        <v>48649</v>
      </c>
      <c r="L26" s="33"/>
      <c r="M26" s="30">
        <v>108205</v>
      </c>
      <c r="N26" s="30"/>
      <c r="O26" s="34">
        <v>582476</v>
      </c>
      <c r="P26" s="34"/>
      <c r="Q26" s="34">
        <v>18106</v>
      </c>
      <c r="R26" s="35">
        <f t="shared" si="2"/>
        <v>13890117</v>
      </c>
      <c r="T26" s="11"/>
      <c r="V26" s="36" t="e">
        <f>+R26-#REF!</f>
        <v>#REF!</v>
      </c>
      <c r="W26" s="37"/>
      <c r="X26" s="37"/>
      <c r="Y26" s="37"/>
      <c r="Z26" s="38"/>
      <c r="AA26" s="37"/>
      <c r="AB26" s="39"/>
    </row>
    <row r="27" spans="1:28" ht="19.5" customHeight="1" x14ac:dyDescent="0.25">
      <c r="A27" s="10"/>
      <c r="C27" s="28">
        <v>318</v>
      </c>
      <c r="D27" s="29" t="s">
        <v>43</v>
      </c>
      <c r="E27" s="31">
        <v>457166</v>
      </c>
      <c r="F27" s="72">
        <v>11837</v>
      </c>
      <c r="G27" s="31">
        <f t="shared" si="0"/>
        <v>469003</v>
      </c>
      <c r="H27" s="31"/>
      <c r="I27" s="32">
        <v>1149</v>
      </c>
      <c r="J27" s="32">
        <v>589</v>
      </c>
      <c r="K27" s="33">
        <f t="shared" si="1"/>
        <v>1738</v>
      </c>
      <c r="L27" s="33"/>
      <c r="M27" s="30">
        <v>3864</v>
      </c>
      <c r="N27" s="30"/>
      <c r="O27" s="34">
        <v>20802</v>
      </c>
      <c r="P27" s="34"/>
      <c r="Q27" s="34">
        <v>647</v>
      </c>
      <c r="R27" s="35">
        <f t="shared" si="2"/>
        <v>496054</v>
      </c>
      <c r="T27" s="11"/>
      <c r="V27" s="36" t="e">
        <f>+R27-#REF!</f>
        <v>#REF!</v>
      </c>
      <c r="W27" s="37"/>
      <c r="X27" s="37"/>
      <c r="Y27" s="37"/>
      <c r="Z27" s="38"/>
      <c r="AA27" s="37"/>
      <c r="AB27" s="39"/>
    </row>
    <row r="28" spans="1:28" ht="19.5" customHeight="1" x14ac:dyDescent="0.25">
      <c r="A28" s="10"/>
      <c r="C28" s="28">
        <v>319</v>
      </c>
      <c r="D28" s="29" t="s">
        <v>44</v>
      </c>
      <c r="E28" s="31">
        <v>1885327</v>
      </c>
      <c r="F28" s="72">
        <v>48817</v>
      </c>
      <c r="G28" s="31">
        <f t="shared" si="0"/>
        <v>1934144</v>
      </c>
      <c r="H28" s="31"/>
      <c r="I28" s="32">
        <v>4737</v>
      </c>
      <c r="J28" s="32">
        <v>2429</v>
      </c>
      <c r="K28" s="33">
        <f t="shared" si="1"/>
        <v>7166</v>
      </c>
      <c r="L28" s="33"/>
      <c r="M28" s="30">
        <v>15936</v>
      </c>
      <c r="N28" s="30"/>
      <c r="O28" s="34">
        <v>85785</v>
      </c>
      <c r="P28" s="34"/>
      <c r="Q28" s="34">
        <v>2667</v>
      </c>
      <c r="R28" s="35">
        <f t="shared" si="2"/>
        <v>2045698</v>
      </c>
      <c r="T28" s="11"/>
      <c r="V28" s="36" t="e">
        <f>+R28-#REF!</f>
        <v>#REF!</v>
      </c>
      <c r="W28" s="37"/>
      <c r="X28" s="37"/>
      <c r="Y28" s="37"/>
      <c r="Z28" s="38"/>
      <c r="AA28" s="37"/>
      <c r="AB28" s="39"/>
    </row>
    <row r="29" spans="1:28" ht="19.5" customHeight="1" x14ac:dyDescent="0.25">
      <c r="A29" s="10"/>
      <c r="C29" s="28">
        <v>320</v>
      </c>
      <c r="D29" s="29" t="s">
        <v>45</v>
      </c>
      <c r="E29" s="31">
        <v>4408301</v>
      </c>
      <c r="F29" s="72">
        <v>114144</v>
      </c>
      <c r="G29" s="31">
        <f t="shared" si="0"/>
        <v>4522445</v>
      </c>
      <c r="H29" s="31"/>
      <c r="I29" s="32">
        <v>11074</v>
      </c>
      <c r="J29" s="32">
        <v>5679</v>
      </c>
      <c r="K29" s="33">
        <f t="shared" si="1"/>
        <v>16753</v>
      </c>
      <c r="L29" s="33"/>
      <c r="M29" s="30">
        <v>37262</v>
      </c>
      <c r="N29" s="30"/>
      <c r="O29" s="34">
        <v>200585</v>
      </c>
      <c r="P29" s="34"/>
      <c r="Q29" s="34">
        <v>6235</v>
      </c>
      <c r="R29" s="35">
        <f t="shared" si="2"/>
        <v>4783280</v>
      </c>
      <c r="T29" s="11"/>
      <c r="V29" s="36" t="e">
        <f>+R29-#REF!</f>
        <v>#REF!</v>
      </c>
      <c r="W29" s="37"/>
      <c r="X29" s="37"/>
      <c r="Y29" s="37"/>
      <c r="Z29" s="38"/>
      <c r="AA29" s="37"/>
      <c r="AB29" s="39"/>
    </row>
    <row r="30" spans="1:28" ht="19.5" customHeight="1" x14ac:dyDescent="0.25">
      <c r="A30" s="10"/>
      <c r="C30" s="28">
        <v>321</v>
      </c>
      <c r="D30" s="29" t="s">
        <v>46</v>
      </c>
      <c r="E30" s="31">
        <v>491579</v>
      </c>
      <c r="F30" s="72">
        <v>12728</v>
      </c>
      <c r="G30" s="31">
        <f t="shared" si="0"/>
        <v>504307</v>
      </c>
      <c r="H30" s="31"/>
      <c r="I30" s="32">
        <v>1235</v>
      </c>
      <c r="J30" s="32">
        <v>633</v>
      </c>
      <c r="K30" s="33">
        <f t="shared" si="1"/>
        <v>1868</v>
      </c>
      <c r="L30" s="33"/>
      <c r="M30" s="30">
        <v>4155</v>
      </c>
      <c r="N30" s="30"/>
      <c r="O30" s="34">
        <v>22367</v>
      </c>
      <c r="P30" s="34"/>
      <c r="Q30" s="34">
        <v>695</v>
      </c>
      <c r="R30" s="35">
        <f t="shared" si="2"/>
        <v>533392</v>
      </c>
      <c r="T30" s="11"/>
      <c r="V30" s="36" t="e">
        <f>+R30-#REF!</f>
        <v>#REF!</v>
      </c>
      <c r="W30" s="37"/>
      <c r="X30" s="37"/>
      <c r="Y30" s="37"/>
      <c r="Z30" s="38"/>
      <c r="AA30" s="37"/>
      <c r="AB30" s="39"/>
    </row>
    <row r="31" spans="1:28" ht="19.5" customHeight="1" x14ac:dyDescent="0.25">
      <c r="A31" s="10"/>
      <c r="C31" s="28">
        <v>322</v>
      </c>
      <c r="D31" s="29" t="s">
        <v>47</v>
      </c>
      <c r="E31" s="31">
        <v>1205686</v>
      </c>
      <c r="F31" s="72">
        <v>31219</v>
      </c>
      <c r="G31" s="31">
        <f t="shared" si="0"/>
        <v>1236905</v>
      </c>
      <c r="H31" s="31"/>
      <c r="I31" s="32">
        <v>3029</v>
      </c>
      <c r="J31" s="32">
        <v>1553</v>
      </c>
      <c r="K31" s="33">
        <f t="shared" si="1"/>
        <v>4582</v>
      </c>
      <c r="L31" s="33"/>
      <c r="M31" s="30">
        <v>10191</v>
      </c>
      <c r="N31" s="30"/>
      <c r="O31" s="34">
        <v>54860</v>
      </c>
      <c r="P31" s="34"/>
      <c r="Q31" s="34">
        <v>1705</v>
      </c>
      <c r="R31" s="35">
        <f t="shared" si="2"/>
        <v>1308243</v>
      </c>
      <c r="T31" s="11"/>
      <c r="V31" s="36" t="e">
        <f>+R31-#REF!</f>
        <v>#REF!</v>
      </c>
      <c r="W31" s="37"/>
      <c r="X31" s="37"/>
      <c r="Y31" s="37"/>
      <c r="Z31" s="38"/>
      <c r="AA31" s="37"/>
      <c r="AB31" s="39"/>
    </row>
    <row r="32" spans="1:28" ht="19.5" customHeight="1" x14ac:dyDescent="0.25">
      <c r="A32" s="10"/>
      <c r="C32" s="28">
        <v>323</v>
      </c>
      <c r="D32" s="29" t="s">
        <v>48</v>
      </c>
      <c r="E32" s="31">
        <v>1213948</v>
      </c>
      <c r="F32" s="72">
        <v>31433</v>
      </c>
      <c r="G32" s="31">
        <f t="shared" si="0"/>
        <v>1245381</v>
      </c>
      <c r="H32" s="31"/>
      <c r="I32" s="32">
        <v>3049</v>
      </c>
      <c r="J32" s="32">
        <v>1564</v>
      </c>
      <c r="K32" s="33">
        <f t="shared" si="1"/>
        <v>4613</v>
      </c>
      <c r="L32" s="33"/>
      <c r="M32" s="30">
        <v>10261</v>
      </c>
      <c r="N32" s="30"/>
      <c r="O32" s="34">
        <v>55237</v>
      </c>
      <c r="P32" s="34"/>
      <c r="Q32" s="34">
        <v>1717</v>
      </c>
      <c r="R32" s="35">
        <f t="shared" si="2"/>
        <v>1317209</v>
      </c>
      <c r="T32" s="11"/>
      <c r="V32" s="36" t="e">
        <f>+R32-#REF!</f>
        <v>#REF!</v>
      </c>
      <c r="W32" s="37"/>
      <c r="X32" s="37"/>
      <c r="Y32" s="37"/>
      <c r="Z32" s="38"/>
      <c r="AA32" s="37"/>
      <c r="AB32" s="39"/>
    </row>
    <row r="33" spans="1:28" ht="19.5" customHeight="1" x14ac:dyDescent="0.25">
      <c r="A33" s="10"/>
      <c r="C33" s="28">
        <v>324</v>
      </c>
      <c r="D33" s="29" t="s">
        <v>49</v>
      </c>
      <c r="E33" s="31">
        <v>2207534</v>
      </c>
      <c r="F33" s="72">
        <v>57160</v>
      </c>
      <c r="G33" s="31">
        <f t="shared" si="0"/>
        <v>2264694</v>
      </c>
      <c r="H33" s="31"/>
      <c r="I33" s="32">
        <v>5546</v>
      </c>
      <c r="J33" s="32">
        <v>2844</v>
      </c>
      <c r="K33" s="33">
        <f t="shared" si="1"/>
        <v>8390</v>
      </c>
      <c r="L33" s="33"/>
      <c r="M33" s="30">
        <v>18660</v>
      </c>
      <c r="N33" s="30"/>
      <c r="O33" s="34">
        <v>100447</v>
      </c>
      <c r="P33" s="34"/>
      <c r="Q33" s="34">
        <v>3122</v>
      </c>
      <c r="R33" s="35">
        <f t="shared" si="2"/>
        <v>2395313</v>
      </c>
      <c r="T33" s="11"/>
      <c r="V33" s="36" t="e">
        <f>+R33-#REF!</f>
        <v>#REF!</v>
      </c>
      <c r="W33" s="37"/>
      <c r="X33" s="37"/>
      <c r="Y33" s="37"/>
      <c r="Z33" s="38"/>
      <c r="AA33" s="37"/>
      <c r="AB33" s="39"/>
    </row>
    <row r="34" spans="1:28" ht="19.5" customHeight="1" x14ac:dyDescent="0.25">
      <c r="A34" s="10"/>
      <c r="C34" s="28">
        <v>325</v>
      </c>
      <c r="D34" s="29" t="s">
        <v>50</v>
      </c>
      <c r="E34" s="31">
        <v>731659</v>
      </c>
      <c r="F34" s="72">
        <v>18945</v>
      </c>
      <c r="G34" s="31">
        <f t="shared" si="0"/>
        <v>750604</v>
      </c>
      <c r="H34" s="31"/>
      <c r="I34" s="32">
        <v>1838</v>
      </c>
      <c r="J34" s="32">
        <v>942</v>
      </c>
      <c r="K34" s="33">
        <f t="shared" si="1"/>
        <v>2780</v>
      </c>
      <c r="L34" s="33"/>
      <c r="M34" s="30">
        <v>6184</v>
      </c>
      <c r="N34" s="30"/>
      <c r="O34" s="34">
        <v>33292</v>
      </c>
      <c r="P34" s="34"/>
      <c r="Q34" s="34">
        <v>1035</v>
      </c>
      <c r="R34" s="35">
        <f t="shared" si="2"/>
        <v>793895</v>
      </c>
      <c r="T34" s="11"/>
      <c r="V34" s="36" t="e">
        <f>+R34-#REF!</f>
        <v>#REF!</v>
      </c>
      <c r="W34" s="37"/>
      <c r="X34" s="37"/>
      <c r="Y34" s="37"/>
      <c r="Z34" s="38"/>
      <c r="AA34" s="37"/>
      <c r="AB34" s="39"/>
    </row>
    <row r="35" spans="1:28" ht="19.5" customHeight="1" x14ac:dyDescent="0.25">
      <c r="A35" s="10"/>
      <c r="C35" s="28">
        <v>326</v>
      </c>
      <c r="D35" s="29" t="s">
        <v>51</v>
      </c>
      <c r="E35" s="31">
        <v>3626793</v>
      </c>
      <c r="F35" s="72">
        <v>93908</v>
      </c>
      <c r="G35" s="31">
        <f t="shared" si="0"/>
        <v>3720701</v>
      </c>
      <c r="H35" s="31"/>
      <c r="I35" s="32">
        <v>9111</v>
      </c>
      <c r="J35" s="32">
        <v>4672</v>
      </c>
      <c r="K35" s="33">
        <f t="shared" si="1"/>
        <v>13783</v>
      </c>
      <c r="L35" s="33"/>
      <c r="M35" s="30">
        <v>30656</v>
      </c>
      <c r="N35" s="30"/>
      <c r="O35" s="34">
        <v>165025</v>
      </c>
      <c r="P35" s="34"/>
      <c r="Q35" s="34">
        <v>5130</v>
      </c>
      <c r="R35" s="35">
        <f t="shared" si="2"/>
        <v>3935295</v>
      </c>
      <c r="T35" s="11"/>
      <c r="V35" s="36" t="e">
        <f>+R35-#REF!</f>
        <v>#REF!</v>
      </c>
      <c r="W35" s="37"/>
      <c r="X35" s="37"/>
      <c r="Y35" s="37"/>
      <c r="Z35" s="38"/>
      <c r="AA35" s="37"/>
      <c r="AB35" s="39"/>
    </row>
    <row r="36" spans="1:28" ht="19.5" customHeight="1" x14ac:dyDescent="0.25">
      <c r="A36" s="10"/>
      <c r="C36" s="28">
        <v>327</v>
      </c>
      <c r="D36" s="29" t="s">
        <v>52</v>
      </c>
      <c r="E36" s="31">
        <v>451304</v>
      </c>
      <c r="F36" s="72">
        <v>11686</v>
      </c>
      <c r="G36" s="31">
        <f t="shared" si="0"/>
        <v>462990</v>
      </c>
      <c r="H36" s="31"/>
      <c r="I36" s="32">
        <v>1134</v>
      </c>
      <c r="J36" s="32">
        <v>581</v>
      </c>
      <c r="K36" s="33">
        <f t="shared" si="1"/>
        <v>1715</v>
      </c>
      <c r="L36" s="33"/>
      <c r="M36" s="30">
        <v>3815</v>
      </c>
      <c r="N36" s="30"/>
      <c r="O36" s="34">
        <v>20535</v>
      </c>
      <c r="P36" s="34"/>
      <c r="Q36" s="34">
        <v>638</v>
      </c>
      <c r="R36" s="35">
        <f t="shared" si="2"/>
        <v>489693</v>
      </c>
      <c r="T36" s="11"/>
      <c r="V36" s="36" t="e">
        <f>+R36-#REF!</f>
        <v>#REF!</v>
      </c>
      <c r="W36" s="37"/>
      <c r="X36" s="37"/>
      <c r="Y36" s="37"/>
      <c r="Z36" s="38"/>
      <c r="AA36" s="37"/>
      <c r="AB36" s="39"/>
    </row>
    <row r="37" spans="1:28" ht="19.5" customHeight="1" x14ac:dyDescent="0.25">
      <c r="A37" s="10"/>
      <c r="C37" s="28">
        <v>328</v>
      </c>
      <c r="D37" s="29" t="s">
        <v>53</v>
      </c>
      <c r="E37" s="31">
        <v>330375</v>
      </c>
      <c r="F37" s="72">
        <v>8554</v>
      </c>
      <c r="G37" s="31">
        <f t="shared" si="0"/>
        <v>338929</v>
      </c>
      <c r="H37" s="31"/>
      <c r="I37" s="32">
        <v>830</v>
      </c>
      <c r="J37" s="32">
        <v>426</v>
      </c>
      <c r="K37" s="33">
        <f t="shared" si="1"/>
        <v>1256</v>
      </c>
      <c r="L37" s="33"/>
      <c r="M37" s="30">
        <v>2793</v>
      </c>
      <c r="N37" s="30"/>
      <c r="O37" s="34">
        <v>15033</v>
      </c>
      <c r="P37" s="34"/>
      <c r="Q37" s="34">
        <v>467</v>
      </c>
      <c r="R37" s="35">
        <f t="shared" si="2"/>
        <v>358478</v>
      </c>
      <c r="T37" s="11"/>
      <c r="V37" s="36" t="e">
        <f>+R37-#REF!</f>
        <v>#REF!</v>
      </c>
      <c r="W37" s="37"/>
      <c r="X37" s="37"/>
      <c r="Y37" s="37"/>
      <c r="Z37" s="38"/>
      <c r="AA37" s="37"/>
      <c r="AB37" s="39"/>
    </row>
    <row r="38" spans="1:28" ht="19.5" customHeight="1" x14ac:dyDescent="0.25">
      <c r="A38" s="10"/>
      <c r="C38" s="28">
        <v>329</v>
      </c>
      <c r="D38" s="29" t="s">
        <v>54</v>
      </c>
      <c r="E38" s="31">
        <v>1328344</v>
      </c>
      <c r="F38" s="72">
        <v>34395</v>
      </c>
      <c r="G38" s="31">
        <f t="shared" si="0"/>
        <v>1362739</v>
      </c>
      <c r="H38" s="31"/>
      <c r="I38" s="32">
        <v>3338</v>
      </c>
      <c r="J38" s="32">
        <v>1711</v>
      </c>
      <c r="K38" s="33">
        <f t="shared" si="1"/>
        <v>5049</v>
      </c>
      <c r="L38" s="33"/>
      <c r="M38" s="30">
        <v>11228</v>
      </c>
      <c r="N38" s="30"/>
      <c r="O38" s="34">
        <v>60442</v>
      </c>
      <c r="P38" s="34"/>
      <c r="Q38" s="34">
        <v>1879</v>
      </c>
      <c r="R38" s="35">
        <f t="shared" si="2"/>
        <v>1441337</v>
      </c>
      <c r="T38" s="11"/>
      <c r="V38" s="36" t="e">
        <f>+R38-#REF!</f>
        <v>#REF!</v>
      </c>
      <c r="W38" s="37"/>
      <c r="X38" s="37"/>
      <c r="Y38" s="37"/>
      <c r="Z38" s="38"/>
      <c r="AA38" s="37"/>
      <c r="AB38" s="39"/>
    </row>
    <row r="39" spans="1:28" ht="19.5" customHeight="1" x14ac:dyDescent="0.25">
      <c r="A39" s="10"/>
      <c r="C39" s="28">
        <v>330</v>
      </c>
      <c r="D39" s="29" t="s">
        <v>55</v>
      </c>
      <c r="E39" s="31">
        <v>305795</v>
      </c>
      <c r="F39" s="72">
        <v>7918</v>
      </c>
      <c r="G39" s="31">
        <f t="shared" si="0"/>
        <v>313713</v>
      </c>
      <c r="H39" s="31"/>
      <c r="I39" s="32">
        <v>768</v>
      </c>
      <c r="J39" s="32">
        <v>394</v>
      </c>
      <c r="K39" s="33">
        <f t="shared" si="1"/>
        <v>1162</v>
      </c>
      <c r="L39" s="33"/>
      <c r="M39" s="30">
        <v>2585</v>
      </c>
      <c r="N39" s="30"/>
      <c r="O39" s="34">
        <v>13914</v>
      </c>
      <c r="P39" s="34"/>
      <c r="Q39" s="34">
        <v>433</v>
      </c>
      <c r="R39" s="35">
        <f t="shared" si="2"/>
        <v>331807</v>
      </c>
      <c r="T39" s="11"/>
      <c r="V39" s="36" t="e">
        <f>+R39-#REF!</f>
        <v>#REF!</v>
      </c>
      <c r="W39" s="37"/>
      <c r="X39" s="37"/>
      <c r="Y39" s="37"/>
      <c r="Z39" s="38"/>
      <c r="AA39" s="37"/>
      <c r="AB39" s="39"/>
    </row>
    <row r="40" spans="1:28" ht="19.5" customHeight="1" x14ac:dyDescent="0.25">
      <c r="A40" s="10"/>
      <c r="C40" s="28">
        <v>331</v>
      </c>
      <c r="D40" s="29" t="s">
        <v>56</v>
      </c>
      <c r="E40" s="31">
        <v>950856</v>
      </c>
      <c r="F40" s="72">
        <v>24620</v>
      </c>
      <c r="G40" s="31">
        <f t="shared" si="0"/>
        <v>975476</v>
      </c>
      <c r="H40" s="31"/>
      <c r="I40" s="32">
        <v>2389</v>
      </c>
      <c r="J40" s="32">
        <v>1225</v>
      </c>
      <c r="K40" s="33">
        <f t="shared" si="1"/>
        <v>3614</v>
      </c>
      <c r="L40" s="33"/>
      <c r="M40" s="30">
        <v>8037</v>
      </c>
      <c r="N40" s="30"/>
      <c r="O40" s="34">
        <v>43266</v>
      </c>
      <c r="P40" s="34"/>
      <c r="Q40" s="34">
        <v>1345</v>
      </c>
      <c r="R40" s="35">
        <f t="shared" si="2"/>
        <v>1031738</v>
      </c>
      <c r="T40" s="11"/>
      <c r="V40" s="36" t="e">
        <f>+R40-#REF!</f>
        <v>#REF!</v>
      </c>
      <c r="W40" s="37"/>
      <c r="X40" s="37"/>
      <c r="Y40" s="37"/>
      <c r="Z40" s="38"/>
      <c r="AA40" s="37"/>
      <c r="AB40" s="39"/>
    </row>
    <row r="41" spans="1:28" ht="19.5" customHeight="1" x14ac:dyDescent="0.25">
      <c r="A41" s="10"/>
      <c r="C41" s="28">
        <v>332</v>
      </c>
      <c r="D41" s="29" t="s">
        <v>57</v>
      </c>
      <c r="E41" s="31">
        <v>1027566</v>
      </c>
      <c r="F41" s="72">
        <v>26607</v>
      </c>
      <c r="G41" s="31">
        <f t="shared" si="0"/>
        <v>1054173</v>
      </c>
      <c r="H41" s="31"/>
      <c r="I41" s="32">
        <v>2582</v>
      </c>
      <c r="J41" s="32">
        <v>1324</v>
      </c>
      <c r="K41" s="33">
        <f t="shared" si="1"/>
        <v>3906</v>
      </c>
      <c r="L41" s="33"/>
      <c r="M41" s="30">
        <v>8686</v>
      </c>
      <c r="N41" s="30"/>
      <c r="O41" s="34">
        <v>46756</v>
      </c>
      <c r="P41" s="34"/>
      <c r="Q41" s="34">
        <v>1453</v>
      </c>
      <c r="R41" s="35">
        <f t="shared" si="2"/>
        <v>1114974</v>
      </c>
      <c r="T41" s="11"/>
      <c r="V41" s="36" t="e">
        <f>+R41-#REF!</f>
        <v>#REF!</v>
      </c>
      <c r="W41" s="37"/>
      <c r="X41" s="37"/>
      <c r="Y41" s="37"/>
      <c r="Z41" s="38"/>
      <c r="AA41" s="37"/>
      <c r="AB41" s="39"/>
    </row>
    <row r="42" spans="1:28" ht="19.5" customHeight="1" x14ac:dyDescent="0.25">
      <c r="A42" s="10"/>
      <c r="C42" s="28">
        <v>333</v>
      </c>
      <c r="D42" s="29" t="s">
        <v>58</v>
      </c>
      <c r="E42" s="31">
        <v>504348</v>
      </c>
      <c r="F42" s="72">
        <v>13059</v>
      </c>
      <c r="G42" s="31">
        <f t="shared" si="0"/>
        <v>517407</v>
      </c>
      <c r="H42" s="31"/>
      <c r="I42" s="32">
        <v>1267</v>
      </c>
      <c r="J42" s="32">
        <v>650</v>
      </c>
      <c r="K42" s="33">
        <f t="shared" si="1"/>
        <v>1917</v>
      </c>
      <c r="L42" s="33"/>
      <c r="M42" s="30">
        <v>4263</v>
      </c>
      <c r="N42" s="30"/>
      <c r="O42" s="34">
        <v>22949</v>
      </c>
      <c r="P42" s="34"/>
      <c r="Q42" s="34">
        <v>713</v>
      </c>
      <c r="R42" s="35">
        <f t="shared" si="2"/>
        <v>547249</v>
      </c>
      <c r="T42" s="11"/>
      <c r="V42" s="36" t="e">
        <f>+R42-#REF!</f>
        <v>#REF!</v>
      </c>
      <c r="W42" s="37"/>
      <c r="X42" s="37"/>
      <c r="Y42" s="37"/>
      <c r="Z42" s="38"/>
      <c r="AA42" s="37"/>
      <c r="AB42" s="39"/>
    </row>
    <row r="43" spans="1:28" ht="19.5" customHeight="1" x14ac:dyDescent="0.25">
      <c r="A43" s="10"/>
      <c r="C43" s="28">
        <v>334</v>
      </c>
      <c r="D43" s="29" t="s">
        <v>59</v>
      </c>
      <c r="E43" s="31">
        <v>2324019</v>
      </c>
      <c r="F43" s="72">
        <v>60176</v>
      </c>
      <c r="G43" s="31">
        <f t="shared" si="0"/>
        <v>2384195</v>
      </c>
      <c r="H43" s="31"/>
      <c r="I43" s="32">
        <v>5839</v>
      </c>
      <c r="J43" s="32">
        <v>2994</v>
      </c>
      <c r="K43" s="33">
        <f t="shared" si="1"/>
        <v>8833</v>
      </c>
      <c r="L43" s="33"/>
      <c r="M43" s="30">
        <v>19644</v>
      </c>
      <c r="N43" s="30"/>
      <c r="O43" s="34">
        <v>105747</v>
      </c>
      <c r="P43" s="34"/>
      <c r="Q43" s="34">
        <v>3287</v>
      </c>
      <c r="R43" s="35">
        <f t="shared" si="2"/>
        <v>2521706</v>
      </c>
      <c r="T43" s="11"/>
      <c r="V43" s="36" t="e">
        <f>+R43-#REF!</f>
        <v>#REF!</v>
      </c>
      <c r="W43" s="37"/>
      <c r="X43" s="37"/>
      <c r="Y43" s="37"/>
      <c r="Z43" s="38"/>
      <c r="AA43" s="37"/>
      <c r="AB43" s="39"/>
    </row>
    <row r="44" spans="1:28" ht="19.5" customHeight="1" x14ac:dyDescent="0.25">
      <c r="A44" s="10"/>
      <c r="C44" s="28">
        <v>335</v>
      </c>
      <c r="D44" s="29" t="s">
        <v>60</v>
      </c>
      <c r="E44" s="31">
        <v>848170</v>
      </c>
      <c r="F44" s="72">
        <v>21962</v>
      </c>
      <c r="G44" s="31">
        <f t="shared" si="0"/>
        <v>870132</v>
      </c>
      <c r="H44" s="31"/>
      <c r="I44" s="32">
        <v>2131</v>
      </c>
      <c r="J44" s="32">
        <v>1093</v>
      </c>
      <c r="K44" s="33">
        <f t="shared" si="1"/>
        <v>3224</v>
      </c>
      <c r="L44" s="33"/>
      <c r="M44" s="30">
        <v>7169</v>
      </c>
      <c r="N44" s="30"/>
      <c r="O44" s="34">
        <v>38594</v>
      </c>
      <c r="P44" s="34"/>
      <c r="Q44" s="34">
        <v>1200</v>
      </c>
      <c r="R44" s="35">
        <f t="shared" si="2"/>
        <v>920319</v>
      </c>
      <c r="T44" s="11"/>
      <c r="V44" s="36" t="e">
        <f>+R44-#REF!</f>
        <v>#REF!</v>
      </c>
      <c r="W44" s="37"/>
      <c r="X44" s="37"/>
      <c r="Y44" s="37"/>
      <c r="Z44" s="38"/>
      <c r="AA44" s="37"/>
      <c r="AB44" s="39"/>
    </row>
    <row r="45" spans="1:28" ht="19.5" customHeight="1" x14ac:dyDescent="0.25">
      <c r="A45" s="10"/>
      <c r="C45" s="28">
        <v>336</v>
      </c>
      <c r="D45" s="29" t="s">
        <v>61</v>
      </c>
      <c r="E45" s="31">
        <v>2197361</v>
      </c>
      <c r="F45" s="72">
        <v>56896</v>
      </c>
      <c r="G45" s="31">
        <f t="shared" si="0"/>
        <v>2254257</v>
      </c>
      <c r="H45" s="31"/>
      <c r="I45" s="32">
        <v>5520</v>
      </c>
      <c r="J45" s="32">
        <v>2831</v>
      </c>
      <c r="K45" s="33">
        <f t="shared" si="1"/>
        <v>8351</v>
      </c>
      <c r="L45" s="33"/>
      <c r="M45" s="30">
        <v>18574</v>
      </c>
      <c r="N45" s="30"/>
      <c r="O45" s="34">
        <v>99984</v>
      </c>
      <c r="P45" s="34"/>
      <c r="Q45" s="34">
        <v>3108</v>
      </c>
      <c r="R45" s="35">
        <f t="shared" si="2"/>
        <v>2384274</v>
      </c>
      <c r="T45" s="11"/>
      <c r="V45" s="36" t="e">
        <f>+R45-#REF!</f>
        <v>#REF!</v>
      </c>
      <c r="W45" s="37"/>
      <c r="X45" s="37"/>
      <c r="Y45" s="37"/>
      <c r="Z45" s="38"/>
      <c r="AA45" s="37"/>
      <c r="AB45" s="39"/>
    </row>
    <row r="46" spans="1:28" ht="19.5" customHeight="1" x14ac:dyDescent="0.25">
      <c r="A46" s="10"/>
      <c r="C46" s="28">
        <v>337</v>
      </c>
      <c r="D46" s="29" t="s">
        <v>62</v>
      </c>
      <c r="E46" s="31">
        <v>925959</v>
      </c>
      <c r="F46" s="72">
        <v>23976</v>
      </c>
      <c r="G46" s="31">
        <f t="shared" si="0"/>
        <v>949935</v>
      </c>
      <c r="H46" s="31"/>
      <c r="I46" s="32">
        <v>2327</v>
      </c>
      <c r="J46" s="32">
        <v>1193</v>
      </c>
      <c r="K46" s="33">
        <f t="shared" si="1"/>
        <v>3520</v>
      </c>
      <c r="L46" s="33"/>
      <c r="M46" s="30">
        <v>7827</v>
      </c>
      <c r="N46" s="30"/>
      <c r="O46" s="34">
        <v>42133</v>
      </c>
      <c r="P46" s="34"/>
      <c r="Q46" s="34">
        <v>1310</v>
      </c>
      <c r="R46" s="35">
        <f t="shared" si="2"/>
        <v>1004725</v>
      </c>
      <c r="T46" s="11"/>
      <c r="V46" s="36" t="e">
        <f>+R46-#REF!</f>
        <v>#REF!</v>
      </c>
      <c r="W46" s="37"/>
      <c r="X46" s="37"/>
      <c r="Y46" s="37"/>
      <c r="Z46" s="38"/>
      <c r="AA46" s="37"/>
      <c r="AB46" s="39"/>
    </row>
    <row r="47" spans="1:28" ht="19.5" customHeight="1" x14ac:dyDescent="0.25">
      <c r="A47" s="10"/>
      <c r="C47" s="28">
        <v>338</v>
      </c>
      <c r="D47" s="29" t="s">
        <v>63</v>
      </c>
      <c r="E47" s="31">
        <v>3473100</v>
      </c>
      <c r="F47" s="72">
        <v>89929</v>
      </c>
      <c r="G47" s="31">
        <f t="shared" si="0"/>
        <v>3563029</v>
      </c>
      <c r="H47" s="31"/>
      <c r="I47" s="32">
        <v>8725</v>
      </c>
      <c r="J47" s="32">
        <v>4474</v>
      </c>
      <c r="K47" s="33">
        <f t="shared" si="1"/>
        <v>13199</v>
      </c>
      <c r="L47" s="33"/>
      <c r="M47" s="30">
        <v>29357</v>
      </c>
      <c r="N47" s="30"/>
      <c r="O47" s="34">
        <v>158032</v>
      </c>
      <c r="P47" s="34"/>
      <c r="Q47" s="34">
        <v>4912</v>
      </c>
      <c r="R47" s="35">
        <f t="shared" si="2"/>
        <v>3768529</v>
      </c>
      <c r="T47" s="11"/>
      <c r="V47" s="36" t="e">
        <f>+R47-#REF!</f>
        <v>#REF!</v>
      </c>
      <c r="W47" s="37"/>
      <c r="X47" s="37"/>
      <c r="Y47" s="37"/>
      <c r="Z47" s="38"/>
      <c r="AA47" s="37"/>
      <c r="AB47" s="39"/>
    </row>
    <row r="48" spans="1:28" ht="19.5" customHeight="1" x14ac:dyDescent="0.25">
      <c r="A48" s="10"/>
      <c r="C48" s="28">
        <v>339</v>
      </c>
      <c r="D48" s="29" t="s">
        <v>64</v>
      </c>
      <c r="E48" s="31">
        <v>3460378</v>
      </c>
      <c r="F48" s="72">
        <v>89599</v>
      </c>
      <c r="G48" s="31">
        <f t="shared" si="0"/>
        <v>3549977</v>
      </c>
      <c r="H48" s="31"/>
      <c r="I48" s="32">
        <v>8693</v>
      </c>
      <c r="J48" s="32">
        <v>4458</v>
      </c>
      <c r="K48" s="33">
        <f t="shared" si="1"/>
        <v>13151</v>
      </c>
      <c r="L48" s="33"/>
      <c r="M48" s="30">
        <v>29250</v>
      </c>
      <c r="N48" s="30"/>
      <c r="O48" s="34">
        <v>157453</v>
      </c>
      <c r="P48" s="34"/>
      <c r="Q48" s="34">
        <v>4894</v>
      </c>
      <c r="R48" s="35">
        <f t="shared" si="2"/>
        <v>3754725</v>
      </c>
      <c r="T48" s="11"/>
      <c r="V48" s="36" t="e">
        <f>+R48-#REF!</f>
        <v>#REF!</v>
      </c>
      <c r="W48" s="37"/>
      <c r="X48" s="37"/>
      <c r="Y48" s="37"/>
      <c r="Z48" s="38"/>
      <c r="AA48" s="37"/>
      <c r="AB48" s="39"/>
    </row>
    <row r="49" spans="1:28" ht="19.5" customHeight="1" x14ac:dyDescent="0.25">
      <c r="A49" s="10"/>
      <c r="C49" s="28">
        <v>340</v>
      </c>
      <c r="D49" s="29" t="s">
        <v>65</v>
      </c>
      <c r="E49" s="31">
        <v>1248129</v>
      </c>
      <c r="F49" s="72">
        <v>32318</v>
      </c>
      <c r="G49" s="31">
        <f t="shared" si="0"/>
        <v>1280447</v>
      </c>
      <c r="H49" s="31"/>
      <c r="I49" s="32">
        <v>3136</v>
      </c>
      <c r="J49" s="32">
        <v>1608</v>
      </c>
      <c r="K49" s="33">
        <f t="shared" si="1"/>
        <v>4744</v>
      </c>
      <c r="L49" s="33"/>
      <c r="M49" s="30">
        <v>10550</v>
      </c>
      <c r="N49" s="30"/>
      <c r="O49" s="34">
        <v>56792</v>
      </c>
      <c r="P49" s="34"/>
      <c r="Q49" s="34">
        <v>1765</v>
      </c>
      <c r="R49" s="35">
        <f t="shared" si="2"/>
        <v>1354298</v>
      </c>
      <c r="T49" s="11"/>
      <c r="V49" s="36" t="e">
        <f>+R49-#REF!</f>
        <v>#REF!</v>
      </c>
      <c r="W49" s="37"/>
      <c r="X49" s="37"/>
      <c r="Y49" s="37"/>
      <c r="Z49" s="38"/>
      <c r="AA49" s="37"/>
      <c r="AB49" s="39"/>
    </row>
    <row r="50" spans="1:28" ht="19.5" customHeight="1" x14ac:dyDescent="0.25">
      <c r="A50" s="10"/>
      <c r="C50" s="28">
        <v>341</v>
      </c>
      <c r="D50" s="29" t="s">
        <v>66</v>
      </c>
      <c r="E50" s="31">
        <v>314368</v>
      </c>
      <c r="F50" s="72">
        <v>8140</v>
      </c>
      <c r="G50" s="31">
        <f t="shared" si="0"/>
        <v>322508</v>
      </c>
      <c r="H50" s="31"/>
      <c r="I50" s="32">
        <v>790</v>
      </c>
      <c r="J50" s="32">
        <v>405</v>
      </c>
      <c r="K50" s="33">
        <f t="shared" si="1"/>
        <v>1195</v>
      </c>
      <c r="L50" s="33"/>
      <c r="M50" s="30">
        <v>2657</v>
      </c>
      <c r="N50" s="30"/>
      <c r="O50" s="34">
        <v>14305</v>
      </c>
      <c r="P50" s="34"/>
      <c r="Q50" s="34">
        <v>445</v>
      </c>
      <c r="R50" s="35">
        <f t="shared" si="2"/>
        <v>341110</v>
      </c>
      <c r="T50" s="11"/>
      <c r="V50" s="36" t="e">
        <f>+R50-#REF!</f>
        <v>#REF!</v>
      </c>
      <c r="W50" s="37"/>
      <c r="X50" s="37"/>
      <c r="Y50" s="37"/>
      <c r="Z50" s="38"/>
      <c r="AA50" s="37"/>
      <c r="AB50" s="39"/>
    </row>
    <row r="51" spans="1:28" ht="19.5" customHeight="1" x14ac:dyDescent="0.25">
      <c r="A51" s="10"/>
      <c r="C51" s="28">
        <v>342</v>
      </c>
      <c r="D51" s="29" t="s">
        <v>67</v>
      </c>
      <c r="E51" s="31">
        <v>3624258</v>
      </c>
      <c r="F51" s="72">
        <v>93843</v>
      </c>
      <c r="G51" s="31">
        <f t="shared" si="0"/>
        <v>3718101</v>
      </c>
      <c r="H51" s="31"/>
      <c r="I51" s="32">
        <v>9105</v>
      </c>
      <c r="J51" s="32">
        <v>4669</v>
      </c>
      <c r="K51" s="33">
        <f t="shared" si="1"/>
        <v>13774</v>
      </c>
      <c r="L51" s="33"/>
      <c r="M51" s="30">
        <v>30635</v>
      </c>
      <c r="N51" s="30"/>
      <c r="O51" s="34">
        <v>164910</v>
      </c>
      <c r="P51" s="34"/>
      <c r="Q51" s="34">
        <v>5126</v>
      </c>
      <c r="R51" s="35">
        <f t="shared" si="2"/>
        <v>3932546</v>
      </c>
      <c r="T51" s="11"/>
      <c r="V51" s="36" t="e">
        <f>+R51-#REF!</f>
        <v>#REF!</v>
      </c>
      <c r="W51" s="37"/>
      <c r="X51" s="37"/>
      <c r="Y51" s="37"/>
      <c r="Z51" s="38"/>
      <c r="AA51" s="37"/>
      <c r="AB51" s="39"/>
    </row>
    <row r="52" spans="1:28" ht="19.5" customHeight="1" x14ac:dyDescent="0.25">
      <c r="A52" s="10"/>
      <c r="C52" s="28">
        <v>343</v>
      </c>
      <c r="D52" s="29" t="s">
        <v>68</v>
      </c>
      <c r="E52" s="31">
        <v>211274</v>
      </c>
      <c r="F52" s="72">
        <v>5470</v>
      </c>
      <c r="G52" s="31">
        <f t="shared" si="0"/>
        <v>216744</v>
      </c>
      <c r="H52" s="31"/>
      <c r="I52" s="32">
        <v>531</v>
      </c>
      <c r="J52" s="32">
        <v>272</v>
      </c>
      <c r="K52" s="33">
        <f t="shared" si="1"/>
        <v>803</v>
      </c>
      <c r="L52" s="33"/>
      <c r="M52" s="30">
        <v>1786</v>
      </c>
      <c r="N52" s="30"/>
      <c r="O52" s="34">
        <v>9613</v>
      </c>
      <c r="P52" s="34"/>
      <c r="Q52" s="34">
        <v>299</v>
      </c>
      <c r="R52" s="35">
        <f t="shared" si="2"/>
        <v>229245</v>
      </c>
      <c r="T52" s="11"/>
      <c r="V52" s="36" t="e">
        <f>+R52-#REF!</f>
        <v>#REF!</v>
      </c>
      <c r="W52" s="37"/>
      <c r="X52" s="37"/>
      <c r="Y52" s="37"/>
      <c r="Z52" s="38"/>
      <c r="AA52" s="37"/>
      <c r="AB52" s="39"/>
    </row>
    <row r="53" spans="1:28" ht="19.5" customHeight="1" x14ac:dyDescent="0.25">
      <c r="A53" s="10"/>
      <c r="C53" s="28">
        <v>344</v>
      </c>
      <c r="D53" s="29" t="s">
        <v>69</v>
      </c>
      <c r="E53" s="31">
        <v>990118</v>
      </c>
      <c r="F53" s="72">
        <v>25637</v>
      </c>
      <c r="G53" s="31">
        <f t="shared" si="0"/>
        <v>1015755</v>
      </c>
      <c r="H53" s="31"/>
      <c r="I53" s="32">
        <v>2487</v>
      </c>
      <c r="J53" s="32">
        <v>1275</v>
      </c>
      <c r="K53" s="33">
        <f t="shared" si="1"/>
        <v>3762</v>
      </c>
      <c r="L53" s="33"/>
      <c r="M53" s="30">
        <v>8369</v>
      </c>
      <c r="N53" s="30"/>
      <c r="O53" s="34">
        <v>45051</v>
      </c>
      <c r="P53" s="34"/>
      <c r="Q53" s="34">
        <v>1400</v>
      </c>
      <c r="R53" s="35">
        <f t="shared" si="2"/>
        <v>1074337</v>
      </c>
      <c r="T53" s="11"/>
      <c r="V53" s="36" t="e">
        <f>+R53-#REF!</f>
        <v>#REF!</v>
      </c>
      <c r="W53" s="37"/>
      <c r="X53" s="37"/>
      <c r="Y53" s="37"/>
      <c r="Z53" s="38"/>
      <c r="AA53" s="37"/>
      <c r="AB53" s="39"/>
    </row>
    <row r="54" spans="1:28" ht="19.5" customHeight="1" x14ac:dyDescent="0.25">
      <c r="A54" s="10"/>
      <c r="C54" s="28">
        <v>345</v>
      </c>
      <c r="D54" s="29" t="s">
        <v>70</v>
      </c>
      <c r="E54" s="31">
        <v>706959</v>
      </c>
      <c r="F54" s="72">
        <v>18305</v>
      </c>
      <c r="G54" s="31">
        <f t="shared" si="0"/>
        <v>725264</v>
      </c>
      <c r="H54" s="31"/>
      <c r="I54" s="32">
        <v>1776</v>
      </c>
      <c r="J54" s="32">
        <v>911</v>
      </c>
      <c r="K54" s="33">
        <f t="shared" si="1"/>
        <v>2687</v>
      </c>
      <c r="L54" s="33"/>
      <c r="M54" s="30">
        <v>5976</v>
      </c>
      <c r="N54" s="30"/>
      <c r="O54" s="34">
        <v>32168</v>
      </c>
      <c r="P54" s="34"/>
      <c r="Q54" s="34">
        <v>1000</v>
      </c>
      <c r="R54" s="35">
        <f t="shared" si="2"/>
        <v>767095</v>
      </c>
      <c r="T54" s="11"/>
      <c r="V54" s="36" t="e">
        <f>+R54-#REF!</f>
        <v>#REF!</v>
      </c>
      <c r="W54" s="37"/>
      <c r="X54" s="37"/>
      <c r="Y54" s="37"/>
      <c r="Z54" s="38"/>
      <c r="AA54" s="37"/>
      <c r="AB54" s="39"/>
    </row>
    <row r="55" spans="1:28" ht="19.5" customHeight="1" x14ac:dyDescent="0.25">
      <c r="A55" s="10"/>
      <c r="C55" s="28">
        <v>346</v>
      </c>
      <c r="D55" s="29" t="s">
        <v>71</v>
      </c>
      <c r="E55" s="31">
        <v>653467</v>
      </c>
      <c r="F55" s="72">
        <v>16920</v>
      </c>
      <c r="G55" s="31">
        <f t="shared" si="0"/>
        <v>670387</v>
      </c>
      <c r="H55" s="31"/>
      <c r="I55" s="32">
        <v>1641</v>
      </c>
      <c r="J55" s="32">
        <v>842</v>
      </c>
      <c r="K55" s="33">
        <f t="shared" si="1"/>
        <v>2483</v>
      </c>
      <c r="L55" s="33"/>
      <c r="M55" s="30">
        <v>5524</v>
      </c>
      <c r="N55" s="30"/>
      <c r="O55" s="34">
        <v>29734</v>
      </c>
      <c r="P55" s="34"/>
      <c r="Q55" s="34">
        <v>924</v>
      </c>
      <c r="R55" s="35">
        <f t="shared" si="2"/>
        <v>709052</v>
      </c>
      <c r="T55" s="11"/>
      <c r="V55" s="36" t="e">
        <f>+R55-#REF!</f>
        <v>#REF!</v>
      </c>
      <c r="W55" s="37"/>
      <c r="X55" s="37"/>
      <c r="Y55" s="37"/>
      <c r="Z55" s="38"/>
      <c r="AA55" s="37"/>
      <c r="AB55" s="39"/>
    </row>
    <row r="56" spans="1:28" ht="19.5" customHeight="1" x14ac:dyDescent="0.25">
      <c r="A56" s="10"/>
      <c r="C56" s="28">
        <v>347</v>
      </c>
      <c r="D56" s="29" t="s">
        <v>72</v>
      </c>
      <c r="E56" s="31">
        <v>536941</v>
      </c>
      <c r="F56" s="72">
        <v>13903</v>
      </c>
      <c r="G56" s="31">
        <f t="shared" si="0"/>
        <v>550844</v>
      </c>
      <c r="H56" s="31"/>
      <c r="I56" s="32">
        <v>1349</v>
      </c>
      <c r="J56" s="32">
        <v>692</v>
      </c>
      <c r="K56" s="33">
        <f t="shared" si="1"/>
        <v>2041</v>
      </c>
      <c r="L56" s="33"/>
      <c r="M56" s="30">
        <v>4539</v>
      </c>
      <c r="N56" s="30"/>
      <c r="O56" s="34">
        <v>24432</v>
      </c>
      <c r="P56" s="34"/>
      <c r="Q56" s="34">
        <v>759</v>
      </c>
      <c r="R56" s="35">
        <f t="shared" si="2"/>
        <v>582615</v>
      </c>
      <c r="T56" s="11"/>
      <c r="V56" s="36" t="e">
        <f>+R56-#REF!</f>
        <v>#REF!</v>
      </c>
      <c r="W56" s="37"/>
      <c r="X56" s="37"/>
      <c r="Y56" s="37"/>
      <c r="Z56" s="38"/>
      <c r="AA56" s="37"/>
      <c r="AB56" s="39"/>
    </row>
    <row r="57" spans="1:28" ht="19.5" customHeight="1" x14ac:dyDescent="0.25">
      <c r="A57" s="10"/>
      <c r="C57" s="28">
        <v>348</v>
      </c>
      <c r="D57" s="29" t="s">
        <v>73</v>
      </c>
      <c r="E57" s="31">
        <v>1860631</v>
      </c>
      <c r="F57" s="72">
        <v>48177</v>
      </c>
      <c r="G57" s="31">
        <f t="shared" si="0"/>
        <v>1908808</v>
      </c>
      <c r="H57" s="31"/>
      <c r="I57" s="32">
        <v>4674</v>
      </c>
      <c r="J57" s="32">
        <v>2397</v>
      </c>
      <c r="K57" s="33">
        <f t="shared" si="1"/>
        <v>7071</v>
      </c>
      <c r="L57" s="33"/>
      <c r="M57" s="30">
        <v>15727</v>
      </c>
      <c r="N57" s="30"/>
      <c r="O57" s="34">
        <v>84661</v>
      </c>
      <c r="P57" s="34"/>
      <c r="Q57" s="34">
        <v>2632</v>
      </c>
      <c r="R57" s="35">
        <f t="shared" si="2"/>
        <v>2018899</v>
      </c>
      <c r="T57" s="11"/>
      <c r="V57" s="36" t="e">
        <f>+R57-#REF!</f>
        <v>#REF!</v>
      </c>
      <c r="W57" s="37"/>
      <c r="X57" s="37"/>
      <c r="Y57" s="37"/>
      <c r="Z57" s="38"/>
      <c r="AA57" s="37"/>
      <c r="AB57" s="39"/>
    </row>
    <row r="58" spans="1:28" ht="19.5" customHeight="1" x14ac:dyDescent="0.25">
      <c r="A58" s="10"/>
      <c r="C58" s="28">
        <v>349</v>
      </c>
      <c r="D58" s="29" t="s">
        <v>74</v>
      </c>
      <c r="E58" s="31">
        <v>846499</v>
      </c>
      <c r="F58" s="72">
        <v>21918</v>
      </c>
      <c r="G58" s="31">
        <f t="shared" si="0"/>
        <v>868417</v>
      </c>
      <c r="H58" s="31"/>
      <c r="I58" s="32">
        <v>2127</v>
      </c>
      <c r="J58" s="32">
        <v>1090</v>
      </c>
      <c r="K58" s="33">
        <f t="shared" si="1"/>
        <v>3217</v>
      </c>
      <c r="L58" s="33"/>
      <c r="M58" s="30">
        <v>7155</v>
      </c>
      <c r="N58" s="30"/>
      <c r="O58" s="34">
        <v>38517</v>
      </c>
      <c r="P58" s="34"/>
      <c r="Q58" s="34">
        <v>1197</v>
      </c>
      <c r="R58" s="35">
        <f t="shared" si="2"/>
        <v>918503</v>
      </c>
      <c r="T58" s="11"/>
      <c r="V58" s="36" t="e">
        <f>+R58-#REF!</f>
        <v>#REF!</v>
      </c>
      <c r="W58" s="37"/>
      <c r="X58" s="37"/>
      <c r="Y58" s="37"/>
      <c r="Z58" s="38"/>
      <c r="AA58" s="37"/>
      <c r="AB58" s="39"/>
    </row>
    <row r="59" spans="1:28" ht="19.5" customHeight="1" x14ac:dyDescent="0.25">
      <c r="A59" s="10"/>
      <c r="C59" s="28">
        <v>350</v>
      </c>
      <c r="D59" s="29" t="s">
        <v>75</v>
      </c>
      <c r="E59" s="31">
        <v>339713</v>
      </c>
      <c r="F59" s="72">
        <v>8796</v>
      </c>
      <c r="G59" s="31">
        <f t="shared" si="0"/>
        <v>348509</v>
      </c>
      <c r="H59" s="31"/>
      <c r="I59" s="32">
        <v>853</v>
      </c>
      <c r="J59" s="32">
        <v>438</v>
      </c>
      <c r="K59" s="33">
        <f t="shared" si="1"/>
        <v>1291</v>
      </c>
      <c r="L59" s="33"/>
      <c r="M59" s="30">
        <v>2871</v>
      </c>
      <c r="N59" s="30"/>
      <c r="O59" s="34">
        <v>15458</v>
      </c>
      <c r="P59" s="34"/>
      <c r="Q59" s="34">
        <v>480</v>
      </c>
      <c r="R59" s="35">
        <f t="shared" si="2"/>
        <v>368609</v>
      </c>
      <c r="T59" s="11"/>
      <c r="V59" s="36" t="e">
        <f>+R59-#REF!</f>
        <v>#REF!</v>
      </c>
      <c r="W59" s="37"/>
      <c r="X59" s="37"/>
      <c r="Y59" s="37"/>
      <c r="Z59" s="38"/>
      <c r="AA59" s="37"/>
      <c r="AB59" s="39"/>
    </row>
    <row r="60" spans="1:28" ht="19.5" customHeight="1" x14ac:dyDescent="0.25">
      <c r="A60" s="10"/>
      <c r="C60" s="28">
        <v>351</v>
      </c>
      <c r="D60" s="29" t="s">
        <v>76</v>
      </c>
      <c r="E60" s="31">
        <v>3059121</v>
      </c>
      <c r="F60" s="72">
        <v>79210</v>
      </c>
      <c r="G60" s="31">
        <f t="shared" si="0"/>
        <v>3138331</v>
      </c>
      <c r="H60" s="31"/>
      <c r="I60" s="32">
        <v>7685</v>
      </c>
      <c r="J60" s="32">
        <v>3941</v>
      </c>
      <c r="K60" s="33">
        <f t="shared" si="1"/>
        <v>11626</v>
      </c>
      <c r="L60" s="33"/>
      <c r="M60" s="30">
        <v>25858</v>
      </c>
      <c r="N60" s="30"/>
      <c r="O60" s="34">
        <v>139195</v>
      </c>
      <c r="P60" s="34"/>
      <c r="Q60" s="34">
        <v>4327</v>
      </c>
      <c r="R60" s="35">
        <f t="shared" si="2"/>
        <v>3319337</v>
      </c>
      <c r="T60" s="11"/>
      <c r="V60" s="36" t="e">
        <f>+R60-#REF!</f>
        <v>#REF!</v>
      </c>
      <c r="W60" s="37"/>
      <c r="X60" s="37"/>
      <c r="Y60" s="37"/>
      <c r="Z60" s="38"/>
      <c r="AA60" s="37"/>
      <c r="AB60" s="39"/>
    </row>
    <row r="61" spans="1:28" ht="19.5" customHeight="1" x14ac:dyDescent="0.25">
      <c r="A61" s="10"/>
      <c r="C61" s="28">
        <v>352</v>
      </c>
      <c r="D61" s="29" t="s">
        <v>77</v>
      </c>
      <c r="E61" s="31">
        <v>618235</v>
      </c>
      <c r="F61" s="72">
        <v>16008</v>
      </c>
      <c r="G61" s="31">
        <f t="shared" si="0"/>
        <v>634243</v>
      </c>
      <c r="H61" s="31"/>
      <c r="I61" s="32">
        <v>1554</v>
      </c>
      <c r="J61" s="32">
        <v>796</v>
      </c>
      <c r="K61" s="33">
        <f t="shared" si="1"/>
        <v>2350</v>
      </c>
      <c r="L61" s="33"/>
      <c r="M61" s="30">
        <v>5226</v>
      </c>
      <c r="N61" s="30"/>
      <c r="O61" s="34">
        <v>28131</v>
      </c>
      <c r="P61" s="34"/>
      <c r="Q61" s="34">
        <v>874</v>
      </c>
      <c r="R61" s="35">
        <f t="shared" si="2"/>
        <v>670824</v>
      </c>
      <c r="T61" s="11"/>
      <c r="V61" s="36" t="e">
        <f>+R61-#REF!</f>
        <v>#REF!</v>
      </c>
      <c r="W61" s="37"/>
      <c r="X61" s="37"/>
      <c r="Y61" s="37"/>
      <c r="Z61" s="38"/>
      <c r="AA61" s="37"/>
      <c r="AB61" s="39"/>
    </row>
    <row r="62" spans="1:28" ht="19.5" customHeight="1" x14ac:dyDescent="0.25">
      <c r="A62" s="10"/>
      <c r="C62" s="28">
        <v>353</v>
      </c>
      <c r="D62" s="29" t="s">
        <v>78</v>
      </c>
      <c r="E62" s="31">
        <v>2431784</v>
      </c>
      <c r="F62" s="72">
        <v>62966</v>
      </c>
      <c r="G62" s="31">
        <f t="shared" si="0"/>
        <v>2494750</v>
      </c>
      <c r="H62" s="31"/>
      <c r="I62" s="32">
        <v>6109</v>
      </c>
      <c r="J62" s="32">
        <v>3133</v>
      </c>
      <c r="K62" s="33">
        <f t="shared" si="1"/>
        <v>9242</v>
      </c>
      <c r="L62" s="33"/>
      <c r="M62" s="30">
        <v>20555</v>
      </c>
      <c r="N62" s="30"/>
      <c r="O62" s="34">
        <v>110650</v>
      </c>
      <c r="P62" s="34"/>
      <c r="Q62" s="34">
        <v>3439</v>
      </c>
      <c r="R62" s="35">
        <f t="shared" si="2"/>
        <v>2638636</v>
      </c>
      <c r="T62" s="11"/>
      <c r="V62" s="36" t="e">
        <f>+R62-#REF!</f>
        <v>#REF!</v>
      </c>
      <c r="W62" s="37"/>
      <c r="X62" s="37"/>
      <c r="Y62" s="37"/>
      <c r="Z62" s="38"/>
      <c r="AA62" s="37"/>
      <c r="AB62" s="39"/>
    </row>
    <row r="63" spans="1:28" ht="19.5" customHeight="1" x14ac:dyDescent="0.25">
      <c r="A63" s="10"/>
      <c r="C63" s="28">
        <v>354</v>
      </c>
      <c r="D63" s="29" t="s">
        <v>79</v>
      </c>
      <c r="E63" s="31">
        <v>999338</v>
      </c>
      <c r="F63" s="72">
        <v>25876</v>
      </c>
      <c r="G63" s="31">
        <f t="shared" si="0"/>
        <v>1025214</v>
      </c>
      <c r="H63" s="31"/>
      <c r="I63" s="32">
        <v>2511</v>
      </c>
      <c r="J63" s="32">
        <v>1287</v>
      </c>
      <c r="K63" s="33">
        <f t="shared" si="1"/>
        <v>3798</v>
      </c>
      <c r="L63" s="33"/>
      <c r="M63" s="30">
        <v>8447</v>
      </c>
      <c r="N63" s="30"/>
      <c r="O63" s="34">
        <v>45471</v>
      </c>
      <c r="P63" s="34"/>
      <c r="Q63" s="34">
        <v>1413</v>
      </c>
      <c r="R63" s="35">
        <f t="shared" si="2"/>
        <v>1084343</v>
      </c>
      <c r="T63" s="11"/>
      <c r="V63" s="36" t="e">
        <f>+R63-#REF!</f>
        <v>#REF!</v>
      </c>
      <c r="W63" s="37"/>
      <c r="X63" s="37"/>
      <c r="Y63" s="37"/>
      <c r="Z63" s="38"/>
      <c r="AA63" s="37"/>
      <c r="AB63" s="39"/>
    </row>
    <row r="64" spans="1:28" ht="19.5" customHeight="1" x14ac:dyDescent="0.25">
      <c r="A64" s="10"/>
      <c r="C64" s="28">
        <v>355</v>
      </c>
      <c r="D64" s="29" t="s">
        <v>80</v>
      </c>
      <c r="E64" s="31">
        <v>717448</v>
      </c>
      <c r="F64" s="72">
        <v>18577</v>
      </c>
      <c r="G64" s="31">
        <f t="shared" si="0"/>
        <v>736025</v>
      </c>
      <c r="H64" s="31"/>
      <c r="I64" s="32">
        <v>1803</v>
      </c>
      <c r="J64" s="32">
        <v>924</v>
      </c>
      <c r="K64" s="33">
        <f t="shared" si="1"/>
        <v>2727</v>
      </c>
      <c r="L64" s="33"/>
      <c r="M64" s="30">
        <v>6064</v>
      </c>
      <c r="N64" s="30"/>
      <c r="O64" s="34">
        <v>32645</v>
      </c>
      <c r="P64" s="34"/>
      <c r="Q64" s="34">
        <v>1015</v>
      </c>
      <c r="R64" s="35">
        <f t="shared" si="2"/>
        <v>778476</v>
      </c>
      <c r="T64" s="11"/>
      <c r="V64" s="36" t="e">
        <f>+R64-#REF!</f>
        <v>#REF!</v>
      </c>
      <c r="W64" s="37"/>
      <c r="X64" s="37"/>
      <c r="Y64" s="37"/>
      <c r="Z64" s="38"/>
      <c r="AA64" s="37"/>
      <c r="AB64" s="39"/>
    </row>
    <row r="65" spans="1:28" ht="19.5" customHeight="1" x14ac:dyDescent="0.25">
      <c r="A65" s="10"/>
      <c r="C65" s="28">
        <v>356</v>
      </c>
      <c r="D65" s="29" t="s">
        <v>81</v>
      </c>
      <c r="E65" s="31">
        <v>946469</v>
      </c>
      <c r="F65" s="72">
        <v>24507</v>
      </c>
      <c r="G65" s="31">
        <f t="shared" si="0"/>
        <v>970976</v>
      </c>
      <c r="H65" s="31"/>
      <c r="I65" s="32">
        <v>2378</v>
      </c>
      <c r="J65" s="32">
        <v>1219</v>
      </c>
      <c r="K65" s="33">
        <f t="shared" si="1"/>
        <v>3597</v>
      </c>
      <c r="L65" s="33"/>
      <c r="M65" s="30">
        <v>8000</v>
      </c>
      <c r="N65" s="30"/>
      <c r="O65" s="34">
        <v>43066</v>
      </c>
      <c r="P65" s="34"/>
      <c r="Q65" s="34">
        <v>1339</v>
      </c>
      <c r="R65" s="35">
        <f t="shared" si="2"/>
        <v>1026978</v>
      </c>
      <c r="T65" s="11"/>
      <c r="V65" s="36" t="e">
        <f>+R65-#REF!</f>
        <v>#REF!</v>
      </c>
      <c r="W65" s="37"/>
      <c r="X65" s="37"/>
      <c r="Y65" s="37"/>
      <c r="Z65" s="38"/>
      <c r="AA65" s="37"/>
      <c r="AB65" s="39"/>
    </row>
    <row r="66" spans="1:28" ht="19.5" customHeight="1" x14ac:dyDescent="0.25">
      <c r="A66" s="10"/>
      <c r="C66" s="28">
        <v>357</v>
      </c>
      <c r="D66" s="29" t="s">
        <v>82</v>
      </c>
      <c r="E66" s="31">
        <v>1950700</v>
      </c>
      <c r="F66" s="72">
        <v>50509</v>
      </c>
      <c r="G66" s="31">
        <f t="shared" si="0"/>
        <v>2001209</v>
      </c>
      <c r="H66" s="31"/>
      <c r="I66" s="32">
        <v>4901</v>
      </c>
      <c r="J66" s="32">
        <v>2513</v>
      </c>
      <c r="K66" s="33">
        <f t="shared" si="1"/>
        <v>7414</v>
      </c>
      <c r="L66" s="33"/>
      <c r="M66" s="30">
        <v>16489</v>
      </c>
      <c r="N66" s="30"/>
      <c r="O66" s="34">
        <v>88760</v>
      </c>
      <c r="P66" s="34"/>
      <c r="Q66" s="34">
        <v>2759</v>
      </c>
      <c r="R66" s="35">
        <f t="shared" si="2"/>
        <v>2116631</v>
      </c>
      <c r="T66" s="11"/>
      <c r="V66" s="36" t="e">
        <f>+R66-#REF!</f>
        <v>#REF!</v>
      </c>
      <c r="W66" s="37"/>
      <c r="X66" s="37"/>
      <c r="Y66" s="37"/>
      <c r="Z66" s="38"/>
      <c r="AA66" s="37"/>
      <c r="AB66" s="39"/>
    </row>
    <row r="67" spans="1:28" ht="19.5" customHeight="1" x14ac:dyDescent="0.25">
      <c r="A67" s="10"/>
      <c r="C67" s="28">
        <v>358</v>
      </c>
      <c r="D67" s="29" t="s">
        <v>83</v>
      </c>
      <c r="E67" s="31">
        <v>10449983</v>
      </c>
      <c r="F67" s="72">
        <v>270581</v>
      </c>
      <c r="G67" s="31">
        <f t="shared" si="0"/>
        <v>10720564</v>
      </c>
      <c r="H67" s="31"/>
      <c r="I67" s="32">
        <v>26252</v>
      </c>
      <c r="J67" s="32">
        <v>13461</v>
      </c>
      <c r="K67" s="33">
        <f t="shared" si="1"/>
        <v>39713</v>
      </c>
      <c r="L67" s="33"/>
      <c r="M67" s="30">
        <v>88331</v>
      </c>
      <c r="N67" s="30"/>
      <c r="O67" s="34">
        <v>475491</v>
      </c>
      <c r="P67" s="34"/>
      <c r="Q67" s="34">
        <v>14780</v>
      </c>
      <c r="R67" s="35">
        <f t="shared" si="2"/>
        <v>11338879</v>
      </c>
      <c r="T67" s="11"/>
      <c r="V67" s="36" t="e">
        <f>+R67-#REF!</f>
        <v>#REF!</v>
      </c>
      <c r="W67" s="37"/>
      <c r="X67" s="37"/>
      <c r="Y67" s="37"/>
      <c r="Z67" s="38"/>
      <c r="AA67" s="37"/>
      <c r="AB67" s="39"/>
    </row>
    <row r="68" spans="1:28" ht="24" customHeight="1" x14ac:dyDescent="0.25">
      <c r="A68" s="10"/>
      <c r="C68" s="29"/>
      <c r="D68" s="29" t="s">
        <v>84</v>
      </c>
      <c r="E68" s="40">
        <f>SUM(E10:E67)</f>
        <v>104442546</v>
      </c>
      <c r="F68" s="40">
        <f t="shared" ref="F68:G68" si="3">SUM(F10:F67)</f>
        <v>2704325</v>
      </c>
      <c r="G68" s="40">
        <f t="shared" si="3"/>
        <v>107146871</v>
      </c>
      <c r="H68" s="40"/>
      <c r="I68" s="40">
        <f t="shared" ref="I68:R68" si="4">SUM(I10:I67)</f>
        <v>262382</v>
      </c>
      <c r="J68" s="40">
        <f t="shared" si="4"/>
        <v>134542</v>
      </c>
      <c r="K68" s="40">
        <f t="shared" si="4"/>
        <v>396924</v>
      </c>
      <c r="L68" s="41"/>
      <c r="M68" s="40">
        <f t="shared" si="4"/>
        <v>882823</v>
      </c>
      <c r="N68" s="40"/>
      <c r="O68" s="40">
        <f t="shared" si="4"/>
        <v>4752309</v>
      </c>
      <c r="P68" s="40"/>
      <c r="Q68" s="40">
        <f t="shared" si="4"/>
        <v>147718</v>
      </c>
      <c r="R68" s="40">
        <f t="shared" si="4"/>
        <v>113326645</v>
      </c>
      <c r="T68" s="11"/>
    </row>
    <row r="69" spans="1:28" ht="7.5" customHeight="1" x14ac:dyDescent="0.25">
      <c r="A69" s="10"/>
      <c r="D69" s="42"/>
      <c r="T69" s="11"/>
    </row>
    <row r="70" spans="1:28" ht="6.75" customHeight="1" thickBot="1" x14ac:dyDescent="0.3">
      <c r="A70" s="43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5"/>
      <c r="S70" s="44"/>
      <c r="T70" s="46"/>
    </row>
    <row r="71" spans="1:28" ht="14.25" thickTop="1" x14ac:dyDescent="0.25"/>
    <row r="72" spans="1:28" x14ac:dyDescent="0.25">
      <c r="O72" s="37"/>
      <c r="P72" s="37"/>
      <c r="Q72" s="37"/>
    </row>
  </sheetData>
  <mergeCells count="4">
    <mergeCell ref="C2:R2"/>
    <mergeCell ref="C3:R3"/>
    <mergeCell ref="C4:R4"/>
    <mergeCell ref="C6:R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CC96A-F9FF-4403-A7BE-0DD25863989B}">
  <dimension ref="A1:Y73"/>
  <sheetViews>
    <sheetView topLeftCell="F1" workbookViewId="0">
      <selection activeCell="R11" sqref="R11"/>
    </sheetView>
  </sheetViews>
  <sheetFormatPr baseColWidth="10" defaultColWidth="11.42578125" defaultRowHeight="13.5" x14ac:dyDescent="0.25"/>
  <cols>
    <col min="1" max="1" width="1.28515625" style="5" customWidth="1"/>
    <col min="2" max="2" width="2.42578125" style="5" customWidth="1"/>
    <col min="3" max="3" width="7.28515625" style="5" customWidth="1"/>
    <col min="4" max="4" width="33.7109375" style="5" customWidth="1"/>
    <col min="5" max="7" width="18.5703125" style="5" customWidth="1"/>
    <col min="8" max="8" width="2.85546875" style="5" customWidth="1"/>
    <col min="9" max="11" width="18.5703125" style="5" customWidth="1"/>
    <col min="12" max="12" width="3" style="5" customWidth="1"/>
    <col min="13" max="13" width="18.5703125" style="5" customWidth="1"/>
    <col min="14" max="14" width="2.85546875" style="5" customWidth="1"/>
    <col min="15" max="17" width="18.5703125" style="5" customWidth="1"/>
    <col min="18" max="18" width="3.140625" style="5" customWidth="1"/>
    <col min="19" max="19" width="18.5703125" style="5" customWidth="1"/>
    <col min="20" max="20" width="18.5703125" style="14" customWidth="1"/>
    <col min="21" max="21" width="2.42578125" style="5" customWidth="1"/>
    <col min="22" max="22" width="1.42578125" style="5" customWidth="1"/>
    <col min="23" max="23" width="0" style="5" hidden="1" customWidth="1"/>
    <col min="24" max="24" width="13.7109375" style="5" hidden="1" customWidth="1"/>
    <col min="25" max="25" width="8.28515625" style="5" customWidth="1"/>
    <col min="26" max="16384" width="11.42578125" style="5"/>
  </cols>
  <sheetData>
    <row r="1" spans="1:25" ht="6.75" customHeight="1" thickTop="1" x14ac:dyDescent="0.25">
      <c r="A1" s="1"/>
      <c r="B1" s="2"/>
      <c r="C1" s="2"/>
      <c r="D1" s="2"/>
      <c r="E1" s="2">
        <v>5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2"/>
      <c r="V1" s="4"/>
    </row>
    <row r="2" spans="1:25" s="7" customFormat="1" ht="24" x14ac:dyDescent="0.4">
      <c r="A2" s="6"/>
      <c r="C2" s="91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V2" s="8"/>
    </row>
    <row r="3" spans="1:25" s="7" customFormat="1" ht="24" x14ac:dyDescent="0.4">
      <c r="A3" s="6"/>
      <c r="C3" s="92" t="s">
        <v>1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"/>
      <c r="V3" s="8"/>
    </row>
    <row r="4" spans="1:25" ht="18.75" x14ac:dyDescent="0.3">
      <c r="A4" s="10"/>
      <c r="C4" s="93" t="s">
        <v>2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V4" s="11"/>
    </row>
    <row r="5" spans="1:25" ht="8.1" customHeight="1" x14ac:dyDescent="0.3">
      <c r="A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3"/>
      <c r="V5" s="11"/>
    </row>
    <row r="6" spans="1:25" ht="18.75" customHeight="1" x14ac:dyDescent="0.25">
      <c r="A6" s="10"/>
      <c r="C6" s="94" t="s">
        <v>3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V6" s="11"/>
    </row>
    <row r="7" spans="1:25" ht="8.25" customHeight="1" x14ac:dyDescent="0.25">
      <c r="A7" s="10"/>
      <c r="T7" s="14" t="s">
        <v>4</v>
      </c>
      <c r="V7" s="11"/>
    </row>
    <row r="8" spans="1:25" ht="15" x14ac:dyDescent="0.25">
      <c r="A8" s="10"/>
      <c r="C8" s="15" t="s">
        <v>4</v>
      </c>
      <c r="D8" s="15" t="s">
        <v>4</v>
      </c>
      <c r="E8" s="15" t="s">
        <v>5</v>
      </c>
      <c r="F8" s="15" t="s">
        <v>6</v>
      </c>
      <c r="G8" s="16" t="s">
        <v>7</v>
      </c>
      <c r="H8" s="17"/>
      <c r="I8" s="16" t="s">
        <v>8</v>
      </c>
      <c r="J8" s="15" t="s">
        <v>6</v>
      </c>
      <c r="K8" s="15" t="s">
        <v>7</v>
      </c>
      <c r="L8" s="15"/>
      <c r="M8" s="15" t="s">
        <v>8</v>
      </c>
      <c r="N8" s="15"/>
      <c r="O8" s="15" t="s">
        <v>9</v>
      </c>
      <c r="P8" s="15" t="s">
        <v>6</v>
      </c>
      <c r="Q8" s="15" t="s">
        <v>10</v>
      </c>
      <c r="R8" s="15"/>
      <c r="S8" s="15" t="s">
        <v>9</v>
      </c>
      <c r="T8" s="18" t="s">
        <v>11</v>
      </c>
      <c r="V8" s="11"/>
    </row>
    <row r="9" spans="1:25" ht="45" x14ac:dyDescent="0.25">
      <c r="A9" s="10"/>
      <c r="C9" s="19" t="s">
        <v>12</v>
      </c>
      <c r="D9" s="19" t="s">
        <v>13</v>
      </c>
      <c r="E9" s="19" t="s">
        <v>14</v>
      </c>
      <c r="F9" s="19" t="s">
        <v>5</v>
      </c>
      <c r="G9" s="20" t="s">
        <v>5</v>
      </c>
      <c r="H9" s="21"/>
      <c r="I9" s="20" t="s">
        <v>15</v>
      </c>
      <c r="J9" s="19" t="s">
        <v>16</v>
      </c>
      <c r="K9" s="19" t="s">
        <v>16</v>
      </c>
      <c r="L9" s="19"/>
      <c r="M9" s="19" t="s">
        <v>17</v>
      </c>
      <c r="N9" s="19"/>
      <c r="O9" s="19" t="s">
        <v>18</v>
      </c>
      <c r="P9" s="19" t="s">
        <v>9</v>
      </c>
      <c r="Q9" s="22" t="s">
        <v>19</v>
      </c>
      <c r="R9" s="22"/>
      <c r="S9" s="19" t="s">
        <v>20</v>
      </c>
      <c r="T9" s="23" t="s">
        <v>21</v>
      </c>
      <c r="V9" s="11"/>
    </row>
    <row r="10" spans="1:25" ht="15" x14ac:dyDescent="0.25">
      <c r="A10" s="10"/>
      <c r="C10" s="24"/>
      <c r="D10" s="24"/>
      <c r="E10" s="24"/>
      <c r="F10" s="24" t="s">
        <v>14</v>
      </c>
      <c r="G10" s="25" t="s">
        <v>14</v>
      </c>
      <c r="H10" s="26"/>
      <c r="I10" s="25"/>
      <c r="J10" s="25"/>
      <c r="K10" s="25"/>
      <c r="L10" s="25"/>
      <c r="M10" s="25" t="s">
        <v>22</v>
      </c>
      <c r="N10" s="25"/>
      <c r="O10" s="25" t="s">
        <v>23</v>
      </c>
      <c r="P10" s="25" t="s">
        <v>18</v>
      </c>
      <c r="Q10" s="27"/>
      <c r="R10" s="27"/>
      <c r="S10" s="25" t="s">
        <v>24</v>
      </c>
      <c r="T10" s="25" t="s">
        <v>25</v>
      </c>
      <c r="V10" s="11"/>
    </row>
    <row r="11" spans="1:25" ht="19.5" customHeight="1" x14ac:dyDescent="0.25">
      <c r="A11" s="10"/>
      <c r="C11" s="28">
        <v>301</v>
      </c>
      <c r="D11" s="29" t="s">
        <v>26</v>
      </c>
      <c r="E11" s="30">
        <v>505141</v>
      </c>
      <c r="F11" s="31">
        <v>-321</v>
      </c>
      <c r="G11" s="31">
        <f>+E11+F11</f>
        <v>504820</v>
      </c>
      <c r="H11" s="31"/>
      <c r="I11" s="32">
        <v>8650</v>
      </c>
      <c r="J11" s="32">
        <v>-7382</v>
      </c>
      <c r="K11" s="33">
        <f>+I11+J11</f>
        <v>1268</v>
      </c>
      <c r="L11" s="33"/>
      <c r="M11" s="30">
        <v>4267</v>
      </c>
      <c r="N11" s="30"/>
      <c r="O11" s="34">
        <v>11259</v>
      </c>
      <c r="P11" s="34">
        <v>11711</v>
      </c>
      <c r="Q11" s="34">
        <f>+O11+P11</f>
        <v>22970</v>
      </c>
      <c r="R11" s="34"/>
      <c r="S11" s="34">
        <v>714</v>
      </c>
      <c r="T11" s="35">
        <f>+G11+K11+M11+Q11+S11</f>
        <v>534039</v>
      </c>
      <c r="V11" s="11"/>
      <c r="X11" s="36" t="e">
        <f>+T11-#REF!</f>
        <v>#REF!</v>
      </c>
      <c r="Y11" s="37"/>
    </row>
    <row r="12" spans="1:25" ht="19.5" customHeight="1" x14ac:dyDescent="0.25">
      <c r="A12" s="10"/>
      <c r="C12" s="28">
        <v>302</v>
      </c>
      <c r="D12" s="29" t="s">
        <v>27</v>
      </c>
      <c r="E12" s="30">
        <v>408132</v>
      </c>
      <c r="F12" s="30">
        <v>-259</v>
      </c>
      <c r="G12" s="31">
        <f t="shared" ref="G12:G68" si="0">+E12+F12</f>
        <v>407873</v>
      </c>
      <c r="H12" s="31"/>
      <c r="I12" s="32">
        <v>6989</v>
      </c>
      <c r="J12" s="32">
        <v>-5964</v>
      </c>
      <c r="K12" s="33">
        <f t="shared" ref="K12:K68" si="1">+I12+J12</f>
        <v>1025</v>
      </c>
      <c r="L12" s="33"/>
      <c r="M12" s="30">
        <v>3448</v>
      </c>
      <c r="N12" s="30"/>
      <c r="O12" s="34">
        <v>9097</v>
      </c>
      <c r="P12" s="34">
        <v>9462</v>
      </c>
      <c r="Q12" s="34">
        <f t="shared" ref="Q12:Q68" si="2">+O12+P12</f>
        <v>18559</v>
      </c>
      <c r="R12" s="34"/>
      <c r="S12" s="34">
        <v>577</v>
      </c>
      <c r="T12" s="35">
        <f t="shared" ref="T12:T68" si="3">+G12+K12+M12+Q12+S12</f>
        <v>431482</v>
      </c>
      <c r="V12" s="11"/>
      <c r="X12" s="36" t="e">
        <f>+T12-#REF!</f>
        <v>#REF!</v>
      </c>
      <c r="Y12" s="37"/>
    </row>
    <row r="13" spans="1:25" ht="19.5" customHeight="1" x14ac:dyDescent="0.25">
      <c r="A13" s="10"/>
      <c r="C13" s="28">
        <v>303</v>
      </c>
      <c r="D13" s="29" t="s">
        <v>28</v>
      </c>
      <c r="E13" s="30">
        <v>336381</v>
      </c>
      <c r="F13" s="30">
        <v>-214</v>
      </c>
      <c r="G13" s="31">
        <f t="shared" si="0"/>
        <v>336167</v>
      </c>
      <c r="H13" s="31"/>
      <c r="I13" s="32">
        <v>5760</v>
      </c>
      <c r="J13" s="32">
        <v>-4916</v>
      </c>
      <c r="K13" s="33">
        <f t="shared" si="1"/>
        <v>844</v>
      </c>
      <c r="L13" s="33"/>
      <c r="M13" s="30">
        <v>2842</v>
      </c>
      <c r="N13" s="30"/>
      <c r="O13" s="34">
        <v>7498</v>
      </c>
      <c r="P13" s="34">
        <v>7798</v>
      </c>
      <c r="Q13" s="34">
        <f t="shared" si="2"/>
        <v>15296</v>
      </c>
      <c r="R13" s="34"/>
      <c r="S13" s="34">
        <v>475</v>
      </c>
      <c r="T13" s="35">
        <f t="shared" si="3"/>
        <v>355624</v>
      </c>
      <c r="V13" s="11"/>
      <c r="X13" s="36" t="e">
        <f>+T13-#REF!</f>
        <v>#REF!</v>
      </c>
      <c r="Y13" s="37"/>
    </row>
    <row r="14" spans="1:25" ht="19.5" customHeight="1" x14ac:dyDescent="0.25">
      <c r="A14" s="10"/>
      <c r="C14" s="28">
        <v>304</v>
      </c>
      <c r="D14" s="29" t="s">
        <v>29</v>
      </c>
      <c r="E14" s="30">
        <v>383730</v>
      </c>
      <c r="F14" s="30">
        <v>-244</v>
      </c>
      <c r="G14" s="31">
        <f t="shared" si="0"/>
        <v>383486</v>
      </c>
      <c r="H14" s="31"/>
      <c r="I14" s="32">
        <v>6571</v>
      </c>
      <c r="J14" s="32">
        <v>-5608</v>
      </c>
      <c r="K14" s="33">
        <f t="shared" si="1"/>
        <v>963</v>
      </c>
      <c r="L14" s="33"/>
      <c r="M14" s="30">
        <v>3241</v>
      </c>
      <c r="N14" s="30"/>
      <c r="O14" s="34">
        <v>8553</v>
      </c>
      <c r="P14" s="34">
        <v>8896</v>
      </c>
      <c r="Q14" s="34">
        <f t="shared" si="2"/>
        <v>17449</v>
      </c>
      <c r="R14" s="34"/>
      <c r="S14" s="34">
        <v>542</v>
      </c>
      <c r="T14" s="35">
        <f t="shared" si="3"/>
        <v>405681</v>
      </c>
      <c r="V14" s="11"/>
      <c r="X14" s="36" t="e">
        <f>+T14-#REF!</f>
        <v>#REF!</v>
      </c>
      <c r="Y14" s="37"/>
    </row>
    <row r="15" spans="1:25" ht="19.5" customHeight="1" x14ac:dyDescent="0.25">
      <c r="A15" s="10"/>
      <c r="C15" s="28">
        <v>305</v>
      </c>
      <c r="D15" s="29" t="s">
        <v>30</v>
      </c>
      <c r="E15" s="30">
        <v>2900945</v>
      </c>
      <c r="F15" s="30">
        <v>-1843</v>
      </c>
      <c r="G15" s="31">
        <f t="shared" si="0"/>
        <v>2899102</v>
      </c>
      <c r="H15" s="31"/>
      <c r="I15" s="32">
        <v>49677</v>
      </c>
      <c r="J15" s="32">
        <v>-42394</v>
      </c>
      <c r="K15" s="33">
        <f t="shared" si="1"/>
        <v>7283</v>
      </c>
      <c r="L15" s="33"/>
      <c r="M15" s="30">
        <v>24505</v>
      </c>
      <c r="N15" s="30"/>
      <c r="O15" s="34">
        <v>64661</v>
      </c>
      <c r="P15" s="34">
        <v>67253</v>
      </c>
      <c r="Q15" s="34">
        <f t="shared" si="2"/>
        <v>131914</v>
      </c>
      <c r="R15" s="34"/>
      <c r="S15" s="34">
        <v>4100</v>
      </c>
      <c r="T15" s="35">
        <f t="shared" si="3"/>
        <v>3066904</v>
      </c>
      <c r="V15" s="11"/>
      <c r="X15" s="36" t="e">
        <f>+T15-#REF!</f>
        <v>#REF!</v>
      </c>
      <c r="Y15" s="37"/>
    </row>
    <row r="16" spans="1:25" ht="19.5" customHeight="1" x14ac:dyDescent="0.25">
      <c r="A16" s="10"/>
      <c r="C16" s="28">
        <v>306</v>
      </c>
      <c r="D16" s="29" t="s">
        <v>31</v>
      </c>
      <c r="E16" s="30">
        <v>537187</v>
      </c>
      <c r="F16" s="30">
        <v>-341</v>
      </c>
      <c r="G16" s="31">
        <f t="shared" si="0"/>
        <v>536846</v>
      </c>
      <c r="H16" s="31"/>
      <c r="I16" s="32">
        <v>9199</v>
      </c>
      <c r="J16" s="32">
        <v>-7850</v>
      </c>
      <c r="K16" s="33">
        <f t="shared" si="1"/>
        <v>1349</v>
      </c>
      <c r="L16" s="33"/>
      <c r="M16" s="30">
        <v>4538</v>
      </c>
      <c r="N16" s="30"/>
      <c r="O16" s="34">
        <v>11974</v>
      </c>
      <c r="P16" s="34">
        <v>12454</v>
      </c>
      <c r="Q16" s="34">
        <f t="shared" si="2"/>
        <v>24428</v>
      </c>
      <c r="R16" s="34"/>
      <c r="S16" s="34">
        <v>759</v>
      </c>
      <c r="T16" s="35">
        <f t="shared" si="3"/>
        <v>567920</v>
      </c>
      <c r="V16" s="11"/>
      <c r="X16" s="36" t="e">
        <f>+T16-#REF!</f>
        <v>#REF!</v>
      </c>
      <c r="Y16" s="37"/>
    </row>
    <row r="17" spans="1:25" ht="19.5" customHeight="1" x14ac:dyDescent="0.25">
      <c r="A17" s="10"/>
      <c r="C17" s="28">
        <v>307</v>
      </c>
      <c r="D17" s="29" t="s">
        <v>32</v>
      </c>
      <c r="E17" s="30">
        <v>1069879</v>
      </c>
      <c r="F17" s="30">
        <v>-680</v>
      </c>
      <c r="G17" s="31">
        <f t="shared" si="0"/>
        <v>1069199</v>
      </c>
      <c r="H17" s="31"/>
      <c r="I17" s="32">
        <v>18321</v>
      </c>
      <c r="J17" s="32">
        <v>-15635</v>
      </c>
      <c r="K17" s="33">
        <f t="shared" si="1"/>
        <v>2686</v>
      </c>
      <c r="L17" s="33"/>
      <c r="M17" s="30">
        <v>9038</v>
      </c>
      <c r="N17" s="30"/>
      <c r="O17" s="34">
        <v>23847</v>
      </c>
      <c r="P17" s="34">
        <v>24803</v>
      </c>
      <c r="Q17" s="34">
        <f t="shared" si="2"/>
        <v>48650</v>
      </c>
      <c r="R17" s="34"/>
      <c r="S17" s="34">
        <v>1512</v>
      </c>
      <c r="T17" s="35">
        <f t="shared" si="3"/>
        <v>1131085</v>
      </c>
      <c r="V17" s="11"/>
      <c r="X17" s="36" t="e">
        <f>+T17-#REF!</f>
        <v>#REF!</v>
      </c>
      <c r="Y17" s="37"/>
    </row>
    <row r="18" spans="1:25" ht="19.5" customHeight="1" x14ac:dyDescent="0.25">
      <c r="A18" s="10"/>
      <c r="C18" s="28">
        <v>308</v>
      </c>
      <c r="D18" s="29" t="s">
        <v>33</v>
      </c>
      <c r="E18" s="30">
        <v>694599</v>
      </c>
      <c r="F18" s="30">
        <v>-441</v>
      </c>
      <c r="G18" s="31">
        <f t="shared" si="0"/>
        <v>694158</v>
      </c>
      <c r="H18" s="31"/>
      <c r="I18" s="32">
        <v>11895</v>
      </c>
      <c r="J18" s="32">
        <v>-10151</v>
      </c>
      <c r="K18" s="33">
        <f t="shared" si="1"/>
        <v>1744</v>
      </c>
      <c r="L18" s="33"/>
      <c r="M18" s="30">
        <v>5868</v>
      </c>
      <c r="N18" s="30"/>
      <c r="O18" s="34">
        <v>15482</v>
      </c>
      <c r="P18" s="34">
        <v>16103</v>
      </c>
      <c r="Q18" s="34">
        <f t="shared" si="2"/>
        <v>31585</v>
      </c>
      <c r="R18" s="34"/>
      <c r="S18" s="34">
        <v>982</v>
      </c>
      <c r="T18" s="35">
        <f t="shared" si="3"/>
        <v>734337</v>
      </c>
      <c r="V18" s="11"/>
      <c r="X18" s="36" t="e">
        <f>+T18-#REF!</f>
        <v>#REF!</v>
      </c>
      <c r="Y18" s="37"/>
    </row>
    <row r="19" spans="1:25" ht="19.5" customHeight="1" x14ac:dyDescent="0.25">
      <c r="A19" s="10"/>
      <c r="C19" s="28">
        <v>309</v>
      </c>
      <c r="D19" s="29" t="s">
        <v>34</v>
      </c>
      <c r="E19" s="30">
        <v>1124741</v>
      </c>
      <c r="F19" s="30">
        <v>-714</v>
      </c>
      <c r="G19" s="31">
        <f t="shared" si="0"/>
        <v>1124027</v>
      </c>
      <c r="H19" s="31"/>
      <c r="I19" s="32">
        <v>19260</v>
      </c>
      <c r="J19" s="32">
        <v>-16437</v>
      </c>
      <c r="K19" s="33">
        <f t="shared" si="1"/>
        <v>2823</v>
      </c>
      <c r="L19" s="33"/>
      <c r="M19" s="30">
        <v>9501</v>
      </c>
      <c r="N19" s="30"/>
      <c r="O19" s="34">
        <v>25070</v>
      </c>
      <c r="P19" s="34">
        <v>26075</v>
      </c>
      <c r="Q19" s="34">
        <f t="shared" si="2"/>
        <v>51145</v>
      </c>
      <c r="R19" s="34"/>
      <c r="S19" s="34">
        <v>1590</v>
      </c>
      <c r="T19" s="35">
        <f t="shared" si="3"/>
        <v>1189086</v>
      </c>
      <c r="V19" s="11"/>
      <c r="X19" s="36" t="e">
        <f>+T19-#REF!</f>
        <v>#REF!</v>
      </c>
      <c r="Y19" s="37"/>
    </row>
    <row r="20" spans="1:25" ht="19.5" customHeight="1" x14ac:dyDescent="0.25">
      <c r="A20" s="10"/>
      <c r="C20" s="28">
        <v>310</v>
      </c>
      <c r="D20" s="29" t="s">
        <v>35</v>
      </c>
      <c r="E20" s="30">
        <v>258533</v>
      </c>
      <c r="F20" s="30">
        <v>-164</v>
      </c>
      <c r="G20" s="31">
        <f t="shared" si="0"/>
        <v>258369</v>
      </c>
      <c r="H20" s="31"/>
      <c r="I20" s="32">
        <v>4427</v>
      </c>
      <c r="J20" s="32">
        <v>-3778</v>
      </c>
      <c r="K20" s="33">
        <f t="shared" si="1"/>
        <v>649</v>
      </c>
      <c r="L20" s="33"/>
      <c r="M20" s="30">
        <v>2184</v>
      </c>
      <c r="N20" s="30"/>
      <c r="O20" s="34">
        <v>5763</v>
      </c>
      <c r="P20" s="34">
        <v>5994</v>
      </c>
      <c r="Q20" s="34">
        <f t="shared" si="2"/>
        <v>11757</v>
      </c>
      <c r="R20" s="34"/>
      <c r="S20" s="34">
        <v>365</v>
      </c>
      <c r="T20" s="35">
        <f t="shared" si="3"/>
        <v>273324</v>
      </c>
      <c r="V20" s="11"/>
      <c r="X20" s="36" t="e">
        <f>+T20-#REF!</f>
        <v>#REF!</v>
      </c>
      <c r="Y20" s="37"/>
    </row>
    <row r="21" spans="1:25" ht="19.5" customHeight="1" x14ac:dyDescent="0.25">
      <c r="A21" s="10"/>
      <c r="C21" s="28">
        <v>311</v>
      </c>
      <c r="D21" s="29" t="s">
        <v>36</v>
      </c>
      <c r="E21" s="30">
        <v>288533</v>
      </c>
      <c r="F21" s="30">
        <v>-183</v>
      </c>
      <c r="G21" s="31">
        <f t="shared" si="0"/>
        <v>288350</v>
      </c>
      <c r="H21" s="31"/>
      <c r="I21" s="32">
        <v>4941</v>
      </c>
      <c r="J21" s="32">
        <v>-4217</v>
      </c>
      <c r="K21" s="33">
        <f t="shared" si="1"/>
        <v>724</v>
      </c>
      <c r="L21" s="33"/>
      <c r="M21" s="30">
        <v>2437</v>
      </c>
      <c r="N21" s="30"/>
      <c r="O21" s="34">
        <v>6431</v>
      </c>
      <c r="P21" s="34">
        <v>6689</v>
      </c>
      <c r="Q21" s="34">
        <f t="shared" si="2"/>
        <v>13120</v>
      </c>
      <c r="R21" s="34"/>
      <c r="S21" s="34">
        <v>408</v>
      </c>
      <c r="T21" s="35">
        <f t="shared" si="3"/>
        <v>305039</v>
      </c>
      <c r="V21" s="11"/>
      <c r="X21" s="36" t="e">
        <f>+T21-#REF!</f>
        <v>#REF!</v>
      </c>
      <c r="Y21" s="37"/>
    </row>
    <row r="22" spans="1:25" ht="19.5" customHeight="1" x14ac:dyDescent="0.25">
      <c r="A22" s="10"/>
      <c r="C22" s="28">
        <v>312</v>
      </c>
      <c r="D22" s="29" t="s">
        <v>37</v>
      </c>
      <c r="E22" s="30">
        <v>12318988</v>
      </c>
      <c r="F22" s="30">
        <v>-7825</v>
      </c>
      <c r="G22" s="31">
        <f t="shared" si="0"/>
        <v>12311163</v>
      </c>
      <c r="H22" s="31"/>
      <c r="I22" s="32">
        <v>210955</v>
      </c>
      <c r="J22" s="32">
        <v>-180027</v>
      </c>
      <c r="K22" s="33">
        <f t="shared" si="1"/>
        <v>30928</v>
      </c>
      <c r="L22" s="33"/>
      <c r="M22" s="30">
        <v>104063</v>
      </c>
      <c r="N22" s="30"/>
      <c r="O22" s="34">
        <v>274587</v>
      </c>
      <c r="P22" s="34">
        <v>285591</v>
      </c>
      <c r="Q22" s="34">
        <f t="shared" si="2"/>
        <v>560178</v>
      </c>
      <c r="R22" s="34"/>
      <c r="S22" s="34">
        <v>17412</v>
      </c>
      <c r="T22" s="35">
        <f t="shared" si="3"/>
        <v>13023744</v>
      </c>
      <c r="V22" s="11"/>
      <c r="X22" s="36" t="e">
        <f>+T22-#REF!</f>
        <v>#REF!</v>
      </c>
      <c r="Y22" s="37"/>
    </row>
    <row r="23" spans="1:25" ht="19.5" customHeight="1" x14ac:dyDescent="0.25">
      <c r="A23" s="10"/>
      <c r="C23" s="28">
        <v>313</v>
      </c>
      <c r="D23" s="29" t="s">
        <v>38</v>
      </c>
      <c r="E23" s="30">
        <v>625510</v>
      </c>
      <c r="F23" s="30">
        <v>-397</v>
      </c>
      <c r="G23" s="31">
        <f t="shared" si="0"/>
        <v>625113</v>
      </c>
      <c r="H23" s="31"/>
      <c r="I23" s="32">
        <v>10711</v>
      </c>
      <c r="J23" s="32">
        <v>-9141</v>
      </c>
      <c r="K23" s="33">
        <f t="shared" si="1"/>
        <v>1570</v>
      </c>
      <c r="L23" s="33"/>
      <c r="M23" s="30">
        <v>5284</v>
      </c>
      <c r="N23" s="30"/>
      <c r="O23" s="34">
        <v>13942</v>
      </c>
      <c r="P23" s="34">
        <v>14501</v>
      </c>
      <c r="Q23" s="34">
        <f t="shared" si="2"/>
        <v>28443</v>
      </c>
      <c r="R23" s="34"/>
      <c r="S23" s="34">
        <v>884</v>
      </c>
      <c r="T23" s="35">
        <f t="shared" si="3"/>
        <v>661294</v>
      </c>
      <c r="V23" s="11"/>
      <c r="X23" s="36" t="e">
        <f>+T23-#REF!</f>
        <v>#REF!</v>
      </c>
      <c r="Y23" s="37"/>
    </row>
    <row r="24" spans="1:25" ht="19.5" customHeight="1" x14ac:dyDescent="0.25">
      <c r="A24" s="10"/>
      <c r="C24" s="28">
        <v>314</v>
      </c>
      <c r="D24" s="29" t="s">
        <v>39</v>
      </c>
      <c r="E24" s="30">
        <v>453527</v>
      </c>
      <c r="F24" s="30">
        <v>-288</v>
      </c>
      <c r="G24" s="31">
        <f t="shared" si="0"/>
        <v>453239</v>
      </c>
      <c r="H24" s="31"/>
      <c r="I24" s="32">
        <v>7766</v>
      </c>
      <c r="J24" s="32">
        <v>-6628</v>
      </c>
      <c r="K24" s="33">
        <f t="shared" si="1"/>
        <v>1138</v>
      </c>
      <c r="L24" s="33"/>
      <c r="M24" s="30">
        <v>3831</v>
      </c>
      <c r="N24" s="30"/>
      <c r="O24" s="34">
        <v>10109</v>
      </c>
      <c r="P24" s="34">
        <v>10514</v>
      </c>
      <c r="Q24" s="34">
        <f t="shared" si="2"/>
        <v>20623</v>
      </c>
      <c r="R24" s="34"/>
      <c r="S24" s="34">
        <v>641</v>
      </c>
      <c r="T24" s="35">
        <f t="shared" si="3"/>
        <v>479472</v>
      </c>
      <c r="V24" s="11"/>
      <c r="X24" s="36" t="e">
        <f>+T24-#REF!</f>
        <v>#REF!</v>
      </c>
      <c r="Y24" s="37"/>
    </row>
    <row r="25" spans="1:25" ht="19.5" customHeight="1" x14ac:dyDescent="0.25">
      <c r="A25" s="10"/>
      <c r="C25" s="28">
        <v>315</v>
      </c>
      <c r="D25" s="29" t="s">
        <v>40</v>
      </c>
      <c r="E25" s="30">
        <v>1754290</v>
      </c>
      <c r="F25" s="30">
        <v>-1114</v>
      </c>
      <c r="G25" s="31">
        <f t="shared" si="0"/>
        <v>1753176</v>
      </c>
      <c r="H25" s="31"/>
      <c r="I25" s="32">
        <v>30041</v>
      </c>
      <c r="J25" s="32">
        <v>-25637</v>
      </c>
      <c r="K25" s="33">
        <f t="shared" si="1"/>
        <v>4404</v>
      </c>
      <c r="L25" s="33"/>
      <c r="M25" s="30">
        <v>14819</v>
      </c>
      <c r="N25" s="30"/>
      <c r="O25" s="34">
        <v>39103</v>
      </c>
      <c r="P25" s="34">
        <v>40670</v>
      </c>
      <c r="Q25" s="34">
        <f t="shared" si="2"/>
        <v>79773</v>
      </c>
      <c r="R25" s="34"/>
      <c r="S25" s="34">
        <v>2480</v>
      </c>
      <c r="T25" s="35">
        <f t="shared" si="3"/>
        <v>1854652</v>
      </c>
      <c r="V25" s="11"/>
      <c r="X25" s="36" t="e">
        <f>+T25-#REF!</f>
        <v>#REF!</v>
      </c>
      <c r="Y25" s="37"/>
    </row>
    <row r="26" spans="1:25" ht="19.5" customHeight="1" x14ac:dyDescent="0.25">
      <c r="A26" s="10"/>
      <c r="C26" s="28">
        <v>316</v>
      </c>
      <c r="D26" s="29" t="s">
        <v>41</v>
      </c>
      <c r="E26" s="30">
        <v>1135957</v>
      </c>
      <c r="F26" s="30">
        <v>-722</v>
      </c>
      <c r="G26" s="31">
        <f t="shared" si="0"/>
        <v>1135235</v>
      </c>
      <c r="H26" s="31"/>
      <c r="I26" s="32">
        <v>19453</v>
      </c>
      <c r="J26" s="32">
        <v>-16601</v>
      </c>
      <c r="K26" s="33">
        <f t="shared" si="1"/>
        <v>2852</v>
      </c>
      <c r="L26" s="33"/>
      <c r="M26" s="30">
        <v>9596</v>
      </c>
      <c r="N26" s="30"/>
      <c r="O26" s="34">
        <v>25320</v>
      </c>
      <c r="P26" s="34">
        <v>26335</v>
      </c>
      <c r="Q26" s="34">
        <f t="shared" si="2"/>
        <v>51655</v>
      </c>
      <c r="R26" s="34"/>
      <c r="S26" s="34">
        <v>1606</v>
      </c>
      <c r="T26" s="35">
        <f t="shared" si="3"/>
        <v>1200944</v>
      </c>
      <c r="V26" s="11"/>
      <c r="X26" s="36" t="e">
        <f>+T26-#REF!</f>
        <v>#REF!</v>
      </c>
      <c r="Y26" s="37"/>
    </row>
    <row r="27" spans="1:25" ht="19.5" customHeight="1" x14ac:dyDescent="0.25">
      <c r="A27" s="10"/>
      <c r="C27" s="28">
        <v>317</v>
      </c>
      <c r="D27" s="29" t="s">
        <v>42</v>
      </c>
      <c r="E27" s="30">
        <v>12809357</v>
      </c>
      <c r="F27" s="30">
        <v>-8137</v>
      </c>
      <c r="G27" s="31">
        <f t="shared" si="0"/>
        <v>12801220</v>
      </c>
      <c r="H27" s="31"/>
      <c r="I27" s="32">
        <v>219352</v>
      </c>
      <c r="J27" s="32">
        <v>-187193</v>
      </c>
      <c r="K27" s="33">
        <f t="shared" si="1"/>
        <v>32159</v>
      </c>
      <c r="L27" s="33"/>
      <c r="M27" s="30">
        <v>108205</v>
      </c>
      <c r="N27" s="30"/>
      <c r="O27" s="34">
        <v>285517</v>
      </c>
      <c r="P27" s="34">
        <v>296959</v>
      </c>
      <c r="Q27" s="34">
        <f t="shared" si="2"/>
        <v>582476</v>
      </c>
      <c r="R27" s="34"/>
      <c r="S27" s="34">
        <v>18106</v>
      </c>
      <c r="T27" s="35">
        <f t="shared" si="3"/>
        <v>13542166</v>
      </c>
      <c r="V27" s="11"/>
      <c r="X27" s="36" t="e">
        <f>+T27-#REF!</f>
        <v>#REF!</v>
      </c>
      <c r="Y27" s="37"/>
    </row>
    <row r="28" spans="1:25" ht="19.5" customHeight="1" x14ac:dyDescent="0.25">
      <c r="A28" s="10"/>
      <c r="C28" s="28">
        <v>318</v>
      </c>
      <c r="D28" s="29" t="s">
        <v>43</v>
      </c>
      <c r="E28" s="30">
        <v>457457</v>
      </c>
      <c r="F28" s="30">
        <v>-291</v>
      </c>
      <c r="G28" s="31">
        <f t="shared" si="0"/>
        <v>457166</v>
      </c>
      <c r="H28" s="31"/>
      <c r="I28" s="32">
        <v>7834</v>
      </c>
      <c r="J28" s="32">
        <v>-6685</v>
      </c>
      <c r="K28" s="33">
        <f t="shared" si="1"/>
        <v>1149</v>
      </c>
      <c r="L28" s="33"/>
      <c r="M28" s="30">
        <v>3864</v>
      </c>
      <c r="N28" s="30"/>
      <c r="O28" s="34">
        <v>10197</v>
      </c>
      <c r="P28" s="34">
        <v>10605</v>
      </c>
      <c r="Q28" s="34">
        <f t="shared" si="2"/>
        <v>20802</v>
      </c>
      <c r="R28" s="34"/>
      <c r="S28" s="34">
        <v>647</v>
      </c>
      <c r="T28" s="35">
        <f t="shared" si="3"/>
        <v>483628</v>
      </c>
      <c r="V28" s="11"/>
      <c r="X28" s="36" t="e">
        <f>+T28-#REF!</f>
        <v>#REF!</v>
      </c>
      <c r="Y28" s="37"/>
    </row>
    <row r="29" spans="1:25" ht="19.5" customHeight="1" x14ac:dyDescent="0.25">
      <c r="A29" s="10"/>
      <c r="C29" s="28">
        <v>319</v>
      </c>
      <c r="D29" s="29" t="s">
        <v>44</v>
      </c>
      <c r="E29" s="30">
        <v>1886525</v>
      </c>
      <c r="F29" s="30">
        <v>-1198</v>
      </c>
      <c r="G29" s="31">
        <f t="shared" si="0"/>
        <v>1885327</v>
      </c>
      <c r="H29" s="31"/>
      <c r="I29" s="32">
        <v>32306</v>
      </c>
      <c r="J29" s="32">
        <v>-27569</v>
      </c>
      <c r="K29" s="33">
        <f t="shared" si="1"/>
        <v>4737</v>
      </c>
      <c r="L29" s="33"/>
      <c r="M29" s="30">
        <v>15936</v>
      </c>
      <c r="N29" s="30"/>
      <c r="O29" s="34">
        <v>42050</v>
      </c>
      <c r="P29" s="34">
        <v>43735</v>
      </c>
      <c r="Q29" s="34">
        <f t="shared" si="2"/>
        <v>85785</v>
      </c>
      <c r="R29" s="34"/>
      <c r="S29" s="34">
        <v>2667</v>
      </c>
      <c r="T29" s="35">
        <f t="shared" si="3"/>
        <v>1994452</v>
      </c>
      <c r="V29" s="11"/>
      <c r="X29" s="36" t="e">
        <f>+T29-#REF!</f>
        <v>#REF!</v>
      </c>
      <c r="Y29" s="37"/>
    </row>
    <row r="30" spans="1:25" ht="19.5" customHeight="1" x14ac:dyDescent="0.25">
      <c r="A30" s="10"/>
      <c r="C30" s="28">
        <v>320</v>
      </c>
      <c r="D30" s="29" t="s">
        <v>45</v>
      </c>
      <c r="E30" s="30">
        <v>4411103</v>
      </c>
      <c r="F30" s="30">
        <v>-2802</v>
      </c>
      <c r="G30" s="31">
        <f t="shared" si="0"/>
        <v>4408301</v>
      </c>
      <c r="H30" s="31"/>
      <c r="I30" s="32">
        <v>75537</v>
      </c>
      <c r="J30" s="32">
        <v>-64463</v>
      </c>
      <c r="K30" s="33">
        <f t="shared" si="1"/>
        <v>11074</v>
      </c>
      <c r="L30" s="33"/>
      <c r="M30" s="30">
        <v>37262</v>
      </c>
      <c r="N30" s="30"/>
      <c r="O30" s="34">
        <v>98322</v>
      </c>
      <c r="P30" s="34">
        <v>102263</v>
      </c>
      <c r="Q30" s="34">
        <f t="shared" si="2"/>
        <v>200585</v>
      </c>
      <c r="R30" s="34"/>
      <c r="S30" s="34">
        <v>6235</v>
      </c>
      <c r="T30" s="35">
        <f t="shared" si="3"/>
        <v>4663457</v>
      </c>
      <c r="V30" s="11"/>
      <c r="X30" s="36" t="e">
        <f>+T30-#REF!</f>
        <v>#REF!</v>
      </c>
      <c r="Y30" s="37"/>
    </row>
    <row r="31" spans="1:25" ht="19.5" customHeight="1" x14ac:dyDescent="0.25">
      <c r="A31" s="10"/>
      <c r="C31" s="28">
        <v>321</v>
      </c>
      <c r="D31" s="29" t="s">
        <v>46</v>
      </c>
      <c r="E31" s="30">
        <v>491891</v>
      </c>
      <c r="F31" s="30">
        <v>-312</v>
      </c>
      <c r="G31" s="31">
        <f t="shared" si="0"/>
        <v>491579</v>
      </c>
      <c r="H31" s="31"/>
      <c r="I31" s="32">
        <v>8423</v>
      </c>
      <c r="J31" s="32">
        <v>-7188</v>
      </c>
      <c r="K31" s="33">
        <f t="shared" si="1"/>
        <v>1235</v>
      </c>
      <c r="L31" s="33"/>
      <c r="M31" s="30">
        <v>4155</v>
      </c>
      <c r="N31" s="30"/>
      <c r="O31" s="34">
        <v>10964</v>
      </c>
      <c r="P31" s="34">
        <v>11403</v>
      </c>
      <c r="Q31" s="34">
        <f t="shared" si="2"/>
        <v>22367</v>
      </c>
      <c r="R31" s="34"/>
      <c r="S31" s="34">
        <v>695</v>
      </c>
      <c r="T31" s="35">
        <f t="shared" si="3"/>
        <v>520031</v>
      </c>
      <c r="V31" s="11"/>
      <c r="X31" s="36" t="e">
        <f>+T31-#REF!</f>
        <v>#REF!</v>
      </c>
      <c r="Y31" s="37"/>
    </row>
    <row r="32" spans="1:25" ht="19.5" customHeight="1" x14ac:dyDescent="0.25">
      <c r="A32" s="10"/>
      <c r="C32" s="28">
        <v>322</v>
      </c>
      <c r="D32" s="29" t="s">
        <v>47</v>
      </c>
      <c r="E32" s="30">
        <v>1206452</v>
      </c>
      <c r="F32" s="30">
        <v>-766</v>
      </c>
      <c r="G32" s="31">
        <f t="shared" si="0"/>
        <v>1205686</v>
      </c>
      <c r="H32" s="31"/>
      <c r="I32" s="32">
        <v>20660</v>
      </c>
      <c r="J32" s="32">
        <v>-17631</v>
      </c>
      <c r="K32" s="33">
        <f t="shared" si="1"/>
        <v>3029</v>
      </c>
      <c r="L32" s="33"/>
      <c r="M32" s="30">
        <v>10191</v>
      </c>
      <c r="N32" s="30"/>
      <c r="O32" s="34">
        <v>26891</v>
      </c>
      <c r="P32" s="34">
        <v>27969</v>
      </c>
      <c r="Q32" s="34">
        <f t="shared" si="2"/>
        <v>54860</v>
      </c>
      <c r="R32" s="34"/>
      <c r="S32" s="34">
        <v>1705</v>
      </c>
      <c r="T32" s="35">
        <f t="shared" si="3"/>
        <v>1275471</v>
      </c>
      <c r="V32" s="11"/>
      <c r="X32" s="36" t="e">
        <f>+T32-#REF!</f>
        <v>#REF!</v>
      </c>
      <c r="Y32" s="37"/>
    </row>
    <row r="33" spans="1:25" ht="19.5" customHeight="1" x14ac:dyDescent="0.25">
      <c r="A33" s="10"/>
      <c r="C33" s="28">
        <v>323</v>
      </c>
      <c r="D33" s="29" t="s">
        <v>48</v>
      </c>
      <c r="E33" s="30">
        <v>1214720</v>
      </c>
      <c r="F33" s="30">
        <v>-772</v>
      </c>
      <c r="G33" s="31">
        <f t="shared" si="0"/>
        <v>1213948</v>
      </c>
      <c r="H33" s="31"/>
      <c r="I33" s="32">
        <v>20801</v>
      </c>
      <c r="J33" s="32">
        <v>-17752</v>
      </c>
      <c r="K33" s="33">
        <f t="shared" si="1"/>
        <v>3049</v>
      </c>
      <c r="L33" s="33"/>
      <c r="M33" s="30">
        <v>10261</v>
      </c>
      <c r="N33" s="30"/>
      <c r="O33" s="34">
        <v>27076</v>
      </c>
      <c r="P33" s="34">
        <v>28161</v>
      </c>
      <c r="Q33" s="34">
        <f t="shared" si="2"/>
        <v>55237</v>
      </c>
      <c r="R33" s="34"/>
      <c r="S33" s="34">
        <v>1717</v>
      </c>
      <c r="T33" s="35">
        <f t="shared" si="3"/>
        <v>1284212</v>
      </c>
      <c r="V33" s="11"/>
      <c r="X33" s="36" t="e">
        <f>+T33-#REF!</f>
        <v>#REF!</v>
      </c>
      <c r="Y33" s="37"/>
    </row>
    <row r="34" spans="1:25" ht="19.5" customHeight="1" x14ac:dyDescent="0.25">
      <c r="A34" s="10"/>
      <c r="C34" s="28">
        <v>324</v>
      </c>
      <c r="D34" s="29" t="s">
        <v>49</v>
      </c>
      <c r="E34" s="30">
        <v>2208937</v>
      </c>
      <c r="F34" s="30">
        <v>-1403</v>
      </c>
      <c r="G34" s="31">
        <f t="shared" si="0"/>
        <v>2207534</v>
      </c>
      <c r="H34" s="31"/>
      <c r="I34" s="32">
        <v>37827</v>
      </c>
      <c r="J34" s="32">
        <v>-32281</v>
      </c>
      <c r="K34" s="33">
        <f t="shared" si="1"/>
        <v>5546</v>
      </c>
      <c r="L34" s="33"/>
      <c r="M34" s="30">
        <v>18660</v>
      </c>
      <c r="N34" s="30"/>
      <c r="O34" s="34">
        <v>49237</v>
      </c>
      <c r="P34" s="34">
        <v>51210</v>
      </c>
      <c r="Q34" s="34">
        <f t="shared" si="2"/>
        <v>100447</v>
      </c>
      <c r="R34" s="34"/>
      <c r="S34" s="34">
        <v>3122</v>
      </c>
      <c r="T34" s="35">
        <f t="shared" si="3"/>
        <v>2335309</v>
      </c>
      <c r="V34" s="11"/>
      <c r="X34" s="36" t="e">
        <f>+T34-#REF!</f>
        <v>#REF!</v>
      </c>
      <c r="Y34" s="37"/>
    </row>
    <row r="35" spans="1:25" ht="19.5" customHeight="1" x14ac:dyDescent="0.25">
      <c r="A35" s="10"/>
      <c r="C35" s="28">
        <v>325</v>
      </c>
      <c r="D35" s="29" t="s">
        <v>50</v>
      </c>
      <c r="E35" s="30">
        <v>732124</v>
      </c>
      <c r="F35" s="30">
        <v>-465</v>
      </c>
      <c r="G35" s="31">
        <f t="shared" si="0"/>
        <v>731659</v>
      </c>
      <c r="H35" s="31"/>
      <c r="I35" s="32">
        <v>12537</v>
      </c>
      <c r="J35" s="32">
        <v>-10699</v>
      </c>
      <c r="K35" s="33">
        <f t="shared" si="1"/>
        <v>1838</v>
      </c>
      <c r="L35" s="33"/>
      <c r="M35" s="30">
        <v>6184</v>
      </c>
      <c r="N35" s="30"/>
      <c r="O35" s="34">
        <v>16319</v>
      </c>
      <c r="P35" s="34">
        <v>16973</v>
      </c>
      <c r="Q35" s="34">
        <f t="shared" si="2"/>
        <v>33292</v>
      </c>
      <c r="R35" s="34"/>
      <c r="S35" s="34">
        <v>1035</v>
      </c>
      <c r="T35" s="35">
        <f t="shared" si="3"/>
        <v>774008</v>
      </c>
      <c r="V35" s="11"/>
      <c r="X35" s="36" t="e">
        <f>+T35-#REF!</f>
        <v>#REF!</v>
      </c>
      <c r="Y35" s="37"/>
    </row>
    <row r="36" spans="1:25" ht="19.5" customHeight="1" x14ac:dyDescent="0.25">
      <c r="A36" s="10"/>
      <c r="C36" s="28">
        <v>326</v>
      </c>
      <c r="D36" s="29" t="s">
        <v>51</v>
      </c>
      <c r="E36" s="30">
        <v>3629098</v>
      </c>
      <c r="F36" s="30">
        <v>-2305</v>
      </c>
      <c r="G36" s="31">
        <f t="shared" si="0"/>
        <v>3626793</v>
      </c>
      <c r="H36" s="31"/>
      <c r="I36" s="32">
        <v>62146</v>
      </c>
      <c r="J36" s="32">
        <v>-53035</v>
      </c>
      <c r="K36" s="33">
        <f t="shared" si="1"/>
        <v>9111</v>
      </c>
      <c r="L36" s="33"/>
      <c r="M36" s="30">
        <v>30656</v>
      </c>
      <c r="N36" s="30"/>
      <c r="O36" s="34">
        <v>80892</v>
      </c>
      <c r="P36" s="34">
        <v>84133</v>
      </c>
      <c r="Q36" s="34">
        <f t="shared" si="2"/>
        <v>165025</v>
      </c>
      <c r="R36" s="34"/>
      <c r="S36" s="34">
        <v>5130</v>
      </c>
      <c r="T36" s="35">
        <f t="shared" si="3"/>
        <v>3836715</v>
      </c>
      <c r="V36" s="11"/>
      <c r="X36" s="36" t="e">
        <f>+T36-#REF!</f>
        <v>#REF!</v>
      </c>
      <c r="Y36" s="37"/>
    </row>
    <row r="37" spans="1:25" ht="19.5" customHeight="1" x14ac:dyDescent="0.25">
      <c r="A37" s="10"/>
      <c r="C37" s="28">
        <v>327</v>
      </c>
      <c r="D37" s="29" t="s">
        <v>52</v>
      </c>
      <c r="E37" s="30">
        <v>451591</v>
      </c>
      <c r="F37" s="30">
        <v>-287</v>
      </c>
      <c r="G37" s="31">
        <f t="shared" si="0"/>
        <v>451304</v>
      </c>
      <c r="H37" s="31"/>
      <c r="I37" s="32">
        <v>7733</v>
      </c>
      <c r="J37" s="32">
        <v>-6599</v>
      </c>
      <c r="K37" s="33">
        <f t="shared" si="1"/>
        <v>1134</v>
      </c>
      <c r="L37" s="33"/>
      <c r="M37" s="30">
        <v>3815</v>
      </c>
      <c r="N37" s="30"/>
      <c r="O37" s="34">
        <v>10066</v>
      </c>
      <c r="P37" s="34">
        <v>10469</v>
      </c>
      <c r="Q37" s="34">
        <f t="shared" si="2"/>
        <v>20535</v>
      </c>
      <c r="R37" s="34"/>
      <c r="S37" s="34">
        <v>638</v>
      </c>
      <c r="T37" s="35">
        <f t="shared" si="3"/>
        <v>477426</v>
      </c>
      <c r="V37" s="11"/>
      <c r="X37" s="36" t="e">
        <f>+T37-#REF!</f>
        <v>#REF!</v>
      </c>
      <c r="Y37" s="37"/>
    </row>
    <row r="38" spans="1:25" ht="19.5" customHeight="1" x14ac:dyDescent="0.25">
      <c r="A38" s="10"/>
      <c r="C38" s="28">
        <v>328</v>
      </c>
      <c r="D38" s="29" t="s">
        <v>53</v>
      </c>
      <c r="E38" s="30">
        <v>330585</v>
      </c>
      <c r="F38" s="30">
        <v>-210</v>
      </c>
      <c r="G38" s="31">
        <f t="shared" si="0"/>
        <v>330375</v>
      </c>
      <c r="H38" s="31"/>
      <c r="I38" s="32">
        <v>5661</v>
      </c>
      <c r="J38" s="32">
        <v>-4831</v>
      </c>
      <c r="K38" s="33">
        <f t="shared" si="1"/>
        <v>830</v>
      </c>
      <c r="L38" s="33"/>
      <c r="M38" s="30">
        <v>2793</v>
      </c>
      <c r="N38" s="30"/>
      <c r="O38" s="34">
        <v>7369</v>
      </c>
      <c r="P38" s="34">
        <v>7664</v>
      </c>
      <c r="Q38" s="34">
        <f t="shared" si="2"/>
        <v>15033</v>
      </c>
      <c r="R38" s="34"/>
      <c r="S38" s="34">
        <v>467</v>
      </c>
      <c r="T38" s="35">
        <f t="shared" si="3"/>
        <v>349498</v>
      </c>
      <c r="V38" s="11"/>
      <c r="X38" s="36" t="e">
        <f>+T38-#REF!</f>
        <v>#REF!</v>
      </c>
      <c r="Y38" s="37"/>
    </row>
    <row r="39" spans="1:25" ht="19.5" customHeight="1" x14ac:dyDescent="0.25">
      <c r="A39" s="10"/>
      <c r="C39" s="28">
        <v>329</v>
      </c>
      <c r="D39" s="29" t="s">
        <v>54</v>
      </c>
      <c r="E39" s="30">
        <v>1329188</v>
      </c>
      <c r="F39" s="30">
        <v>-844</v>
      </c>
      <c r="G39" s="31">
        <f t="shared" si="0"/>
        <v>1328344</v>
      </c>
      <c r="H39" s="31"/>
      <c r="I39" s="32">
        <v>22762</v>
      </c>
      <c r="J39" s="32">
        <v>-19424</v>
      </c>
      <c r="K39" s="33">
        <f t="shared" si="1"/>
        <v>3338</v>
      </c>
      <c r="L39" s="33"/>
      <c r="M39" s="30">
        <v>11228</v>
      </c>
      <c r="N39" s="30"/>
      <c r="O39" s="34">
        <v>29627</v>
      </c>
      <c r="P39" s="34">
        <v>30815</v>
      </c>
      <c r="Q39" s="34">
        <f t="shared" si="2"/>
        <v>60442</v>
      </c>
      <c r="R39" s="34"/>
      <c r="S39" s="34">
        <v>1879</v>
      </c>
      <c r="T39" s="35">
        <f t="shared" si="3"/>
        <v>1405231</v>
      </c>
      <c r="V39" s="11"/>
      <c r="X39" s="36" t="e">
        <f>+T39-#REF!</f>
        <v>#REF!</v>
      </c>
      <c r="Y39" s="37"/>
    </row>
    <row r="40" spans="1:25" ht="19.5" customHeight="1" x14ac:dyDescent="0.25">
      <c r="A40" s="10"/>
      <c r="C40" s="28">
        <v>330</v>
      </c>
      <c r="D40" s="29" t="s">
        <v>55</v>
      </c>
      <c r="E40" s="30">
        <v>305989</v>
      </c>
      <c r="F40" s="30">
        <v>-194</v>
      </c>
      <c r="G40" s="31">
        <f t="shared" si="0"/>
        <v>305795</v>
      </c>
      <c r="H40" s="31"/>
      <c r="I40" s="32">
        <v>5240</v>
      </c>
      <c r="J40" s="32">
        <v>-4472</v>
      </c>
      <c r="K40" s="33">
        <f t="shared" si="1"/>
        <v>768</v>
      </c>
      <c r="L40" s="33"/>
      <c r="M40" s="30">
        <v>2585</v>
      </c>
      <c r="N40" s="30"/>
      <c r="O40" s="34">
        <v>6820</v>
      </c>
      <c r="P40" s="34">
        <v>7094</v>
      </c>
      <c r="Q40" s="34">
        <f t="shared" si="2"/>
        <v>13914</v>
      </c>
      <c r="R40" s="34"/>
      <c r="S40" s="34">
        <v>433</v>
      </c>
      <c r="T40" s="35">
        <f t="shared" si="3"/>
        <v>323495</v>
      </c>
      <c r="V40" s="11"/>
      <c r="X40" s="36" t="e">
        <f>+T40-#REF!</f>
        <v>#REF!</v>
      </c>
      <c r="Y40" s="37"/>
    </row>
    <row r="41" spans="1:25" ht="19.5" customHeight="1" x14ac:dyDescent="0.25">
      <c r="A41" s="10"/>
      <c r="C41" s="28">
        <v>331</v>
      </c>
      <c r="D41" s="29" t="s">
        <v>56</v>
      </c>
      <c r="E41" s="30">
        <v>951460</v>
      </c>
      <c r="F41" s="30">
        <v>-604</v>
      </c>
      <c r="G41" s="31">
        <f t="shared" si="0"/>
        <v>950856</v>
      </c>
      <c r="H41" s="31"/>
      <c r="I41" s="32">
        <v>16293</v>
      </c>
      <c r="J41" s="32">
        <v>-13904</v>
      </c>
      <c r="K41" s="33">
        <f t="shared" si="1"/>
        <v>2389</v>
      </c>
      <c r="L41" s="33"/>
      <c r="M41" s="30">
        <v>8037</v>
      </c>
      <c r="N41" s="30"/>
      <c r="O41" s="34">
        <v>21208</v>
      </c>
      <c r="P41" s="34">
        <v>22058</v>
      </c>
      <c r="Q41" s="34">
        <f t="shared" si="2"/>
        <v>43266</v>
      </c>
      <c r="R41" s="34"/>
      <c r="S41" s="34">
        <v>1345</v>
      </c>
      <c r="T41" s="35">
        <f t="shared" si="3"/>
        <v>1005893</v>
      </c>
      <c r="V41" s="11"/>
      <c r="X41" s="36" t="e">
        <f>+T41-#REF!</f>
        <v>#REF!</v>
      </c>
      <c r="Y41" s="37"/>
    </row>
    <row r="42" spans="1:25" ht="19.5" customHeight="1" x14ac:dyDescent="0.25">
      <c r="A42" s="10"/>
      <c r="C42" s="28">
        <v>332</v>
      </c>
      <c r="D42" s="29" t="s">
        <v>57</v>
      </c>
      <c r="E42" s="30">
        <v>1028219</v>
      </c>
      <c r="F42" s="30">
        <v>-653</v>
      </c>
      <c r="G42" s="31">
        <f t="shared" si="0"/>
        <v>1027566</v>
      </c>
      <c r="H42" s="31"/>
      <c r="I42" s="32">
        <v>17608</v>
      </c>
      <c r="J42" s="32">
        <v>-15026</v>
      </c>
      <c r="K42" s="33">
        <f t="shared" si="1"/>
        <v>2582</v>
      </c>
      <c r="L42" s="33"/>
      <c r="M42" s="30">
        <v>8686</v>
      </c>
      <c r="N42" s="30"/>
      <c r="O42" s="34">
        <v>22919</v>
      </c>
      <c r="P42" s="34">
        <v>23837</v>
      </c>
      <c r="Q42" s="34">
        <f t="shared" si="2"/>
        <v>46756</v>
      </c>
      <c r="R42" s="34"/>
      <c r="S42" s="34">
        <v>1453</v>
      </c>
      <c r="T42" s="35">
        <f t="shared" si="3"/>
        <v>1087043</v>
      </c>
      <c r="V42" s="11"/>
      <c r="X42" s="36" t="e">
        <f>+T42-#REF!</f>
        <v>#REF!</v>
      </c>
      <c r="Y42" s="37"/>
    </row>
    <row r="43" spans="1:25" ht="19.5" customHeight="1" x14ac:dyDescent="0.25">
      <c r="A43" s="10"/>
      <c r="C43" s="28">
        <v>333</v>
      </c>
      <c r="D43" s="29" t="s">
        <v>58</v>
      </c>
      <c r="E43" s="30">
        <v>504669</v>
      </c>
      <c r="F43" s="30">
        <v>-321</v>
      </c>
      <c r="G43" s="31">
        <f t="shared" si="0"/>
        <v>504348</v>
      </c>
      <c r="H43" s="31"/>
      <c r="I43" s="32">
        <v>8642</v>
      </c>
      <c r="J43" s="32">
        <v>-7375</v>
      </c>
      <c r="K43" s="33">
        <f t="shared" si="1"/>
        <v>1267</v>
      </c>
      <c r="L43" s="33"/>
      <c r="M43" s="30">
        <v>4263</v>
      </c>
      <c r="N43" s="30"/>
      <c r="O43" s="34">
        <v>11249</v>
      </c>
      <c r="P43" s="34">
        <v>11700</v>
      </c>
      <c r="Q43" s="34">
        <f t="shared" si="2"/>
        <v>22949</v>
      </c>
      <c r="R43" s="34"/>
      <c r="S43" s="34">
        <v>713</v>
      </c>
      <c r="T43" s="35">
        <f t="shared" si="3"/>
        <v>533540</v>
      </c>
      <c r="V43" s="11"/>
      <c r="X43" s="36" t="e">
        <f>+T43-#REF!</f>
        <v>#REF!</v>
      </c>
      <c r="Y43" s="37"/>
    </row>
    <row r="44" spans="1:25" ht="19.5" customHeight="1" x14ac:dyDescent="0.25">
      <c r="A44" s="10"/>
      <c r="C44" s="28">
        <v>334</v>
      </c>
      <c r="D44" s="29" t="s">
        <v>59</v>
      </c>
      <c r="E44" s="30">
        <v>2325496</v>
      </c>
      <c r="F44" s="30">
        <v>-1477</v>
      </c>
      <c r="G44" s="31">
        <f t="shared" si="0"/>
        <v>2324019</v>
      </c>
      <c r="H44" s="31"/>
      <c r="I44" s="32">
        <v>39823</v>
      </c>
      <c r="J44" s="32">
        <v>-33984</v>
      </c>
      <c r="K44" s="33">
        <f t="shared" si="1"/>
        <v>5839</v>
      </c>
      <c r="L44" s="33"/>
      <c r="M44" s="30">
        <v>19644</v>
      </c>
      <c r="N44" s="30"/>
      <c r="O44" s="34">
        <v>51835</v>
      </c>
      <c r="P44" s="34">
        <v>53912</v>
      </c>
      <c r="Q44" s="34">
        <f t="shared" si="2"/>
        <v>105747</v>
      </c>
      <c r="R44" s="34"/>
      <c r="S44" s="34">
        <v>3287</v>
      </c>
      <c r="T44" s="35">
        <f t="shared" si="3"/>
        <v>2458536</v>
      </c>
      <c r="V44" s="11"/>
      <c r="X44" s="36" t="e">
        <f>+T44-#REF!</f>
        <v>#REF!</v>
      </c>
      <c r="Y44" s="37"/>
    </row>
    <row r="45" spans="1:25" ht="19.5" customHeight="1" x14ac:dyDescent="0.25">
      <c r="A45" s="10"/>
      <c r="C45" s="28">
        <v>335</v>
      </c>
      <c r="D45" s="29" t="s">
        <v>60</v>
      </c>
      <c r="E45" s="30">
        <v>848709</v>
      </c>
      <c r="F45" s="30">
        <v>-539</v>
      </c>
      <c r="G45" s="31">
        <f t="shared" si="0"/>
        <v>848170</v>
      </c>
      <c r="H45" s="31"/>
      <c r="I45" s="32">
        <v>14534</v>
      </c>
      <c r="J45" s="32">
        <v>-12403</v>
      </c>
      <c r="K45" s="33">
        <f t="shared" si="1"/>
        <v>2131</v>
      </c>
      <c r="L45" s="33"/>
      <c r="M45" s="30">
        <v>7169</v>
      </c>
      <c r="N45" s="30"/>
      <c r="O45" s="34">
        <v>18918</v>
      </c>
      <c r="P45" s="34">
        <v>19676</v>
      </c>
      <c r="Q45" s="34">
        <f t="shared" si="2"/>
        <v>38594</v>
      </c>
      <c r="R45" s="34"/>
      <c r="S45" s="34">
        <v>1200</v>
      </c>
      <c r="T45" s="35">
        <f t="shared" si="3"/>
        <v>897264</v>
      </c>
      <c r="V45" s="11"/>
      <c r="X45" s="36" t="e">
        <f>+T45-#REF!</f>
        <v>#REF!</v>
      </c>
      <c r="Y45" s="37"/>
    </row>
    <row r="46" spans="1:25" ht="19.5" customHeight="1" x14ac:dyDescent="0.25">
      <c r="A46" s="10"/>
      <c r="C46" s="28">
        <v>336</v>
      </c>
      <c r="D46" s="29" t="s">
        <v>61</v>
      </c>
      <c r="E46" s="30">
        <v>2198758</v>
      </c>
      <c r="F46" s="30">
        <v>-1397</v>
      </c>
      <c r="G46" s="31">
        <f t="shared" si="0"/>
        <v>2197361</v>
      </c>
      <c r="H46" s="31"/>
      <c r="I46" s="32">
        <v>37652</v>
      </c>
      <c r="J46" s="32">
        <v>-32132</v>
      </c>
      <c r="K46" s="33">
        <f t="shared" si="1"/>
        <v>5520</v>
      </c>
      <c r="L46" s="33"/>
      <c r="M46" s="30">
        <v>18574</v>
      </c>
      <c r="N46" s="30"/>
      <c r="O46" s="34">
        <v>49010</v>
      </c>
      <c r="P46" s="34">
        <v>50974</v>
      </c>
      <c r="Q46" s="34">
        <f t="shared" si="2"/>
        <v>99984</v>
      </c>
      <c r="R46" s="34"/>
      <c r="S46" s="34">
        <v>3108</v>
      </c>
      <c r="T46" s="35">
        <f t="shared" si="3"/>
        <v>2324547</v>
      </c>
      <c r="V46" s="11"/>
      <c r="X46" s="36" t="e">
        <f>+T46-#REF!</f>
        <v>#REF!</v>
      </c>
      <c r="Y46" s="37"/>
    </row>
    <row r="47" spans="1:25" ht="19.5" customHeight="1" x14ac:dyDescent="0.25">
      <c r="A47" s="10"/>
      <c r="C47" s="28">
        <v>337</v>
      </c>
      <c r="D47" s="29" t="s">
        <v>62</v>
      </c>
      <c r="E47" s="30">
        <v>926548</v>
      </c>
      <c r="F47" s="30">
        <v>-589</v>
      </c>
      <c r="G47" s="31">
        <f t="shared" si="0"/>
        <v>925959</v>
      </c>
      <c r="H47" s="31"/>
      <c r="I47" s="32">
        <v>15867</v>
      </c>
      <c r="J47" s="32">
        <v>-13540</v>
      </c>
      <c r="K47" s="33">
        <f t="shared" si="1"/>
        <v>2327</v>
      </c>
      <c r="L47" s="33"/>
      <c r="M47" s="30">
        <v>7827</v>
      </c>
      <c r="N47" s="30"/>
      <c r="O47" s="34">
        <v>20653</v>
      </c>
      <c r="P47" s="34">
        <v>21480</v>
      </c>
      <c r="Q47" s="34">
        <f t="shared" si="2"/>
        <v>42133</v>
      </c>
      <c r="R47" s="34"/>
      <c r="S47" s="34">
        <v>1310</v>
      </c>
      <c r="T47" s="35">
        <f t="shared" si="3"/>
        <v>979556</v>
      </c>
      <c r="V47" s="11"/>
      <c r="X47" s="36" t="e">
        <f>+T47-#REF!</f>
        <v>#REF!</v>
      </c>
      <c r="Y47" s="37"/>
    </row>
    <row r="48" spans="1:25" ht="19.5" customHeight="1" x14ac:dyDescent="0.25">
      <c r="A48" s="10"/>
      <c r="C48" s="28">
        <v>338</v>
      </c>
      <c r="D48" s="29" t="s">
        <v>63</v>
      </c>
      <c r="E48" s="30">
        <v>3475308</v>
      </c>
      <c r="F48" s="30">
        <v>-2208</v>
      </c>
      <c r="G48" s="31">
        <f t="shared" si="0"/>
        <v>3473100</v>
      </c>
      <c r="H48" s="31"/>
      <c r="I48" s="32">
        <v>59512</v>
      </c>
      <c r="J48" s="32">
        <v>-50787</v>
      </c>
      <c r="K48" s="33">
        <f t="shared" si="1"/>
        <v>8725</v>
      </c>
      <c r="L48" s="33"/>
      <c r="M48" s="30">
        <v>29357</v>
      </c>
      <c r="N48" s="30"/>
      <c r="O48" s="34">
        <v>77464</v>
      </c>
      <c r="P48" s="34">
        <v>80568</v>
      </c>
      <c r="Q48" s="34">
        <f t="shared" si="2"/>
        <v>158032</v>
      </c>
      <c r="R48" s="34"/>
      <c r="S48" s="34">
        <v>4912</v>
      </c>
      <c r="T48" s="35">
        <f t="shared" si="3"/>
        <v>3674126</v>
      </c>
      <c r="V48" s="11"/>
      <c r="X48" s="36" t="e">
        <f>+T48-#REF!</f>
        <v>#REF!</v>
      </c>
      <c r="Y48" s="37"/>
    </row>
    <row r="49" spans="1:25" ht="19.5" customHeight="1" x14ac:dyDescent="0.25">
      <c r="A49" s="10"/>
      <c r="C49" s="28">
        <v>339</v>
      </c>
      <c r="D49" s="29" t="s">
        <v>64</v>
      </c>
      <c r="E49" s="30">
        <v>3462577</v>
      </c>
      <c r="F49" s="30">
        <v>-2199</v>
      </c>
      <c r="G49" s="31">
        <f t="shared" si="0"/>
        <v>3460378</v>
      </c>
      <c r="H49" s="31"/>
      <c r="I49" s="32">
        <v>59294</v>
      </c>
      <c r="J49" s="32">
        <v>-50601</v>
      </c>
      <c r="K49" s="33">
        <f t="shared" si="1"/>
        <v>8693</v>
      </c>
      <c r="L49" s="33"/>
      <c r="M49" s="30">
        <v>29250</v>
      </c>
      <c r="N49" s="30"/>
      <c r="O49" s="34">
        <v>77180</v>
      </c>
      <c r="P49" s="34">
        <v>80273</v>
      </c>
      <c r="Q49" s="34">
        <f t="shared" si="2"/>
        <v>157453</v>
      </c>
      <c r="R49" s="34"/>
      <c r="S49" s="34">
        <v>4894</v>
      </c>
      <c r="T49" s="35">
        <f t="shared" si="3"/>
        <v>3660668</v>
      </c>
      <c r="V49" s="11"/>
      <c r="X49" s="36" t="e">
        <f>+T49-#REF!</f>
        <v>#REF!</v>
      </c>
      <c r="Y49" s="37"/>
    </row>
    <row r="50" spans="1:25" ht="19.5" customHeight="1" x14ac:dyDescent="0.25">
      <c r="A50" s="10"/>
      <c r="C50" s="28">
        <v>340</v>
      </c>
      <c r="D50" s="29" t="s">
        <v>65</v>
      </c>
      <c r="E50" s="30">
        <v>1248922</v>
      </c>
      <c r="F50" s="30">
        <v>-793</v>
      </c>
      <c r="G50" s="31">
        <f t="shared" si="0"/>
        <v>1248129</v>
      </c>
      <c r="H50" s="31"/>
      <c r="I50" s="32">
        <v>21387</v>
      </c>
      <c r="J50" s="32">
        <v>-18251</v>
      </c>
      <c r="K50" s="33">
        <f t="shared" si="1"/>
        <v>3136</v>
      </c>
      <c r="L50" s="33"/>
      <c r="M50" s="30">
        <v>10550</v>
      </c>
      <c r="N50" s="30"/>
      <c r="O50" s="34">
        <v>27838</v>
      </c>
      <c r="P50" s="34">
        <v>28954</v>
      </c>
      <c r="Q50" s="34">
        <f t="shared" si="2"/>
        <v>56792</v>
      </c>
      <c r="R50" s="34"/>
      <c r="S50" s="34">
        <v>1765</v>
      </c>
      <c r="T50" s="35">
        <f t="shared" si="3"/>
        <v>1320372</v>
      </c>
      <c r="V50" s="11"/>
      <c r="X50" s="36" t="e">
        <f>+T50-#REF!</f>
        <v>#REF!</v>
      </c>
      <c r="Y50" s="37"/>
    </row>
    <row r="51" spans="1:25" ht="19.5" customHeight="1" x14ac:dyDescent="0.25">
      <c r="A51" s="10"/>
      <c r="C51" s="28">
        <v>341</v>
      </c>
      <c r="D51" s="29" t="s">
        <v>66</v>
      </c>
      <c r="E51" s="30">
        <v>314568</v>
      </c>
      <c r="F51" s="30">
        <v>-200</v>
      </c>
      <c r="G51" s="31">
        <f t="shared" si="0"/>
        <v>314368</v>
      </c>
      <c r="H51" s="31"/>
      <c r="I51" s="32">
        <v>5387</v>
      </c>
      <c r="J51" s="32">
        <v>-4597</v>
      </c>
      <c r="K51" s="33">
        <f t="shared" si="1"/>
        <v>790</v>
      </c>
      <c r="L51" s="33"/>
      <c r="M51" s="30">
        <v>2657</v>
      </c>
      <c r="N51" s="30"/>
      <c r="O51" s="34">
        <v>7012</v>
      </c>
      <c r="P51" s="34">
        <v>7293</v>
      </c>
      <c r="Q51" s="34">
        <f t="shared" si="2"/>
        <v>14305</v>
      </c>
      <c r="R51" s="34"/>
      <c r="S51" s="34">
        <v>445</v>
      </c>
      <c r="T51" s="35">
        <f t="shared" si="3"/>
        <v>332565</v>
      </c>
      <c r="V51" s="11"/>
      <c r="X51" s="36" t="e">
        <f>+T51-#REF!</f>
        <v>#REF!</v>
      </c>
      <c r="Y51" s="37"/>
    </row>
    <row r="52" spans="1:25" ht="19.5" customHeight="1" x14ac:dyDescent="0.25">
      <c r="A52" s="10"/>
      <c r="C52" s="28">
        <v>342</v>
      </c>
      <c r="D52" s="29" t="s">
        <v>67</v>
      </c>
      <c r="E52" s="30">
        <v>3626562</v>
      </c>
      <c r="F52" s="30">
        <v>-2304</v>
      </c>
      <c r="G52" s="31">
        <f t="shared" si="0"/>
        <v>3624258</v>
      </c>
      <c r="H52" s="31"/>
      <c r="I52" s="32">
        <v>62103</v>
      </c>
      <c r="J52" s="32">
        <v>-52998</v>
      </c>
      <c r="K52" s="33">
        <f t="shared" si="1"/>
        <v>9105</v>
      </c>
      <c r="L52" s="33"/>
      <c r="M52" s="30">
        <v>30635</v>
      </c>
      <c r="N52" s="30"/>
      <c r="O52" s="34">
        <v>80835</v>
      </c>
      <c r="P52" s="34">
        <v>84075</v>
      </c>
      <c r="Q52" s="34">
        <f t="shared" si="2"/>
        <v>164910</v>
      </c>
      <c r="R52" s="34"/>
      <c r="S52" s="34">
        <v>5126</v>
      </c>
      <c r="T52" s="35">
        <f t="shared" si="3"/>
        <v>3834034</v>
      </c>
      <c r="V52" s="11"/>
      <c r="X52" s="36" t="e">
        <f>+T52-#REF!</f>
        <v>#REF!</v>
      </c>
      <c r="Y52" s="37"/>
    </row>
    <row r="53" spans="1:25" ht="19.5" customHeight="1" x14ac:dyDescent="0.25">
      <c r="A53" s="10"/>
      <c r="C53" s="28">
        <v>343</v>
      </c>
      <c r="D53" s="29" t="s">
        <v>68</v>
      </c>
      <c r="E53" s="30">
        <v>211408</v>
      </c>
      <c r="F53" s="30">
        <v>-134</v>
      </c>
      <c r="G53" s="31">
        <f t="shared" si="0"/>
        <v>211274</v>
      </c>
      <c r="H53" s="31"/>
      <c r="I53" s="32">
        <v>3620</v>
      </c>
      <c r="J53" s="32">
        <v>-3089</v>
      </c>
      <c r="K53" s="33">
        <f t="shared" si="1"/>
        <v>531</v>
      </c>
      <c r="L53" s="33"/>
      <c r="M53" s="30">
        <v>1786</v>
      </c>
      <c r="N53" s="30"/>
      <c r="O53" s="34">
        <v>4712</v>
      </c>
      <c r="P53" s="34">
        <v>4901</v>
      </c>
      <c r="Q53" s="34">
        <f t="shared" si="2"/>
        <v>9613</v>
      </c>
      <c r="R53" s="34"/>
      <c r="S53" s="34">
        <v>299</v>
      </c>
      <c r="T53" s="35">
        <f t="shared" si="3"/>
        <v>223503</v>
      </c>
      <c r="V53" s="11"/>
      <c r="X53" s="36" t="e">
        <f>+T53-#REF!</f>
        <v>#REF!</v>
      </c>
      <c r="Y53" s="37"/>
    </row>
    <row r="54" spans="1:25" ht="19.5" customHeight="1" x14ac:dyDescent="0.25">
      <c r="A54" s="10"/>
      <c r="C54" s="28">
        <v>344</v>
      </c>
      <c r="D54" s="29" t="s">
        <v>69</v>
      </c>
      <c r="E54" s="30">
        <v>990747</v>
      </c>
      <c r="F54" s="30">
        <v>-629</v>
      </c>
      <c r="G54" s="31">
        <f t="shared" si="0"/>
        <v>990118</v>
      </c>
      <c r="H54" s="31"/>
      <c r="I54" s="32">
        <v>16966</v>
      </c>
      <c r="J54" s="32">
        <v>-14479</v>
      </c>
      <c r="K54" s="33">
        <f t="shared" si="1"/>
        <v>2487</v>
      </c>
      <c r="L54" s="33"/>
      <c r="M54" s="30">
        <v>8369</v>
      </c>
      <c r="N54" s="30"/>
      <c r="O54" s="34">
        <v>22083</v>
      </c>
      <c r="P54" s="34">
        <v>22968</v>
      </c>
      <c r="Q54" s="34">
        <f t="shared" si="2"/>
        <v>45051</v>
      </c>
      <c r="R54" s="34"/>
      <c r="S54" s="34">
        <v>1400</v>
      </c>
      <c r="T54" s="35">
        <f t="shared" si="3"/>
        <v>1047425</v>
      </c>
      <c r="V54" s="11"/>
      <c r="X54" s="36" t="e">
        <f>+T54-#REF!</f>
        <v>#REF!</v>
      </c>
      <c r="Y54" s="37"/>
    </row>
    <row r="55" spans="1:25" ht="19.5" customHeight="1" x14ac:dyDescent="0.25">
      <c r="A55" s="10"/>
      <c r="C55" s="28">
        <v>345</v>
      </c>
      <c r="D55" s="29" t="s">
        <v>70</v>
      </c>
      <c r="E55" s="30">
        <v>707408</v>
      </c>
      <c r="F55" s="30">
        <v>-449</v>
      </c>
      <c r="G55" s="31">
        <f t="shared" si="0"/>
        <v>706959</v>
      </c>
      <c r="H55" s="31"/>
      <c r="I55" s="32">
        <v>12114</v>
      </c>
      <c r="J55" s="32">
        <v>-10338</v>
      </c>
      <c r="K55" s="33">
        <f t="shared" si="1"/>
        <v>1776</v>
      </c>
      <c r="L55" s="33"/>
      <c r="M55" s="30">
        <v>5976</v>
      </c>
      <c r="N55" s="30"/>
      <c r="O55" s="34">
        <v>15768</v>
      </c>
      <c r="P55" s="34">
        <v>16400</v>
      </c>
      <c r="Q55" s="34">
        <f t="shared" si="2"/>
        <v>32168</v>
      </c>
      <c r="R55" s="34"/>
      <c r="S55" s="34">
        <v>1000</v>
      </c>
      <c r="T55" s="35">
        <f t="shared" si="3"/>
        <v>747879</v>
      </c>
      <c r="V55" s="11"/>
      <c r="X55" s="36" t="e">
        <f>+T55-#REF!</f>
        <v>#REF!</v>
      </c>
      <c r="Y55" s="37"/>
    </row>
    <row r="56" spans="1:25" ht="19.5" customHeight="1" x14ac:dyDescent="0.25">
      <c r="A56" s="10"/>
      <c r="C56" s="28">
        <v>346</v>
      </c>
      <c r="D56" s="29" t="s">
        <v>71</v>
      </c>
      <c r="E56" s="30">
        <v>653882</v>
      </c>
      <c r="F56" s="30">
        <v>-415</v>
      </c>
      <c r="G56" s="31">
        <f t="shared" si="0"/>
        <v>653467</v>
      </c>
      <c r="H56" s="31"/>
      <c r="I56" s="32">
        <v>11197</v>
      </c>
      <c r="J56" s="32">
        <v>-9556</v>
      </c>
      <c r="K56" s="33">
        <f t="shared" si="1"/>
        <v>1641</v>
      </c>
      <c r="L56" s="33"/>
      <c r="M56" s="30">
        <v>5524</v>
      </c>
      <c r="N56" s="30"/>
      <c r="O56" s="34">
        <v>14575</v>
      </c>
      <c r="P56" s="34">
        <v>15159</v>
      </c>
      <c r="Q56" s="34">
        <f t="shared" si="2"/>
        <v>29734</v>
      </c>
      <c r="R56" s="34"/>
      <c r="S56" s="34">
        <v>924</v>
      </c>
      <c r="T56" s="35">
        <f t="shared" si="3"/>
        <v>691290</v>
      </c>
      <c r="V56" s="11"/>
      <c r="X56" s="36" t="e">
        <f>+T56-#REF!</f>
        <v>#REF!</v>
      </c>
      <c r="Y56" s="37"/>
    </row>
    <row r="57" spans="1:25" ht="19.5" customHeight="1" x14ac:dyDescent="0.25">
      <c r="A57" s="10"/>
      <c r="C57" s="28">
        <v>347</v>
      </c>
      <c r="D57" s="29" t="s">
        <v>72</v>
      </c>
      <c r="E57" s="30">
        <v>537282</v>
      </c>
      <c r="F57" s="30">
        <v>-341</v>
      </c>
      <c r="G57" s="31">
        <f t="shared" si="0"/>
        <v>536941</v>
      </c>
      <c r="H57" s="31"/>
      <c r="I57" s="32">
        <v>9201</v>
      </c>
      <c r="J57" s="32">
        <v>-7852</v>
      </c>
      <c r="K57" s="33">
        <f t="shared" si="1"/>
        <v>1349</v>
      </c>
      <c r="L57" s="33"/>
      <c r="M57" s="30">
        <v>4539</v>
      </c>
      <c r="N57" s="30"/>
      <c r="O57" s="34">
        <v>11976</v>
      </c>
      <c r="P57" s="34">
        <v>12456</v>
      </c>
      <c r="Q57" s="34">
        <f t="shared" si="2"/>
        <v>24432</v>
      </c>
      <c r="R57" s="34"/>
      <c r="S57" s="34">
        <v>759</v>
      </c>
      <c r="T57" s="35">
        <f t="shared" si="3"/>
        <v>568020</v>
      </c>
      <c r="V57" s="11"/>
      <c r="X57" s="36" t="e">
        <f>+T57-#REF!</f>
        <v>#REF!</v>
      </c>
      <c r="Y57" s="37"/>
    </row>
    <row r="58" spans="1:25" ht="19.5" customHeight="1" x14ac:dyDescent="0.25">
      <c r="A58" s="10"/>
      <c r="C58" s="28">
        <v>348</v>
      </c>
      <c r="D58" s="29" t="s">
        <v>73</v>
      </c>
      <c r="E58" s="30">
        <v>1861814</v>
      </c>
      <c r="F58" s="30">
        <v>-1183</v>
      </c>
      <c r="G58" s="31">
        <f t="shared" si="0"/>
        <v>1860631</v>
      </c>
      <c r="H58" s="31"/>
      <c r="I58" s="32">
        <v>31882</v>
      </c>
      <c r="J58" s="32">
        <v>-27208</v>
      </c>
      <c r="K58" s="33">
        <f t="shared" si="1"/>
        <v>4674</v>
      </c>
      <c r="L58" s="33"/>
      <c r="M58" s="30">
        <v>15727</v>
      </c>
      <c r="N58" s="30"/>
      <c r="O58" s="34">
        <v>41499</v>
      </c>
      <c r="P58" s="34">
        <v>43162</v>
      </c>
      <c r="Q58" s="34">
        <f t="shared" si="2"/>
        <v>84661</v>
      </c>
      <c r="R58" s="34"/>
      <c r="S58" s="34">
        <v>2632</v>
      </c>
      <c r="T58" s="35">
        <f t="shared" si="3"/>
        <v>1968325</v>
      </c>
      <c r="V58" s="11"/>
      <c r="X58" s="36" t="e">
        <f>+T58-#REF!</f>
        <v>#REF!</v>
      </c>
      <c r="Y58" s="37"/>
    </row>
    <row r="59" spans="1:25" ht="19.5" customHeight="1" x14ac:dyDescent="0.25">
      <c r="A59" s="10"/>
      <c r="C59" s="28">
        <v>349</v>
      </c>
      <c r="D59" s="29" t="s">
        <v>74</v>
      </c>
      <c r="E59" s="30">
        <v>847037</v>
      </c>
      <c r="F59" s="30">
        <v>-538</v>
      </c>
      <c r="G59" s="31">
        <f t="shared" si="0"/>
        <v>846499</v>
      </c>
      <c r="H59" s="31"/>
      <c r="I59" s="32">
        <v>14505</v>
      </c>
      <c r="J59" s="32">
        <v>-12378</v>
      </c>
      <c r="K59" s="33">
        <f t="shared" si="1"/>
        <v>2127</v>
      </c>
      <c r="L59" s="33"/>
      <c r="M59" s="30">
        <v>7155</v>
      </c>
      <c r="N59" s="30"/>
      <c r="O59" s="34">
        <v>18880</v>
      </c>
      <c r="P59" s="34">
        <v>19637</v>
      </c>
      <c r="Q59" s="34">
        <f t="shared" si="2"/>
        <v>38517</v>
      </c>
      <c r="R59" s="34"/>
      <c r="S59" s="34">
        <v>1197</v>
      </c>
      <c r="T59" s="35">
        <f t="shared" si="3"/>
        <v>895495</v>
      </c>
      <c r="V59" s="11"/>
      <c r="X59" s="36" t="e">
        <f>+T59-#REF!</f>
        <v>#REF!</v>
      </c>
      <c r="Y59" s="37"/>
    </row>
    <row r="60" spans="1:25" ht="19.5" customHeight="1" x14ac:dyDescent="0.25">
      <c r="A60" s="10"/>
      <c r="C60" s="28">
        <v>350</v>
      </c>
      <c r="D60" s="29" t="s">
        <v>75</v>
      </c>
      <c r="E60" s="30">
        <v>339929</v>
      </c>
      <c r="F60" s="30">
        <v>-216</v>
      </c>
      <c r="G60" s="31">
        <f t="shared" si="0"/>
        <v>339713</v>
      </c>
      <c r="H60" s="31"/>
      <c r="I60" s="32">
        <v>5821</v>
      </c>
      <c r="J60" s="32">
        <v>-4968</v>
      </c>
      <c r="K60" s="33">
        <f t="shared" si="1"/>
        <v>853</v>
      </c>
      <c r="L60" s="33"/>
      <c r="M60" s="30">
        <v>2871</v>
      </c>
      <c r="N60" s="30"/>
      <c r="O60" s="34">
        <v>7577</v>
      </c>
      <c r="P60" s="34">
        <v>7881</v>
      </c>
      <c r="Q60" s="34">
        <f t="shared" si="2"/>
        <v>15458</v>
      </c>
      <c r="R60" s="34"/>
      <c r="S60" s="34">
        <v>480</v>
      </c>
      <c r="T60" s="35">
        <f t="shared" si="3"/>
        <v>359375</v>
      </c>
      <c r="V60" s="11"/>
      <c r="X60" s="36" t="e">
        <f>+T60-#REF!</f>
        <v>#REF!</v>
      </c>
      <c r="Y60" s="37"/>
    </row>
    <row r="61" spans="1:25" ht="19.5" customHeight="1" x14ac:dyDescent="0.25">
      <c r="A61" s="10"/>
      <c r="C61" s="28">
        <v>351</v>
      </c>
      <c r="D61" s="29" t="s">
        <v>76</v>
      </c>
      <c r="E61" s="30">
        <v>3061065</v>
      </c>
      <c r="F61" s="30">
        <v>-1944</v>
      </c>
      <c r="G61" s="31">
        <f t="shared" si="0"/>
        <v>3059121</v>
      </c>
      <c r="H61" s="31"/>
      <c r="I61" s="32">
        <v>52419</v>
      </c>
      <c r="J61" s="32">
        <v>-44734</v>
      </c>
      <c r="K61" s="33">
        <f t="shared" si="1"/>
        <v>7685</v>
      </c>
      <c r="L61" s="33"/>
      <c r="M61" s="30">
        <v>25858</v>
      </c>
      <c r="N61" s="30"/>
      <c r="O61" s="34">
        <v>68230</v>
      </c>
      <c r="P61" s="34">
        <v>70965</v>
      </c>
      <c r="Q61" s="34">
        <f t="shared" si="2"/>
        <v>139195</v>
      </c>
      <c r="R61" s="34"/>
      <c r="S61" s="34">
        <v>4327</v>
      </c>
      <c r="T61" s="35">
        <f t="shared" si="3"/>
        <v>3236186</v>
      </c>
      <c r="V61" s="11"/>
      <c r="X61" s="36" t="e">
        <f>+T61-#REF!</f>
        <v>#REF!</v>
      </c>
      <c r="Y61" s="37"/>
    </row>
    <row r="62" spans="1:25" ht="19.5" customHeight="1" x14ac:dyDescent="0.25">
      <c r="A62" s="10"/>
      <c r="C62" s="28">
        <v>352</v>
      </c>
      <c r="D62" s="29" t="s">
        <v>77</v>
      </c>
      <c r="E62" s="30">
        <v>618628</v>
      </c>
      <c r="F62" s="30">
        <v>-393</v>
      </c>
      <c r="G62" s="31">
        <f t="shared" si="0"/>
        <v>618235</v>
      </c>
      <c r="H62" s="31"/>
      <c r="I62" s="32">
        <v>10594</v>
      </c>
      <c r="J62" s="32">
        <v>-9040</v>
      </c>
      <c r="K62" s="33">
        <f t="shared" si="1"/>
        <v>1554</v>
      </c>
      <c r="L62" s="33"/>
      <c r="M62" s="30">
        <v>5226</v>
      </c>
      <c r="N62" s="30"/>
      <c r="O62" s="34">
        <v>13789</v>
      </c>
      <c r="P62" s="34">
        <v>14342</v>
      </c>
      <c r="Q62" s="34">
        <f t="shared" si="2"/>
        <v>28131</v>
      </c>
      <c r="R62" s="34"/>
      <c r="S62" s="34">
        <v>874</v>
      </c>
      <c r="T62" s="35">
        <f t="shared" si="3"/>
        <v>654020</v>
      </c>
      <c r="V62" s="11"/>
      <c r="X62" s="36" t="e">
        <f>+T62-#REF!</f>
        <v>#REF!</v>
      </c>
      <c r="Y62" s="37"/>
    </row>
    <row r="63" spans="1:25" ht="19.5" customHeight="1" x14ac:dyDescent="0.25">
      <c r="A63" s="10"/>
      <c r="C63" s="28">
        <v>353</v>
      </c>
      <c r="D63" s="29" t="s">
        <v>78</v>
      </c>
      <c r="E63" s="30">
        <v>2433330</v>
      </c>
      <c r="F63" s="30">
        <v>-1546</v>
      </c>
      <c r="G63" s="31">
        <f t="shared" si="0"/>
        <v>2431784</v>
      </c>
      <c r="H63" s="31"/>
      <c r="I63" s="32">
        <v>41669</v>
      </c>
      <c r="J63" s="32">
        <v>-35560</v>
      </c>
      <c r="K63" s="33">
        <f t="shared" si="1"/>
        <v>6109</v>
      </c>
      <c r="L63" s="33"/>
      <c r="M63" s="30">
        <v>20555</v>
      </c>
      <c r="N63" s="30"/>
      <c r="O63" s="34">
        <v>54238</v>
      </c>
      <c r="P63" s="34">
        <v>56412</v>
      </c>
      <c r="Q63" s="34">
        <f t="shared" si="2"/>
        <v>110650</v>
      </c>
      <c r="R63" s="34"/>
      <c r="S63" s="34">
        <v>3439</v>
      </c>
      <c r="T63" s="35">
        <f t="shared" si="3"/>
        <v>2572537</v>
      </c>
      <c r="V63" s="11"/>
      <c r="X63" s="36" t="e">
        <f>+T63-#REF!</f>
        <v>#REF!</v>
      </c>
      <c r="Y63" s="37"/>
    </row>
    <row r="64" spans="1:25" ht="19.5" customHeight="1" x14ac:dyDescent="0.25">
      <c r="A64" s="10"/>
      <c r="C64" s="28">
        <v>354</v>
      </c>
      <c r="D64" s="29" t="s">
        <v>79</v>
      </c>
      <c r="E64" s="30">
        <v>999973</v>
      </c>
      <c r="F64" s="30">
        <v>-635</v>
      </c>
      <c r="G64" s="31">
        <f t="shared" si="0"/>
        <v>999338</v>
      </c>
      <c r="H64" s="31"/>
      <c r="I64" s="32">
        <v>17124</v>
      </c>
      <c r="J64" s="32">
        <v>-14613</v>
      </c>
      <c r="K64" s="33">
        <f t="shared" si="1"/>
        <v>2511</v>
      </c>
      <c r="L64" s="33"/>
      <c r="M64" s="30">
        <v>8447</v>
      </c>
      <c r="N64" s="30"/>
      <c r="O64" s="34">
        <v>22289</v>
      </c>
      <c r="P64" s="34">
        <v>23182</v>
      </c>
      <c r="Q64" s="34">
        <f t="shared" si="2"/>
        <v>45471</v>
      </c>
      <c r="R64" s="34"/>
      <c r="S64" s="34">
        <v>1413</v>
      </c>
      <c r="T64" s="35">
        <f t="shared" si="3"/>
        <v>1057180</v>
      </c>
      <c r="V64" s="11"/>
      <c r="X64" s="36" t="e">
        <f>+T64-#REF!</f>
        <v>#REF!</v>
      </c>
      <c r="Y64" s="37"/>
    </row>
    <row r="65" spans="1:25" ht="19.5" customHeight="1" x14ac:dyDescent="0.25">
      <c r="A65" s="10"/>
      <c r="C65" s="28">
        <v>355</v>
      </c>
      <c r="D65" s="29" t="s">
        <v>80</v>
      </c>
      <c r="E65" s="30">
        <v>717904</v>
      </c>
      <c r="F65" s="30">
        <v>-456</v>
      </c>
      <c r="G65" s="31">
        <f t="shared" si="0"/>
        <v>717448</v>
      </c>
      <c r="H65" s="31"/>
      <c r="I65" s="32">
        <v>12294</v>
      </c>
      <c r="J65" s="32">
        <v>-10491</v>
      </c>
      <c r="K65" s="33">
        <f t="shared" si="1"/>
        <v>1803</v>
      </c>
      <c r="L65" s="33"/>
      <c r="M65" s="30">
        <v>6064</v>
      </c>
      <c r="N65" s="30"/>
      <c r="O65" s="34">
        <v>16002</v>
      </c>
      <c r="P65" s="34">
        <v>16643</v>
      </c>
      <c r="Q65" s="34">
        <f t="shared" si="2"/>
        <v>32645</v>
      </c>
      <c r="R65" s="34"/>
      <c r="S65" s="34">
        <v>1015</v>
      </c>
      <c r="T65" s="35">
        <f t="shared" si="3"/>
        <v>758975</v>
      </c>
      <c r="V65" s="11"/>
      <c r="X65" s="36" t="e">
        <f>+T65-#REF!</f>
        <v>#REF!</v>
      </c>
      <c r="Y65" s="37"/>
    </row>
    <row r="66" spans="1:25" ht="19.5" customHeight="1" x14ac:dyDescent="0.25">
      <c r="A66" s="10"/>
      <c r="C66" s="28">
        <v>356</v>
      </c>
      <c r="D66" s="29" t="s">
        <v>81</v>
      </c>
      <c r="E66" s="30">
        <v>947071</v>
      </c>
      <c r="F66" s="30">
        <v>-602</v>
      </c>
      <c r="G66" s="31">
        <f t="shared" si="0"/>
        <v>946469</v>
      </c>
      <c r="H66" s="31"/>
      <c r="I66" s="32">
        <v>16218</v>
      </c>
      <c r="J66" s="32">
        <v>-13840</v>
      </c>
      <c r="K66" s="33">
        <f t="shared" si="1"/>
        <v>2378</v>
      </c>
      <c r="L66" s="33"/>
      <c r="M66" s="30">
        <v>8000</v>
      </c>
      <c r="N66" s="30"/>
      <c r="O66" s="34">
        <v>21110</v>
      </c>
      <c r="P66" s="34">
        <v>21956</v>
      </c>
      <c r="Q66" s="34">
        <f t="shared" si="2"/>
        <v>43066</v>
      </c>
      <c r="R66" s="34"/>
      <c r="S66" s="34">
        <v>1339</v>
      </c>
      <c r="T66" s="35">
        <f t="shared" si="3"/>
        <v>1001252</v>
      </c>
      <c r="V66" s="11"/>
      <c r="X66" s="36" t="e">
        <f>+T66-#REF!</f>
        <v>#REF!</v>
      </c>
      <c r="Y66" s="37"/>
    </row>
    <row r="67" spans="1:25" ht="19.5" customHeight="1" x14ac:dyDescent="0.25">
      <c r="A67" s="10"/>
      <c r="C67" s="28">
        <v>357</v>
      </c>
      <c r="D67" s="29" t="s">
        <v>82</v>
      </c>
      <c r="E67" s="30">
        <v>1951940</v>
      </c>
      <c r="F67" s="30">
        <v>-1240</v>
      </c>
      <c r="G67" s="31">
        <f t="shared" si="0"/>
        <v>1950700</v>
      </c>
      <c r="H67" s="31"/>
      <c r="I67" s="32">
        <v>33426</v>
      </c>
      <c r="J67" s="32">
        <v>-28525</v>
      </c>
      <c r="K67" s="33">
        <f t="shared" si="1"/>
        <v>4901</v>
      </c>
      <c r="L67" s="33"/>
      <c r="M67" s="30">
        <v>16489</v>
      </c>
      <c r="N67" s="30"/>
      <c r="O67" s="34">
        <v>43508</v>
      </c>
      <c r="P67" s="34">
        <v>45252</v>
      </c>
      <c r="Q67" s="34">
        <f t="shared" si="2"/>
        <v>88760</v>
      </c>
      <c r="R67" s="34"/>
      <c r="S67" s="34">
        <v>2759</v>
      </c>
      <c r="T67" s="35">
        <f t="shared" si="3"/>
        <v>2063609</v>
      </c>
      <c r="V67" s="11"/>
      <c r="X67" s="36" t="e">
        <f>+T67-#REF!</f>
        <v>#REF!</v>
      </c>
      <c r="Y67" s="37"/>
    </row>
    <row r="68" spans="1:25" ht="19.5" customHeight="1" x14ac:dyDescent="0.25">
      <c r="A68" s="10"/>
      <c r="C68" s="28">
        <v>358</v>
      </c>
      <c r="D68" s="29" t="s">
        <v>83</v>
      </c>
      <c r="E68" s="30">
        <v>10456625</v>
      </c>
      <c r="F68" s="30">
        <v>-6642</v>
      </c>
      <c r="G68" s="31">
        <f t="shared" si="0"/>
        <v>10449983</v>
      </c>
      <c r="H68" s="31"/>
      <c r="I68" s="32">
        <v>179063</v>
      </c>
      <c r="J68" s="32">
        <v>-152811</v>
      </c>
      <c r="K68" s="33">
        <f t="shared" si="1"/>
        <v>26252</v>
      </c>
      <c r="L68" s="33"/>
      <c r="M68" s="30">
        <v>88331</v>
      </c>
      <c r="N68" s="30"/>
      <c r="O68" s="34">
        <v>233075</v>
      </c>
      <c r="P68" s="34">
        <v>242416</v>
      </c>
      <c r="Q68" s="34">
        <f t="shared" si="2"/>
        <v>475491</v>
      </c>
      <c r="R68" s="34"/>
      <c r="S68" s="34">
        <v>14780</v>
      </c>
      <c r="T68" s="35">
        <f t="shared" si="3"/>
        <v>11054837</v>
      </c>
      <c r="V68" s="11"/>
      <c r="X68" s="36" t="e">
        <f>+T68-#REF!</f>
        <v>#REF!</v>
      </c>
      <c r="Y68" s="37"/>
    </row>
    <row r="69" spans="1:25" ht="24" customHeight="1" x14ac:dyDescent="0.25">
      <c r="A69" s="10"/>
      <c r="C69" s="29"/>
      <c r="D69" s="29" t="s">
        <v>84</v>
      </c>
      <c r="E69" s="40">
        <f>SUM(E11:E68)</f>
        <v>104508929</v>
      </c>
      <c r="F69" s="40">
        <f t="shared" ref="F69:G69" si="4">SUM(F11:F68)</f>
        <v>-66383</v>
      </c>
      <c r="G69" s="40">
        <f t="shared" si="4"/>
        <v>104442546</v>
      </c>
      <c r="H69" s="40"/>
      <c r="I69" s="40">
        <f t="shared" ref="I69:T69" si="5">SUM(I11:I68)</f>
        <v>1789650</v>
      </c>
      <c r="J69" s="40">
        <f t="shared" si="5"/>
        <v>-1527268</v>
      </c>
      <c r="K69" s="40">
        <f t="shared" si="5"/>
        <v>262382</v>
      </c>
      <c r="L69" s="41"/>
      <c r="M69" s="40">
        <f t="shared" si="5"/>
        <v>882823</v>
      </c>
      <c r="N69" s="40"/>
      <c r="O69" s="40">
        <f t="shared" si="5"/>
        <v>2329475</v>
      </c>
      <c r="P69" s="40">
        <f t="shared" si="5"/>
        <v>2422834</v>
      </c>
      <c r="Q69" s="40">
        <f t="shared" si="5"/>
        <v>4752309</v>
      </c>
      <c r="R69" s="40"/>
      <c r="S69" s="40">
        <f t="shared" si="5"/>
        <v>147718</v>
      </c>
      <c r="T69" s="40">
        <f t="shared" si="5"/>
        <v>110487778</v>
      </c>
      <c r="V69" s="11"/>
    </row>
    <row r="70" spans="1:25" ht="7.5" customHeight="1" x14ac:dyDescent="0.25">
      <c r="A70" s="10"/>
      <c r="D70" s="42"/>
      <c r="V70" s="11"/>
    </row>
    <row r="71" spans="1:25" ht="6.75" customHeight="1" thickBot="1" x14ac:dyDescent="0.3">
      <c r="A71" s="43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5"/>
      <c r="U71" s="44"/>
      <c r="V71" s="46"/>
    </row>
    <row r="72" spans="1:25" ht="14.25" thickTop="1" x14ac:dyDescent="0.25"/>
    <row r="73" spans="1:25" x14ac:dyDescent="0.25">
      <c r="O73" s="37"/>
      <c r="P73" s="37"/>
      <c r="Q73" s="37"/>
      <c r="R73" s="37"/>
      <c r="S73" s="37"/>
    </row>
  </sheetData>
  <mergeCells count="4">
    <mergeCell ref="C2:T2"/>
    <mergeCell ref="C3:T3"/>
    <mergeCell ref="C4:T4"/>
    <mergeCell ref="C6:T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AC6B1-3F94-4ACA-B3F4-4BC54F8B0BD5}">
  <dimension ref="A1:Q74"/>
  <sheetViews>
    <sheetView tabSelected="1" workbookViewId="0">
      <selection activeCell="G66" sqref="G66"/>
    </sheetView>
  </sheetViews>
  <sheetFormatPr baseColWidth="10" defaultColWidth="11.42578125" defaultRowHeight="12.75" x14ac:dyDescent="0.2"/>
  <cols>
    <col min="1" max="1" width="1.28515625" style="51" customWidth="1"/>
    <col min="2" max="2" width="2.42578125" style="51" customWidth="1"/>
    <col min="3" max="3" width="7.28515625" style="51" customWidth="1"/>
    <col min="4" max="4" width="46.5703125" style="51" customWidth="1"/>
    <col min="5" max="7" width="24.5703125" style="51" customWidth="1"/>
    <col min="8" max="8" width="24.5703125" style="60" customWidth="1"/>
    <col min="9" max="9" width="3" style="51" customWidth="1"/>
    <col min="10" max="10" width="1.42578125" style="51" customWidth="1"/>
    <col min="11" max="11" width="0" style="51" hidden="1" customWidth="1"/>
    <col min="12" max="12" width="13.7109375" style="51" hidden="1" customWidth="1"/>
    <col min="13" max="13" width="8.28515625" style="51" customWidth="1"/>
    <col min="14" max="14" width="23.5703125" style="51" customWidth="1"/>
    <col min="15" max="16384" width="11.42578125" style="51"/>
  </cols>
  <sheetData>
    <row r="1" spans="1:17" ht="6.75" customHeight="1" thickTop="1" x14ac:dyDescent="0.2">
      <c r="A1" s="47"/>
      <c r="B1" s="48"/>
      <c r="C1" s="48"/>
      <c r="D1" s="48"/>
      <c r="E1" s="48">
        <v>5</v>
      </c>
      <c r="F1" s="48"/>
      <c r="G1" s="48"/>
      <c r="H1" s="49"/>
      <c r="I1" s="48"/>
      <c r="J1" s="50"/>
    </row>
    <row r="2" spans="1:17" s="54" customFormat="1" ht="23.25" x14ac:dyDescent="0.35">
      <c r="A2" s="52"/>
      <c r="B2" s="95" t="s">
        <v>0</v>
      </c>
      <c r="C2" s="95"/>
      <c r="D2" s="95"/>
      <c r="E2" s="95"/>
      <c r="F2" s="95"/>
      <c r="G2" s="95"/>
      <c r="H2" s="95"/>
      <c r="I2" s="95"/>
      <c r="J2" s="53"/>
    </row>
    <row r="3" spans="1:17" s="54" customFormat="1" ht="23.25" x14ac:dyDescent="0.35">
      <c r="A3" s="52"/>
      <c r="B3" s="96" t="s">
        <v>1</v>
      </c>
      <c r="C3" s="96"/>
      <c r="D3" s="96"/>
      <c r="E3" s="96"/>
      <c r="F3" s="96"/>
      <c r="G3" s="96"/>
      <c r="H3" s="96"/>
      <c r="I3" s="96"/>
      <c r="J3" s="53"/>
    </row>
    <row r="4" spans="1:17" ht="18" x14ac:dyDescent="0.25">
      <c r="A4" s="55"/>
      <c r="B4" s="97" t="s">
        <v>2</v>
      </c>
      <c r="C4" s="97"/>
      <c r="D4" s="97"/>
      <c r="E4" s="97"/>
      <c r="F4" s="97"/>
      <c r="G4" s="97"/>
      <c r="H4" s="97"/>
      <c r="I4" s="97"/>
      <c r="J4" s="56"/>
    </row>
    <row r="5" spans="1:17" ht="8.1" customHeight="1" x14ac:dyDescent="0.25">
      <c r="A5" s="55"/>
      <c r="D5" s="57"/>
      <c r="E5" s="57"/>
      <c r="F5" s="57"/>
      <c r="G5" s="57"/>
      <c r="H5" s="58"/>
      <c r="J5" s="56"/>
    </row>
    <row r="6" spans="1:17" ht="18.75" customHeight="1" x14ac:dyDescent="0.2">
      <c r="A6" s="55"/>
      <c r="B6" s="59"/>
      <c r="C6" s="59"/>
      <c r="D6" s="98" t="s">
        <v>85</v>
      </c>
      <c r="E6" s="98"/>
      <c r="F6" s="98"/>
      <c r="G6" s="98"/>
      <c r="H6" s="98"/>
      <c r="I6" s="59"/>
      <c r="J6" s="56"/>
    </row>
    <row r="7" spans="1:17" ht="14.25" customHeight="1" x14ac:dyDescent="0.2">
      <c r="A7" s="55"/>
      <c r="H7" s="60" t="s">
        <v>4</v>
      </c>
      <c r="J7" s="56"/>
    </row>
    <row r="8" spans="1:17" x14ac:dyDescent="0.2">
      <c r="A8" s="55"/>
      <c r="C8" s="61" t="s">
        <v>4</v>
      </c>
      <c r="D8" s="61" t="s">
        <v>4</v>
      </c>
      <c r="E8" s="62" t="s">
        <v>5</v>
      </c>
      <c r="F8" s="61" t="s">
        <v>86</v>
      </c>
      <c r="G8" s="61"/>
      <c r="H8" s="63" t="s">
        <v>11</v>
      </c>
      <c r="J8" s="56"/>
    </row>
    <row r="9" spans="1:17" x14ac:dyDescent="0.2">
      <c r="A9" s="55"/>
      <c r="C9" s="64" t="s">
        <v>12</v>
      </c>
      <c r="D9" s="64" t="s">
        <v>13</v>
      </c>
      <c r="E9" s="65" t="s">
        <v>14</v>
      </c>
      <c r="F9" s="66" t="s">
        <v>87</v>
      </c>
      <c r="G9" s="66" t="s">
        <v>88</v>
      </c>
      <c r="H9" s="67" t="s">
        <v>21</v>
      </c>
      <c r="J9" s="56"/>
    </row>
    <row r="10" spans="1:17" x14ac:dyDescent="0.2">
      <c r="A10" s="55"/>
      <c r="C10" s="68"/>
      <c r="D10" s="68"/>
      <c r="E10" s="69"/>
      <c r="F10" s="68" t="s">
        <v>89</v>
      </c>
      <c r="G10" s="68" t="s">
        <v>4</v>
      </c>
      <c r="H10" s="69" t="s">
        <v>25</v>
      </c>
      <c r="J10" s="56"/>
    </row>
    <row r="11" spans="1:17" ht="19.5" customHeight="1" x14ac:dyDescent="0.2">
      <c r="A11" s="55"/>
      <c r="C11" s="70">
        <v>301</v>
      </c>
      <c r="D11" s="71" t="s">
        <v>26</v>
      </c>
      <c r="E11" s="72">
        <v>13071</v>
      </c>
      <c r="F11" s="73">
        <v>650</v>
      </c>
      <c r="G11" s="73"/>
      <c r="H11" s="74">
        <f>+G11+F11+E11</f>
        <v>13721</v>
      </c>
      <c r="J11" s="56"/>
      <c r="L11" s="75" t="e">
        <f>+H11-#REF!</f>
        <v>#REF!</v>
      </c>
      <c r="M11" s="76"/>
      <c r="N11" s="76"/>
      <c r="O11" s="77"/>
      <c r="P11" s="76"/>
      <c r="Q11" s="77"/>
    </row>
    <row r="12" spans="1:17" ht="19.5" customHeight="1" x14ac:dyDescent="0.2">
      <c r="A12" s="55"/>
      <c r="C12" s="70">
        <v>302</v>
      </c>
      <c r="D12" s="71" t="s">
        <v>27</v>
      </c>
      <c r="E12" s="72">
        <v>10561</v>
      </c>
      <c r="F12" s="73">
        <v>525</v>
      </c>
      <c r="G12" s="73"/>
      <c r="H12" s="74">
        <f t="shared" ref="H12:H68" si="0">+G12+F12+E12</f>
        <v>11086</v>
      </c>
      <c r="J12" s="56"/>
      <c r="L12" s="75" t="e">
        <f>+H12-#REF!</f>
        <v>#REF!</v>
      </c>
      <c r="M12" s="76"/>
      <c r="N12" s="76"/>
      <c r="O12" s="77"/>
      <c r="P12" s="76"/>
      <c r="Q12" s="77"/>
    </row>
    <row r="13" spans="1:17" ht="19.5" customHeight="1" x14ac:dyDescent="0.2">
      <c r="A13" s="55"/>
      <c r="C13" s="70">
        <v>303</v>
      </c>
      <c r="D13" s="71" t="s">
        <v>28</v>
      </c>
      <c r="E13" s="72">
        <v>8704</v>
      </c>
      <c r="F13" s="73">
        <v>433</v>
      </c>
      <c r="G13" s="73"/>
      <c r="H13" s="74">
        <f t="shared" si="0"/>
        <v>9137</v>
      </c>
      <c r="J13" s="56"/>
      <c r="L13" s="75" t="e">
        <f>+H13-#REF!</f>
        <v>#REF!</v>
      </c>
      <c r="M13" s="76"/>
      <c r="N13" s="76"/>
      <c r="O13" s="77"/>
      <c r="P13" s="76"/>
      <c r="Q13" s="77"/>
    </row>
    <row r="14" spans="1:17" ht="19.5" customHeight="1" x14ac:dyDescent="0.2">
      <c r="A14" s="55"/>
      <c r="C14" s="70">
        <v>304</v>
      </c>
      <c r="D14" s="71" t="s">
        <v>29</v>
      </c>
      <c r="E14" s="72">
        <v>9930</v>
      </c>
      <c r="F14" s="73">
        <v>494</v>
      </c>
      <c r="G14" s="73"/>
      <c r="H14" s="74">
        <f t="shared" si="0"/>
        <v>10424</v>
      </c>
      <c r="J14" s="56"/>
      <c r="L14" s="75" t="e">
        <f>+H14-#REF!</f>
        <v>#REF!</v>
      </c>
      <c r="M14" s="76"/>
      <c r="N14" s="76"/>
      <c r="O14" s="77"/>
      <c r="P14" s="76"/>
      <c r="Q14" s="77"/>
    </row>
    <row r="15" spans="1:17" ht="19.5" customHeight="1" x14ac:dyDescent="0.2">
      <c r="A15" s="55"/>
      <c r="C15" s="70">
        <v>305</v>
      </c>
      <c r="D15" s="71" t="s">
        <v>30</v>
      </c>
      <c r="E15" s="72">
        <v>75066</v>
      </c>
      <c r="F15" s="73">
        <v>3735</v>
      </c>
      <c r="G15" s="73"/>
      <c r="H15" s="74">
        <f t="shared" si="0"/>
        <v>78801</v>
      </c>
      <c r="J15" s="56"/>
      <c r="L15" s="75" t="e">
        <f>+H15-#REF!</f>
        <v>#REF!</v>
      </c>
      <c r="M15" s="76"/>
      <c r="N15" s="76"/>
      <c r="O15" s="77"/>
      <c r="P15" s="76"/>
      <c r="Q15" s="77"/>
    </row>
    <row r="16" spans="1:17" ht="19.5" customHeight="1" x14ac:dyDescent="0.2">
      <c r="A16" s="55"/>
      <c r="C16" s="70">
        <v>306</v>
      </c>
      <c r="D16" s="71" t="s">
        <v>31</v>
      </c>
      <c r="E16" s="72">
        <v>13900</v>
      </c>
      <c r="F16" s="73">
        <v>692</v>
      </c>
      <c r="G16" s="73"/>
      <c r="H16" s="74">
        <f t="shared" si="0"/>
        <v>14592</v>
      </c>
      <c r="J16" s="56"/>
      <c r="L16" s="75" t="e">
        <f>+H16-#REF!</f>
        <v>#REF!</v>
      </c>
      <c r="M16" s="76"/>
      <c r="N16" s="76"/>
      <c r="O16" s="77"/>
      <c r="P16" s="76"/>
      <c r="Q16" s="77"/>
    </row>
    <row r="17" spans="1:17" ht="19.5" customHeight="1" x14ac:dyDescent="0.2">
      <c r="A17" s="55"/>
      <c r="C17" s="70">
        <v>307</v>
      </c>
      <c r="D17" s="71" t="s">
        <v>32</v>
      </c>
      <c r="E17" s="72">
        <v>27685</v>
      </c>
      <c r="F17" s="73">
        <v>1377</v>
      </c>
      <c r="G17" s="73"/>
      <c r="H17" s="74">
        <f t="shared" si="0"/>
        <v>29062</v>
      </c>
      <c r="J17" s="56"/>
      <c r="L17" s="75" t="e">
        <f>+H17-#REF!</f>
        <v>#REF!</v>
      </c>
      <c r="M17" s="76"/>
      <c r="N17" s="76"/>
      <c r="O17" s="77"/>
      <c r="P17" s="76"/>
      <c r="Q17" s="77"/>
    </row>
    <row r="18" spans="1:17" ht="19.5" customHeight="1" x14ac:dyDescent="0.2">
      <c r="A18" s="55"/>
      <c r="C18" s="70">
        <v>308</v>
      </c>
      <c r="D18" s="71" t="s">
        <v>33</v>
      </c>
      <c r="E18" s="72">
        <v>17974</v>
      </c>
      <c r="F18" s="73">
        <v>894</v>
      </c>
      <c r="G18" s="73"/>
      <c r="H18" s="74">
        <f t="shared" si="0"/>
        <v>18868</v>
      </c>
      <c r="J18" s="56"/>
      <c r="L18" s="75" t="e">
        <f>+H18-#REF!</f>
        <v>#REF!</v>
      </c>
      <c r="M18" s="76"/>
      <c r="N18" s="76"/>
      <c r="O18" s="77"/>
      <c r="P18" s="76"/>
      <c r="Q18" s="77"/>
    </row>
    <row r="19" spans="1:17" ht="19.5" customHeight="1" x14ac:dyDescent="0.2">
      <c r="A19" s="55"/>
      <c r="C19" s="70">
        <v>309</v>
      </c>
      <c r="D19" s="71" t="s">
        <v>34</v>
      </c>
      <c r="E19" s="72">
        <v>29104</v>
      </c>
      <c r="F19" s="73">
        <v>1448</v>
      </c>
      <c r="G19" s="73"/>
      <c r="H19" s="74">
        <f t="shared" si="0"/>
        <v>30552</v>
      </c>
      <c r="J19" s="56"/>
      <c r="L19" s="75" t="e">
        <f>+H19-#REF!</f>
        <v>#REF!</v>
      </c>
      <c r="M19" s="76"/>
      <c r="N19" s="76"/>
      <c r="O19" s="77"/>
      <c r="P19" s="76"/>
      <c r="Q19" s="77"/>
    </row>
    <row r="20" spans="1:17" ht="19.5" customHeight="1" x14ac:dyDescent="0.2">
      <c r="A20" s="55"/>
      <c r="C20" s="70">
        <v>310</v>
      </c>
      <c r="D20" s="71" t="s">
        <v>35</v>
      </c>
      <c r="E20" s="72">
        <v>6690</v>
      </c>
      <c r="F20" s="73">
        <v>333</v>
      </c>
      <c r="G20" s="73"/>
      <c r="H20" s="74">
        <f t="shared" si="0"/>
        <v>7023</v>
      </c>
      <c r="J20" s="56"/>
      <c r="L20" s="75" t="e">
        <f>+H20-#REF!</f>
        <v>#REF!</v>
      </c>
      <c r="M20" s="76"/>
      <c r="N20" s="76"/>
      <c r="O20" s="77"/>
      <c r="P20" s="76"/>
      <c r="Q20" s="77"/>
    </row>
    <row r="21" spans="1:17" ht="19.5" customHeight="1" x14ac:dyDescent="0.2">
      <c r="A21" s="55"/>
      <c r="C21" s="70">
        <v>311</v>
      </c>
      <c r="D21" s="71" t="s">
        <v>36</v>
      </c>
      <c r="E21" s="72">
        <v>7466</v>
      </c>
      <c r="F21" s="73">
        <v>371</v>
      </c>
      <c r="G21" s="73"/>
      <c r="H21" s="74">
        <f t="shared" si="0"/>
        <v>7837</v>
      </c>
      <c r="J21" s="56"/>
      <c r="L21" s="75" t="e">
        <f>+H21-#REF!</f>
        <v>#REF!</v>
      </c>
      <c r="M21" s="76"/>
      <c r="N21" s="76"/>
      <c r="O21" s="77"/>
      <c r="P21" s="76"/>
      <c r="Q21" s="77"/>
    </row>
    <row r="22" spans="1:17" ht="19.5" customHeight="1" x14ac:dyDescent="0.2">
      <c r="A22" s="55"/>
      <c r="C22" s="70">
        <v>312</v>
      </c>
      <c r="D22" s="71" t="s">
        <v>37</v>
      </c>
      <c r="E22" s="72">
        <v>318772</v>
      </c>
      <c r="F22" s="73">
        <v>15859</v>
      </c>
      <c r="G22" s="73"/>
      <c r="H22" s="74">
        <f t="shared" si="0"/>
        <v>334631</v>
      </c>
      <c r="J22" s="56"/>
      <c r="L22" s="75" t="e">
        <f>+H22-#REF!</f>
        <v>#REF!</v>
      </c>
      <c r="M22" s="76"/>
      <c r="N22" s="76"/>
      <c r="O22" s="77"/>
      <c r="P22" s="76"/>
      <c r="Q22" s="77"/>
    </row>
    <row r="23" spans="1:17" ht="19.5" customHeight="1" x14ac:dyDescent="0.2">
      <c r="A23" s="55"/>
      <c r="C23" s="70">
        <v>313</v>
      </c>
      <c r="D23" s="71" t="s">
        <v>38</v>
      </c>
      <c r="E23" s="72">
        <v>16186</v>
      </c>
      <c r="F23" s="73">
        <v>805</v>
      </c>
      <c r="G23" s="73"/>
      <c r="H23" s="74">
        <f t="shared" si="0"/>
        <v>16991</v>
      </c>
      <c r="J23" s="56"/>
      <c r="L23" s="75" t="e">
        <f>+H23-#REF!</f>
        <v>#REF!</v>
      </c>
      <c r="M23" s="76"/>
      <c r="N23" s="76"/>
      <c r="O23" s="77"/>
      <c r="P23" s="76"/>
      <c r="Q23" s="77"/>
    </row>
    <row r="24" spans="1:17" ht="19.5" customHeight="1" x14ac:dyDescent="0.2">
      <c r="A24" s="55"/>
      <c r="C24" s="70">
        <v>314</v>
      </c>
      <c r="D24" s="71" t="s">
        <v>39</v>
      </c>
      <c r="E24" s="72">
        <v>11736</v>
      </c>
      <c r="F24" s="73">
        <v>584</v>
      </c>
      <c r="G24" s="73"/>
      <c r="H24" s="74">
        <f t="shared" si="0"/>
        <v>12320</v>
      </c>
      <c r="J24" s="56"/>
      <c r="L24" s="75" t="e">
        <f>+H24-#REF!</f>
        <v>#REF!</v>
      </c>
      <c r="M24" s="76"/>
      <c r="N24" s="76"/>
      <c r="O24" s="77"/>
      <c r="P24" s="76"/>
      <c r="Q24" s="77"/>
    </row>
    <row r="25" spans="1:17" ht="19.5" customHeight="1" x14ac:dyDescent="0.2">
      <c r="A25" s="55"/>
      <c r="C25" s="70">
        <v>315</v>
      </c>
      <c r="D25" s="71" t="s">
        <v>40</v>
      </c>
      <c r="E25" s="72">
        <v>45395</v>
      </c>
      <c r="F25" s="73">
        <v>2258</v>
      </c>
      <c r="G25" s="73"/>
      <c r="H25" s="74">
        <f t="shared" si="0"/>
        <v>47653</v>
      </c>
      <c r="J25" s="56"/>
      <c r="L25" s="75" t="e">
        <f>+H25-#REF!</f>
        <v>#REF!</v>
      </c>
      <c r="M25" s="76"/>
      <c r="N25" s="76"/>
      <c r="O25" s="77"/>
      <c r="P25" s="76"/>
      <c r="Q25" s="77"/>
    </row>
    <row r="26" spans="1:17" ht="19.5" customHeight="1" x14ac:dyDescent="0.2">
      <c r="A26" s="55"/>
      <c r="C26" s="70">
        <v>316</v>
      </c>
      <c r="D26" s="71" t="s">
        <v>41</v>
      </c>
      <c r="E26" s="72">
        <v>29395</v>
      </c>
      <c r="F26" s="73">
        <v>1462</v>
      </c>
      <c r="G26" s="73"/>
      <c r="H26" s="74">
        <f t="shared" si="0"/>
        <v>30857</v>
      </c>
      <c r="J26" s="56"/>
      <c r="L26" s="75" t="e">
        <f>+H26-#REF!</f>
        <v>#REF!</v>
      </c>
      <c r="M26" s="76"/>
      <c r="N26" s="76"/>
      <c r="O26" s="77"/>
      <c r="P26" s="76"/>
      <c r="Q26" s="77"/>
    </row>
    <row r="27" spans="1:17" ht="19.5" customHeight="1" x14ac:dyDescent="0.2">
      <c r="A27" s="55"/>
      <c r="C27" s="70">
        <v>317</v>
      </c>
      <c r="D27" s="71" t="s">
        <v>42</v>
      </c>
      <c r="E27" s="72">
        <v>331461</v>
      </c>
      <c r="F27" s="73">
        <v>16490</v>
      </c>
      <c r="G27" s="73"/>
      <c r="H27" s="74">
        <f t="shared" si="0"/>
        <v>347951</v>
      </c>
      <c r="J27" s="56"/>
      <c r="L27" s="75" t="e">
        <f>+H27-#REF!</f>
        <v>#REF!</v>
      </c>
      <c r="M27" s="76"/>
      <c r="N27" s="76"/>
      <c r="O27" s="77"/>
      <c r="P27" s="76"/>
      <c r="Q27" s="77"/>
    </row>
    <row r="28" spans="1:17" ht="19.5" customHeight="1" x14ac:dyDescent="0.2">
      <c r="A28" s="55"/>
      <c r="C28" s="70">
        <v>318</v>
      </c>
      <c r="D28" s="71" t="s">
        <v>43</v>
      </c>
      <c r="E28" s="72">
        <v>11837</v>
      </c>
      <c r="F28" s="73">
        <v>589</v>
      </c>
      <c r="G28" s="73"/>
      <c r="H28" s="74">
        <f t="shared" si="0"/>
        <v>12426</v>
      </c>
      <c r="J28" s="56"/>
      <c r="L28" s="75" t="e">
        <f>+H28-#REF!</f>
        <v>#REF!</v>
      </c>
      <c r="M28" s="76"/>
      <c r="N28" s="76"/>
      <c r="O28" s="77"/>
      <c r="P28" s="76"/>
      <c r="Q28" s="77"/>
    </row>
    <row r="29" spans="1:17" ht="19.5" customHeight="1" x14ac:dyDescent="0.2">
      <c r="A29" s="55"/>
      <c r="C29" s="70">
        <v>319</v>
      </c>
      <c r="D29" s="71" t="s">
        <v>44</v>
      </c>
      <c r="E29" s="72">
        <v>48817</v>
      </c>
      <c r="F29" s="73">
        <v>2429</v>
      </c>
      <c r="G29" s="73"/>
      <c r="H29" s="74">
        <f t="shared" si="0"/>
        <v>51246</v>
      </c>
      <c r="J29" s="56"/>
      <c r="L29" s="75" t="e">
        <f>+H29-#REF!</f>
        <v>#REF!</v>
      </c>
      <c r="M29" s="76"/>
      <c r="N29" s="76"/>
      <c r="O29" s="77"/>
      <c r="P29" s="76"/>
      <c r="Q29" s="77"/>
    </row>
    <row r="30" spans="1:17" ht="19.5" customHeight="1" x14ac:dyDescent="0.2">
      <c r="A30" s="55"/>
      <c r="C30" s="70">
        <v>320</v>
      </c>
      <c r="D30" s="71" t="s">
        <v>45</v>
      </c>
      <c r="E30" s="72">
        <v>114144</v>
      </c>
      <c r="F30" s="73">
        <v>5679</v>
      </c>
      <c r="G30" s="73"/>
      <c r="H30" s="74">
        <f t="shared" si="0"/>
        <v>119823</v>
      </c>
      <c r="J30" s="56"/>
      <c r="L30" s="75" t="e">
        <f>+H30-#REF!</f>
        <v>#REF!</v>
      </c>
      <c r="M30" s="76"/>
      <c r="N30" s="76"/>
      <c r="O30" s="77"/>
      <c r="P30" s="76"/>
      <c r="Q30" s="77"/>
    </row>
    <row r="31" spans="1:17" ht="19.5" customHeight="1" x14ac:dyDescent="0.2">
      <c r="A31" s="55"/>
      <c r="C31" s="70">
        <v>321</v>
      </c>
      <c r="D31" s="71" t="s">
        <v>46</v>
      </c>
      <c r="E31" s="72">
        <v>12728</v>
      </c>
      <c r="F31" s="73">
        <v>633</v>
      </c>
      <c r="G31" s="73"/>
      <c r="H31" s="74">
        <f t="shared" si="0"/>
        <v>13361</v>
      </c>
      <c r="J31" s="56"/>
      <c r="L31" s="75" t="e">
        <f>+H31-#REF!</f>
        <v>#REF!</v>
      </c>
      <c r="M31" s="76"/>
      <c r="N31" s="76"/>
      <c r="O31" s="77"/>
      <c r="P31" s="76"/>
      <c r="Q31" s="77"/>
    </row>
    <row r="32" spans="1:17" ht="19.5" customHeight="1" x14ac:dyDescent="0.2">
      <c r="A32" s="55"/>
      <c r="C32" s="70">
        <v>322</v>
      </c>
      <c r="D32" s="71" t="s">
        <v>47</v>
      </c>
      <c r="E32" s="72">
        <v>31219</v>
      </c>
      <c r="F32" s="73">
        <v>1553</v>
      </c>
      <c r="G32" s="73"/>
      <c r="H32" s="74">
        <f t="shared" si="0"/>
        <v>32772</v>
      </c>
      <c r="J32" s="56"/>
      <c r="L32" s="75" t="e">
        <f>+H32-#REF!</f>
        <v>#REF!</v>
      </c>
      <c r="M32" s="76"/>
      <c r="N32" s="76"/>
      <c r="O32" s="77"/>
      <c r="P32" s="76"/>
      <c r="Q32" s="77"/>
    </row>
    <row r="33" spans="1:17" ht="19.5" customHeight="1" x14ac:dyDescent="0.2">
      <c r="A33" s="55"/>
      <c r="C33" s="70">
        <v>323</v>
      </c>
      <c r="D33" s="71" t="s">
        <v>48</v>
      </c>
      <c r="E33" s="72">
        <v>31433</v>
      </c>
      <c r="F33" s="73">
        <v>1564</v>
      </c>
      <c r="G33" s="73"/>
      <c r="H33" s="74">
        <f t="shared" si="0"/>
        <v>32997</v>
      </c>
      <c r="J33" s="56"/>
      <c r="L33" s="75" t="e">
        <f>+H33-#REF!</f>
        <v>#REF!</v>
      </c>
      <c r="M33" s="76"/>
      <c r="N33" s="76"/>
      <c r="O33" s="77"/>
      <c r="P33" s="76"/>
      <c r="Q33" s="77"/>
    </row>
    <row r="34" spans="1:17" ht="19.5" customHeight="1" x14ac:dyDescent="0.2">
      <c r="A34" s="55"/>
      <c r="C34" s="70">
        <v>324</v>
      </c>
      <c r="D34" s="71" t="s">
        <v>49</v>
      </c>
      <c r="E34" s="72">
        <v>57160</v>
      </c>
      <c r="F34" s="73">
        <v>2844</v>
      </c>
      <c r="G34" s="73"/>
      <c r="H34" s="74">
        <f t="shared" si="0"/>
        <v>60004</v>
      </c>
      <c r="J34" s="56"/>
      <c r="L34" s="75" t="e">
        <f>+H34-#REF!</f>
        <v>#REF!</v>
      </c>
      <c r="M34" s="76"/>
      <c r="N34" s="76"/>
      <c r="O34" s="77"/>
      <c r="P34" s="76"/>
      <c r="Q34" s="77"/>
    </row>
    <row r="35" spans="1:17" ht="19.5" customHeight="1" x14ac:dyDescent="0.2">
      <c r="A35" s="55"/>
      <c r="C35" s="70">
        <v>325</v>
      </c>
      <c r="D35" s="71" t="s">
        <v>50</v>
      </c>
      <c r="E35" s="72">
        <v>18945</v>
      </c>
      <c r="F35" s="73">
        <v>942</v>
      </c>
      <c r="G35" s="73"/>
      <c r="H35" s="74">
        <f t="shared" si="0"/>
        <v>19887</v>
      </c>
      <c r="J35" s="56"/>
      <c r="L35" s="75" t="e">
        <f>+H35-#REF!</f>
        <v>#REF!</v>
      </c>
      <c r="M35" s="76"/>
      <c r="N35" s="76"/>
      <c r="O35" s="77"/>
      <c r="P35" s="76"/>
      <c r="Q35" s="77"/>
    </row>
    <row r="36" spans="1:17" ht="19.5" customHeight="1" x14ac:dyDescent="0.2">
      <c r="A36" s="55"/>
      <c r="C36" s="70">
        <v>326</v>
      </c>
      <c r="D36" s="71" t="s">
        <v>51</v>
      </c>
      <c r="E36" s="72">
        <v>93908</v>
      </c>
      <c r="F36" s="73">
        <v>4672</v>
      </c>
      <c r="G36" s="73"/>
      <c r="H36" s="74">
        <f t="shared" si="0"/>
        <v>98580</v>
      </c>
      <c r="J36" s="56"/>
      <c r="L36" s="75" t="e">
        <f>+H36-#REF!</f>
        <v>#REF!</v>
      </c>
      <c r="M36" s="76"/>
      <c r="N36" s="76"/>
      <c r="O36" s="77"/>
      <c r="P36" s="76"/>
      <c r="Q36" s="77"/>
    </row>
    <row r="37" spans="1:17" ht="19.5" customHeight="1" x14ac:dyDescent="0.2">
      <c r="A37" s="55"/>
      <c r="C37" s="70">
        <v>327</v>
      </c>
      <c r="D37" s="71" t="s">
        <v>52</v>
      </c>
      <c r="E37" s="72">
        <v>11686</v>
      </c>
      <c r="F37" s="73">
        <v>581</v>
      </c>
      <c r="G37" s="73"/>
      <c r="H37" s="74">
        <f t="shared" si="0"/>
        <v>12267</v>
      </c>
      <c r="J37" s="56"/>
      <c r="L37" s="75" t="e">
        <f>+H37-#REF!</f>
        <v>#REF!</v>
      </c>
      <c r="M37" s="76"/>
      <c r="N37" s="76"/>
      <c r="O37" s="77"/>
      <c r="P37" s="76"/>
      <c r="Q37" s="77"/>
    </row>
    <row r="38" spans="1:17" ht="19.5" customHeight="1" x14ac:dyDescent="0.2">
      <c r="A38" s="55"/>
      <c r="C38" s="70">
        <v>328</v>
      </c>
      <c r="D38" s="71" t="s">
        <v>53</v>
      </c>
      <c r="E38" s="72">
        <v>8554</v>
      </c>
      <c r="F38" s="73">
        <v>426</v>
      </c>
      <c r="G38" s="73"/>
      <c r="H38" s="74">
        <f t="shared" si="0"/>
        <v>8980</v>
      </c>
      <c r="J38" s="56"/>
      <c r="L38" s="75" t="e">
        <f>+H38-#REF!</f>
        <v>#REF!</v>
      </c>
      <c r="M38" s="76"/>
      <c r="N38" s="76"/>
      <c r="O38" s="77"/>
      <c r="P38" s="76"/>
      <c r="Q38" s="77"/>
    </row>
    <row r="39" spans="1:17" ht="19.5" customHeight="1" x14ac:dyDescent="0.2">
      <c r="A39" s="55"/>
      <c r="C39" s="70">
        <v>329</v>
      </c>
      <c r="D39" s="71" t="s">
        <v>54</v>
      </c>
      <c r="E39" s="72">
        <v>34395</v>
      </c>
      <c r="F39" s="73">
        <v>1711</v>
      </c>
      <c r="G39" s="73"/>
      <c r="H39" s="74">
        <f t="shared" si="0"/>
        <v>36106</v>
      </c>
      <c r="J39" s="56"/>
      <c r="L39" s="75" t="e">
        <f>+H39-#REF!</f>
        <v>#REF!</v>
      </c>
      <c r="M39" s="76"/>
      <c r="N39" s="76"/>
      <c r="O39" s="77"/>
      <c r="P39" s="76"/>
      <c r="Q39" s="77"/>
    </row>
    <row r="40" spans="1:17" ht="19.5" customHeight="1" x14ac:dyDescent="0.2">
      <c r="A40" s="55"/>
      <c r="C40" s="70">
        <v>330</v>
      </c>
      <c r="D40" s="71" t="s">
        <v>55</v>
      </c>
      <c r="E40" s="72">
        <v>7918</v>
      </c>
      <c r="F40" s="73">
        <v>394</v>
      </c>
      <c r="G40" s="73"/>
      <c r="H40" s="74">
        <f t="shared" si="0"/>
        <v>8312</v>
      </c>
      <c r="J40" s="56"/>
      <c r="L40" s="75" t="e">
        <f>+H40-#REF!</f>
        <v>#REF!</v>
      </c>
      <c r="M40" s="76"/>
      <c r="N40" s="76"/>
      <c r="O40" s="77"/>
      <c r="P40" s="76"/>
      <c r="Q40" s="77"/>
    </row>
    <row r="41" spans="1:17" ht="19.5" customHeight="1" x14ac:dyDescent="0.2">
      <c r="A41" s="55"/>
      <c r="C41" s="70">
        <v>331</v>
      </c>
      <c r="D41" s="71" t="s">
        <v>56</v>
      </c>
      <c r="E41" s="72">
        <v>24620</v>
      </c>
      <c r="F41" s="73">
        <v>1225</v>
      </c>
      <c r="G41" s="73"/>
      <c r="H41" s="74">
        <f t="shared" si="0"/>
        <v>25845</v>
      </c>
      <c r="J41" s="56"/>
      <c r="L41" s="75" t="e">
        <f>+H41-#REF!</f>
        <v>#REF!</v>
      </c>
      <c r="M41" s="76"/>
      <c r="N41" s="76"/>
      <c r="O41" s="77"/>
      <c r="P41" s="76"/>
      <c r="Q41" s="77"/>
    </row>
    <row r="42" spans="1:17" ht="19.5" customHeight="1" x14ac:dyDescent="0.2">
      <c r="A42" s="55"/>
      <c r="C42" s="70">
        <v>332</v>
      </c>
      <c r="D42" s="71" t="s">
        <v>57</v>
      </c>
      <c r="E42" s="72">
        <v>26607</v>
      </c>
      <c r="F42" s="73">
        <v>1324</v>
      </c>
      <c r="G42" s="73"/>
      <c r="H42" s="74">
        <f t="shared" si="0"/>
        <v>27931</v>
      </c>
      <c r="J42" s="56"/>
      <c r="L42" s="75" t="e">
        <f>+H42-#REF!</f>
        <v>#REF!</v>
      </c>
      <c r="M42" s="76"/>
      <c r="N42" s="76"/>
      <c r="O42" s="77"/>
      <c r="P42" s="76"/>
      <c r="Q42" s="77"/>
    </row>
    <row r="43" spans="1:17" ht="19.5" customHeight="1" x14ac:dyDescent="0.2">
      <c r="A43" s="55"/>
      <c r="C43" s="70">
        <v>333</v>
      </c>
      <c r="D43" s="71" t="s">
        <v>58</v>
      </c>
      <c r="E43" s="72">
        <v>13059</v>
      </c>
      <c r="F43" s="73">
        <v>650</v>
      </c>
      <c r="G43" s="73"/>
      <c r="H43" s="74">
        <f t="shared" si="0"/>
        <v>13709</v>
      </c>
      <c r="J43" s="56"/>
      <c r="L43" s="75" t="e">
        <f>+H43-#REF!</f>
        <v>#REF!</v>
      </c>
      <c r="M43" s="76"/>
      <c r="N43" s="76"/>
      <c r="O43" s="77"/>
      <c r="P43" s="76"/>
      <c r="Q43" s="77"/>
    </row>
    <row r="44" spans="1:17" ht="19.5" customHeight="1" x14ac:dyDescent="0.2">
      <c r="A44" s="55"/>
      <c r="C44" s="70">
        <v>334</v>
      </c>
      <c r="D44" s="71" t="s">
        <v>59</v>
      </c>
      <c r="E44" s="72">
        <v>60176</v>
      </c>
      <c r="F44" s="73">
        <v>2994</v>
      </c>
      <c r="G44" s="73"/>
      <c r="H44" s="74">
        <f t="shared" si="0"/>
        <v>63170</v>
      </c>
      <c r="J44" s="56"/>
      <c r="L44" s="75" t="e">
        <f>+H44-#REF!</f>
        <v>#REF!</v>
      </c>
      <c r="M44" s="76"/>
      <c r="N44" s="76"/>
      <c r="O44" s="77"/>
      <c r="P44" s="76"/>
      <c r="Q44" s="77"/>
    </row>
    <row r="45" spans="1:17" ht="19.5" customHeight="1" x14ac:dyDescent="0.2">
      <c r="A45" s="55"/>
      <c r="C45" s="70">
        <v>335</v>
      </c>
      <c r="D45" s="71" t="s">
        <v>60</v>
      </c>
      <c r="E45" s="72">
        <v>21962</v>
      </c>
      <c r="F45" s="73">
        <v>1093</v>
      </c>
      <c r="G45" s="73"/>
      <c r="H45" s="74">
        <f t="shared" si="0"/>
        <v>23055</v>
      </c>
      <c r="J45" s="56"/>
      <c r="L45" s="75" t="e">
        <f>+H45-#REF!</f>
        <v>#REF!</v>
      </c>
      <c r="M45" s="76"/>
      <c r="N45" s="76"/>
      <c r="O45" s="77"/>
      <c r="P45" s="76"/>
      <c r="Q45" s="77"/>
    </row>
    <row r="46" spans="1:17" ht="19.5" customHeight="1" x14ac:dyDescent="0.2">
      <c r="A46" s="55"/>
      <c r="C46" s="70">
        <v>336</v>
      </c>
      <c r="D46" s="71" t="s">
        <v>61</v>
      </c>
      <c r="E46" s="72">
        <v>56896</v>
      </c>
      <c r="F46" s="73">
        <v>2831</v>
      </c>
      <c r="G46" s="73"/>
      <c r="H46" s="74">
        <f t="shared" si="0"/>
        <v>59727</v>
      </c>
      <c r="J46" s="56"/>
      <c r="L46" s="75" t="e">
        <f>+H46-#REF!</f>
        <v>#REF!</v>
      </c>
      <c r="M46" s="76"/>
      <c r="N46" s="76"/>
      <c r="O46" s="77"/>
      <c r="P46" s="76"/>
      <c r="Q46" s="77"/>
    </row>
    <row r="47" spans="1:17" ht="19.5" customHeight="1" x14ac:dyDescent="0.2">
      <c r="A47" s="55"/>
      <c r="C47" s="70">
        <v>337</v>
      </c>
      <c r="D47" s="71" t="s">
        <v>62</v>
      </c>
      <c r="E47" s="72">
        <v>23976</v>
      </c>
      <c r="F47" s="73">
        <v>1193</v>
      </c>
      <c r="G47" s="73"/>
      <c r="H47" s="74">
        <f t="shared" si="0"/>
        <v>25169</v>
      </c>
      <c r="J47" s="56"/>
      <c r="L47" s="75" t="e">
        <f>+H47-#REF!</f>
        <v>#REF!</v>
      </c>
      <c r="M47" s="76"/>
      <c r="N47" s="76"/>
      <c r="O47" s="77"/>
      <c r="P47" s="76"/>
      <c r="Q47" s="77"/>
    </row>
    <row r="48" spans="1:17" ht="19.5" customHeight="1" x14ac:dyDescent="0.2">
      <c r="A48" s="55"/>
      <c r="C48" s="70">
        <v>338</v>
      </c>
      <c r="D48" s="71" t="s">
        <v>63</v>
      </c>
      <c r="E48" s="72">
        <v>89929</v>
      </c>
      <c r="F48" s="73">
        <v>4474</v>
      </c>
      <c r="G48" s="73"/>
      <c r="H48" s="74">
        <f t="shared" si="0"/>
        <v>94403</v>
      </c>
      <c r="J48" s="56"/>
      <c r="L48" s="75" t="e">
        <f>+H48-#REF!</f>
        <v>#REF!</v>
      </c>
      <c r="M48" s="76"/>
      <c r="N48" s="76"/>
      <c r="O48" s="77"/>
      <c r="P48" s="76"/>
      <c r="Q48" s="77"/>
    </row>
    <row r="49" spans="1:17" ht="19.5" customHeight="1" x14ac:dyDescent="0.2">
      <c r="A49" s="55"/>
      <c r="C49" s="70">
        <v>339</v>
      </c>
      <c r="D49" s="71" t="s">
        <v>64</v>
      </c>
      <c r="E49" s="72">
        <v>89599</v>
      </c>
      <c r="F49" s="73">
        <v>4458</v>
      </c>
      <c r="G49" s="73"/>
      <c r="H49" s="74">
        <f t="shared" si="0"/>
        <v>94057</v>
      </c>
      <c r="J49" s="56"/>
      <c r="L49" s="75" t="e">
        <f>+H49-#REF!</f>
        <v>#REF!</v>
      </c>
      <c r="M49" s="76"/>
      <c r="N49" s="76"/>
      <c r="O49" s="77"/>
      <c r="P49" s="76"/>
      <c r="Q49" s="77"/>
    </row>
    <row r="50" spans="1:17" ht="19.5" customHeight="1" x14ac:dyDescent="0.2">
      <c r="A50" s="55"/>
      <c r="C50" s="70">
        <v>340</v>
      </c>
      <c r="D50" s="71" t="s">
        <v>65</v>
      </c>
      <c r="E50" s="72">
        <v>32318</v>
      </c>
      <c r="F50" s="73">
        <v>1608</v>
      </c>
      <c r="G50" s="73"/>
      <c r="H50" s="74">
        <f t="shared" si="0"/>
        <v>33926</v>
      </c>
      <c r="J50" s="56"/>
      <c r="L50" s="75" t="e">
        <f>+H50-#REF!</f>
        <v>#REF!</v>
      </c>
      <c r="M50" s="76"/>
      <c r="N50" s="76"/>
      <c r="O50" s="77"/>
      <c r="P50" s="76"/>
      <c r="Q50" s="77"/>
    </row>
    <row r="51" spans="1:17" ht="19.5" customHeight="1" x14ac:dyDescent="0.2">
      <c r="A51" s="55"/>
      <c r="C51" s="70">
        <v>341</v>
      </c>
      <c r="D51" s="71" t="s">
        <v>66</v>
      </c>
      <c r="E51" s="72">
        <v>8140</v>
      </c>
      <c r="F51" s="73">
        <v>405</v>
      </c>
      <c r="G51" s="73"/>
      <c r="H51" s="74">
        <f t="shared" si="0"/>
        <v>8545</v>
      </c>
      <c r="J51" s="56"/>
      <c r="L51" s="75" t="e">
        <f>+H51-#REF!</f>
        <v>#REF!</v>
      </c>
      <c r="M51" s="76"/>
      <c r="N51" s="76"/>
      <c r="O51" s="77"/>
      <c r="P51" s="76"/>
      <c r="Q51" s="77"/>
    </row>
    <row r="52" spans="1:17" ht="19.5" customHeight="1" x14ac:dyDescent="0.2">
      <c r="A52" s="55"/>
      <c r="C52" s="70">
        <v>342</v>
      </c>
      <c r="D52" s="71" t="s">
        <v>67</v>
      </c>
      <c r="E52" s="72">
        <v>93843</v>
      </c>
      <c r="F52" s="73">
        <v>4669</v>
      </c>
      <c r="G52" s="73"/>
      <c r="H52" s="74">
        <f t="shared" si="0"/>
        <v>98512</v>
      </c>
      <c r="J52" s="56"/>
      <c r="L52" s="75" t="e">
        <f>+H52-#REF!</f>
        <v>#REF!</v>
      </c>
      <c r="M52" s="76"/>
      <c r="N52" s="76"/>
      <c r="O52" s="77"/>
      <c r="P52" s="76"/>
      <c r="Q52" s="77"/>
    </row>
    <row r="53" spans="1:17" ht="19.5" customHeight="1" x14ac:dyDescent="0.2">
      <c r="A53" s="55"/>
      <c r="C53" s="70">
        <v>343</v>
      </c>
      <c r="D53" s="71" t="s">
        <v>68</v>
      </c>
      <c r="E53" s="72">
        <v>5470</v>
      </c>
      <c r="F53" s="73">
        <v>272</v>
      </c>
      <c r="G53" s="73"/>
      <c r="H53" s="74">
        <f t="shared" si="0"/>
        <v>5742</v>
      </c>
      <c r="J53" s="56"/>
      <c r="L53" s="75" t="e">
        <f>+H53-#REF!</f>
        <v>#REF!</v>
      </c>
      <c r="M53" s="76"/>
      <c r="N53" s="76"/>
      <c r="O53" s="77"/>
      <c r="P53" s="76"/>
      <c r="Q53" s="77"/>
    </row>
    <row r="54" spans="1:17" ht="19.5" customHeight="1" x14ac:dyDescent="0.2">
      <c r="A54" s="55"/>
      <c r="C54" s="70">
        <v>344</v>
      </c>
      <c r="D54" s="71" t="s">
        <v>69</v>
      </c>
      <c r="E54" s="72">
        <v>25637</v>
      </c>
      <c r="F54" s="73">
        <v>1275</v>
      </c>
      <c r="G54" s="73"/>
      <c r="H54" s="74">
        <f t="shared" si="0"/>
        <v>26912</v>
      </c>
      <c r="J54" s="56"/>
      <c r="L54" s="75" t="e">
        <f>+H54-#REF!</f>
        <v>#REF!</v>
      </c>
      <c r="M54" s="76"/>
      <c r="N54" s="76"/>
      <c r="O54" s="77"/>
      <c r="P54" s="76"/>
      <c r="Q54" s="77"/>
    </row>
    <row r="55" spans="1:17" ht="19.5" customHeight="1" x14ac:dyDescent="0.2">
      <c r="A55" s="55"/>
      <c r="C55" s="70">
        <v>345</v>
      </c>
      <c r="D55" s="71" t="s">
        <v>70</v>
      </c>
      <c r="E55" s="72">
        <v>18305</v>
      </c>
      <c r="F55" s="73">
        <v>911</v>
      </c>
      <c r="G55" s="73"/>
      <c r="H55" s="74">
        <f t="shared" si="0"/>
        <v>19216</v>
      </c>
      <c r="J55" s="56"/>
      <c r="L55" s="75" t="e">
        <f>+H55-#REF!</f>
        <v>#REF!</v>
      </c>
      <c r="M55" s="76"/>
      <c r="N55" s="76"/>
      <c r="O55" s="77"/>
      <c r="P55" s="76"/>
      <c r="Q55" s="77"/>
    </row>
    <row r="56" spans="1:17" ht="19.5" customHeight="1" x14ac:dyDescent="0.2">
      <c r="A56" s="55"/>
      <c r="C56" s="70">
        <v>346</v>
      </c>
      <c r="D56" s="71" t="s">
        <v>71</v>
      </c>
      <c r="E56" s="72">
        <v>16920</v>
      </c>
      <c r="F56" s="73">
        <v>842</v>
      </c>
      <c r="G56" s="73"/>
      <c r="H56" s="74">
        <f t="shared" si="0"/>
        <v>17762</v>
      </c>
      <c r="J56" s="56"/>
      <c r="L56" s="75" t="e">
        <f>+H56-#REF!</f>
        <v>#REF!</v>
      </c>
      <c r="M56" s="76"/>
      <c r="N56" s="76"/>
      <c r="O56" s="77"/>
      <c r="P56" s="76"/>
      <c r="Q56" s="77"/>
    </row>
    <row r="57" spans="1:17" ht="19.5" customHeight="1" x14ac:dyDescent="0.2">
      <c r="A57" s="55"/>
      <c r="C57" s="70">
        <v>347</v>
      </c>
      <c r="D57" s="71" t="s">
        <v>72</v>
      </c>
      <c r="E57" s="72">
        <v>13903</v>
      </c>
      <c r="F57" s="73">
        <v>692</v>
      </c>
      <c r="G57" s="73"/>
      <c r="H57" s="74">
        <f t="shared" si="0"/>
        <v>14595</v>
      </c>
      <c r="J57" s="56"/>
      <c r="L57" s="75" t="e">
        <f>+H57-#REF!</f>
        <v>#REF!</v>
      </c>
      <c r="M57" s="76"/>
      <c r="N57" s="76"/>
      <c r="O57" s="77"/>
      <c r="P57" s="76"/>
      <c r="Q57" s="77"/>
    </row>
    <row r="58" spans="1:17" ht="19.5" customHeight="1" x14ac:dyDescent="0.2">
      <c r="A58" s="55"/>
      <c r="C58" s="70">
        <v>348</v>
      </c>
      <c r="D58" s="71" t="s">
        <v>73</v>
      </c>
      <c r="E58" s="72">
        <v>48177</v>
      </c>
      <c r="F58" s="73">
        <v>2397</v>
      </c>
      <c r="G58" s="73"/>
      <c r="H58" s="74">
        <f t="shared" si="0"/>
        <v>50574</v>
      </c>
      <c r="J58" s="56"/>
      <c r="L58" s="75" t="e">
        <f>+H58-#REF!</f>
        <v>#REF!</v>
      </c>
      <c r="M58" s="76"/>
      <c r="N58" s="76"/>
      <c r="O58" s="77"/>
      <c r="P58" s="76"/>
      <c r="Q58" s="77"/>
    </row>
    <row r="59" spans="1:17" ht="19.5" customHeight="1" x14ac:dyDescent="0.2">
      <c r="A59" s="55"/>
      <c r="C59" s="70">
        <v>349</v>
      </c>
      <c r="D59" s="71" t="s">
        <v>74</v>
      </c>
      <c r="E59" s="72">
        <v>21918</v>
      </c>
      <c r="F59" s="73">
        <v>1090</v>
      </c>
      <c r="G59" s="73"/>
      <c r="H59" s="74">
        <f t="shared" si="0"/>
        <v>23008</v>
      </c>
      <c r="J59" s="56"/>
      <c r="L59" s="75" t="e">
        <f>+H59-#REF!</f>
        <v>#REF!</v>
      </c>
      <c r="M59" s="76"/>
      <c r="N59" s="76"/>
      <c r="O59" s="77"/>
      <c r="P59" s="76"/>
      <c r="Q59" s="77"/>
    </row>
    <row r="60" spans="1:17" ht="19.5" customHeight="1" x14ac:dyDescent="0.2">
      <c r="A60" s="55"/>
      <c r="C60" s="70">
        <v>350</v>
      </c>
      <c r="D60" s="71" t="s">
        <v>75</v>
      </c>
      <c r="E60" s="72">
        <v>8796</v>
      </c>
      <c r="F60" s="73">
        <v>438</v>
      </c>
      <c r="G60" s="73"/>
      <c r="H60" s="74">
        <f t="shared" si="0"/>
        <v>9234</v>
      </c>
      <c r="J60" s="56"/>
      <c r="L60" s="75" t="e">
        <f>+H60-#REF!</f>
        <v>#REF!</v>
      </c>
      <c r="M60" s="76"/>
      <c r="N60" s="76"/>
      <c r="O60" s="77"/>
      <c r="P60" s="76"/>
      <c r="Q60" s="77"/>
    </row>
    <row r="61" spans="1:17" ht="19.5" customHeight="1" x14ac:dyDescent="0.2">
      <c r="A61" s="55"/>
      <c r="C61" s="70">
        <v>351</v>
      </c>
      <c r="D61" s="71" t="s">
        <v>76</v>
      </c>
      <c r="E61" s="72">
        <v>79210</v>
      </c>
      <c r="F61" s="73">
        <v>3941</v>
      </c>
      <c r="G61" s="73"/>
      <c r="H61" s="74">
        <f t="shared" si="0"/>
        <v>83151</v>
      </c>
      <c r="J61" s="56"/>
      <c r="L61" s="75" t="e">
        <f>+H61-#REF!</f>
        <v>#REF!</v>
      </c>
      <c r="M61" s="76"/>
      <c r="N61" s="76"/>
      <c r="O61" s="77"/>
      <c r="P61" s="76"/>
      <c r="Q61" s="77"/>
    </row>
    <row r="62" spans="1:17" ht="19.5" customHeight="1" x14ac:dyDescent="0.2">
      <c r="A62" s="55"/>
      <c r="C62" s="70">
        <v>352</v>
      </c>
      <c r="D62" s="71" t="s">
        <v>77</v>
      </c>
      <c r="E62" s="72">
        <v>16008</v>
      </c>
      <c r="F62" s="73">
        <v>796</v>
      </c>
      <c r="G62" s="73"/>
      <c r="H62" s="74">
        <f t="shared" si="0"/>
        <v>16804</v>
      </c>
      <c r="J62" s="56"/>
      <c r="L62" s="75" t="e">
        <f>+H62-#REF!</f>
        <v>#REF!</v>
      </c>
      <c r="M62" s="76"/>
      <c r="N62" s="76"/>
      <c r="O62" s="77"/>
      <c r="P62" s="76"/>
      <c r="Q62" s="77"/>
    </row>
    <row r="63" spans="1:17" ht="19.5" customHeight="1" x14ac:dyDescent="0.2">
      <c r="A63" s="55"/>
      <c r="C63" s="70">
        <v>353</v>
      </c>
      <c r="D63" s="71" t="s">
        <v>78</v>
      </c>
      <c r="E63" s="72">
        <v>62966</v>
      </c>
      <c r="F63" s="73">
        <v>3133</v>
      </c>
      <c r="G63" s="73"/>
      <c r="H63" s="74">
        <f t="shared" si="0"/>
        <v>66099</v>
      </c>
      <c r="J63" s="56"/>
      <c r="L63" s="75" t="e">
        <f>+H63-#REF!</f>
        <v>#REF!</v>
      </c>
      <c r="M63" s="76"/>
      <c r="N63" s="76"/>
      <c r="O63" s="77"/>
      <c r="P63" s="76"/>
      <c r="Q63" s="77"/>
    </row>
    <row r="64" spans="1:17" ht="19.5" customHeight="1" x14ac:dyDescent="0.2">
      <c r="A64" s="55"/>
      <c r="C64" s="70">
        <v>354</v>
      </c>
      <c r="D64" s="71" t="s">
        <v>79</v>
      </c>
      <c r="E64" s="72">
        <v>25876</v>
      </c>
      <c r="F64" s="73">
        <v>1287</v>
      </c>
      <c r="G64" s="73"/>
      <c r="H64" s="74">
        <f t="shared" si="0"/>
        <v>27163</v>
      </c>
      <c r="J64" s="56"/>
      <c r="L64" s="75" t="e">
        <f>+H64-#REF!</f>
        <v>#REF!</v>
      </c>
      <c r="M64" s="76"/>
      <c r="N64" s="76"/>
      <c r="O64" s="77"/>
      <c r="P64" s="76"/>
      <c r="Q64" s="77"/>
    </row>
    <row r="65" spans="1:17" ht="19.5" customHeight="1" x14ac:dyDescent="0.2">
      <c r="A65" s="55"/>
      <c r="C65" s="70">
        <v>355</v>
      </c>
      <c r="D65" s="71" t="s">
        <v>80</v>
      </c>
      <c r="E65" s="72">
        <v>18577</v>
      </c>
      <c r="F65" s="73">
        <v>924</v>
      </c>
      <c r="G65" s="73"/>
      <c r="H65" s="74">
        <f t="shared" si="0"/>
        <v>19501</v>
      </c>
      <c r="J65" s="56"/>
      <c r="L65" s="75" t="e">
        <f>+H65-#REF!</f>
        <v>#REF!</v>
      </c>
      <c r="M65" s="76"/>
      <c r="N65" s="76"/>
      <c r="O65" s="77"/>
      <c r="P65" s="76"/>
      <c r="Q65" s="77"/>
    </row>
    <row r="66" spans="1:17" ht="19.5" customHeight="1" x14ac:dyDescent="0.2">
      <c r="A66" s="55"/>
      <c r="C66" s="70">
        <v>356</v>
      </c>
      <c r="D66" s="71" t="s">
        <v>81</v>
      </c>
      <c r="E66" s="72">
        <v>24507</v>
      </c>
      <c r="F66" s="73">
        <v>1219</v>
      </c>
      <c r="G66" s="73"/>
      <c r="H66" s="74">
        <f t="shared" si="0"/>
        <v>25726</v>
      </c>
      <c r="J66" s="56"/>
      <c r="L66" s="75" t="e">
        <f>+H66-#REF!</f>
        <v>#REF!</v>
      </c>
      <c r="M66" s="76"/>
      <c r="N66" s="76"/>
      <c r="O66" s="77"/>
      <c r="P66" s="76"/>
      <c r="Q66" s="77"/>
    </row>
    <row r="67" spans="1:17" ht="19.5" customHeight="1" x14ac:dyDescent="0.2">
      <c r="A67" s="55"/>
      <c r="C67" s="70">
        <v>357</v>
      </c>
      <c r="D67" s="71" t="s">
        <v>82</v>
      </c>
      <c r="E67" s="72">
        <v>50509</v>
      </c>
      <c r="F67" s="73">
        <v>2513</v>
      </c>
      <c r="G67" s="73"/>
      <c r="H67" s="74">
        <f t="shared" si="0"/>
        <v>53022</v>
      </c>
      <c r="J67" s="56"/>
      <c r="L67" s="75" t="e">
        <f>+H67-#REF!</f>
        <v>#REF!</v>
      </c>
      <c r="M67" s="76"/>
      <c r="N67" s="76"/>
      <c r="O67" s="77"/>
      <c r="P67" s="76"/>
      <c r="Q67" s="77"/>
    </row>
    <row r="68" spans="1:17" ht="19.5" customHeight="1" x14ac:dyDescent="0.2">
      <c r="A68" s="55"/>
      <c r="C68" s="70">
        <v>358</v>
      </c>
      <c r="D68" s="71" t="s">
        <v>83</v>
      </c>
      <c r="E68" s="72">
        <v>270581</v>
      </c>
      <c r="F68" s="73">
        <v>13461</v>
      </c>
      <c r="G68" s="73"/>
      <c r="H68" s="74">
        <f t="shared" si="0"/>
        <v>284042</v>
      </c>
      <c r="J68" s="56"/>
      <c r="L68" s="75" t="e">
        <f>+H68-#REF!</f>
        <v>#REF!</v>
      </c>
      <c r="M68" s="76"/>
      <c r="N68" s="76"/>
      <c r="O68" s="77"/>
      <c r="P68" s="76"/>
      <c r="Q68" s="77"/>
    </row>
    <row r="69" spans="1:17" ht="24" customHeight="1" x14ac:dyDescent="0.2">
      <c r="A69" s="55"/>
      <c r="C69" s="71"/>
      <c r="D69" s="71" t="s">
        <v>84</v>
      </c>
      <c r="E69" s="78">
        <f>SUM(E11:E68)</f>
        <v>2704325</v>
      </c>
      <c r="F69" s="78">
        <f>SUM(F11:F68)</f>
        <v>134542</v>
      </c>
      <c r="G69" s="78">
        <f>SUM(G11:G68)</f>
        <v>0</v>
      </c>
      <c r="H69" s="79">
        <f>SUM(H11:H68)</f>
        <v>2838867</v>
      </c>
      <c r="J69" s="56"/>
    </row>
    <row r="70" spans="1:17" ht="16.149999999999999" customHeight="1" x14ac:dyDescent="0.2">
      <c r="A70" s="55"/>
      <c r="D70" s="80"/>
      <c r="E70" s="81"/>
      <c r="F70" s="81"/>
      <c r="G70" s="81"/>
      <c r="H70" s="81"/>
      <c r="J70" s="56"/>
    </row>
    <row r="71" spans="1:17" x14ac:dyDescent="0.2">
      <c r="A71" s="55"/>
      <c r="D71" s="80"/>
      <c r="J71" s="56"/>
    </row>
    <row r="72" spans="1:17" ht="6.75" customHeight="1" thickBot="1" x14ac:dyDescent="0.25">
      <c r="A72" s="82"/>
      <c r="B72" s="83"/>
      <c r="C72" s="83"/>
      <c r="D72" s="83"/>
      <c r="E72" s="83"/>
      <c r="F72" s="83"/>
      <c r="G72" s="83"/>
      <c r="H72" s="84"/>
      <c r="I72" s="83"/>
      <c r="J72" s="85"/>
    </row>
    <row r="73" spans="1:17" ht="13.5" thickTop="1" x14ac:dyDescent="0.2"/>
    <row r="74" spans="1:17" x14ac:dyDescent="0.2">
      <c r="F74" s="76"/>
      <c r="G74" s="76"/>
    </row>
  </sheetData>
  <mergeCells count="4">
    <mergeCell ref="B2:I2"/>
    <mergeCell ref="B3:I3"/>
    <mergeCell ref="B4:I4"/>
    <mergeCell ref="D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 FEF DIC</vt:lpstr>
      <vt:lpstr>FEF DIC 1</vt:lpstr>
      <vt:lpstr>FEF DIC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Yesenia Carrillo Sánchez</dc:creator>
  <cp:lastModifiedBy>Yesenia Carrillo Sánchez</cp:lastModifiedBy>
  <dcterms:created xsi:type="dcterms:W3CDTF">2024-12-29T05:29:14Z</dcterms:created>
  <dcterms:modified xsi:type="dcterms:W3CDTF">2024-12-31T16:19:32Z</dcterms:modified>
</cp:coreProperties>
</file>