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Y:\MARTIN 2024\DISTRIBUCIÓN LEY\acuerdos\"/>
    </mc:Choice>
  </mc:AlternateContent>
  <xr:revisionPtr revIDLastSave="0" documentId="13_ncr:1_{C3883A43-8C97-4F35-9D42-40C8256359EB}" xr6:coauthVersionLast="47" xr6:coauthVersionMax="47" xr10:uidLastSave="{00000000-0000-0000-0000-000000000000}"/>
  <bookViews>
    <workbookView xWindow="-108" yWindow="-108" windowWidth="23256" windowHeight="12576" firstSheet="6" activeTab="9" xr2:uid="{00000000-000D-0000-FFFF-FFFF00000000}"/>
  </bookViews>
  <sheets>
    <sheet name="concentradora GENERAL  " sheetId="1" r:id="rId1"/>
    <sheet name="calendario" sheetId="2" r:id="rId2"/>
    <sheet name="concentradora GENERAL factor" sheetId="3" r:id="rId3"/>
    <sheet name="concentrado 1" sheetId="7" r:id="rId4"/>
    <sheet name="concentrado 2" sheetId="6" r:id="rId5"/>
    <sheet name="concentradora GENERAL facto (2)" sheetId="4" r:id="rId6"/>
    <sheet name="concentradora estabilizacion 1" sheetId="5" r:id="rId7"/>
    <sheet name="concentrado FEF 2" sheetId="8" r:id="rId8"/>
    <sheet name="variables" sheetId="9" r:id="rId9"/>
    <sheet name="población" sheetId="10" r:id="rId10"/>
  </sheets>
  <externalReferences>
    <externalReference r:id="rId11"/>
  </externalReferences>
  <definedNames>
    <definedName name="_xlnm.Print_Area" localSheetId="5">'concentradora GENERAL facto (2)'!$A$5:$K$70</definedName>
    <definedName name="_xlnm.Print_Area" localSheetId="2">'concentradora GENERAL factor'!$A$1:$N$68</definedName>
    <definedName name="_xlnm.Database" localSheetId="1">#REF!</definedName>
    <definedName name="_xlnm.Database" localSheetId="6">#REF!</definedName>
    <definedName name="_xlnm.Database" localSheetId="0">#REF!</definedName>
    <definedName name="_xlnm.Database" localSheetId="5">#REF!</definedName>
    <definedName name="_xlnm.Database" localSheetId="2">#REF!</definedName>
    <definedName name="_xlnm.Database" localSheetId="9">#REF!</definedName>
    <definedName name="_xlnm.Database">#REF!</definedName>
    <definedName name="MODELOCEDULA" localSheetId="1">#REF!</definedName>
    <definedName name="MODELOCEDULA" localSheetId="6">#REF!</definedName>
    <definedName name="MODELOCEDULA" localSheetId="0">#REF!</definedName>
    <definedName name="MODELOCEDULA" localSheetId="5">#REF!</definedName>
    <definedName name="MODELOCEDULA" localSheetId="2">#REF!</definedName>
    <definedName name="MODELOCEDULA" localSheetId="9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8" i="10" l="1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F72" i="9"/>
  <c r="G69" i="9" s="1"/>
  <c r="D72" i="9"/>
  <c r="E64" i="9" s="1"/>
  <c r="H64" i="9" s="1"/>
  <c r="H70" i="9"/>
  <c r="G64" i="9"/>
  <c r="G58" i="9"/>
  <c r="G52" i="9"/>
  <c r="G46" i="9"/>
  <c r="E46" i="9"/>
  <c r="H46" i="9" s="1"/>
  <c r="G40" i="9"/>
  <c r="E40" i="9"/>
  <c r="H40" i="9" s="1"/>
  <c r="G34" i="9"/>
  <c r="E34" i="9"/>
  <c r="H34" i="9" s="1"/>
  <c r="G33" i="9"/>
  <c r="G28" i="9"/>
  <c r="E28" i="9"/>
  <c r="H28" i="9" s="1"/>
  <c r="G27" i="9"/>
  <c r="G22" i="9"/>
  <c r="E22" i="9"/>
  <c r="H22" i="9" s="1"/>
  <c r="G21" i="9"/>
  <c r="G16" i="9"/>
  <c r="E16" i="9"/>
  <c r="H16" i="9" s="1"/>
  <c r="G15" i="9"/>
  <c r="D33" i="10" l="1"/>
  <c r="D45" i="10"/>
  <c r="D57" i="10"/>
  <c r="C70" i="10"/>
  <c r="D21" i="10" s="1"/>
  <c r="D22" i="10"/>
  <c r="D47" i="10"/>
  <c r="D35" i="10"/>
  <c r="D66" i="10"/>
  <c r="D60" i="10"/>
  <c r="D48" i="10"/>
  <c r="D24" i="10"/>
  <c r="D16" i="10"/>
  <c r="D64" i="10"/>
  <c r="D50" i="10"/>
  <c r="D38" i="10"/>
  <c r="D26" i="10"/>
  <c r="D14" i="10"/>
  <c r="D54" i="10"/>
  <c r="D61" i="10"/>
  <c r="D49" i="10"/>
  <c r="D13" i="10"/>
  <c r="D63" i="10"/>
  <c r="D51" i="10"/>
  <c r="D39" i="10"/>
  <c r="D15" i="10"/>
  <c r="D18" i="10"/>
  <c r="D41" i="10"/>
  <c r="D59" i="10"/>
  <c r="D19" i="10"/>
  <c r="D31" i="10"/>
  <c r="D43" i="10"/>
  <c r="D67" i="10"/>
  <c r="D44" i="10"/>
  <c r="D56" i="10"/>
  <c r="D11" i="10"/>
  <c r="E17" i="9"/>
  <c r="H17" i="9" s="1"/>
  <c r="G17" i="9"/>
  <c r="G23" i="9"/>
  <c r="G29" i="9"/>
  <c r="G35" i="9"/>
  <c r="G41" i="9"/>
  <c r="G47" i="9"/>
  <c r="G53" i="9"/>
  <c r="G59" i="9"/>
  <c r="G65" i="9"/>
  <c r="E12" i="9"/>
  <c r="E18" i="9"/>
  <c r="H18" i="9" s="1"/>
  <c r="E24" i="9"/>
  <c r="H24" i="9" s="1"/>
  <c r="E30" i="9"/>
  <c r="H30" i="9" s="1"/>
  <c r="E36" i="9"/>
  <c r="H36" i="9" s="1"/>
  <c r="E42" i="9"/>
  <c r="H42" i="9" s="1"/>
  <c r="E48" i="9"/>
  <c r="H48" i="9" s="1"/>
  <c r="E54" i="9"/>
  <c r="H54" i="9" s="1"/>
  <c r="E60" i="9"/>
  <c r="H60" i="9" s="1"/>
  <c r="E66" i="9"/>
  <c r="H66" i="9" s="1"/>
  <c r="E41" i="9"/>
  <c r="H41" i="9" s="1"/>
  <c r="G18" i="9"/>
  <c r="G66" i="9"/>
  <c r="E29" i="9"/>
  <c r="H29" i="9" s="1"/>
  <c r="E53" i="9"/>
  <c r="H53" i="9" s="1"/>
  <c r="E61" i="9"/>
  <c r="H61" i="9" s="1"/>
  <c r="E23" i="9"/>
  <c r="H23" i="9" s="1"/>
  <c r="E47" i="9"/>
  <c r="H47" i="9" s="1"/>
  <c r="E59" i="9"/>
  <c r="H59" i="9" s="1"/>
  <c r="G12" i="9"/>
  <c r="G24" i="9"/>
  <c r="G30" i="9"/>
  <c r="G36" i="9"/>
  <c r="G42" i="9"/>
  <c r="G48" i="9"/>
  <c r="G54" i="9"/>
  <c r="G60" i="9"/>
  <c r="E13" i="9"/>
  <c r="H13" i="9" s="1"/>
  <c r="E19" i="9"/>
  <c r="H19" i="9" s="1"/>
  <c r="E25" i="9"/>
  <c r="H25" i="9" s="1"/>
  <c r="E31" i="9"/>
  <c r="H31" i="9" s="1"/>
  <c r="E37" i="9"/>
  <c r="H37" i="9" s="1"/>
  <c r="E43" i="9"/>
  <c r="H43" i="9" s="1"/>
  <c r="E49" i="9"/>
  <c r="H49" i="9" s="1"/>
  <c r="E55" i="9"/>
  <c r="H55" i="9" s="1"/>
  <c r="E67" i="9"/>
  <c r="H67" i="9" s="1"/>
  <c r="G13" i="9"/>
  <c r="G19" i="9"/>
  <c r="G25" i="9"/>
  <c r="G31" i="9"/>
  <c r="G37" i="9"/>
  <c r="G43" i="9"/>
  <c r="G49" i="9"/>
  <c r="G55" i="9"/>
  <c r="G61" i="9"/>
  <c r="G67" i="9"/>
  <c r="E35" i="9"/>
  <c r="H35" i="9" s="1"/>
  <c r="E65" i="9"/>
  <c r="H65" i="9" s="1"/>
  <c r="E14" i="9"/>
  <c r="H14" i="9" s="1"/>
  <c r="E20" i="9"/>
  <c r="H20" i="9" s="1"/>
  <c r="E26" i="9"/>
  <c r="H26" i="9" s="1"/>
  <c r="E32" i="9"/>
  <c r="H32" i="9" s="1"/>
  <c r="E38" i="9"/>
  <c r="H38" i="9" s="1"/>
  <c r="E44" i="9"/>
  <c r="H44" i="9" s="1"/>
  <c r="E50" i="9"/>
  <c r="H50" i="9" s="1"/>
  <c r="E56" i="9"/>
  <c r="H56" i="9" s="1"/>
  <c r="E62" i="9"/>
  <c r="H62" i="9" s="1"/>
  <c r="E68" i="9"/>
  <c r="H68" i="9" s="1"/>
  <c r="G14" i="9"/>
  <c r="G20" i="9"/>
  <c r="G26" i="9"/>
  <c r="G32" i="9"/>
  <c r="G38" i="9"/>
  <c r="G44" i="9"/>
  <c r="G50" i="9"/>
  <c r="G56" i="9"/>
  <c r="G62" i="9"/>
  <c r="G68" i="9"/>
  <c r="E15" i="9"/>
  <c r="H15" i="9" s="1"/>
  <c r="E21" i="9"/>
  <c r="H21" i="9" s="1"/>
  <c r="E27" i="9"/>
  <c r="H27" i="9" s="1"/>
  <c r="E33" i="9"/>
  <c r="H33" i="9" s="1"/>
  <c r="E39" i="9"/>
  <c r="H39" i="9" s="1"/>
  <c r="E45" i="9"/>
  <c r="H45" i="9" s="1"/>
  <c r="E51" i="9"/>
  <c r="H51" i="9" s="1"/>
  <c r="E57" i="9"/>
  <c r="H57" i="9" s="1"/>
  <c r="E63" i="9"/>
  <c r="H63" i="9" s="1"/>
  <c r="E69" i="9"/>
  <c r="H69" i="9" s="1"/>
  <c r="G39" i="9"/>
  <c r="G45" i="9"/>
  <c r="G51" i="9"/>
  <c r="G57" i="9"/>
  <c r="G63" i="9"/>
  <c r="E52" i="9"/>
  <c r="H52" i="9" s="1"/>
  <c r="E58" i="9"/>
  <c r="H58" i="9" s="1"/>
  <c r="H12" i="9"/>
  <c r="D17" i="10" l="1"/>
  <c r="D70" i="10" s="1"/>
  <c r="D25" i="10"/>
  <c r="D62" i="10"/>
  <c r="D46" i="10"/>
  <c r="D68" i="10"/>
  <c r="D29" i="10"/>
  <c r="D37" i="10"/>
  <c r="D40" i="10"/>
  <c r="D34" i="10"/>
  <c r="D32" i="10"/>
  <c r="D53" i="10"/>
  <c r="D30" i="10"/>
  <c r="D52" i="10"/>
  <c r="D58" i="10"/>
  <c r="D20" i="10"/>
  <c r="D65" i="10"/>
  <c r="D42" i="10"/>
  <c r="D12" i="10"/>
  <c r="D23" i="10"/>
  <c r="D55" i="10"/>
  <c r="D27" i="10"/>
  <c r="D28" i="10"/>
  <c r="D36" i="10"/>
  <c r="H72" i="9"/>
  <c r="E72" i="9"/>
  <c r="G72" i="9"/>
  <c r="L68" i="8" l="1"/>
  <c r="K68" i="8"/>
  <c r="J68" i="8"/>
  <c r="I68" i="8"/>
  <c r="H68" i="8"/>
  <c r="G68" i="8"/>
  <c r="F68" i="8"/>
  <c r="E68" i="8"/>
  <c r="D68" i="8"/>
  <c r="C68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68" i="8" s="1"/>
  <c r="H68" i="6"/>
  <c r="G68" i="6"/>
  <c r="F68" i="6"/>
  <c r="E68" i="6"/>
  <c r="D68" i="6"/>
  <c r="C68" i="6"/>
  <c r="H68" i="7"/>
  <c r="G68" i="7"/>
  <c r="F68" i="7"/>
  <c r="E68" i="7"/>
  <c r="D68" i="7"/>
  <c r="C68" i="7"/>
  <c r="I68" i="3"/>
  <c r="J68" i="3"/>
  <c r="K68" i="3"/>
  <c r="L68" i="3"/>
  <c r="M68" i="3"/>
  <c r="N68" i="3"/>
  <c r="H67" i="1" l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G69" i="1"/>
  <c r="F69" i="1"/>
  <c r="E69" i="1"/>
  <c r="D69" i="1"/>
  <c r="C69" i="1"/>
  <c r="H69" i="1" l="1"/>
  <c r="I70" i="1" s="1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9" i="5"/>
  <c r="D68" i="5"/>
  <c r="E68" i="5"/>
  <c r="F68" i="5"/>
  <c r="G68" i="5"/>
  <c r="H68" i="5"/>
  <c r="I68" i="5"/>
  <c r="J68" i="5"/>
  <c r="K68" i="5"/>
  <c r="L68" i="5"/>
  <c r="C68" i="5"/>
  <c r="M68" i="5" l="1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D68" i="4"/>
  <c r="E68" i="4"/>
  <c r="F68" i="4"/>
  <c r="G68" i="4"/>
  <c r="H68" i="4"/>
  <c r="I68" i="4"/>
  <c r="J68" i="4"/>
  <c r="C68" i="4"/>
  <c r="D68" i="3"/>
  <c r="E68" i="3"/>
  <c r="F68" i="3"/>
  <c r="G68" i="3"/>
  <c r="H68" i="3"/>
  <c r="C68" i="3"/>
  <c r="K9" i="4"/>
  <c r="F69" i="4" l="1"/>
  <c r="K68" i="4"/>
</calcChain>
</file>

<file path=xl/sharedStrings.xml><?xml version="1.0" encoding="utf-8"?>
<sst xmlns="http://schemas.openxmlformats.org/spreadsheetml/2006/main" count="716" uniqueCount="163">
  <si>
    <t>SECRETARÍA DE FINANZAS</t>
  </si>
  <si>
    <t>SUBSECRETARÍA DE EGRESOS</t>
  </si>
  <si>
    <t>DIRECCIÓN DE CONTABILIDAD</t>
  </si>
  <si>
    <t xml:space="preserve"> 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</si>
  <si>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</si>
  <si>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</si>
  <si>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</si>
  <si>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</si>
  <si>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</si>
  <si>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</si>
  <si>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</si>
  <si>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</si>
  <si>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</si>
  <si>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</si>
  <si>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</si>
  <si>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</si>
  <si>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</si>
  <si>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</si>
  <si>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</si>
  <si>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</si>
  <si>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</si>
  <si>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</si>
  <si>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</si>
  <si>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</si>
  <si>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</si>
  <si>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</si>
  <si>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</si>
  <si>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</si>
  <si>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</si>
  <si>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</si>
  <si>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</si>
  <si>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</si>
  <si>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</si>
  <si>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</si>
  <si>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</si>
  <si>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</si>
  <si>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</si>
  <si>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</si>
  <si>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</si>
  <si>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</si>
  <si>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</si>
  <si>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</si>
  <si>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</si>
  <si>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</si>
  <si>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</si>
  <si>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</si>
  <si>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</si>
  <si>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</si>
  <si>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</si>
  <si>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</si>
  <si>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</si>
  <si>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</si>
  <si>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</si>
  <si>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</si>
  <si>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</si>
  <si>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</si>
  <si>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</si>
  <si>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</si>
  <si>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</si>
  <si>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</si>
  <si>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</si>
  <si>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</si>
  <si>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PENDIENTE DE DISTRIBUIR</t>
  </si>
  <si>
    <t>T O T A L E S</t>
  </si>
  <si>
    <t>M e s</t>
  </si>
  <si>
    <t>Primera FUP</t>
  </si>
  <si>
    <t>Segunda FUP</t>
  </si>
  <si>
    <t>Tercera FUP</t>
  </si>
  <si>
    <t>Fondo de Estabilización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</si>
  <si>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</si>
  <si>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</si>
  <si>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</si>
  <si>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</si>
  <si>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</si>
  <si>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</si>
  <si>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</si>
  <si>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</si>
  <si>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</si>
  <si>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</si>
  <si>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</si>
  <si>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</si>
  <si>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NUM</t>
  </si>
  <si>
    <t>MUNICIPIO</t>
  </si>
  <si>
    <t>FONDO GENERAL</t>
  </si>
  <si>
    <t>FOMENTO MUNICIPAL</t>
  </si>
  <si>
    <t>IMPUESTO ESPECIAL SOBRE PRODUCTOS Y SERVICIOS</t>
  </si>
  <si>
    <t>IMPUESTO SOBRE AUTOMOVILES NUEVOS</t>
  </si>
  <si>
    <t>FONDO DE FISCALIZACIÓN Y RECAUDACIÓN</t>
  </si>
  <si>
    <t>FONDO DE COMPENSACIÓN ISAN</t>
  </si>
  <si>
    <t>Porcentaje</t>
  </si>
  <si>
    <t>Monto (Pesos)</t>
  </si>
  <si>
    <t>desglose 1</t>
  </si>
  <si>
    <t>FOCO 10 ENT - PIB (30%)</t>
  </si>
  <si>
    <t>FOCO 10 ENT - PIB (70%)</t>
  </si>
  <si>
    <t>9/11 IEPS ADICIONAL (30%)</t>
  </si>
  <si>
    <t>9/11 IEPS ADICIONAL (70%)</t>
  </si>
  <si>
    <t>MONTO TOTAL ACUMULADO</t>
  </si>
  <si>
    <t>Cuarta FISR-BI</t>
  </si>
  <si>
    <t>NUM.</t>
  </si>
  <si>
    <t>FONDO ÚNICO DE PARTICIPACIONES</t>
  </si>
  <si>
    <t>FONDO DE ESTABILIZACIÓN FINANCIERA</t>
  </si>
  <si>
    <t>FONDO DEL IMPUESTO SOBRE LA RENTA</t>
  </si>
  <si>
    <t>FONDO DEL IMP. SOBRE LA RENTA BIENES INMUEB.</t>
  </si>
  <si>
    <t>FONDO DEL IMPUESTO SOBRE LA NÓMINA</t>
  </si>
  <si>
    <t>IMPORTE TOTAL PARA 2023</t>
  </si>
  <si>
    <t>CALENDARIO ESTIMADO PARA EL PAGO DE PARTICIPACIONES EN EL EJERCICIO 2024</t>
  </si>
  <si>
    <t>MONTOS TOTALES DE LA DISTRIBUCIÓN DE PARTICIPACIONES PARA EL AÑO 2024 (RAMO 28, FEF, FISR,  FISR-BI Y RECURSOS ESTATALES)</t>
  </si>
  <si>
    <t>CONCENTRADO DEL RESULTADO FINAL DE LA DISTRIBUCIÓN DE PARTICIPACIONES PARA 2024</t>
  </si>
  <si>
    <t>cefup</t>
  </si>
  <si>
    <t>cepob</t>
  </si>
  <si>
    <t>CONCENTRADO DEL RESULTADO FINAL DE LA DISTRIBUCIÓN DE PARTICIPACIONES PARA 2024         1/3</t>
  </si>
  <si>
    <t>CONCENTRADO DEL RESULTADO FINAL DE LA DISTRIBUCIÓN DE PARTICIPACIONES PARA 2024       2/3</t>
  </si>
  <si>
    <t>CONCENTRADO DEL RESULTADO FINAL DE LA DISTRIBUCIÓN DE PARTICIPACIONES PARA 2024                                               3/3</t>
  </si>
  <si>
    <t>FONDO DE ESTABILIZACIÓN FINANCIERA DEL EJERCICIO 2024                                      2/2</t>
  </si>
  <si>
    <t>FONDO DE ESTABILIZACIÓN FINANCIERA DEL EJERCICIO 2024                           1/1</t>
  </si>
  <si>
    <t>GOBIERNO DEL ESTADO DE ZACATECAS</t>
  </si>
  <si>
    <t>INFORMACIÓN DE LA RECAUDACIÓN DE IMPUESTO PREDIAL Y DERECHOS DE AGUA 2022</t>
  </si>
  <si>
    <t>MUNICIPIOS</t>
  </si>
  <si>
    <t xml:space="preserve">Recursos Transferidos </t>
  </si>
  <si>
    <t>IMPORTE</t>
  </si>
  <si>
    <r>
      <t>Impuesto Predial 2022</t>
    </r>
    <r>
      <rPr>
        <b/>
        <vertAlign val="superscript"/>
        <sz val="9"/>
        <color indexed="8"/>
        <rFont val="CG Omega"/>
      </rPr>
      <t xml:space="preserve"> 1</t>
    </r>
  </si>
  <si>
    <t>Porcentaje de Participación</t>
  </si>
  <si>
    <r>
      <t xml:space="preserve">Derechos de Agua 2022 </t>
    </r>
    <r>
      <rPr>
        <b/>
        <vertAlign val="superscript"/>
        <sz val="9"/>
        <color indexed="8"/>
        <rFont val="CG Omega"/>
      </rPr>
      <t>1</t>
    </r>
  </si>
  <si>
    <t>TOTAL</t>
  </si>
  <si>
    <t xml:space="preserve">APOZOL </t>
  </si>
  <si>
    <t xml:space="preserve">ATOLINGA </t>
  </si>
  <si>
    <t>BENITO JUAREZ</t>
  </si>
  <si>
    <t>CALERA</t>
  </si>
  <si>
    <t>CAÑITAS</t>
  </si>
  <si>
    <t>CONCEPCION DEL ORO</t>
  </si>
  <si>
    <t>GRAL  JOAQUIN AMARO</t>
  </si>
  <si>
    <t>SALVADOR</t>
  </si>
  <si>
    <t>GRAL ENRIQUE EDA</t>
  </si>
  <si>
    <t>GRAL FCO R MURGUIA</t>
  </si>
  <si>
    <t>GRAL PANFILO NATERA</t>
  </si>
  <si>
    <t>JALPA</t>
  </si>
  <si>
    <t>JEREZ</t>
  </si>
  <si>
    <t>JIMENEZ DEL TEUL</t>
  </si>
  <si>
    <t>LUIS MOYA</t>
  </si>
  <si>
    <t>MOYAHUA</t>
  </si>
  <si>
    <t>NOCHISTLAN</t>
  </si>
  <si>
    <t>NORIA DE ANGELES</t>
  </si>
  <si>
    <t>RIO GRANDE</t>
  </si>
  <si>
    <t>SAIN ALTO</t>
  </si>
  <si>
    <t>SANTA MARIA DE LA PAZ</t>
  </si>
  <si>
    <t>SUSTICACAN</t>
  </si>
  <si>
    <t>TEPECHITLAN</t>
  </si>
  <si>
    <t>TEUL DE GLEZ ORTEGA</t>
  </si>
  <si>
    <t>TLALTENANGO</t>
  </si>
  <si>
    <t>TRINIDAD GARCIA DE LA CADENA</t>
  </si>
  <si>
    <t>VALPARAISO</t>
  </si>
  <si>
    <t>VILLA GARCIA</t>
  </si>
  <si>
    <t>VILLA GLEZ ORTEGA</t>
  </si>
  <si>
    <t>Recursos pendientes por distribuir</t>
  </si>
  <si>
    <t>IMPORTE TOTAL</t>
  </si>
  <si>
    <r>
      <t xml:space="preserve">1 </t>
    </r>
    <r>
      <rPr>
        <b/>
        <sz val="10"/>
        <rFont val="CG Omega"/>
        <family val="2"/>
      </rPr>
      <t xml:space="preserve"> Población de</t>
    </r>
  </si>
  <si>
    <t>Factor</t>
  </si>
  <si>
    <t>Municipio</t>
  </si>
  <si>
    <t xml:space="preserve">los </t>
  </si>
  <si>
    <t>por</t>
  </si>
  <si>
    <t>Municipios</t>
  </si>
  <si>
    <t>Población</t>
  </si>
  <si>
    <t>COEFICIENTE DE POBLACIÓN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</si>
</sst>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;[Red]\-&quot;$&quot;#,##0.00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000_);_(* \(#,##0.0000000\);_(* &quot;-&quot;??_);_(@_)"/>
    <numFmt numFmtId="167" formatCode="_-* #,##0.000000000_-;\-* #,##0.000000000_-;_-* &quot;-&quot;??_-;_-@_-"/>
    <numFmt numFmtId="168" formatCode="_([$€-2]* #,##0.00_);_([$€-2]* \(#,##0.00\);_([$€-2]* &quot;-&quot;??_)"/>
    <numFmt numFmtId="169" formatCode="_-[$€-2]* #,##0.00_-;\-[$€-2]* #,##0.00_-;_-[$€-2]* &quot;-&quot;??_-"/>
    <numFmt numFmtId="170" formatCode="#,##0.0000000000"/>
    <numFmt numFmtId="171" formatCode="#,##0.0"/>
    <numFmt numFmtId="172" formatCode="#,##0.0000"/>
    <numFmt numFmtId="173" formatCode="_(* #,##0.000000000000_);_(* \(#,##0.000000000000\);_(* &quot;-&quot;??_);_(@_)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G Omega"/>
    </font>
    <font>
      <b/>
      <sz val="1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6"/>
      <name val="Montserrat"/>
    </font>
    <font>
      <b/>
      <sz val="10"/>
      <name val="Montserrat"/>
    </font>
    <font>
      <b/>
      <sz val="14"/>
      <name val="Montserrat"/>
    </font>
    <font>
      <b/>
      <sz val="12"/>
      <name val="Montserrat"/>
    </font>
    <font>
      <b/>
      <sz val="11"/>
      <color indexed="9"/>
      <name val="Montserrat"/>
    </font>
    <font>
      <sz val="10"/>
      <name val="Montserrat"/>
    </font>
    <font>
      <b/>
      <sz val="9"/>
      <name val="Montserrat"/>
    </font>
    <font>
      <b/>
      <sz val="11"/>
      <color theme="0"/>
      <name val="Calibri"/>
      <family val="2"/>
    </font>
    <font>
      <b/>
      <sz val="10"/>
      <color theme="0"/>
      <name val="Montserrat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</font>
    <font>
      <b/>
      <sz val="14"/>
      <color theme="0"/>
      <name val="Calibri"/>
      <family val="2"/>
    </font>
    <font>
      <sz val="10"/>
      <name val="CG Omega"/>
      <family val="2"/>
    </font>
    <font>
      <sz val="9"/>
      <name val="CG Omega"/>
      <family val="2"/>
    </font>
    <font>
      <b/>
      <sz val="11"/>
      <name val="CG Omega"/>
      <family val="2"/>
    </font>
    <font>
      <b/>
      <sz val="12"/>
      <name val="CG Omega"/>
      <family val="2"/>
    </font>
    <font>
      <b/>
      <sz val="9"/>
      <name val="CG Omega"/>
      <family val="2"/>
    </font>
    <font>
      <b/>
      <sz val="10"/>
      <color indexed="9"/>
      <name val="CG Omega"/>
      <family val="2"/>
    </font>
    <font>
      <sz val="8"/>
      <name val="CG Omega"/>
      <family val="2"/>
    </font>
    <font>
      <b/>
      <sz val="9"/>
      <color indexed="8"/>
      <name val="CG Omega"/>
      <family val="2"/>
    </font>
    <font>
      <b/>
      <vertAlign val="superscript"/>
      <sz val="9"/>
      <color indexed="8"/>
      <name val="CG Omega"/>
    </font>
    <font>
      <b/>
      <i/>
      <sz val="9"/>
      <name val="CG Omega"/>
      <family val="2"/>
    </font>
    <font>
      <b/>
      <vertAlign val="superscript"/>
      <sz val="10"/>
      <name val="CG Omega"/>
      <family val="2"/>
    </font>
    <font>
      <b/>
      <sz val="10"/>
      <name val="CG Omega"/>
      <family val="2"/>
    </font>
    <font>
      <b/>
      <sz val="8"/>
      <color indexed="9"/>
      <name val="CG Omega"/>
      <family val="2"/>
    </font>
    <font>
      <b/>
      <vertAlign val="superscript"/>
      <sz val="8"/>
      <name val="CG Omega"/>
      <family val="2"/>
    </font>
  </fonts>
  <fills count="3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9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8" borderId="0" applyNumberFormat="0" applyBorder="0" applyAlignment="0" applyProtection="0"/>
    <xf numFmtId="0" fontId="28" fillId="20" borderId="13" applyNumberFormat="0" applyAlignment="0" applyProtection="0"/>
    <xf numFmtId="0" fontId="29" fillId="21" borderId="14" applyNumberFormat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32" fillId="11" borderId="13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3" fillId="7" borderId="0" applyNumberFormat="0" applyBorder="0" applyAlignment="0" applyProtection="0"/>
    <xf numFmtId="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27" borderId="16" applyNumberFormat="0" applyFont="0" applyAlignment="0" applyProtection="0"/>
    <xf numFmtId="0" fontId="1" fillId="5" borderId="11" applyNumberFormat="0" applyFont="0" applyAlignment="0" applyProtection="0"/>
    <xf numFmtId="0" fontId="35" fillId="20" borderId="17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31" fillId="0" borderId="2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1" applyNumberFormat="0" applyFill="0" applyAlignment="0" applyProtection="0"/>
    <xf numFmtId="0" fontId="42" fillId="0" borderId="0"/>
    <xf numFmtId="43" fontId="2" fillId="0" borderId="0" applyFont="0" applyFill="0" applyBorder="0" applyAlignment="0" applyProtection="0"/>
    <xf numFmtId="0" fontId="42" fillId="0" borderId="0"/>
    <xf numFmtId="0" fontId="42" fillId="0" borderId="0"/>
  </cellStyleXfs>
  <cellXfs count="184">
    <xf numFmtId="0" fontId="0" fillId="0" borderId="0" xfId="0"/>
    <xf numFmtId="0" fontId="12" fillId="0" borderId="0" xfId="3" applyFont="1"/>
    <xf numFmtId="164" fontId="13" fillId="0" borderId="0" xfId="6" applyFont="1" applyAlignment="1">
      <alignment horizontal="center"/>
    </xf>
    <xf numFmtId="0" fontId="10" fillId="0" borderId="0" xfId="3" applyFont="1"/>
    <xf numFmtId="164" fontId="10" fillId="0" borderId="0" xfId="6" applyFont="1" applyAlignment="1">
      <alignment horizontal="center"/>
    </xf>
    <xf numFmtId="0" fontId="10" fillId="0" borderId="0" xfId="3" applyFont="1" applyAlignment="1">
      <alignment horizontal="center"/>
    </xf>
    <xf numFmtId="0" fontId="10" fillId="0" borderId="0" xfId="3" applyFont="1" applyAlignment="1">
      <alignment vertical="center" wrapText="1"/>
    </xf>
    <xf numFmtId="0" fontId="11" fillId="0" borderId="5" xfId="3" applyFont="1" applyBorder="1" applyAlignment="1">
      <alignment horizontal="center"/>
    </xf>
    <xf numFmtId="0" fontId="11" fillId="0" borderId="5" xfId="3" applyFont="1" applyBorder="1" applyProtection="1">
      <protection locked="0"/>
    </xf>
    <xf numFmtId="166" fontId="11" fillId="0" borderId="5" xfId="6" applyNumberFormat="1" applyFont="1" applyBorder="1" applyAlignment="1">
      <alignment horizontal="center"/>
    </xf>
    <xf numFmtId="165" fontId="11" fillId="0" borderId="5" xfId="6" applyNumberFormat="1" applyFont="1" applyBorder="1"/>
    <xf numFmtId="43" fontId="10" fillId="0" borderId="0" xfId="1" applyFont="1"/>
    <xf numFmtId="0" fontId="11" fillId="0" borderId="0" xfId="3" applyFont="1"/>
    <xf numFmtId="0" fontId="11" fillId="0" borderId="0" xfId="3" applyFont="1" applyAlignment="1">
      <alignment horizontal="center"/>
    </xf>
    <xf numFmtId="165" fontId="11" fillId="0" borderId="0" xfId="3" applyNumberFormat="1" applyFont="1"/>
    <xf numFmtId="165" fontId="11" fillId="0" borderId="0" xfId="3" applyNumberFormat="1" applyFont="1" applyAlignment="1">
      <alignment horizontal="center"/>
    </xf>
    <xf numFmtId="0" fontId="10" fillId="0" borderId="5" xfId="3" applyFont="1" applyBorder="1"/>
    <xf numFmtId="0" fontId="10" fillId="0" borderId="5" xfId="3" applyFont="1" applyBorder="1" applyAlignment="1">
      <alignment horizontal="center"/>
    </xf>
    <xf numFmtId="165" fontId="10" fillId="0" borderId="5" xfId="6" applyNumberFormat="1" applyFont="1" applyBorder="1" applyAlignment="1">
      <alignment horizontal="center"/>
    </xf>
    <xf numFmtId="165" fontId="10" fillId="0" borderId="5" xfId="6" applyNumberFormat="1" applyFont="1" applyBorder="1"/>
    <xf numFmtId="0" fontId="5" fillId="0" borderId="0" xfId="3" applyFont="1"/>
    <xf numFmtId="164" fontId="5" fillId="0" borderId="0" xfId="6" applyFont="1" applyAlignment="1">
      <alignment horizontal="center"/>
    </xf>
    <xf numFmtId="0" fontId="5" fillId="0" borderId="0" xfId="3" applyFont="1" applyAlignment="1">
      <alignment horizontal="center"/>
    </xf>
    <xf numFmtId="164" fontId="14" fillId="0" borderId="0" xfId="6" applyFont="1"/>
    <xf numFmtId="164" fontId="14" fillId="0" borderId="0" xfId="6" applyFont="1" applyAlignment="1">
      <alignment horizontal="center"/>
    </xf>
    <xf numFmtId="0" fontId="12" fillId="0" borderId="0" xfId="3" applyFont="1" applyAlignment="1">
      <alignment horizontal="center"/>
    </xf>
    <xf numFmtId="165" fontId="14" fillId="0" borderId="0" xfId="3" applyNumberFormat="1" applyFont="1"/>
    <xf numFmtId="165" fontId="14" fillId="0" borderId="0" xfId="3" applyNumberFormat="1" applyFont="1" applyAlignment="1">
      <alignment horizontal="center"/>
    </xf>
    <xf numFmtId="165" fontId="5" fillId="0" borderId="0" xfId="3" applyNumberFormat="1" applyFont="1"/>
    <xf numFmtId="165" fontId="5" fillId="0" borderId="0" xfId="3" applyNumberFormat="1" applyFont="1" applyAlignment="1">
      <alignment horizontal="center"/>
    </xf>
    <xf numFmtId="164" fontId="12" fillId="0" borderId="0" xfId="6" applyFont="1" applyAlignment="1">
      <alignment horizontal="center"/>
    </xf>
    <xf numFmtId="164" fontId="10" fillId="0" borderId="0" xfId="6" applyFont="1"/>
    <xf numFmtId="0" fontId="10" fillId="0" borderId="0" xfId="3" applyFont="1" applyAlignment="1">
      <alignment wrapText="1"/>
    </xf>
    <xf numFmtId="166" fontId="11" fillId="0" borderId="5" xfId="6" applyNumberFormat="1" applyFont="1" applyBorder="1"/>
    <xf numFmtId="164" fontId="11" fillId="0" borderId="0" xfId="3" applyNumberFormat="1" applyFont="1"/>
    <xf numFmtId="164" fontId="11" fillId="0" borderId="0" xfId="6" applyFont="1"/>
    <xf numFmtId="164" fontId="5" fillId="0" borderId="0" xfId="6" applyFont="1"/>
    <xf numFmtId="164" fontId="9" fillId="0" borderId="0" xfId="6" applyFont="1"/>
    <xf numFmtId="164" fontId="12" fillId="0" borderId="0" xfId="6" applyFont="1"/>
    <xf numFmtId="0" fontId="6" fillId="0" borderId="0" xfId="3" applyFont="1"/>
    <xf numFmtId="0" fontId="16" fillId="0" borderId="0" xfId="0" applyFont="1"/>
    <xf numFmtId="164" fontId="18" fillId="0" borderId="0" xfId="2" applyFont="1" applyAlignment="1">
      <alignment horizontal="center"/>
    </xf>
    <xf numFmtId="0" fontId="15" fillId="0" borderId="0" xfId="0" applyFont="1"/>
    <xf numFmtId="164" fontId="16" fillId="0" borderId="0" xfId="2" applyFont="1"/>
    <xf numFmtId="0" fontId="16" fillId="0" borderId="4" xfId="0" applyFont="1" applyBorder="1"/>
    <xf numFmtId="0" fontId="16" fillId="0" borderId="2" xfId="0" applyFont="1" applyBorder="1"/>
    <xf numFmtId="165" fontId="16" fillId="0" borderId="0" xfId="2" applyNumberFormat="1" applyFont="1" applyBorder="1"/>
    <xf numFmtId="165" fontId="16" fillId="0" borderId="0" xfId="0" applyNumberFormat="1" applyFont="1"/>
    <xf numFmtId="0" fontId="20" fillId="0" borderId="5" xfId="0" applyFont="1" applyBorder="1" applyAlignment="1">
      <alignment horizontal="center"/>
    </xf>
    <xf numFmtId="0" fontId="20" fillId="0" borderId="5" xfId="0" applyFont="1" applyBorder="1" applyProtection="1">
      <protection locked="0"/>
    </xf>
    <xf numFmtId="165" fontId="20" fillId="0" borderId="5" xfId="2" applyNumberFormat="1" applyFont="1" applyBorder="1"/>
    <xf numFmtId="165" fontId="20" fillId="0" borderId="5" xfId="2" applyNumberFormat="1" applyFont="1" applyFill="1" applyBorder="1"/>
    <xf numFmtId="0" fontId="20" fillId="0" borderId="0" xfId="0" applyFont="1"/>
    <xf numFmtId="0" fontId="16" fillId="0" borderId="5" xfId="0" applyFont="1" applyBorder="1"/>
    <xf numFmtId="0" fontId="16" fillId="0" borderId="5" xfId="0" applyFont="1" applyBorder="1" applyAlignment="1">
      <alignment horizontal="center"/>
    </xf>
    <xf numFmtId="165" fontId="16" fillId="0" borderId="5" xfId="2" applyNumberFormat="1" applyFont="1" applyBorder="1"/>
    <xf numFmtId="164" fontId="20" fillId="0" borderId="0" xfId="2" applyFont="1"/>
    <xf numFmtId="164" fontId="21" fillId="0" borderId="0" xfId="2" applyFont="1"/>
    <xf numFmtId="9" fontId="22" fillId="4" borderId="2" xfId="4" applyFont="1" applyFill="1" applyBorder="1" applyAlignment="1">
      <alignment horizontal="center"/>
    </xf>
    <xf numFmtId="9" fontId="22" fillId="4" borderId="2" xfId="3" applyNumberFormat="1" applyFont="1" applyFill="1" applyBorder="1" applyAlignment="1">
      <alignment horizontal="center"/>
    </xf>
    <xf numFmtId="0" fontId="23" fillId="4" borderId="9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4" fillId="0" borderId="0" xfId="5" applyFont="1"/>
    <xf numFmtId="0" fontId="24" fillId="0" borderId="0" xfId="5" applyFont="1" applyAlignment="1">
      <alignment wrapText="1"/>
    </xf>
    <xf numFmtId="0" fontId="13" fillId="3" borderId="0" xfId="5" applyFont="1" applyFill="1"/>
    <xf numFmtId="0" fontId="24" fillId="3" borderId="0" xfId="5" applyFont="1" applyFill="1"/>
    <xf numFmtId="0" fontId="13" fillId="3" borderId="5" xfId="5" applyFont="1" applyFill="1" applyBorder="1" applyAlignment="1" applyProtection="1">
      <alignment horizontal="center" vertical="center"/>
      <protection locked="0"/>
    </xf>
    <xf numFmtId="43" fontId="16" fillId="0" borderId="0" xfId="1" applyFont="1"/>
    <xf numFmtId="165" fontId="10" fillId="0" borderId="0" xfId="3" applyNumberFormat="1" applyFont="1"/>
    <xf numFmtId="43" fontId="10" fillId="0" borderId="0" xfId="3" applyNumberFormat="1" applyFont="1"/>
    <xf numFmtId="167" fontId="10" fillId="0" borderId="0" xfId="3" applyNumberFormat="1" applyFont="1"/>
    <xf numFmtId="43" fontId="12" fillId="0" borderId="0" xfId="1" applyFont="1"/>
    <xf numFmtId="43" fontId="12" fillId="0" borderId="0" xfId="3" applyNumberFormat="1" applyFont="1"/>
    <xf numFmtId="43" fontId="5" fillId="0" borderId="0" xfId="1" applyFont="1"/>
    <xf numFmtId="43" fontId="14" fillId="0" borderId="0" xfId="1" applyFont="1"/>
    <xf numFmtId="9" fontId="22" fillId="4" borderId="2" xfId="3" applyNumberFormat="1" applyFont="1" applyFill="1" applyBorder="1" applyAlignment="1">
      <alignment horizontal="center" vertical="distributed"/>
    </xf>
    <xf numFmtId="165" fontId="11" fillId="3" borderId="5" xfId="6" applyNumberFormat="1" applyFont="1" applyFill="1" applyBorder="1"/>
    <xf numFmtId="3" fontId="16" fillId="0" borderId="0" xfId="0" applyNumberFormat="1" applyFont="1"/>
    <xf numFmtId="43" fontId="21" fillId="0" borderId="12" xfId="3" applyNumberFormat="1" applyFont="1" applyBorder="1"/>
    <xf numFmtId="0" fontId="43" fillId="4" borderId="5" xfId="5" applyFont="1" applyFill="1" applyBorder="1" applyAlignment="1">
      <alignment horizontal="center" vertical="center" wrapText="1"/>
    </xf>
    <xf numFmtId="0" fontId="43" fillId="4" borderId="5" xfId="5" applyFont="1" applyFill="1" applyBorder="1" applyAlignment="1">
      <alignment horizontal="center" vertical="distributed" wrapText="1"/>
    </xf>
    <xf numFmtId="164" fontId="19" fillId="2" borderId="0" xfId="2" applyFont="1" applyFill="1" applyAlignment="1">
      <alignment horizontal="center" vertical="center"/>
    </xf>
    <xf numFmtId="164" fontId="15" fillId="0" borderId="0" xfId="2" applyFont="1" applyAlignment="1">
      <alignment horizontal="center"/>
    </xf>
    <xf numFmtId="164" fontId="17" fillId="0" borderId="0" xfId="2" applyFont="1" applyAlignment="1">
      <alignment horizontal="center"/>
    </xf>
    <xf numFmtId="164" fontId="18" fillId="0" borderId="0" xfId="2" applyFont="1" applyAlignment="1">
      <alignment horizontal="center"/>
    </xf>
    <xf numFmtId="0" fontId="13" fillId="0" borderId="0" xfId="5" applyFont="1" applyAlignment="1">
      <alignment horizontal="center"/>
    </xf>
    <xf numFmtId="0" fontId="8" fillId="2" borderId="0" xfId="5" applyFont="1" applyFill="1" applyAlignment="1">
      <alignment horizontal="center" vertical="center" wrapText="1"/>
    </xf>
    <xf numFmtId="9" fontId="22" fillId="4" borderId="6" xfId="4" applyFont="1" applyFill="1" applyBorder="1" applyAlignment="1">
      <alignment horizontal="center" vertical="center" wrapText="1"/>
    </xf>
    <xf numFmtId="9" fontId="22" fillId="4" borderId="7" xfId="4" applyFont="1" applyFill="1" applyBorder="1" applyAlignment="1">
      <alignment horizontal="center" vertical="center" wrapText="1"/>
    </xf>
    <xf numFmtId="164" fontId="4" fillId="0" borderId="0" xfId="6" applyFont="1" applyAlignment="1">
      <alignment horizontal="center"/>
    </xf>
    <xf numFmtId="164" fontId="6" fillId="0" borderId="0" xfId="6" applyFont="1" applyAlignment="1">
      <alignment horizontal="center"/>
    </xf>
    <xf numFmtId="164" fontId="7" fillId="0" borderId="0" xfId="6" applyFont="1" applyAlignment="1">
      <alignment horizontal="center"/>
    </xf>
    <xf numFmtId="164" fontId="8" fillId="2" borderId="0" xfId="6" applyFont="1" applyFill="1" applyAlignment="1">
      <alignment horizontal="center" vertical="center"/>
    </xf>
    <xf numFmtId="0" fontId="22" fillId="4" borderId="1" xfId="3" applyFont="1" applyFill="1" applyBorder="1" applyAlignment="1">
      <alignment horizontal="center" vertical="center"/>
    </xf>
    <xf numFmtId="0" fontId="22" fillId="4" borderId="3" xfId="3" applyFont="1" applyFill="1" applyBorder="1" applyAlignment="1">
      <alignment horizontal="center" vertical="center"/>
    </xf>
    <xf numFmtId="9" fontId="22" fillId="4" borderId="6" xfId="4" applyFont="1" applyFill="1" applyBorder="1" applyAlignment="1">
      <alignment horizontal="center" wrapText="1"/>
    </xf>
    <xf numFmtId="9" fontId="22" fillId="4" borderId="7" xfId="4" applyFont="1" applyFill="1" applyBorder="1" applyAlignment="1">
      <alignment horizontal="center" wrapText="1"/>
    </xf>
    <xf numFmtId="9" fontId="22" fillId="4" borderId="1" xfId="3" applyNumberFormat="1" applyFont="1" applyFill="1" applyBorder="1" applyAlignment="1">
      <alignment horizontal="center" wrapText="1"/>
    </xf>
    <xf numFmtId="9" fontId="22" fillId="4" borderId="3" xfId="3" applyNumberFormat="1" applyFont="1" applyFill="1" applyBorder="1" applyAlignment="1">
      <alignment horizontal="center" wrapText="1"/>
    </xf>
    <xf numFmtId="0" fontId="10" fillId="0" borderId="8" xfId="3" applyFont="1" applyBorder="1" applyAlignment="1">
      <alignment horizontal="center"/>
    </xf>
    <xf numFmtId="9" fontId="22" fillId="4" borderId="1" xfId="3" applyNumberFormat="1" applyFont="1" applyFill="1" applyBorder="1" applyAlignment="1">
      <alignment horizontal="center" vertical="center" wrapText="1"/>
    </xf>
    <xf numFmtId="9" fontId="22" fillId="4" borderId="3" xfId="3" applyNumberFormat="1" applyFont="1" applyFill="1" applyBorder="1" applyAlignment="1">
      <alignment horizontal="center" vertical="center" wrapText="1"/>
    </xf>
    <xf numFmtId="164" fontId="8" fillId="2" borderId="0" xfId="6" applyFont="1" applyFill="1" applyAlignment="1">
      <alignment horizontal="center"/>
    </xf>
    <xf numFmtId="4" fontId="44" fillId="28" borderId="22" xfId="0" applyNumberFormat="1" applyFont="1" applyFill="1" applyBorder="1"/>
    <xf numFmtId="4" fontId="44" fillId="28" borderId="23" xfId="0" applyNumberFormat="1" applyFont="1" applyFill="1" applyBorder="1"/>
    <xf numFmtId="4" fontId="44" fillId="28" borderId="23" xfId="0" applyNumberFormat="1" applyFont="1" applyFill="1" applyBorder="1" applyAlignment="1">
      <alignment horizontal="right"/>
    </xf>
    <xf numFmtId="4" fontId="44" fillId="28" borderId="24" xfId="0" applyNumberFormat="1" applyFont="1" applyFill="1" applyBorder="1"/>
    <xf numFmtId="4" fontId="44" fillId="28" borderId="25" xfId="0" applyNumberFormat="1" applyFont="1" applyFill="1" applyBorder="1"/>
    <xf numFmtId="4" fontId="44" fillId="0" borderId="0" xfId="0" applyNumberFormat="1" applyFont="1"/>
    <xf numFmtId="4" fontId="45" fillId="0" borderId="0" xfId="0" applyNumberFormat="1" applyFont="1"/>
    <xf numFmtId="4" fontId="45" fillId="0" borderId="0" xfId="0" applyNumberFormat="1" applyFont="1" applyAlignment="1">
      <alignment horizontal="right"/>
    </xf>
    <xf numFmtId="4" fontId="44" fillId="28" borderId="26" xfId="0" applyNumberFormat="1" applyFont="1" applyFill="1" applyBorder="1"/>
    <xf numFmtId="4" fontId="46" fillId="0" borderId="0" xfId="0" applyNumberFormat="1" applyFont="1" applyAlignment="1">
      <alignment horizontal="center"/>
    </xf>
    <xf numFmtId="4" fontId="47" fillId="0" borderId="0" xfId="0" applyNumberFormat="1" applyFont="1" applyAlignment="1">
      <alignment horizontal="center"/>
    </xf>
    <xf numFmtId="4" fontId="48" fillId="0" borderId="0" xfId="0" applyNumberFormat="1" applyFont="1" applyAlignment="1">
      <alignment horizontal="center"/>
    </xf>
    <xf numFmtId="4" fontId="44" fillId="0" borderId="0" xfId="0" applyNumberFormat="1" applyFont="1" applyAlignment="1">
      <alignment horizontal="right"/>
    </xf>
    <xf numFmtId="4" fontId="44" fillId="28" borderId="25" xfId="0" applyNumberFormat="1" applyFont="1" applyFill="1" applyBorder="1" applyAlignment="1">
      <alignment vertical="center"/>
    </xf>
    <xf numFmtId="4" fontId="44" fillId="0" borderId="0" xfId="0" applyNumberFormat="1" applyFont="1" applyAlignment="1">
      <alignment vertical="center"/>
    </xf>
    <xf numFmtId="4" fontId="49" fillId="2" borderId="0" xfId="0" applyNumberFormat="1" applyFont="1" applyFill="1" applyAlignment="1">
      <alignment horizontal="center" vertical="center"/>
    </xf>
    <xf numFmtId="4" fontId="44" fillId="28" borderId="26" xfId="0" applyNumberFormat="1" applyFont="1" applyFill="1" applyBorder="1" applyAlignment="1">
      <alignment vertical="center"/>
    </xf>
    <xf numFmtId="4" fontId="50" fillId="0" borderId="0" xfId="0" applyNumberFormat="1" applyFont="1"/>
    <xf numFmtId="4" fontId="44" fillId="29" borderId="0" xfId="0" applyNumberFormat="1" applyFont="1" applyFill="1"/>
    <xf numFmtId="4" fontId="45" fillId="28" borderId="25" xfId="0" applyNumberFormat="1" applyFont="1" applyFill="1" applyBorder="1"/>
    <xf numFmtId="4" fontId="51" fillId="30" borderId="27" xfId="0" applyNumberFormat="1" applyFont="1" applyFill="1" applyBorder="1" applyAlignment="1">
      <alignment horizontal="center"/>
    </xf>
    <xf numFmtId="4" fontId="51" fillId="30" borderId="6" xfId="0" applyNumberFormat="1" applyFont="1" applyFill="1" applyBorder="1" applyAlignment="1">
      <alignment horizontal="center"/>
    </xf>
    <xf numFmtId="4" fontId="51" fillId="30" borderId="28" xfId="0" applyNumberFormat="1" applyFont="1" applyFill="1" applyBorder="1" applyAlignment="1">
      <alignment horizontal="center"/>
    </xf>
    <xf numFmtId="4" fontId="51" fillId="30" borderId="7" xfId="0" applyNumberFormat="1" applyFont="1" applyFill="1" applyBorder="1" applyAlignment="1">
      <alignment horizontal="center"/>
    </xf>
    <xf numFmtId="4" fontId="51" fillId="30" borderId="1" xfId="0" applyNumberFormat="1" applyFont="1" applyFill="1" applyBorder="1" applyAlignment="1">
      <alignment horizontal="center"/>
    </xf>
    <xf numFmtId="4" fontId="45" fillId="29" borderId="0" xfId="0" applyNumberFormat="1" applyFont="1" applyFill="1"/>
    <xf numFmtId="4" fontId="45" fillId="28" borderId="26" xfId="0" applyNumberFormat="1" applyFont="1" applyFill="1" applyBorder="1"/>
    <xf numFmtId="4" fontId="51" fillId="30" borderId="3" xfId="0" applyNumberFormat="1" applyFont="1" applyFill="1" applyBorder="1" applyAlignment="1">
      <alignment horizontal="center"/>
    </xf>
    <xf numFmtId="4" fontId="51" fillId="30" borderId="3" xfId="0" applyNumberFormat="1" applyFont="1" applyFill="1" applyBorder="1" applyAlignment="1">
      <alignment horizontal="center" wrapText="1"/>
    </xf>
    <xf numFmtId="4" fontId="51" fillId="30" borderId="5" xfId="0" applyNumberFormat="1" applyFont="1" applyFill="1" applyBorder="1" applyAlignment="1">
      <alignment horizontal="center" wrapText="1"/>
    </xf>
    <xf numFmtId="3" fontId="45" fillId="0" borderId="0" xfId="0" applyNumberFormat="1" applyFont="1"/>
    <xf numFmtId="4" fontId="45" fillId="0" borderId="5" xfId="0" applyNumberFormat="1" applyFont="1" applyBorder="1"/>
    <xf numFmtId="4" fontId="45" fillId="0" borderId="5" xfId="54" applyNumberFormat="1" applyFont="1" applyBorder="1"/>
    <xf numFmtId="170" fontId="45" fillId="0" borderId="5" xfId="54" applyNumberFormat="1" applyFont="1" applyBorder="1"/>
    <xf numFmtId="4" fontId="45" fillId="0" borderId="5" xfId="54" applyNumberFormat="1" applyFont="1" applyBorder="1" applyAlignment="1">
      <alignment horizontal="right"/>
    </xf>
    <xf numFmtId="171" fontId="0" fillId="0" borderId="0" xfId="0" applyNumberFormat="1"/>
    <xf numFmtId="4" fontId="45" fillId="3" borderId="5" xfId="54" applyNumberFormat="1" applyFont="1" applyFill="1" applyBorder="1"/>
    <xf numFmtId="4" fontId="45" fillId="3" borderId="5" xfId="54" applyNumberFormat="1" applyFont="1" applyFill="1" applyBorder="1" applyAlignment="1">
      <alignment horizontal="right"/>
    </xf>
    <xf numFmtId="4" fontId="45" fillId="0" borderId="2" xfId="54" applyNumberFormat="1" applyFont="1" applyFill="1" applyBorder="1"/>
    <xf numFmtId="3" fontId="45" fillId="0" borderId="0" xfId="0" applyNumberFormat="1" applyFont="1" applyAlignment="1">
      <alignment horizontal="right"/>
    </xf>
    <xf numFmtId="4" fontId="53" fillId="0" borderId="5" xfId="0" applyNumberFormat="1" applyFont="1" applyBorder="1" applyAlignment="1">
      <alignment horizontal="center"/>
    </xf>
    <xf numFmtId="4" fontId="53" fillId="29" borderId="5" xfId="0" applyNumberFormat="1" applyFont="1" applyFill="1" applyBorder="1"/>
    <xf numFmtId="172" fontId="53" fillId="29" borderId="5" xfId="0" applyNumberFormat="1" applyFont="1" applyFill="1" applyBorder="1"/>
    <xf numFmtId="4" fontId="53" fillId="29" borderId="5" xfId="0" applyNumberFormat="1" applyFont="1" applyFill="1" applyBorder="1" applyAlignment="1">
      <alignment horizontal="right"/>
    </xf>
    <xf numFmtId="4" fontId="53" fillId="0" borderId="5" xfId="0" applyNumberFormat="1" applyFont="1" applyBorder="1" applyAlignment="1">
      <alignment horizontal="right"/>
    </xf>
    <xf numFmtId="4" fontId="44" fillId="28" borderId="29" xfId="0" applyNumberFormat="1" applyFont="1" applyFill="1" applyBorder="1"/>
    <xf numFmtId="4" fontId="44" fillId="28" borderId="30" xfId="0" applyNumberFormat="1" applyFont="1" applyFill="1" applyBorder="1"/>
    <xf numFmtId="4" fontId="44" fillId="28" borderId="30" xfId="0" applyNumberFormat="1" applyFont="1" applyFill="1" applyBorder="1" applyAlignment="1">
      <alignment horizontal="right"/>
    </xf>
    <xf numFmtId="4" fontId="44" fillId="28" borderId="31" xfId="0" applyNumberFormat="1" applyFont="1" applyFill="1" applyBorder="1"/>
    <xf numFmtId="0" fontId="54" fillId="0" borderId="0" xfId="0" applyFont="1"/>
    <xf numFmtId="0" fontId="55" fillId="0" borderId="0" xfId="0" applyFont="1" applyAlignment="1">
      <alignment horizontal="center"/>
    </xf>
    <xf numFmtId="0" fontId="13" fillId="3" borderId="5" xfId="5" applyFont="1" applyFill="1" applyBorder="1" applyAlignment="1">
      <alignment horizontal="center" vertical="center"/>
    </xf>
    <xf numFmtId="164" fontId="46" fillId="0" borderId="0" xfId="6" applyFont="1" applyAlignment="1">
      <alignment horizontal="center"/>
    </xf>
    <xf numFmtId="0" fontId="44" fillId="0" borderId="0" xfId="75" applyFont="1"/>
    <xf numFmtId="164" fontId="55" fillId="0" borderId="0" xfId="6" applyFont="1" applyAlignment="1">
      <alignment horizontal="center"/>
    </xf>
    <xf numFmtId="164" fontId="48" fillId="0" borderId="0" xfId="6" applyFont="1" applyAlignment="1">
      <alignment horizontal="center"/>
    </xf>
    <xf numFmtId="164" fontId="55" fillId="0" borderId="0" xfId="6" applyFont="1" applyAlignment="1">
      <alignment horizontal="center"/>
    </xf>
    <xf numFmtId="0" fontId="56" fillId="2" borderId="0" xfId="75" applyFont="1" applyFill="1" applyAlignment="1">
      <alignment horizontal="center" vertical="center"/>
    </xf>
    <xf numFmtId="0" fontId="45" fillId="0" borderId="0" xfId="75" applyFont="1" applyAlignment="1">
      <alignment horizontal="center"/>
    </xf>
    <xf numFmtId="164" fontId="45" fillId="0" borderId="0" xfId="6" applyFont="1" applyAlignment="1">
      <alignment horizontal="center"/>
    </xf>
    <xf numFmtId="0" fontId="45" fillId="30" borderId="27" xfId="75" applyFont="1" applyFill="1" applyBorder="1"/>
    <xf numFmtId="0" fontId="48" fillId="30" borderId="32" xfId="75" applyFont="1" applyFill="1" applyBorder="1"/>
    <xf numFmtId="0" fontId="54" fillId="30" borderId="1" xfId="75" applyFont="1" applyFill="1" applyBorder="1" applyAlignment="1">
      <alignment horizontal="center"/>
    </xf>
    <xf numFmtId="0" fontId="48" fillId="30" borderId="33" xfId="75" applyFont="1" applyFill="1" applyBorder="1"/>
    <xf numFmtId="0" fontId="48" fillId="30" borderId="34" xfId="75" applyFont="1" applyFill="1" applyBorder="1" applyAlignment="1">
      <alignment horizontal="center"/>
    </xf>
    <xf numFmtId="0" fontId="55" fillId="30" borderId="2" xfId="75" applyFont="1" applyFill="1" applyBorder="1" applyAlignment="1">
      <alignment horizontal="center"/>
    </xf>
    <xf numFmtId="0" fontId="48" fillId="30" borderId="35" xfId="75" applyFont="1" applyFill="1" applyBorder="1" applyAlignment="1">
      <alignment horizontal="center"/>
    </xf>
    <xf numFmtId="0" fontId="48" fillId="30" borderId="36" xfId="75" applyFont="1" applyFill="1" applyBorder="1" applyAlignment="1">
      <alignment horizontal="center"/>
    </xf>
    <xf numFmtId="0" fontId="55" fillId="30" borderId="3" xfId="75" applyFont="1" applyFill="1" applyBorder="1" applyAlignment="1">
      <alignment horizontal="center"/>
    </xf>
    <xf numFmtId="0" fontId="45" fillId="0" borderId="5" xfId="75" applyFont="1" applyBorder="1" applyAlignment="1">
      <alignment horizontal="center"/>
    </xf>
    <xf numFmtId="0" fontId="45" fillId="0" borderId="5" xfId="75" applyFont="1" applyBorder="1" applyProtection="1">
      <protection locked="0"/>
    </xf>
    <xf numFmtId="165" fontId="45" fillId="0" borderId="5" xfId="6" applyNumberFormat="1" applyFont="1" applyBorder="1"/>
    <xf numFmtId="173" fontId="45" fillId="0" borderId="5" xfId="6" applyNumberFormat="1" applyFont="1" applyBorder="1"/>
    <xf numFmtId="43" fontId="44" fillId="0" borderId="0" xfId="75" applyNumberFormat="1" applyFont="1"/>
    <xf numFmtId="164" fontId="44" fillId="0" borderId="0" xfId="6" applyFont="1"/>
    <xf numFmtId="0" fontId="48" fillId="0" borderId="5" xfId="75" applyFont="1" applyBorder="1"/>
    <xf numFmtId="0" fontId="48" fillId="0" borderId="5" xfId="75" applyFont="1" applyBorder="1" applyAlignment="1">
      <alignment horizontal="center"/>
    </xf>
    <xf numFmtId="165" fontId="48" fillId="0" borderId="5" xfId="6" applyNumberFormat="1" applyFont="1" applyBorder="1"/>
    <xf numFmtId="164" fontId="48" fillId="0" borderId="5" xfId="6" applyFont="1" applyBorder="1"/>
    <xf numFmtId="0" fontId="57" fillId="0" borderId="0" xfId="75" applyFont="1"/>
    <xf numFmtId="0" fontId="55" fillId="30" borderId="1" xfId="75" applyFont="1" applyFill="1" applyBorder="1" applyAlignment="1">
      <alignment horizontal="center"/>
    </xf>
  </cellXfs>
  <cellStyles count="79">
    <cellStyle name="20% - Énfasis1 2" xfId="11" xr:uid="{2355F8A5-F152-461A-920C-4EDC590C0D79}"/>
    <cellStyle name="20% - Énfasis2 2" xfId="12" xr:uid="{B3C0C507-4172-4869-8F26-5173A0BF81B7}"/>
    <cellStyle name="20% - Énfasis3 2" xfId="13" xr:uid="{9E9242B7-AFF1-46D5-9D30-72269E519625}"/>
    <cellStyle name="20% - Énfasis4 2" xfId="14" xr:uid="{3F4C33A6-9051-4C71-9035-291A0AC658E1}"/>
    <cellStyle name="20% - Énfasis5 2" xfId="15" xr:uid="{FDB65C16-DF37-49FA-895B-013EE80C05BF}"/>
    <cellStyle name="20% - Énfasis6 2" xfId="16" xr:uid="{8E4DB932-C70A-4C94-AF97-9830F0C5A6ED}"/>
    <cellStyle name="40% - Énfasis1 2" xfId="17" xr:uid="{AA775947-8E4F-4FD8-BA4E-9EE9F9631F26}"/>
    <cellStyle name="40% - Énfasis2 2" xfId="18" xr:uid="{DA26E43D-D9C6-40FE-BEF6-8D30FE04FF25}"/>
    <cellStyle name="40% - Énfasis3 2" xfId="19" xr:uid="{967EAA2B-45C7-4CD9-80D8-41B751BFA2E9}"/>
    <cellStyle name="40% - Énfasis4 2" xfId="20" xr:uid="{8E0B1C1F-F375-46B0-A5F5-82DD1C3EA10B}"/>
    <cellStyle name="40% - Énfasis5 2" xfId="21" xr:uid="{59090592-7180-4FAE-AFBA-18AE296C0EB1}"/>
    <cellStyle name="40% - Énfasis6 2" xfId="22" xr:uid="{506A7620-11F3-4EC4-B2EF-7C0749D43E40}"/>
    <cellStyle name="60% - Énfasis1 2" xfId="23" xr:uid="{ABBA4B22-9F4E-4452-906E-D2457154BD7E}"/>
    <cellStyle name="60% - Énfasis2 2" xfId="24" xr:uid="{E924F25D-5796-477A-8FA0-99BF9BEBA13E}"/>
    <cellStyle name="60% - Énfasis3 2" xfId="25" xr:uid="{1A495878-8FD6-460D-9657-32AAF3EC6703}"/>
    <cellStyle name="60% - Énfasis4 2" xfId="26" xr:uid="{8BA36DD2-AFED-4324-9182-1732585D7718}"/>
    <cellStyle name="60% - Énfasis5 2" xfId="27" xr:uid="{3C314F44-69BF-425C-A6BA-15A091DDCFF3}"/>
    <cellStyle name="60% - Énfasis6 2" xfId="28" xr:uid="{56502758-075E-4420-B2CA-C22122BC9B27}"/>
    <cellStyle name="Buena 2" xfId="29" xr:uid="{F64B59CC-9E29-46A6-9D3E-C1B99B21F821}"/>
    <cellStyle name="Cálculo 2" xfId="30" xr:uid="{17592F44-E3F0-40E4-8CBE-93F4A9AE9E55}"/>
    <cellStyle name="Celda de comprobación 2" xfId="31" xr:uid="{57288B35-94CC-48EE-B3DC-8707933E33EC}"/>
    <cellStyle name="Celda vinculada 2" xfId="32" xr:uid="{640AA190-4BFE-4B20-9DC1-C29CCF2C0717}"/>
    <cellStyle name="Encabezado 4 2" xfId="33" xr:uid="{FA5C0010-60D3-44BD-9A08-0900FBBB07DB}"/>
    <cellStyle name="Énfasis1 2" xfId="34" xr:uid="{346E990D-FDCE-4D6B-B5A0-95DAD54F4E52}"/>
    <cellStyle name="Énfasis2 2" xfId="35" xr:uid="{539A2C11-6648-4F9B-BED1-6493B115D32F}"/>
    <cellStyle name="Énfasis3 2" xfId="36" xr:uid="{6F4B27BD-0C79-473C-A34B-65CA544BB521}"/>
    <cellStyle name="Énfasis4 2" xfId="37" xr:uid="{322B1F4B-9BFE-46C6-AE9A-19C3733B4208}"/>
    <cellStyle name="Énfasis5 2" xfId="38" xr:uid="{1CE16767-EAED-4796-9099-57C244BF3416}"/>
    <cellStyle name="Énfasis6 2" xfId="39" xr:uid="{FDC874F5-004D-4869-9701-C35AEC1E8130}"/>
    <cellStyle name="Entrada 2" xfId="40" xr:uid="{401B842E-A413-4C4F-8D8C-EC4F2A7618D5}"/>
    <cellStyle name="Euro" xfId="41" xr:uid="{F9267209-82D0-4D77-A32B-A5B35325F651}"/>
    <cellStyle name="Euro 2" xfId="42" xr:uid="{FB3D08C6-0B8D-4EAD-9B8E-EAD34B4CFBCF}"/>
    <cellStyle name="Euro 3" xfId="43" xr:uid="{25DA78E3-A2BC-4EC1-946C-BB24B3C73322}"/>
    <cellStyle name="Euro 4" xfId="44" xr:uid="{27026A3A-74FA-4B29-9624-579A12E852DD}"/>
    <cellStyle name="Euro 4 2" xfId="45" xr:uid="{EB4D10C0-39F5-434C-B567-5E10F6265B60}"/>
    <cellStyle name="Euro 5" xfId="46" xr:uid="{77FDEE1A-BC55-42A9-87A3-A790028A3710}"/>
    <cellStyle name="Euro 5 2" xfId="47" xr:uid="{072BDEAA-E488-48DD-9D28-1ADD8A7601F3}"/>
    <cellStyle name="Euro 6" xfId="48" xr:uid="{8B0B9456-8C0D-4656-96FC-2DC7474538B3}"/>
    <cellStyle name="Euro_Sheet1" xfId="49" xr:uid="{82612B85-3752-4D23-96E0-E0AD848F8C46}"/>
    <cellStyle name="Incorrecto 2" xfId="50" xr:uid="{96C82E0D-3476-4480-B399-F8467ED2BC6B}"/>
    <cellStyle name="Millares" xfId="1" builtinId="3"/>
    <cellStyle name="Millares 2" xfId="6" xr:uid="{00000000-0005-0000-0000-000001000000}"/>
    <cellStyle name="Millares 2 2" xfId="51" xr:uid="{F0E05B2A-A1CE-4B7F-A335-D2C52039671A}"/>
    <cellStyle name="Millares 2 3" xfId="10" xr:uid="{39859E5D-52FC-418D-A15A-C8FCF0CC8C38}"/>
    <cellStyle name="Millares 2 3 2" xfId="52" xr:uid="{5C4518EB-3AA4-4273-9A67-F5C76233C25C}"/>
    <cellStyle name="Millares 2_PAGOSFG SIIF " xfId="53" xr:uid="{F6E48CF7-4ECC-4D67-A024-4FAA814EA713}"/>
    <cellStyle name="Millares 3" xfId="54" xr:uid="{FE0F3951-D0E4-4A34-87D3-7ACAD1D46015}"/>
    <cellStyle name="Millares 3 2" xfId="55" xr:uid="{431BD329-0EA9-4562-94EE-0A420FFBB016}"/>
    <cellStyle name="Millares 4" xfId="2" xr:uid="{00000000-0005-0000-0000-000002000000}"/>
    <cellStyle name="Millares 4 2" xfId="56" xr:uid="{2B4B4BEA-E437-43F0-814E-DD5B56E7050E}"/>
    <cellStyle name="Millares 4 3" xfId="76" xr:uid="{9CDFD0F2-27B6-498C-AD55-60A3D701F661}"/>
    <cellStyle name="Millares 5" xfId="57" xr:uid="{E3701C0C-EC2C-48F2-8551-3C658785E39C}"/>
    <cellStyle name="Millares 6" xfId="58" xr:uid="{A433B96F-7B45-47D7-A12C-DD71FABB45B4}"/>
    <cellStyle name="Millares 9" xfId="7" xr:uid="{E92F8EC1-AC45-4D68-B22E-9007D012B1AB}"/>
    <cellStyle name="Neutral 2" xfId="59" xr:uid="{D15DDA8E-035B-4B65-9671-F2DC2B6ACA80}"/>
    <cellStyle name="Normal" xfId="0" builtinId="0"/>
    <cellStyle name="Normal 2" xfId="3" xr:uid="{00000000-0005-0000-0000-000004000000}"/>
    <cellStyle name="Normal 2 2" xfId="60" xr:uid="{90BF82B4-7E70-4048-B0D3-64017F2506A6}"/>
    <cellStyle name="Normal 2 2 2" xfId="61" xr:uid="{51EB34BF-D60D-4650-842A-B1748FE455E5}"/>
    <cellStyle name="Normal 2 2_ampliaciones FG" xfId="62" xr:uid="{46E3AD8C-8030-4D45-A19B-18509733B0F7}"/>
    <cellStyle name="Normal 3" xfId="63" xr:uid="{B7D4FB72-E5FD-4600-B6CD-F33448345B80}"/>
    <cellStyle name="Normal 4" xfId="64" xr:uid="{81CE74CF-1491-42E2-A0CC-228359033B6B}"/>
    <cellStyle name="Normal 5" xfId="75" xr:uid="{B71CC416-FBFC-4619-972C-B02244FD525E}"/>
    <cellStyle name="Normal 6" xfId="8" xr:uid="{D3C881CC-C05C-464F-9DE4-69A7F8675AB7}"/>
    <cellStyle name="Normal 7" xfId="77" xr:uid="{E8027C9F-53E2-4A05-8D57-A50E492BAB20}"/>
    <cellStyle name="Normal 8" xfId="78" xr:uid="{90ACFDB2-00FA-43D8-8623-7792B05277EC}"/>
    <cellStyle name="Normal_CALENDARIO 2004" xfId="5" xr:uid="{00000000-0005-0000-0000-000005000000}"/>
    <cellStyle name="Notas 2" xfId="65" xr:uid="{15C1B20D-5AEF-4DF6-8F26-864A0B9D3336}"/>
    <cellStyle name="Notas 3" xfId="66" xr:uid="{D3173EED-3459-4BBD-97AF-4AFCC81FC30E}"/>
    <cellStyle name="Porcentaje 4" xfId="9" xr:uid="{99A64587-C458-43EB-8F42-9ECBBE2425F9}"/>
    <cellStyle name="Porcentual 2" xfId="4" xr:uid="{00000000-0005-0000-0000-000006000000}"/>
    <cellStyle name="Salida 2" xfId="67" xr:uid="{0AC169F0-2F6D-4DEB-8421-4C1B531E7593}"/>
    <cellStyle name="Texto de advertencia 2" xfId="68" xr:uid="{2E9EDB37-F5F6-46C6-884E-321FD00301C6}"/>
    <cellStyle name="Texto explicativo 2" xfId="69" xr:uid="{C51B7037-35B5-4D4F-AE82-880E33001670}"/>
    <cellStyle name="Título 1 2" xfId="70" xr:uid="{4C818DCF-BFA8-4B25-9ED4-D8C17C4D9C9C}"/>
    <cellStyle name="Título 2 2" xfId="71" xr:uid="{46FA00FB-C452-4BC0-A564-09C5891C0E98}"/>
    <cellStyle name="Título 3 2" xfId="72" xr:uid="{D50EB9A4-5396-4976-A042-D55FA01D094B}"/>
    <cellStyle name="Título 4" xfId="73" xr:uid="{CED64843-AF9A-4479-BF72-A748BF31B64E}"/>
    <cellStyle name="Total 2" xfId="74" xr:uid="{B8AA7B09-3724-448A-AE74-B00EE84708B4}"/>
  </cellStyles>
  <dxfs count="0"/>
  <tableStyles count="0" defaultTableStyle="TableStyleMedium2" defaultPivotStyle="PivotStyleLight16"/>
  <colors>
    <mruColors>
      <color rgb="FFFF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43</xdr:row>
      <xdr:rowOff>85090</xdr:rowOff>
    </xdr:from>
    <xdr:to>
      <xdr:col>2</xdr:col>
      <xdr:colOff>0</xdr:colOff>
      <xdr:row>44</xdr:row>
      <xdr:rowOff>2332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C4EBC8E0-144E-4B1D-9BDA-592815E7578A}"/>
            </a:ext>
          </a:extLst>
        </xdr:cNvPr>
        <xdr:cNvSpPr txBox="1">
          <a:spLocks noChangeArrowheads="1"/>
        </xdr:cNvSpPr>
      </xdr:nvSpPr>
      <xdr:spPr bwMode="auto">
        <a:xfrm>
          <a:off x="274320" y="7522210"/>
          <a:ext cx="0" cy="8488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información al mes de abril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MARTIN%202024\DISTRIBUCI&#211;N%20LEY\COEFICIENT%202023%20martin\FONDO%20UNICO%20PRE%20Y%20AGUA%20trabajo%20est%2023%20GARANTIA%2021%20Art.%2033.xlsx" TargetMode="External"/><Relationship Id="rId1" Type="http://schemas.openxmlformats.org/officeDocument/2006/relationships/externalLinkPath" Target="/MARTIN%202024/DISTRIBUCI&#211;N%20LEY/COEFICIENT%202023%20martin/FONDO%20UNICO%20PRE%20Y%20AGUA%20trabajo%20est%2023%20GARANTIA%2021%20Art.%20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centradora GENERAL  "/>
      <sheetName val="concentradora coeficientes"/>
      <sheetName val="INGRESO PERCAPITA"/>
      <sheetName val="INGRESO PERCAPITA ORDEN"/>
      <sheetName val="totalparti fed est "/>
      <sheetName val="totalparti 2023"/>
      <sheetName val="incremento"/>
      <sheetName val="garantia"/>
      <sheetName val="predial"/>
      <sheetName val="Agua"/>
      <sheetName val="concentradora"/>
      <sheetName val="Fondos IEPS gral"/>
      <sheetName val="Fondos IEPS pob"/>
      <sheetName val="resultado IEPS"/>
      <sheetName val="Fondo de Estabilización"/>
      <sheetName val="Fondo bienes inmuebles"/>
      <sheetName val="concentradora MONTOS"/>
      <sheetName val="CONCENTRA final"/>
      <sheetName val="comparativos FIN"/>
      <sheetName val="comparativos FIN ord "/>
      <sheetName val="comparativos FIN (2)"/>
      <sheetName val="comparativos FIN (3)"/>
      <sheetName val="compara factores"/>
      <sheetName val="contapre-aguaanual"/>
      <sheetName val="poblacion"/>
      <sheetName val="totales 21"/>
      <sheetName val="garantia Real"/>
      <sheetName val="RESULTADO"/>
      <sheetName val="AJUSTES"/>
      <sheetName val="AJUSTES  MES"/>
      <sheetName val="AJUSTES  M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1">
          <cell r="D11">
            <v>6260</v>
          </cell>
        </row>
        <row r="12">
          <cell r="D12">
            <v>4942</v>
          </cell>
        </row>
        <row r="13">
          <cell r="D13">
            <v>2277</v>
          </cell>
        </row>
        <row r="14">
          <cell r="D14">
            <v>4493</v>
          </cell>
        </row>
        <row r="15">
          <cell r="D15">
            <v>45759</v>
          </cell>
        </row>
        <row r="16">
          <cell r="D16">
            <v>8255</v>
          </cell>
        </row>
        <row r="17">
          <cell r="D17">
            <v>12115</v>
          </cell>
        </row>
        <row r="18">
          <cell r="D18">
            <v>13466</v>
          </cell>
        </row>
        <row r="19">
          <cell r="D19">
            <v>10086</v>
          </cell>
        </row>
        <row r="20">
          <cell r="D20">
            <v>1579</v>
          </cell>
        </row>
        <row r="21">
          <cell r="D21">
            <v>2509</v>
          </cell>
        </row>
        <row r="22">
          <cell r="D22">
            <v>240532</v>
          </cell>
        </row>
        <row r="23">
          <cell r="D23">
            <v>8168</v>
          </cell>
        </row>
        <row r="24">
          <cell r="D24">
            <v>6644</v>
          </cell>
        </row>
        <row r="25">
          <cell r="D25">
            <v>20191</v>
          </cell>
        </row>
        <row r="26">
          <cell r="D26">
            <v>23526</v>
          </cell>
        </row>
        <row r="27">
          <cell r="D27">
            <v>211740</v>
          </cell>
        </row>
        <row r="28">
          <cell r="D28">
            <v>4547</v>
          </cell>
        </row>
        <row r="29">
          <cell r="D29">
            <v>25296</v>
          </cell>
        </row>
        <row r="30">
          <cell r="D30">
            <v>59910</v>
          </cell>
        </row>
        <row r="31">
          <cell r="D31">
            <v>4465</v>
          </cell>
        </row>
        <row r="32">
          <cell r="D32">
            <v>19749</v>
          </cell>
        </row>
        <row r="33">
          <cell r="D33">
            <v>12251</v>
          </cell>
        </row>
        <row r="34">
          <cell r="D34">
            <v>53709</v>
          </cell>
        </row>
        <row r="35">
          <cell r="D35">
            <v>13184</v>
          </cell>
        </row>
        <row r="36">
          <cell r="D36">
            <v>17774</v>
          </cell>
        </row>
        <row r="37">
          <cell r="D37">
            <v>2736</v>
          </cell>
        </row>
        <row r="38">
          <cell r="D38">
            <v>2451</v>
          </cell>
        </row>
        <row r="39">
          <cell r="D39">
            <v>23713</v>
          </cell>
        </row>
        <row r="40">
          <cell r="D40">
            <v>2446</v>
          </cell>
        </row>
        <row r="41">
          <cell r="D41">
            <v>8683</v>
          </cell>
        </row>
        <row r="42">
          <cell r="D42">
            <v>13207</v>
          </cell>
        </row>
        <row r="43">
          <cell r="D43">
            <v>4530</v>
          </cell>
        </row>
        <row r="44">
          <cell r="D44">
            <v>27945</v>
          </cell>
        </row>
        <row r="45">
          <cell r="D45">
            <v>16284</v>
          </cell>
        </row>
        <row r="46">
          <cell r="D46">
            <v>44144</v>
          </cell>
        </row>
        <row r="47">
          <cell r="D47">
            <v>17577</v>
          </cell>
        </row>
        <row r="48">
          <cell r="D48">
            <v>72241</v>
          </cell>
        </row>
        <row r="49">
          <cell r="D49">
            <v>64535</v>
          </cell>
        </row>
        <row r="50">
          <cell r="D50">
            <v>21844</v>
          </cell>
        </row>
        <row r="51">
          <cell r="D51">
            <v>2767</v>
          </cell>
        </row>
        <row r="52">
          <cell r="D52">
            <v>63665</v>
          </cell>
        </row>
        <row r="53">
          <cell r="D53">
            <v>1365</v>
          </cell>
        </row>
        <row r="54">
          <cell r="D54">
            <v>16588</v>
          </cell>
        </row>
        <row r="55">
          <cell r="D55">
            <v>8321</v>
          </cell>
        </row>
        <row r="56">
          <cell r="D56">
            <v>6490</v>
          </cell>
        </row>
        <row r="57">
          <cell r="D57">
            <v>5356</v>
          </cell>
        </row>
        <row r="58">
          <cell r="D58">
            <v>27302</v>
          </cell>
        </row>
        <row r="59">
          <cell r="D59">
            <v>20455</v>
          </cell>
        </row>
        <row r="60">
          <cell r="D60">
            <v>3362</v>
          </cell>
        </row>
        <row r="61">
          <cell r="D61">
            <v>32461</v>
          </cell>
        </row>
        <row r="62">
          <cell r="D62">
            <v>10276</v>
          </cell>
        </row>
        <row r="63">
          <cell r="D63">
            <v>34623</v>
          </cell>
        </row>
        <row r="64">
          <cell r="D64">
            <v>19525</v>
          </cell>
        </row>
        <row r="65">
          <cell r="D65">
            <v>13208</v>
          </cell>
        </row>
        <row r="66">
          <cell r="D66">
            <v>19446</v>
          </cell>
        </row>
        <row r="67">
          <cell r="D67">
            <v>31558</v>
          </cell>
        </row>
        <row r="68">
          <cell r="D68">
            <v>149607</v>
          </cell>
        </row>
      </sheetData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3"/>
  <sheetViews>
    <sheetView showGridLines="0" topLeftCell="A55" workbookViewId="0">
      <selection activeCell="D69" sqref="D69"/>
    </sheetView>
  </sheetViews>
  <sheetFormatPr baseColWidth="10" defaultColWidth="11.44140625" defaultRowHeight="16.2"/>
  <cols>
    <col min="1" max="1" width="7.5546875" style="40" customWidth="1"/>
    <col min="2" max="2" width="30.44140625" style="40" customWidth="1"/>
    <col min="3" max="3" width="20.33203125" style="43" customWidth="1"/>
    <col min="4" max="8" width="20.33203125" style="40" customWidth="1"/>
    <col min="9" max="9" width="21.33203125" style="40" customWidth="1"/>
    <col min="10" max="10" width="15" customWidth="1"/>
    <col min="11" max="16384" width="11.44140625" style="40"/>
  </cols>
  <sheetData>
    <row r="1" spans="1:11" ht="24.6">
      <c r="A1" s="82" t="s">
        <v>0</v>
      </c>
      <c r="B1" s="82"/>
      <c r="C1" s="82"/>
      <c r="D1" s="82"/>
      <c r="E1" s="82"/>
      <c r="F1" s="82"/>
      <c r="G1" s="82"/>
      <c r="H1" s="82"/>
    </row>
    <row r="2" spans="1:11" ht="21.6">
      <c r="A2" s="83" t="s">
        <v>1</v>
      </c>
      <c r="B2" s="83"/>
      <c r="C2" s="83"/>
      <c r="D2" s="83"/>
      <c r="E2" s="83"/>
      <c r="F2" s="83"/>
      <c r="G2" s="83"/>
      <c r="H2" s="83"/>
    </row>
    <row r="3" spans="1:11" ht="18">
      <c r="A3" s="84" t="s">
        <v>2</v>
      </c>
      <c r="B3" s="84"/>
      <c r="C3" s="84"/>
      <c r="D3" s="84"/>
      <c r="E3" s="84"/>
      <c r="F3" s="84"/>
      <c r="G3" s="84"/>
      <c r="H3" s="84"/>
    </row>
    <row r="4" spans="1:11" ht="13.95" customHeight="1">
      <c r="A4" s="41"/>
      <c r="B4" s="41"/>
      <c r="C4" s="41"/>
      <c r="D4" s="41"/>
      <c r="E4" s="41"/>
      <c r="F4" s="41"/>
      <c r="G4" s="41"/>
      <c r="H4" s="41"/>
    </row>
    <row r="5" spans="1:11" s="42" customFormat="1" ht="18.600000000000001" customHeight="1">
      <c r="A5" s="81" t="s">
        <v>106</v>
      </c>
      <c r="B5" s="81"/>
      <c r="C5" s="81"/>
      <c r="D5" s="81"/>
      <c r="E5" s="81"/>
      <c r="F5" s="81"/>
      <c r="G5" s="81"/>
      <c r="H5" s="81"/>
      <c r="J5"/>
    </row>
    <row r="6" spans="1:11" ht="10.5" customHeight="1" thickBot="1"/>
    <row r="7" spans="1:11" ht="49.2" thickBot="1">
      <c r="A7" s="60" t="s">
        <v>98</v>
      </c>
      <c r="B7" s="60" t="s">
        <v>82</v>
      </c>
      <c r="C7" s="60" t="s">
        <v>99</v>
      </c>
      <c r="D7" s="61" t="s">
        <v>100</v>
      </c>
      <c r="E7" s="61" t="s">
        <v>101</v>
      </c>
      <c r="F7" s="61" t="s">
        <v>102</v>
      </c>
      <c r="G7" s="61" t="s">
        <v>103</v>
      </c>
      <c r="H7" s="61" t="s">
        <v>104</v>
      </c>
    </row>
    <row r="8" spans="1:11" ht="8.25" customHeight="1">
      <c r="A8" s="44"/>
      <c r="B8" s="45"/>
      <c r="C8" s="46"/>
      <c r="D8" s="47"/>
      <c r="E8" s="47"/>
      <c r="F8" s="47"/>
      <c r="G8" s="47"/>
      <c r="H8" s="45"/>
    </row>
    <row r="9" spans="1:11">
      <c r="A9" s="48">
        <v>301</v>
      </c>
      <c r="B9" s="49" t="s">
        <v>4</v>
      </c>
      <c r="C9" s="10">
        <v>15878168</v>
      </c>
      <c r="D9" s="50">
        <v>508505</v>
      </c>
      <c r="E9" s="50"/>
      <c r="F9" s="50">
        <v>32988</v>
      </c>
      <c r="G9" s="50"/>
      <c r="H9" s="50">
        <f>SUM(C9:G9)</f>
        <v>16419661</v>
      </c>
      <c r="I9" s="47"/>
      <c r="K9" s="77"/>
    </row>
    <row r="10" spans="1:11">
      <c r="A10" s="48">
        <v>302</v>
      </c>
      <c r="B10" s="49" t="s">
        <v>5</v>
      </c>
      <c r="C10" s="10">
        <v>12826640</v>
      </c>
      <c r="D10" s="50">
        <v>410851</v>
      </c>
      <c r="E10" s="50"/>
      <c r="F10" s="50">
        <v>26653</v>
      </c>
      <c r="G10" s="50"/>
      <c r="H10" s="50">
        <f t="shared" ref="H10:H67" si="0">SUM(C10:G10)</f>
        <v>13264144</v>
      </c>
      <c r="I10" s="47"/>
      <c r="K10" s="77"/>
    </row>
    <row r="11" spans="1:11">
      <c r="A11" s="48">
        <v>303</v>
      </c>
      <c r="B11" s="49" t="s">
        <v>6</v>
      </c>
      <c r="C11" s="10">
        <v>10537053</v>
      </c>
      <c r="D11" s="50">
        <v>338622</v>
      </c>
      <c r="E11" s="50"/>
      <c r="F11" s="50">
        <v>21967</v>
      </c>
      <c r="G11" s="50"/>
      <c r="H11" s="50">
        <f t="shared" si="0"/>
        <v>10897642</v>
      </c>
      <c r="I11" s="47"/>
      <c r="K11" s="77"/>
    </row>
    <row r="12" spans="1:11">
      <c r="A12" s="48">
        <v>304</v>
      </c>
      <c r="B12" s="49" t="s">
        <v>7</v>
      </c>
      <c r="C12" s="10">
        <v>12056786</v>
      </c>
      <c r="D12" s="50">
        <v>386287</v>
      </c>
      <c r="E12" s="50"/>
      <c r="F12" s="50">
        <v>25060</v>
      </c>
      <c r="G12" s="50"/>
      <c r="H12" s="50">
        <f t="shared" si="0"/>
        <v>12468133</v>
      </c>
      <c r="I12" s="47"/>
      <c r="K12" s="77"/>
    </row>
    <row r="13" spans="1:11">
      <c r="A13" s="48">
        <v>305</v>
      </c>
      <c r="B13" s="49" t="s">
        <v>8</v>
      </c>
      <c r="C13" s="10">
        <v>91374892</v>
      </c>
      <c r="D13" s="50">
        <v>2920274</v>
      </c>
      <c r="E13" s="50"/>
      <c r="F13" s="50">
        <v>189447</v>
      </c>
      <c r="G13" s="50"/>
      <c r="H13" s="50">
        <f t="shared" si="0"/>
        <v>94484613</v>
      </c>
      <c r="I13" s="47"/>
      <c r="K13" s="77"/>
    </row>
    <row r="14" spans="1:11">
      <c r="A14" s="48">
        <v>306</v>
      </c>
      <c r="B14" s="49" t="s">
        <v>9</v>
      </c>
      <c r="C14" s="10">
        <v>16916263</v>
      </c>
      <c r="D14" s="50">
        <v>540765</v>
      </c>
      <c r="E14" s="50"/>
      <c r="F14" s="50">
        <v>35081</v>
      </c>
      <c r="G14" s="50"/>
      <c r="H14" s="50">
        <f t="shared" si="0"/>
        <v>17492109</v>
      </c>
      <c r="I14" s="47"/>
      <c r="K14" s="77"/>
    </row>
    <row r="15" spans="1:11">
      <c r="A15" s="48">
        <v>307</v>
      </c>
      <c r="B15" s="49" t="s">
        <v>10</v>
      </c>
      <c r="C15" s="10">
        <v>33607637</v>
      </c>
      <c r="D15" s="50">
        <v>1077007</v>
      </c>
      <c r="E15" s="50"/>
      <c r="F15" s="50">
        <v>69869</v>
      </c>
      <c r="G15" s="50"/>
      <c r="H15" s="50">
        <f t="shared" si="0"/>
        <v>34754513</v>
      </c>
      <c r="I15" s="47"/>
      <c r="K15" s="77"/>
    </row>
    <row r="16" spans="1:11">
      <c r="A16" s="48">
        <v>308</v>
      </c>
      <c r="B16" s="49" t="s">
        <v>11</v>
      </c>
      <c r="C16" s="10">
        <v>21927071</v>
      </c>
      <c r="D16" s="50">
        <v>699227</v>
      </c>
      <c r="E16" s="50"/>
      <c r="F16" s="50">
        <v>45361</v>
      </c>
      <c r="G16" s="50"/>
      <c r="H16" s="50">
        <f t="shared" si="0"/>
        <v>22671659</v>
      </c>
      <c r="I16" s="47"/>
      <c r="K16" s="77"/>
    </row>
    <row r="17" spans="1:11">
      <c r="A17" s="48">
        <v>309</v>
      </c>
      <c r="B17" s="49" t="s">
        <v>12</v>
      </c>
      <c r="C17" s="10">
        <v>35279930</v>
      </c>
      <c r="D17" s="50">
        <v>1132235</v>
      </c>
      <c r="E17" s="50"/>
      <c r="F17" s="50">
        <v>73452</v>
      </c>
      <c r="G17" s="50"/>
      <c r="H17" s="50">
        <f t="shared" si="0"/>
        <v>36485617</v>
      </c>
      <c r="I17" s="47"/>
      <c r="K17" s="77"/>
    </row>
    <row r="18" spans="1:11">
      <c r="A18" s="48">
        <v>310</v>
      </c>
      <c r="B18" s="49" t="s">
        <v>13</v>
      </c>
      <c r="C18" s="10">
        <v>8095192</v>
      </c>
      <c r="D18" s="50">
        <v>260256</v>
      </c>
      <c r="E18" s="50"/>
      <c r="F18" s="50">
        <v>16884</v>
      </c>
      <c r="G18" s="50"/>
      <c r="H18" s="50">
        <f t="shared" si="0"/>
        <v>8372332</v>
      </c>
      <c r="I18" s="47"/>
      <c r="K18" s="77"/>
    </row>
    <row r="19" spans="1:11">
      <c r="A19" s="48">
        <v>311</v>
      </c>
      <c r="B19" s="49" t="s">
        <v>14</v>
      </c>
      <c r="C19" s="10">
        <v>9048944</v>
      </c>
      <c r="D19" s="50">
        <v>290455</v>
      </c>
      <c r="E19" s="50"/>
      <c r="F19" s="50">
        <v>18843</v>
      </c>
      <c r="G19" s="50"/>
      <c r="H19" s="50">
        <f t="shared" si="0"/>
        <v>9358242</v>
      </c>
      <c r="I19" s="47"/>
      <c r="K19" s="77"/>
    </row>
    <row r="20" spans="1:11">
      <c r="A20" s="48">
        <v>312</v>
      </c>
      <c r="B20" s="49" t="s">
        <v>15</v>
      </c>
      <c r="C20" s="10">
        <v>388918016</v>
      </c>
      <c r="D20" s="50">
        <v>12401065</v>
      </c>
      <c r="E20" s="50"/>
      <c r="F20" s="50">
        <v>804497</v>
      </c>
      <c r="G20" s="50"/>
      <c r="H20" s="50">
        <f t="shared" si="0"/>
        <v>402123578</v>
      </c>
      <c r="I20" s="47"/>
      <c r="K20" s="77"/>
    </row>
    <row r="21" spans="1:11">
      <c r="A21" s="48">
        <v>313</v>
      </c>
      <c r="B21" s="49" t="s">
        <v>16</v>
      </c>
      <c r="C21" s="10">
        <v>19669779</v>
      </c>
      <c r="D21" s="50">
        <v>629677</v>
      </c>
      <c r="E21" s="50"/>
      <c r="F21" s="50">
        <v>40849</v>
      </c>
      <c r="G21" s="50"/>
      <c r="H21" s="50">
        <f t="shared" si="0"/>
        <v>20340305</v>
      </c>
      <c r="I21" s="47"/>
      <c r="K21" s="77"/>
    </row>
    <row r="22" spans="1:11">
      <c r="A22" s="48">
        <v>314</v>
      </c>
      <c r="B22" s="49" t="s">
        <v>17</v>
      </c>
      <c r="C22" s="10">
        <v>14275497</v>
      </c>
      <c r="D22" s="50">
        <v>456548</v>
      </c>
      <c r="E22" s="50"/>
      <c r="F22" s="50">
        <v>29618</v>
      </c>
      <c r="G22" s="50"/>
      <c r="H22" s="50">
        <f t="shared" si="0"/>
        <v>14761663</v>
      </c>
      <c r="I22" s="47"/>
      <c r="K22" s="77"/>
    </row>
    <row r="23" spans="1:11">
      <c r="A23" s="48">
        <v>315</v>
      </c>
      <c r="B23" s="49" t="s">
        <v>18</v>
      </c>
      <c r="C23" s="10">
        <v>55113023</v>
      </c>
      <c r="D23" s="50">
        <v>1765978</v>
      </c>
      <c r="E23" s="50"/>
      <c r="F23" s="50">
        <v>114565</v>
      </c>
      <c r="G23" s="50"/>
      <c r="H23" s="50">
        <f t="shared" si="0"/>
        <v>56993566</v>
      </c>
      <c r="I23" s="47"/>
      <c r="K23" s="77"/>
    </row>
    <row r="24" spans="1:11">
      <c r="A24" s="48">
        <v>316</v>
      </c>
      <c r="B24" s="49" t="s">
        <v>19</v>
      </c>
      <c r="C24" s="10">
        <v>35888814</v>
      </c>
      <c r="D24" s="50">
        <v>1143526</v>
      </c>
      <c r="E24" s="50"/>
      <c r="F24" s="50">
        <v>74184</v>
      </c>
      <c r="G24" s="50"/>
      <c r="H24" s="50">
        <f t="shared" si="0"/>
        <v>37106524</v>
      </c>
      <c r="I24" s="47"/>
      <c r="K24" s="77"/>
    </row>
    <row r="25" spans="1:11">
      <c r="A25" s="48">
        <v>317</v>
      </c>
      <c r="B25" s="49" t="s">
        <v>20</v>
      </c>
      <c r="C25" s="10">
        <v>403659932</v>
      </c>
      <c r="D25" s="50">
        <v>12894702</v>
      </c>
      <c r="E25" s="50"/>
      <c r="F25" s="50">
        <v>836521</v>
      </c>
      <c r="G25" s="50"/>
      <c r="H25" s="50">
        <f t="shared" si="0"/>
        <v>417391155</v>
      </c>
      <c r="I25" s="47"/>
      <c r="K25" s="77"/>
    </row>
    <row r="26" spans="1:11">
      <c r="A26" s="48">
        <v>318</v>
      </c>
      <c r="B26" s="49" t="s">
        <v>21</v>
      </c>
      <c r="C26" s="10">
        <v>14357682</v>
      </c>
      <c r="D26" s="50">
        <v>460505</v>
      </c>
      <c r="E26" s="50"/>
      <c r="F26" s="50">
        <v>29874</v>
      </c>
      <c r="G26" s="50"/>
      <c r="H26" s="50">
        <f t="shared" si="0"/>
        <v>14848061</v>
      </c>
      <c r="I26" s="47"/>
      <c r="K26" s="77"/>
    </row>
    <row r="27" spans="1:11">
      <c r="A27" s="48">
        <v>319</v>
      </c>
      <c r="B27" s="49" t="s">
        <v>22</v>
      </c>
      <c r="C27" s="10">
        <v>59336382</v>
      </c>
      <c r="D27" s="50">
        <v>1899093</v>
      </c>
      <c r="E27" s="50"/>
      <c r="F27" s="50">
        <v>123200</v>
      </c>
      <c r="G27" s="50"/>
      <c r="H27" s="50">
        <f t="shared" si="0"/>
        <v>61358675</v>
      </c>
      <c r="I27" s="47"/>
      <c r="K27" s="77"/>
    </row>
    <row r="28" spans="1:11">
      <c r="A28" s="48">
        <v>320</v>
      </c>
      <c r="B28" s="49" t="s">
        <v>23</v>
      </c>
      <c r="C28" s="10">
        <v>138756000</v>
      </c>
      <c r="D28" s="50">
        <v>4440494</v>
      </c>
      <c r="E28" s="50"/>
      <c r="F28" s="50">
        <v>288069</v>
      </c>
      <c r="G28" s="50"/>
      <c r="H28" s="50">
        <f t="shared" si="0"/>
        <v>143484563</v>
      </c>
      <c r="I28" s="47"/>
      <c r="K28" s="77"/>
    </row>
    <row r="29" spans="1:11">
      <c r="A29" s="48">
        <v>321</v>
      </c>
      <c r="B29" s="49" t="s">
        <v>24</v>
      </c>
      <c r="C29" s="10">
        <v>15430246</v>
      </c>
      <c r="D29" s="50">
        <v>495167</v>
      </c>
      <c r="E29" s="50"/>
      <c r="F29" s="50">
        <v>32123</v>
      </c>
      <c r="G29" s="50"/>
      <c r="H29" s="50">
        <f t="shared" si="0"/>
        <v>15957536</v>
      </c>
      <c r="I29" s="47"/>
      <c r="K29" s="77"/>
    </row>
    <row r="30" spans="1:11">
      <c r="A30" s="48">
        <v>322</v>
      </c>
      <c r="B30" s="49" t="s">
        <v>25</v>
      </c>
      <c r="C30" s="10">
        <v>38015050</v>
      </c>
      <c r="D30" s="50">
        <v>1214490</v>
      </c>
      <c r="E30" s="50"/>
      <c r="F30" s="50">
        <v>78788</v>
      </c>
      <c r="G30" s="50"/>
      <c r="H30" s="50">
        <f t="shared" si="0"/>
        <v>39308328</v>
      </c>
      <c r="I30" s="47"/>
      <c r="K30" s="77"/>
    </row>
    <row r="31" spans="1:11">
      <c r="A31" s="48">
        <v>323</v>
      </c>
      <c r="B31" s="49" t="s">
        <v>26</v>
      </c>
      <c r="C31" s="10">
        <v>38128482</v>
      </c>
      <c r="D31" s="50">
        <v>1222813</v>
      </c>
      <c r="E31" s="50"/>
      <c r="F31" s="50">
        <v>79328</v>
      </c>
      <c r="G31" s="50"/>
      <c r="H31" s="50">
        <f t="shared" si="0"/>
        <v>39430623</v>
      </c>
      <c r="I31" s="47"/>
      <c r="K31" s="77"/>
    </row>
    <row r="32" spans="1:11">
      <c r="A32" s="48">
        <v>324</v>
      </c>
      <c r="B32" s="49" t="s">
        <v>27</v>
      </c>
      <c r="C32" s="10">
        <v>69941361</v>
      </c>
      <c r="D32" s="50">
        <v>2223654</v>
      </c>
      <c r="E32" s="50"/>
      <c r="F32" s="50">
        <v>144256</v>
      </c>
      <c r="G32" s="50"/>
      <c r="H32" s="50">
        <f t="shared" si="0"/>
        <v>72309271</v>
      </c>
      <c r="I32" s="47"/>
      <c r="K32" s="77"/>
    </row>
    <row r="33" spans="1:11">
      <c r="A33" s="48">
        <v>325</v>
      </c>
      <c r="B33" s="49" t="s">
        <v>28</v>
      </c>
      <c r="C33" s="10">
        <v>23092205</v>
      </c>
      <c r="D33" s="50">
        <v>737003</v>
      </c>
      <c r="E33" s="50"/>
      <c r="F33" s="50">
        <v>47812</v>
      </c>
      <c r="G33" s="50"/>
      <c r="H33" s="50">
        <f t="shared" si="0"/>
        <v>23877020</v>
      </c>
      <c r="I33" s="47"/>
      <c r="K33" s="77"/>
    </row>
    <row r="34" spans="1:11">
      <c r="A34" s="48">
        <v>326</v>
      </c>
      <c r="B34" s="49" t="s">
        <v>29</v>
      </c>
      <c r="C34" s="10">
        <v>113549840</v>
      </c>
      <c r="D34" s="50">
        <v>3653278</v>
      </c>
      <c r="E34" s="50"/>
      <c r="F34" s="50">
        <v>237000</v>
      </c>
      <c r="G34" s="50"/>
      <c r="H34" s="50">
        <f t="shared" si="0"/>
        <v>117440118</v>
      </c>
      <c r="I34" s="47"/>
      <c r="K34" s="77"/>
    </row>
    <row r="35" spans="1:11">
      <c r="A35" s="48">
        <v>327</v>
      </c>
      <c r="B35" s="49" t="s">
        <v>30</v>
      </c>
      <c r="C35" s="10">
        <v>14139817</v>
      </c>
      <c r="D35" s="50">
        <v>454601</v>
      </c>
      <c r="E35" s="50"/>
      <c r="F35" s="50">
        <v>29491</v>
      </c>
      <c r="G35" s="50"/>
      <c r="H35" s="50">
        <f t="shared" si="0"/>
        <v>14623909</v>
      </c>
      <c r="I35" s="47"/>
      <c r="K35" s="77"/>
    </row>
    <row r="36" spans="1:11">
      <c r="A36" s="48">
        <v>328</v>
      </c>
      <c r="B36" s="49" t="s">
        <v>31</v>
      </c>
      <c r="C36" s="10">
        <v>10359605</v>
      </c>
      <c r="D36" s="50">
        <v>332787</v>
      </c>
      <c r="E36" s="50"/>
      <c r="F36" s="50">
        <v>21589</v>
      </c>
      <c r="G36" s="50"/>
      <c r="H36" s="50">
        <f t="shared" si="0"/>
        <v>10713981</v>
      </c>
      <c r="I36" s="47"/>
      <c r="K36" s="77"/>
    </row>
    <row r="37" spans="1:11">
      <c r="A37" s="48">
        <v>329</v>
      </c>
      <c r="B37" s="49" t="s">
        <v>32</v>
      </c>
      <c r="C37" s="10">
        <v>41920126</v>
      </c>
      <c r="D37" s="50">
        <v>1338044</v>
      </c>
      <c r="E37" s="50"/>
      <c r="F37" s="50">
        <v>86803</v>
      </c>
      <c r="G37" s="50"/>
      <c r="H37" s="50">
        <f t="shared" si="0"/>
        <v>43344973</v>
      </c>
      <c r="I37" s="47"/>
      <c r="K37" s="77"/>
    </row>
    <row r="38" spans="1:11">
      <c r="A38" s="48">
        <v>330</v>
      </c>
      <c r="B38" s="49" t="s">
        <v>33</v>
      </c>
      <c r="C38" s="10">
        <v>9592261</v>
      </c>
      <c r="D38" s="50">
        <v>308026</v>
      </c>
      <c r="E38" s="50"/>
      <c r="F38" s="50">
        <v>19983</v>
      </c>
      <c r="G38" s="50"/>
      <c r="H38" s="50">
        <f t="shared" si="0"/>
        <v>9920270</v>
      </c>
      <c r="I38" s="47"/>
      <c r="K38" s="77"/>
    </row>
    <row r="39" spans="1:11">
      <c r="A39" s="48">
        <v>331</v>
      </c>
      <c r="B39" s="49" t="s">
        <v>34</v>
      </c>
      <c r="C39" s="10">
        <v>29847488</v>
      </c>
      <c r="D39" s="50">
        <v>957798</v>
      </c>
      <c r="E39" s="50"/>
      <c r="F39" s="50">
        <v>62135</v>
      </c>
      <c r="G39" s="50"/>
      <c r="H39" s="50">
        <f t="shared" si="0"/>
        <v>30867421</v>
      </c>
      <c r="I39" s="47"/>
      <c r="K39" s="77"/>
    </row>
    <row r="40" spans="1:11">
      <c r="A40" s="48">
        <v>332</v>
      </c>
      <c r="B40" s="49" t="s">
        <v>35</v>
      </c>
      <c r="C40" s="10">
        <v>32329125</v>
      </c>
      <c r="D40" s="50">
        <v>1035070</v>
      </c>
      <c r="E40" s="50"/>
      <c r="F40" s="50">
        <v>67148</v>
      </c>
      <c r="G40" s="50"/>
      <c r="H40" s="50">
        <f t="shared" si="0"/>
        <v>33431343</v>
      </c>
      <c r="I40" s="47"/>
      <c r="K40" s="77"/>
    </row>
    <row r="41" spans="1:11">
      <c r="A41" s="48">
        <v>333</v>
      </c>
      <c r="B41" s="49" t="s">
        <v>36</v>
      </c>
      <c r="C41" s="10">
        <v>15830118</v>
      </c>
      <c r="D41" s="50">
        <v>508032</v>
      </c>
      <c r="E41" s="50"/>
      <c r="F41" s="50">
        <v>32958</v>
      </c>
      <c r="G41" s="50"/>
      <c r="H41" s="50">
        <f t="shared" si="0"/>
        <v>16371108</v>
      </c>
      <c r="I41" s="47"/>
      <c r="K41" s="77"/>
    </row>
    <row r="42" spans="1:11">
      <c r="A42" s="48">
        <v>334</v>
      </c>
      <c r="B42" s="49" t="s">
        <v>37</v>
      </c>
      <c r="C42" s="10">
        <v>73080857</v>
      </c>
      <c r="D42" s="50">
        <v>2340991</v>
      </c>
      <c r="E42" s="50"/>
      <c r="F42" s="50">
        <v>151868</v>
      </c>
      <c r="G42" s="50"/>
      <c r="H42" s="50">
        <f t="shared" si="0"/>
        <v>75573716</v>
      </c>
      <c r="I42" s="47"/>
      <c r="K42" s="77"/>
    </row>
    <row r="43" spans="1:11">
      <c r="A43" s="48">
        <v>335</v>
      </c>
      <c r="B43" s="49" t="s">
        <v>38</v>
      </c>
      <c r="C43" s="10">
        <v>26788738</v>
      </c>
      <c r="D43" s="50">
        <v>854363</v>
      </c>
      <c r="E43" s="50"/>
      <c r="F43" s="50">
        <v>55425</v>
      </c>
      <c r="G43" s="50"/>
      <c r="H43" s="50">
        <f t="shared" si="0"/>
        <v>27698526</v>
      </c>
      <c r="I43" s="47"/>
      <c r="K43" s="77"/>
    </row>
    <row r="44" spans="1:11">
      <c r="A44" s="48">
        <v>336</v>
      </c>
      <c r="B44" s="49" t="s">
        <v>39</v>
      </c>
      <c r="C44" s="10">
        <v>69439498</v>
      </c>
      <c r="D44" s="50">
        <v>2213408</v>
      </c>
      <c r="E44" s="50"/>
      <c r="F44" s="50">
        <v>143591</v>
      </c>
      <c r="G44" s="50"/>
      <c r="H44" s="50">
        <f t="shared" si="0"/>
        <v>71796497</v>
      </c>
      <c r="I44" s="47"/>
      <c r="K44" s="77"/>
    </row>
    <row r="45" spans="1:11">
      <c r="A45" s="48">
        <v>337</v>
      </c>
      <c r="B45" s="49" t="s">
        <v>40</v>
      </c>
      <c r="C45" s="10">
        <v>29241787</v>
      </c>
      <c r="D45" s="50">
        <v>932721</v>
      </c>
      <c r="E45" s="50"/>
      <c r="F45" s="50">
        <v>60509</v>
      </c>
      <c r="G45" s="50"/>
      <c r="H45" s="50">
        <f t="shared" si="0"/>
        <v>30235017</v>
      </c>
      <c r="I45" s="47"/>
      <c r="K45" s="77"/>
    </row>
    <row r="46" spans="1:11">
      <c r="A46" s="48">
        <v>338</v>
      </c>
      <c r="B46" s="49" t="s">
        <v>41</v>
      </c>
      <c r="C46" s="10">
        <v>109802122</v>
      </c>
      <c r="D46" s="50">
        <v>3498463</v>
      </c>
      <c r="E46" s="50"/>
      <c r="F46" s="50">
        <v>226956</v>
      </c>
      <c r="G46" s="50"/>
      <c r="H46" s="50">
        <f t="shared" si="0"/>
        <v>113527541</v>
      </c>
      <c r="I46" s="47"/>
      <c r="K46" s="77"/>
    </row>
    <row r="47" spans="1:11">
      <c r="A47" s="48">
        <v>339</v>
      </c>
      <c r="B47" s="49" t="s">
        <v>42</v>
      </c>
      <c r="C47" s="10">
        <v>109256483</v>
      </c>
      <c r="D47" s="50">
        <v>3485647</v>
      </c>
      <c r="E47" s="50"/>
      <c r="F47" s="50">
        <v>226125</v>
      </c>
      <c r="G47" s="50"/>
      <c r="H47" s="50">
        <f t="shared" si="0"/>
        <v>112968255</v>
      </c>
      <c r="I47" s="47"/>
      <c r="K47" s="77"/>
    </row>
    <row r="48" spans="1:11">
      <c r="A48" s="48">
        <v>340</v>
      </c>
      <c r="B48" s="49" t="s">
        <v>43</v>
      </c>
      <c r="C48" s="10">
        <v>39380255</v>
      </c>
      <c r="D48" s="50">
        <v>1257243</v>
      </c>
      <c r="E48" s="50"/>
      <c r="F48" s="50">
        <v>81561</v>
      </c>
      <c r="G48" s="50"/>
      <c r="H48" s="50">
        <f t="shared" si="0"/>
        <v>40719059</v>
      </c>
      <c r="I48" s="47"/>
      <c r="K48" s="77"/>
    </row>
    <row r="49" spans="1:11">
      <c r="A49" s="48">
        <v>341</v>
      </c>
      <c r="B49" s="49" t="s">
        <v>44</v>
      </c>
      <c r="C49" s="10">
        <v>9866060</v>
      </c>
      <c r="D49" s="50">
        <v>316664</v>
      </c>
      <c r="E49" s="50"/>
      <c r="F49" s="50">
        <v>20543</v>
      </c>
      <c r="G49" s="50"/>
      <c r="H49" s="50">
        <f t="shared" si="0"/>
        <v>10203267</v>
      </c>
      <c r="I49" s="47"/>
      <c r="K49" s="77"/>
    </row>
    <row r="50" spans="1:11">
      <c r="A50" s="48">
        <v>342</v>
      </c>
      <c r="B50" s="49" t="s">
        <v>45</v>
      </c>
      <c r="C50" s="10">
        <v>114355100</v>
      </c>
      <c r="D50" s="50">
        <v>3650724</v>
      </c>
      <c r="E50" s="50"/>
      <c r="F50" s="50">
        <v>236834</v>
      </c>
      <c r="G50" s="50"/>
      <c r="H50" s="50">
        <f t="shared" si="0"/>
        <v>118242658</v>
      </c>
      <c r="I50" s="47"/>
      <c r="K50" s="77"/>
    </row>
    <row r="51" spans="1:11">
      <c r="A51" s="48">
        <v>343</v>
      </c>
      <c r="B51" s="49" t="s">
        <v>46</v>
      </c>
      <c r="C51" s="10">
        <v>6621040</v>
      </c>
      <c r="D51" s="50">
        <v>212817</v>
      </c>
      <c r="E51" s="50"/>
      <c r="F51" s="50">
        <v>13806</v>
      </c>
      <c r="G51" s="50"/>
      <c r="H51" s="50">
        <f t="shared" si="0"/>
        <v>6847663</v>
      </c>
      <c r="I51" s="47"/>
      <c r="K51" s="77"/>
    </row>
    <row r="52" spans="1:11">
      <c r="A52" s="48">
        <v>344</v>
      </c>
      <c r="B52" s="49" t="s">
        <v>47</v>
      </c>
      <c r="C52" s="10">
        <v>31225384</v>
      </c>
      <c r="D52" s="50">
        <v>997349</v>
      </c>
      <c r="E52" s="50"/>
      <c r="F52" s="50">
        <v>64701</v>
      </c>
      <c r="G52" s="50"/>
      <c r="H52" s="50">
        <f t="shared" si="0"/>
        <v>32287434</v>
      </c>
      <c r="I52" s="47"/>
      <c r="K52" s="77"/>
    </row>
    <row r="53" spans="1:11">
      <c r="A53" s="48">
        <v>345</v>
      </c>
      <c r="B53" s="49" t="s">
        <v>48</v>
      </c>
      <c r="C53" s="10">
        <v>22227470</v>
      </c>
      <c r="D53" s="50">
        <v>712121</v>
      </c>
      <c r="E53" s="50"/>
      <c r="F53" s="50">
        <v>46198</v>
      </c>
      <c r="G53" s="50"/>
      <c r="H53" s="50">
        <f t="shared" si="0"/>
        <v>22985789</v>
      </c>
      <c r="I53" s="47"/>
      <c r="K53" s="77"/>
    </row>
    <row r="54" spans="1:11">
      <c r="A54" s="48">
        <v>346</v>
      </c>
      <c r="B54" s="49" t="s">
        <v>49</v>
      </c>
      <c r="C54" s="10">
        <v>20522495</v>
      </c>
      <c r="D54" s="50">
        <v>658239</v>
      </c>
      <c r="E54" s="50"/>
      <c r="F54" s="50">
        <v>42702</v>
      </c>
      <c r="G54" s="50"/>
      <c r="H54" s="50">
        <f t="shared" si="0"/>
        <v>21223436</v>
      </c>
      <c r="I54" s="47"/>
      <c r="K54" s="77"/>
    </row>
    <row r="55" spans="1:11">
      <c r="A55" s="48">
        <v>347</v>
      </c>
      <c r="B55" s="49" t="s">
        <v>50</v>
      </c>
      <c r="C55" s="10">
        <v>16863358</v>
      </c>
      <c r="D55" s="50">
        <v>540862</v>
      </c>
      <c r="E55" s="50"/>
      <c r="F55" s="50">
        <v>35087</v>
      </c>
      <c r="G55" s="50"/>
      <c r="H55" s="50">
        <f t="shared" si="0"/>
        <v>17439307</v>
      </c>
      <c r="I55" s="47"/>
      <c r="K55" s="77"/>
    </row>
    <row r="56" spans="1:11">
      <c r="A56" s="48">
        <v>348</v>
      </c>
      <c r="B56" s="49" t="s">
        <v>51</v>
      </c>
      <c r="C56" s="10">
        <v>58604204</v>
      </c>
      <c r="D56" s="50">
        <v>1874219</v>
      </c>
      <c r="E56" s="50"/>
      <c r="F56" s="50">
        <v>121587</v>
      </c>
      <c r="G56" s="50"/>
      <c r="H56" s="50">
        <f t="shared" si="0"/>
        <v>60600010</v>
      </c>
      <c r="I56" s="47"/>
      <c r="K56" s="77"/>
    </row>
    <row r="57" spans="1:11">
      <c r="A57" s="48">
        <v>349</v>
      </c>
      <c r="B57" s="49" t="s">
        <v>52</v>
      </c>
      <c r="C57" s="10">
        <v>26816965</v>
      </c>
      <c r="D57" s="50">
        <v>852681</v>
      </c>
      <c r="E57" s="50"/>
      <c r="F57" s="50">
        <v>55316</v>
      </c>
      <c r="G57" s="50"/>
      <c r="H57" s="50">
        <f t="shared" si="0"/>
        <v>27724962</v>
      </c>
      <c r="I57" s="47"/>
      <c r="K57" s="77"/>
    </row>
    <row r="58" spans="1:11">
      <c r="A58" s="48">
        <v>350</v>
      </c>
      <c r="B58" s="49" t="s">
        <v>53</v>
      </c>
      <c r="C58" s="10">
        <v>10668654</v>
      </c>
      <c r="D58" s="50">
        <v>342194</v>
      </c>
      <c r="E58" s="50"/>
      <c r="F58" s="50">
        <v>22199</v>
      </c>
      <c r="G58" s="50"/>
      <c r="H58" s="50">
        <f t="shared" si="0"/>
        <v>11033047</v>
      </c>
      <c r="I58" s="47"/>
      <c r="K58" s="77"/>
    </row>
    <row r="59" spans="1:11">
      <c r="A59" s="48">
        <v>351</v>
      </c>
      <c r="B59" s="49" t="s">
        <v>54</v>
      </c>
      <c r="C59" s="10">
        <v>96113434</v>
      </c>
      <c r="D59" s="50">
        <v>3081459</v>
      </c>
      <c r="E59" s="50"/>
      <c r="F59" s="50">
        <v>199904</v>
      </c>
      <c r="G59" s="50"/>
      <c r="H59" s="50">
        <f t="shared" si="0"/>
        <v>99394797</v>
      </c>
      <c r="I59" s="47"/>
      <c r="K59" s="77"/>
    </row>
    <row r="60" spans="1:11">
      <c r="A60" s="48">
        <v>352</v>
      </c>
      <c r="B60" s="49" t="s">
        <v>55</v>
      </c>
      <c r="C60" s="10">
        <v>19495710</v>
      </c>
      <c r="D60" s="50">
        <v>622749</v>
      </c>
      <c r="E60" s="50"/>
      <c r="F60" s="50">
        <v>40400</v>
      </c>
      <c r="G60" s="50"/>
      <c r="H60" s="50">
        <f t="shared" si="0"/>
        <v>20158859</v>
      </c>
      <c r="I60" s="47"/>
      <c r="K60" s="77"/>
    </row>
    <row r="61" spans="1:11">
      <c r="A61" s="48">
        <v>353</v>
      </c>
      <c r="B61" s="49" t="s">
        <v>56</v>
      </c>
      <c r="C61" s="10">
        <v>76573360</v>
      </c>
      <c r="D61" s="50">
        <v>2449543</v>
      </c>
      <c r="E61" s="50"/>
      <c r="F61" s="50">
        <v>158910</v>
      </c>
      <c r="G61" s="50"/>
      <c r="H61" s="50">
        <f t="shared" si="0"/>
        <v>79181813</v>
      </c>
      <c r="I61" s="47"/>
      <c r="K61" s="77"/>
    </row>
    <row r="62" spans="1:11">
      <c r="A62" s="48">
        <v>354</v>
      </c>
      <c r="B62" s="49" t="s">
        <v>57</v>
      </c>
      <c r="C62" s="10">
        <v>31569773</v>
      </c>
      <c r="D62" s="50">
        <v>1006636</v>
      </c>
      <c r="E62" s="50"/>
      <c r="F62" s="50">
        <v>65304</v>
      </c>
      <c r="G62" s="50"/>
      <c r="H62" s="50">
        <f t="shared" si="0"/>
        <v>32641713</v>
      </c>
      <c r="I62" s="47"/>
      <c r="K62" s="77"/>
    </row>
    <row r="63" spans="1:11">
      <c r="A63" s="48">
        <v>355</v>
      </c>
      <c r="B63" s="49" t="s">
        <v>58</v>
      </c>
      <c r="C63" s="10">
        <v>22649087</v>
      </c>
      <c r="D63" s="50">
        <v>722688</v>
      </c>
      <c r="E63" s="50"/>
      <c r="F63" s="50">
        <v>46883</v>
      </c>
      <c r="G63" s="50"/>
      <c r="H63" s="50">
        <f t="shared" si="0"/>
        <v>23418658</v>
      </c>
      <c r="I63" s="47"/>
      <c r="K63" s="77"/>
    </row>
    <row r="64" spans="1:11">
      <c r="A64" s="48">
        <v>356</v>
      </c>
      <c r="B64" s="49" t="s">
        <v>59</v>
      </c>
      <c r="C64" s="10">
        <v>29917997</v>
      </c>
      <c r="D64" s="50">
        <v>953381</v>
      </c>
      <c r="E64" s="50"/>
      <c r="F64" s="50">
        <v>61849</v>
      </c>
      <c r="G64" s="50"/>
      <c r="H64" s="50">
        <f t="shared" si="0"/>
        <v>30933227</v>
      </c>
      <c r="I64" s="47"/>
      <c r="K64" s="77"/>
    </row>
    <row r="65" spans="1:11">
      <c r="A65" s="48">
        <v>357</v>
      </c>
      <c r="B65" s="49" t="s">
        <v>60</v>
      </c>
      <c r="C65" s="10">
        <v>61497645</v>
      </c>
      <c r="D65" s="50">
        <v>1964945</v>
      </c>
      <c r="E65" s="50"/>
      <c r="F65" s="50">
        <v>127472</v>
      </c>
      <c r="G65" s="50"/>
      <c r="H65" s="50">
        <f t="shared" si="0"/>
        <v>63590062</v>
      </c>
      <c r="I65" s="47"/>
      <c r="K65" s="77"/>
    </row>
    <row r="66" spans="1:11">
      <c r="A66" s="48">
        <v>358</v>
      </c>
      <c r="B66" s="49" t="s">
        <v>61</v>
      </c>
      <c r="C66" s="10">
        <v>329070556</v>
      </c>
      <c r="D66" s="50">
        <v>10526300</v>
      </c>
      <c r="E66" s="50"/>
      <c r="F66" s="50">
        <v>682874</v>
      </c>
      <c r="G66" s="50"/>
      <c r="H66" s="50">
        <f t="shared" si="0"/>
        <v>340279730</v>
      </c>
      <c r="I66" s="47"/>
      <c r="K66" s="77"/>
    </row>
    <row r="67" spans="1:11">
      <c r="A67" s="48">
        <v>359</v>
      </c>
      <c r="B67" s="49" t="s">
        <v>62</v>
      </c>
      <c r="C67" s="50"/>
      <c r="D67" s="50"/>
      <c r="E67" s="50">
        <v>171476183</v>
      </c>
      <c r="F67" s="51">
        <v>0</v>
      </c>
      <c r="G67" s="51">
        <v>50500000</v>
      </c>
      <c r="H67" s="50">
        <f t="shared" si="0"/>
        <v>221976183</v>
      </c>
      <c r="I67" s="47"/>
      <c r="K67" s="77"/>
    </row>
    <row r="68" spans="1:11" ht="4.95" customHeight="1">
      <c r="A68" s="52"/>
      <c r="B68" s="52"/>
      <c r="C68" s="52"/>
      <c r="D68" s="52"/>
      <c r="E68" s="52"/>
      <c r="F68" s="52"/>
      <c r="G68" s="52"/>
      <c r="H68" s="52"/>
      <c r="K68" s="77"/>
    </row>
    <row r="69" spans="1:11">
      <c r="A69" s="53"/>
      <c r="B69" s="54" t="s">
        <v>63</v>
      </c>
      <c r="C69" s="55">
        <f>SUM(C9:C68)</f>
        <v>3291347457</v>
      </c>
      <c r="D69" s="55">
        <f>SUM(D9:D68)</f>
        <v>105205242</v>
      </c>
      <c r="E69" s="55">
        <f t="shared" ref="E69:G69" si="1">SUM(E9:E68)</f>
        <v>171476183</v>
      </c>
      <c r="F69" s="55">
        <f t="shared" si="1"/>
        <v>6825000</v>
      </c>
      <c r="G69" s="55">
        <f t="shared" si="1"/>
        <v>50500000</v>
      </c>
      <c r="H69" s="55">
        <f>SUM(H9:H67)</f>
        <v>3625353882</v>
      </c>
      <c r="I69" s="47"/>
      <c r="K69" s="77"/>
    </row>
    <row r="70" spans="1:11">
      <c r="A70" s="52"/>
      <c r="B70" s="52"/>
      <c r="C70" s="56"/>
      <c r="D70" s="52"/>
      <c r="E70" s="52"/>
      <c r="F70" s="52"/>
      <c r="G70" s="52"/>
      <c r="H70" s="52"/>
      <c r="I70" s="67">
        <f>3625353882-H69</f>
        <v>0</v>
      </c>
      <c r="K70" s="77"/>
    </row>
    <row r="71" spans="1:11">
      <c r="C71" s="57"/>
      <c r="H71" s="47"/>
      <c r="K71" s="77"/>
    </row>
    <row r="72" spans="1:11">
      <c r="K72" s="77"/>
    </row>
    <row r="73" spans="1:11">
      <c r="K73" s="77"/>
    </row>
  </sheetData>
  <mergeCells count="4">
    <mergeCell ref="A5:H5"/>
    <mergeCell ref="A1:H1"/>
    <mergeCell ref="A2:H2"/>
    <mergeCell ref="A3:H3"/>
  </mergeCells>
  <printOptions horizontalCentered="1" verticalCentered="1"/>
  <pageMargins left="0.55118110236220474" right="0.31496062992125984" top="0.19685039370078741" bottom="0.31496062992125984" header="0" footer="0"/>
  <pageSetup scale="5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CBBB4-3D2B-4BA7-932E-7155A380CF41}">
  <sheetPr>
    <pageSetUpPr fitToPage="1"/>
  </sheetPr>
  <dimension ref="A1:F72"/>
  <sheetViews>
    <sheetView tabSelected="1" topLeftCell="A48" workbookViewId="0">
      <selection activeCell="E76" sqref="E75:E76"/>
    </sheetView>
  </sheetViews>
  <sheetFormatPr baseColWidth="10" defaultColWidth="11.5546875" defaultRowHeight="13.2"/>
  <cols>
    <col min="1" max="1" width="7.5546875" style="156" customWidth="1"/>
    <col min="2" max="2" width="31.109375" style="156" customWidth="1"/>
    <col min="3" max="4" width="28.77734375" style="177" customWidth="1"/>
    <col min="5" max="5" width="11.5546875" style="156"/>
    <col min="6" max="6" width="13" style="156" customWidth="1"/>
    <col min="7" max="16384" width="11.5546875" style="156"/>
  </cols>
  <sheetData>
    <row r="1" spans="1:6" ht="13.8">
      <c r="A1" s="155" t="s">
        <v>0</v>
      </c>
      <c r="B1" s="155"/>
      <c r="C1" s="155"/>
      <c r="D1" s="155"/>
    </row>
    <row r="2" spans="1:6">
      <c r="A2" s="157" t="s">
        <v>1</v>
      </c>
      <c r="B2" s="157"/>
      <c r="C2" s="157"/>
      <c r="D2" s="157"/>
    </row>
    <row r="3" spans="1:6">
      <c r="A3" s="158" t="s">
        <v>2</v>
      </c>
      <c r="B3" s="158"/>
      <c r="C3" s="158"/>
      <c r="D3" s="158"/>
    </row>
    <row r="4" spans="1:6">
      <c r="A4" s="159"/>
      <c r="B4" s="159"/>
      <c r="C4" s="159"/>
      <c r="D4" s="159"/>
    </row>
    <row r="5" spans="1:6" ht="19.350000000000001" customHeight="1">
      <c r="A5" s="160" t="s">
        <v>162</v>
      </c>
      <c r="B5" s="160"/>
      <c r="C5" s="160"/>
      <c r="D5" s="160"/>
    </row>
    <row r="6" spans="1:6" ht="7.35" customHeight="1">
      <c r="A6" s="161"/>
      <c r="B6" s="161"/>
      <c r="C6" s="162"/>
      <c r="D6" s="162"/>
    </row>
    <row r="7" spans="1:6" ht="15.6">
      <c r="A7" s="163"/>
      <c r="B7" s="164"/>
      <c r="C7" s="165" t="s">
        <v>155</v>
      </c>
      <c r="D7" s="183" t="s">
        <v>156</v>
      </c>
    </row>
    <row r="8" spans="1:6">
      <c r="A8" s="166" t="s">
        <v>81</v>
      </c>
      <c r="B8" s="167" t="s">
        <v>157</v>
      </c>
      <c r="C8" s="168" t="s">
        <v>158</v>
      </c>
      <c r="D8" s="168" t="s">
        <v>159</v>
      </c>
    </row>
    <row r="9" spans="1:6">
      <c r="A9" s="169" t="s">
        <v>3</v>
      </c>
      <c r="B9" s="170" t="s">
        <v>3</v>
      </c>
      <c r="C9" s="171" t="s">
        <v>160</v>
      </c>
      <c r="D9" s="171" t="s">
        <v>161</v>
      </c>
    </row>
    <row r="10" spans="1:6">
      <c r="C10" s="156"/>
      <c r="D10" s="156" t="s">
        <v>3</v>
      </c>
    </row>
    <row r="11" spans="1:6">
      <c r="A11" s="172">
        <v>301</v>
      </c>
      <c r="B11" s="173" t="s">
        <v>4</v>
      </c>
      <c r="C11" s="174">
        <f>+[1]poblacion!D11</f>
        <v>6260</v>
      </c>
      <c r="D11" s="175">
        <f>ROUND((C11/$C$70),12)</f>
        <v>3.8591044659999998E-3</v>
      </c>
      <c r="F11" s="176"/>
    </row>
    <row r="12" spans="1:6">
      <c r="A12" s="172">
        <v>302</v>
      </c>
      <c r="B12" s="173" t="s">
        <v>5</v>
      </c>
      <c r="C12" s="174">
        <f>+[1]poblacion!D12</f>
        <v>4942</v>
      </c>
      <c r="D12" s="175">
        <f t="shared" ref="D12:D68" si="0">ROUND((C12/$C$70),12)</f>
        <v>3.046596529E-3</v>
      </c>
      <c r="F12" s="176"/>
    </row>
    <row r="13" spans="1:6">
      <c r="A13" s="172">
        <v>303</v>
      </c>
      <c r="B13" s="173" t="s">
        <v>6</v>
      </c>
      <c r="C13" s="174">
        <f>+[1]poblacion!D13</f>
        <v>2277</v>
      </c>
      <c r="D13" s="175">
        <f t="shared" si="0"/>
        <v>1.403703014E-3</v>
      </c>
      <c r="F13" s="176"/>
    </row>
    <row r="14" spans="1:6">
      <c r="A14" s="172">
        <v>304</v>
      </c>
      <c r="B14" s="173" t="s">
        <v>7</v>
      </c>
      <c r="C14" s="174">
        <f>+[1]poblacion!D14</f>
        <v>4493</v>
      </c>
      <c r="D14" s="175">
        <f t="shared" si="0"/>
        <v>2.7698013360000001E-3</v>
      </c>
      <c r="F14" s="176"/>
    </row>
    <row r="15" spans="1:6">
      <c r="A15" s="172">
        <v>305</v>
      </c>
      <c r="B15" s="173" t="s">
        <v>8</v>
      </c>
      <c r="C15" s="174">
        <f>+[1]poblacion!D15</f>
        <v>45759</v>
      </c>
      <c r="D15" s="175">
        <f t="shared" si="0"/>
        <v>2.8209067293E-2</v>
      </c>
      <c r="F15" s="176"/>
    </row>
    <row r="16" spans="1:6">
      <c r="A16" s="172">
        <v>306</v>
      </c>
      <c r="B16" s="173" t="s">
        <v>9</v>
      </c>
      <c r="C16" s="174">
        <f>+[1]poblacion!D16</f>
        <v>8255</v>
      </c>
      <c r="D16" s="175">
        <f t="shared" si="0"/>
        <v>5.0889628379999999E-3</v>
      </c>
      <c r="F16" s="176"/>
    </row>
    <row r="17" spans="1:6">
      <c r="A17" s="172">
        <v>307</v>
      </c>
      <c r="B17" s="173" t="s">
        <v>10</v>
      </c>
      <c r="C17" s="174">
        <f>+[1]poblacion!D17</f>
        <v>12115</v>
      </c>
      <c r="D17" s="175">
        <f t="shared" si="0"/>
        <v>7.4685384349999998E-3</v>
      </c>
      <c r="F17" s="176"/>
    </row>
    <row r="18" spans="1:6">
      <c r="A18" s="172">
        <v>308</v>
      </c>
      <c r="B18" s="173" t="s">
        <v>11</v>
      </c>
      <c r="C18" s="174">
        <f>+[1]poblacion!D18</f>
        <v>13466</v>
      </c>
      <c r="D18" s="175">
        <f t="shared" si="0"/>
        <v>8.3013898940000001E-3</v>
      </c>
      <c r="F18" s="176"/>
    </row>
    <row r="19" spans="1:6">
      <c r="A19" s="172">
        <v>309</v>
      </c>
      <c r="B19" s="173" t="s">
        <v>12</v>
      </c>
      <c r="C19" s="174">
        <f>+[1]poblacion!D19</f>
        <v>10086</v>
      </c>
      <c r="D19" s="175">
        <f t="shared" si="0"/>
        <v>6.2177200709999996E-3</v>
      </c>
      <c r="F19" s="176"/>
    </row>
    <row r="20" spans="1:6">
      <c r="A20" s="172">
        <v>310</v>
      </c>
      <c r="B20" s="173" t="s">
        <v>13</v>
      </c>
      <c r="C20" s="174">
        <f>+[1]poblacion!D20</f>
        <v>1579</v>
      </c>
      <c r="D20" s="175">
        <f t="shared" si="0"/>
        <v>9.7340670200000002E-4</v>
      </c>
      <c r="F20" s="176"/>
    </row>
    <row r="21" spans="1:6">
      <c r="A21" s="172">
        <v>311</v>
      </c>
      <c r="B21" s="173" t="s">
        <v>14</v>
      </c>
      <c r="C21" s="174">
        <f>+[1]poblacion!D21</f>
        <v>2509</v>
      </c>
      <c r="D21" s="175">
        <f t="shared" si="0"/>
        <v>1.5467241380000001E-3</v>
      </c>
      <c r="F21" s="176"/>
    </row>
    <row r="22" spans="1:6">
      <c r="A22" s="172">
        <v>312</v>
      </c>
      <c r="B22" s="173" t="s">
        <v>15</v>
      </c>
      <c r="C22" s="174">
        <f>+[1]poblacion!D22</f>
        <v>240532</v>
      </c>
      <c r="D22" s="175">
        <f t="shared" si="0"/>
        <v>0.14828084910200001</v>
      </c>
      <c r="F22" s="176"/>
    </row>
    <row r="23" spans="1:6">
      <c r="A23" s="172">
        <v>313</v>
      </c>
      <c r="B23" s="173" t="s">
        <v>16</v>
      </c>
      <c r="C23" s="174">
        <f>+[1]poblacion!D23</f>
        <v>8168</v>
      </c>
      <c r="D23" s="175">
        <f t="shared" si="0"/>
        <v>5.0353299159999997E-3</v>
      </c>
      <c r="F23" s="176"/>
    </row>
    <row r="24" spans="1:6">
      <c r="A24" s="172">
        <v>314</v>
      </c>
      <c r="B24" s="173" t="s">
        <v>17</v>
      </c>
      <c r="C24" s="174">
        <f>+[1]poblacion!D24</f>
        <v>6644</v>
      </c>
      <c r="D24" s="175">
        <f t="shared" si="0"/>
        <v>4.0958290849999997E-3</v>
      </c>
      <c r="F24" s="176"/>
    </row>
    <row r="25" spans="1:6">
      <c r="A25" s="172">
        <v>315</v>
      </c>
      <c r="B25" s="173" t="s">
        <v>18</v>
      </c>
      <c r="C25" s="174">
        <f>+[1]poblacion!D25</f>
        <v>20191</v>
      </c>
      <c r="D25" s="175">
        <f t="shared" si="0"/>
        <v>1.2447153078E-2</v>
      </c>
      <c r="F25" s="176"/>
    </row>
    <row r="26" spans="1:6">
      <c r="A26" s="172">
        <v>316</v>
      </c>
      <c r="B26" s="173" t="s">
        <v>19</v>
      </c>
      <c r="C26" s="174">
        <f>+[1]poblacion!D26</f>
        <v>23526</v>
      </c>
      <c r="D26" s="175">
        <f t="shared" si="0"/>
        <v>1.4503081734999999E-2</v>
      </c>
      <c r="F26" s="176"/>
    </row>
    <row r="27" spans="1:6">
      <c r="A27" s="172">
        <v>317</v>
      </c>
      <c r="B27" s="173" t="s">
        <v>20</v>
      </c>
      <c r="C27" s="174">
        <f>+[1]poblacion!D27</f>
        <v>211740</v>
      </c>
      <c r="D27" s="175">
        <f t="shared" si="0"/>
        <v>0.13053143444000001</v>
      </c>
      <c r="F27" s="176"/>
    </row>
    <row r="28" spans="1:6">
      <c r="A28" s="172">
        <v>318</v>
      </c>
      <c r="B28" s="173" t="s">
        <v>21</v>
      </c>
      <c r="C28" s="174">
        <f>+[1]poblacion!D28</f>
        <v>4547</v>
      </c>
      <c r="D28" s="175">
        <f t="shared" si="0"/>
        <v>2.8030907359999999E-3</v>
      </c>
      <c r="F28" s="176"/>
    </row>
    <row r="29" spans="1:6">
      <c r="A29" s="172">
        <v>319</v>
      </c>
      <c r="B29" s="173" t="s">
        <v>22</v>
      </c>
      <c r="C29" s="174">
        <f>+[1]poblacion!D29</f>
        <v>25296</v>
      </c>
      <c r="D29" s="175">
        <f t="shared" si="0"/>
        <v>1.5594234276000001E-2</v>
      </c>
      <c r="F29" s="176"/>
    </row>
    <row r="30" spans="1:6">
      <c r="A30" s="172">
        <v>320</v>
      </c>
      <c r="B30" s="173" t="s">
        <v>23</v>
      </c>
      <c r="C30" s="174">
        <f>+[1]poblacion!D30</f>
        <v>59910</v>
      </c>
      <c r="D30" s="175">
        <f t="shared" si="0"/>
        <v>3.6932739385000003E-2</v>
      </c>
      <c r="F30" s="176"/>
    </row>
    <row r="31" spans="1:6">
      <c r="A31" s="172">
        <v>321</v>
      </c>
      <c r="B31" s="173" t="s">
        <v>24</v>
      </c>
      <c r="C31" s="174">
        <f>+[1]poblacion!D31</f>
        <v>4465</v>
      </c>
      <c r="D31" s="175">
        <f t="shared" si="0"/>
        <v>2.7525401660000001E-3</v>
      </c>
      <c r="F31" s="176"/>
    </row>
    <row r="32" spans="1:6">
      <c r="A32" s="172">
        <v>322</v>
      </c>
      <c r="B32" s="173" t="s">
        <v>25</v>
      </c>
      <c r="C32" s="174">
        <f>+[1]poblacion!D32</f>
        <v>19749</v>
      </c>
      <c r="D32" s="175">
        <f t="shared" si="0"/>
        <v>1.2174673178000001E-2</v>
      </c>
      <c r="F32" s="176"/>
    </row>
    <row r="33" spans="1:6">
      <c r="A33" s="172">
        <v>323</v>
      </c>
      <c r="B33" s="173" t="s">
        <v>26</v>
      </c>
      <c r="C33" s="174">
        <f>+[1]poblacion!D33</f>
        <v>12251</v>
      </c>
      <c r="D33" s="175">
        <f t="shared" si="0"/>
        <v>7.5523784040000003E-3</v>
      </c>
      <c r="F33" s="176"/>
    </row>
    <row r="34" spans="1:6">
      <c r="A34" s="172">
        <v>324</v>
      </c>
      <c r="B34" s="173" t="s">
        <v>27</v>
      </c>
      <c r="C34" s="174">
        <f>+[1]poblacion!D34</f>
        <v>53709</v>
      </c>
      <c r="D34" s="175">
        <f t="shared" si="0"/>
        <v>3.3110006669999997E-2</v>
      </c>
      <c r="F34" s="176"/>
    </row>
    <row r="35" spans="1:6">
      <c r="A35" s="172">
        <v>325</v>
      </c>
      <c r="B35" s="173" t="s">
        <v>28</v>
      </c>
      <c r="C35" s="174">
        <f>+[1]poblacion!D35</f>
        <v>13184</v>
      </c>
      <c r="D35" s="175">
        <f t="shared" si="0"/>
        <v>8.1275452520000006E-3</v>
      </c>
      <c r="F35" s="176"/>
    </row>
    <row r="36" spans="1:6">
      <c r="A36" s="172">
        <v>326</v>
      </c>
      <c r="B36" s="173" t="s">
        <v>29</v>
      </c>
      <c r="C36" s="174">
        <f>+[1]poblacion!D36</f>
        <v>17774</v>
      </c>
      <c r="D36" s="175">
        <f t="shared" si="0"/>
        <v>1.0957144213E-2</v>
      </c>
      <c r="F36" s="176"/>
    </row>
    <row r="37" spans="1:6">
      <c r="A37" s="172">
        <v>327</v>
      </c>
      <c r="B37" s="173" t="s">
        <v>30</v>
      </c>
      <c r="C37" s="174">
        <f>+[1]poblacion!D37</f>
        <v>2736</v>
      </c>
      <c r="D37" s="175">
        <f t="shared" si="0"/>
        <v>1.6866629100000001E-3</v>
      </c>
      <c r="F37" s="176"/>
    </row>
    <row r="38" spans="1:6">
      <c r="A38" s="172">
        <v>328</v>
      </c>
      <c r="B38" s="173" t="s">
        <v>31</v>
      </c>
      <c r="C38" s="174">
        <f>+[1]poblacion!D38</f>
        <v>2451</v>
      </c>
      <c r="D38" s="175">
        <f t="shared" si="0"/>
        <v>1.5109688569999999E-3</v>
      </c>
      <c r="F38" s="176"/>
    </row>
    <row r="39" spans="1:6">
      <c r="A39" s="172">
        <v>329</v>
      </c>
      <c r="B39" s="173" t="s">
        <v>32</v>
      </c>
      <c r="C39" s="174">
        <f>+[1]poblacion!D39</f>
        <v>23713</v>
      </c>
      <c r="D39" s="175">
        <f t="shared" si="0"/>
        <v>1.4618361692999999E-2</v>
      </c>
      <c r="F39" s="176"/>
    </row>
    <row r="40" spans="1:6">
      <c r="A40" s="172">
        <v>330</v>
      </c>
      <c r="B40" s="173" t="s">
        <v>33</v>
      </c>
      <c r="C40" s="174">
        <f>+[1]poblacion!D40</f>
        <v>2446</v>
      </c>
      <c r="D40" s="175">
        <f t="shared" si="0"/>
        <v>1.5078865050000001E-3</v>
      </c>
      <c r="F40" s="176"/>
    </row>
    <row r="41" spans="1:6">
      <c r="A41" s="172">
        <v>331</v>
      </c>
      <c r="B41" s="173" t="s">
        <v>34</v>
      </c>
      <c r="C41" s="174">
        <f>+[1]poblacion!D41</f>
        <v>8683</v>
      </c>
      <c r="D41" s="175">
        <f t="shared" si="0"/>
        <v>5.352812153E-3</v>
      </c>
      <c r="F41" s="176"/>
    </row>
    <row r="42" spans="1:6">
      <c r="A42" s="172">
        <v>332</v>
      </c>
      <c r="B42" s="173" t="s">
        <v>35</v>
      </c>
      <c r="C42" s="174">
        <f>+[1]poblacion!D42</f>
        <v>13207</v>
      </c>
      <c r="D42" s="175">
        <f t="shared" si="0"/>
        <v>8.1417240700000001E-3</v>
      </c>
      <c r="F42" s="176"/>
    </row>
    <row r="43" spans="1:6">
      <c r="A43" s="172">
        <v>333</v>
      </c>
      <c r="B43" s="173" t="s">
        <v>36</v>
      </c>
      <c r="C43" s="174">
        <f>+[1]poblacion!D43</f>
        <v>4530</v>
      </c>
      <c r="D43" s="175">
        <f t="shared" si="0"/>
        <v>2.7926107400000001E-3</v>
      </c>
      <c r="F43" s="176"/>
    </row>
    <row r="44" spans="1:6">
      <c r="A44" s="172">
        <v>334</v>
      </c>
      <c r="B44" s="173" t="s">
        <v>37</v>
      </c>
      <c r="C44" s="174">
        <f>+[1]poblacion!D44</f>
        <v>27945</v>
      </c>
      <c r="D44" s="175">
        <f t="shared" si="0"/>
        <v>1.7227264265E-2</v>
      </c>
      <c r="F44" s="176"/>
    </row>
    <row r="45" spans="1:6">
      <c r="A45" s="172">
        <v>335</v>
      </c>
      <c r="B45" s="173" t="s">
        <v>38</v>
      </c>
      <c r="C45" s="174">
        <f>+[1]poblacion!D45</f>
        <v>16284</v>
      </c>
      <c r="D45" s="175">
        <f t="shared" si="0"/>
        <v>1.0038603373999999E-2</v>
      </c>
      <c r="F45" s="176"/>
    </row>
    <row r="46" spans="1:6">
      <c r="A46" s="172">
        <v>336</v>
      </c>
      <c r="B46" s="173" t="s">
        <v>39</v>
      </c>
      <c r="C46" s="174">
        <f>+[1]poblacion!D46</f>
        <v>44144</v>
      </c>
      <c r="D46" s="175">
        <f t="shared" si="0"/>
        <v>2.7213467658E-2</v>
      </c>
      <c r="F46" s="176"/>
    </row>
    <row r="47" spans="1:6">
      <c r="A47" s="172">
        <v>337</v>
      </c>
      <c r="B47" s="173" t="s">
        <v>40</v>
      </c>
      <c r="C47" s="174">
        <f>+[1]poblacion!D47</f>
        <v>17577</v>
      </c>
      <c r="D47" s="175">
        <f t="shared" si="0"/>
        <v>1.0835699552E-2</v>
      </c>
      <c r="F47" s="176"/>
    </row>
    <row r="48" spans="1:6">
      <c r="A48" s="172">
        <v>338</v>
      </c>
      <c r="B48" s="173" t="s">
        <v>41</v>
      </c>
      <c r="C48" s="174">
        <f>+[1]poblacion!D48</f>
        <v>72241</v>
      </c>
      <c r="D48" s="175">
        <f t="shared" si="0"/>
        <v>4.4534435418E-2</v>
      </c>
      <c r="F48" s="176"/>
    </row>
    <row r="49" spans="1:6">
      <c r="A49" s="172">
        <v>339</v>
      </c>
      <c r="B49" s="173" t="s">
        <v>42</v>
      </c>
      <c r="C49" s="174">
        <f>+[1]poblacion!D49</f>
        <v>64535</v>
      </c>
      <c r="D49" s="175">
        <f t="shared" si="0"/>
        <v>3.9783914809000002E-2</v>
      </c>
      <c r="F49" s="176"/>
    </row>
    <row r="50" spans="1:6">
      <c r="A50" s="172">
        <v>340</v>
      </c>
      <c r="B50" s="173" t="s">
        <v>43</v>
      </c>
      <c r="C50" s="174">
        <f>+[1]poblacion!D50</f>
        <v>21844</v>
      </c>
      <c r="D50" s="175">
        <f t="shared" si="0"/>
        <v>1.3466178586999999E-2</v>
      </c>
      <c r="F50" s="176"/>
    </row>
    <row r="51" spans="1:6">
      <c r="A51" s="172">
        <v>341</v>
      </c>
      <c r="B51" s="173" t="s">
        <v>44</v>
      </c>
      <c r="C51" s="174">
        <f>+[1]poblacion!D51</f>
        <v>2767</v>
      </c>
      <c r="D51" s="175">
        <f t="shared" si="0"/>
        <v>1.705773492E-3</v>
      </c>
      <c r="F51" s="176"/>
    </row>
    <row r="52" spans="1:6">
      <c r="A52" s="172">
        <v>342</v>
      </c>
      <c r="B52" s="173" t="s">
        <v>45</v>
      </c>
      <c r="C52" s="174">
        <f>+[1]poblacion!D52</f>
        <v>63665</v>
      </c>
      <c r="D52" s="175">
        <f t="shared" si="0"/>
        <v>3.9247585594000003E-2</v>
      </c>
      <c r="F52" s="176"/>
    </row>
    <row r="53" spans="1:6">
      <c r="A53" s="172">
        <v>343</v>
      </c>
      <c r="B53" s="173" t="s">
        <v>46</v>
      </c>
      <c r="C53" s="174">
        <f>+[1]poblacion!D53</f>
        <v>1365</v>
      </c>
      <c r="D53" s="175">
        <f t="shared" si="0"/>
        <v>8.4148204399999999E-4</v>
      </c>
      <c r="F53" s="176"/>
    </row>
    <row r="54" spans="1:6">
      <c r="A54" s="172">
        <v>344</v>
      </c>
      <c r="B54" s="173" t="s">
        <v>47</v>
      </c>
      <c r="C54" s="174">
        <f>+[1]poblacion!D54</f>
        <v>16588</v>
      </c>
      <c r="D54" s="175">
        <f t="shared" si="0"/>
        <v>1.0226010363999999E-2</v>
      </c>
      <c r="F54" s="176"/>
    </row>
    <row r="55" spans="1:6">
      <c r="A55" s="172">
        <v>345</v>
      </c>
      <c r="B55" s="173" t="s">
        <v>48</v>
      </c>
      <c r="C55" s="174">
        <f>+[1]poblacion!D55</f>
        <v>8321</v>
      </c>
      <c r="D55" s="175">
        <f t="shared" si="0"/>
        <v>5.129649882E-3</v>
      </c>
      <c r="F55" s="176"/>
    </row>
    <row r="56" spans="1:6">
      <c r="A56" s="172">
        <v>346</v>
      </c>
      <c r="B56" s="173" t="s">
        <v>49</v>
      </c>
      <c r="C56" s="174">
        <f>+[1]poblacion!D56</f>
        <v>6490</v>
      </c>
      <c r="D56" s="175">
        <f t="shared" si="0"/>
        <v>4.0008926490000003E-3</v>
      </c>
      <c r="F56" s="176"/>
    </row>
    <row r="57" spans="1:6">
      <c r="A57" s="172">
        <v>347</v>
      </c>
      <c r="B57" s="173" t="s">
        <v>50</v>
      </c>
      <c r="C57" s="174">
        <f>+[1]poblacion!D57</f>
        <v>5356</v>
      </c>
      <c r="D57" s="175">
        <f t="shared" si="0"/>
        <v>3.3018152589999999E-3</v>
      </c>
      <c r="F57" s="176"/>
    </row>
    <row r="58" spans="1:6">
      <c r="A58" s="172">
        <v>348</v>
      </c>
      <c r="B58" s="173" t="s">
        <v>51</v>
      </c>
      <c r="C58" s="174">
        <f>+[1]poblacion!D58</f>
        <v>27302</v>
      </c>
      <c r="D58" s="175">
        <f t="shared" si="0"/>
        <v>1.6830873821999999E-2</v>
      </c>
      <c r="F58" s="176"/>
    </row>
    <row r="59" spans="1:6">
      <c r="A59" s="172">
        <v>349</v>
      </c>
      <c r="B59" s="173" t="s">
        <v>52</v>
      </c>
      <c r="C59" s="174">
        <f>+[1]poblacion!D59</f>
        <v>20455</v>
      </c>
      <c r="D59" s="175">
        <f t="shared" si="0"/>
        <v>1.2609901254E-2</v>
      </c>
      <c r="F59" s="176"/>
    </row>
    <row r="60" spans="1:6">
      <c r="A60" s="172">
        <v>350</v>
      </c>
      <c r="B60" s="173" t="s">
        <v>53</v>
      </c>
      <c r="C60" s="174">
        <f>+[1]poblacion!D60</f>
        <v>3362</v>
      </c>
      <c r="D60" s="175">
        <f t="shared" si="0"/>
        <v>2.0725733570000002E-3</v>
      </c>
      <c r="F60" s="176"/>
    </row>
    <row r="61" spans="1:6">
      <c r="A61" s="172">
        <v>351</v>
      </c>
      <c r="B61" s="173" t="s">
        <v>54</v>
      </c>
      <c r="C61" s="174">
        <f>+[1]poblacion!D61</f>
        <v>32461</v>
      </c>
      <c r="D61" s="175">
        <f t="shared" si="0"/>
        <v>2.0011244418999999E-2</v>
      </c>
      <c r="F61" s="176"/>
    </row>
    <row r="62" spans="1:6">
      <c r="A62" s="172">
        <v>352</v>
      </c>
      <c r="B62" s="173" t="s">
        <v>55</v>
      </c>
      <c r="C62" s="174">
        <f>+[1]poblacion!D62</f>
        <v>10276</v>
      </c>
      <c r="D62" s="175">
        <f t="shared" si="0"/>
        <v>6.3348494389999996E-3</v>
      </c>
      <c r="F62" s="176"/>
    </row>
    <row r="63" spans="1:6">
      <c r="A63" s="172">
        <v>353</v>
      </c>
      <c r="B63" s="173" t="s">
        <v>56</v>
      </c>
      <c r="C63" s="174">
        <f>+[1]poblacion!D63</f>
        <v>34623</v>
      </c>
      <c r="D63" s="175">
        <f t="shared" si="0"/>
        <v>2.1344053341999999E-2</v>
      </c>
      <c r="F63" s="176"/>
    </row>
    <row r="64" spans="1:6">
      <c r="A64" s="172">
        <v>354</v>
      </c>
      <c r="B64" s="173" t="s">
        <v>57</v>
      </c>
      <c r="C64" s="174">
        <f>+[1]poblacion!D64</f>
        <v>19525</v>
      </c>
      <c r="D64" s="175">
        <f t="shared" si="0"/>
        <v>1.2036583817000001E-2</v>
      </c>
      <c r="F64" s="176"/>
    </row>
    <row r="65" spans="1:6">
      <c r="A65" s="172">
        <v>355</v>
      </c>
      <c r="B65" s="173" t="s">
        <v>58</v>
      </c>
      <c r="C65" s="174">
        <f>+[1]poblacion!D65</f>
        <v>13208</v>
      </c>
      <c r="D65" s="175">
        <f t="shared" si="0"/>
        <v>8.1423405409999997E-3</v>
      </c>
      <c r="F65" s="176"/>
    </row>
    <row r="66" spans="1:6">
      <c r="A66" s="172">
        <v>356</v>
      </c>
      <c r="B66" s="173" t="s">
        <v>59</v>
      </c>
      <c r="C66" s="174">
        <f>+[1]poblacion!D66</f>
        <v>19446</v>
      </c>
      <c r="D66" s="175">
        <f t="shared" si="0"/>
        <v>1.1987882659E-2</v>
      </c>
      <c r="F66" s="176"/>
    </row>
    <row r="67" spans="1:6">
      <c r="A67" s="172">
        <v>357</v>
      </c>
      <c r="B67" s="173" t="s">
        <v>60</v>
      </c>
      <c r="C67" s="174">
        <f>+[1]poblacion!D67</f>
        <v>31558</v>
      </c>
      <c r="D67" s="175">
        <f t="shared" si="0"/>
        <v>1.9454571683000001E-2</v>
      </c>
      <c r="F67" s="176"/>
    </row>
    <row r="68" spans="1:6">
      <c r="A68" s="172">
        <v>358</v>
      </c>
      <c r="B68" s="173" t="s">
        <v>61</v>
      </c>
      <c r="C68" s="174">
        <f>+[1]poblacion!D68</f>
        <v>149607</v>
      </c>
      <c r="D68" s="175">
        <f t="shared" si="0"/>
        <v>9.2228281440999996E-2</v>
      </c>
      <c r="F68" s="176"/>
    </row>
    <row r="69" spans="1:6" ht="6.6" customHeight="1">
      <c r="C69" s="156"/>
      <c r="D69" s="156"/>
    </row>
    <row r="70" spans="1:6">
      <c r="A70" s="178"/>
      <c r="B70" s="179" t="s">
        <v>63</v>
      </c>
      <c r="C70" s="180">
        <f>SUM(C11:C68)</f>
        <v>1622138</v>
      </c>
      <c r="D70" s="181">
        <f>SUM(D11:D68)</f>
        <v>1.0000000000009999</v>
      </c>
    </row>
    <row r="72" spans="1:6">
      <c r="A72" s="182"/>
    </row>
  </sheetData>
  <mergeCells count="4">
    <mergeCell ref="A1:D1"/>
    <mergeCell ref="A2:D2"/>
    <mergeCell ref="A3:D3"/>
    <mergeCell ref="A5:D5"/>
  </mergeCells>
  <printOptions horizontalCentered="1" verticalCentered="1"/>
  <pageMargins left="0.75" right="0.32" top="0.19" bottom="0.33" header="0" footer="0"/>
  <pageSetup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showGridLines="0" workbookViewId="0">
      <selection activeCell="K11" sqref="K11"/>
    </sheetView>
  </sheetViews>
  <sheetFormatPr baseColWidth="10" defaultColWidth="12.44140625" defaultRowHeight="15.6"/>
  <cols>
    <col min="1" max="1" width="21.5546875" style="62" customWidth="1"/>
    <col min="2" max="2" width="15.6640625" style="62" customWidth="1"/>
    <col min="3" max="3" width="15.109375" style="62" customWidth="1"/>
    <col min="4" max="4" width="14.5546875" style="62" customWidth="1"/>
    <col min="5" max="5" width="17.5546875" style="62" customWidth="1"/>
    <col min="6" max="6" width="17" style="62" customWidth="1"/>
    <col min="7" max="7" width="12.109375" style="62" customWidth="1"/>
    <col min="8" max="16384" width="12.44140625" style="62"/>
  </cols>
  <sheetData>
    <row r="1" spans="1:6">
      <c r="A1" s="85" t="s">
        <v>0</v>
      </c>
      <c r="B1" s="85"/>
      <c r="C1" s="85"/>
      <c r="D1" s="85"/>
      <c r="E1" s="85"/>
      <c r="F1" s="85"/>
    </row>
    <row r="2" spans="1:6">
      <c r="A2" s="85" t="s">
        <v>1</v>
      </c>
      <c r="B2" s="85"/>
      <c r="C2" s="85"/>
      <c r="D2" s="85"/>
      <c r="E2" s="85"/>
      <c r="F2" s="85"/>
    </row>
    <row r="3" spans="1:6">
      <c r="A3" s="85" t="s">
        <v>2</v>
      </c>
      <c r="B3" s="85"/>
      <c r="C3" s="85"/>
      <c r="D3" s="85"/>
      <c r="E3" s="85"/>
      <c r="F3" s="85"/>
    </row>
    <row r="4" spans="1:6" ht="10.5" customHeight="1"/>
    <row r="5" spans="1:6" s="63" customFormat="1" ht="21.6" customHeight="1">
      <c r="A5" s="86" t="s">
        <v>105</v>
      </c>
      <c r="B5" s="86"/>
      <c r="C5" s="86"/>
      <c r="D5" s="86"/>
      <c r="E5" s="86"/>
      <c r="F5" s="86"/>
    </row>
    <row r="6" spans="1:6" s="65" customFormat="1" ht="9" customHeight="1">
      <c r="A6" s="64"/>
      <c r="B6" s="64"/>
      <c r="C6" s="64"/>
      <c r="D6" s="64"/>
      <c r="E6" s="64"/>
      <c r="F6" s="64"/>
    </row>
    <row r="7" spans="1:6" ht="37.5" customHeight="1">
      <c r="A7" s="79" t="s">
        <v>64</v>
      </c>
      <c r="B7" s="79" t="s">
        <v>65</v>
      </c>
      <c r="C7" s="79" t="s">
        <v>66</v>
      </c>
      <c r="D7" s="79" t="s">
        <v>67</v>
      </c>
      <c r="E7" s="79" t="s">
        <v>97</v>
      </c>
      <c r="F7" s="80" t="s">
        <v>68</v>
      </c>
    </row>
    <row r="8" spans="1:6" ht="17.399999999999999" customHeight="1">
      <c r="A8" s="154" t="s">
        <v>69</v>
      </c>
      <c r="B8" s="154" t="s">
        <v>3</v>
      </c>
      <c r="C8" s="154">
        <v>17</v>
      </c>
      <c r="D8" s="66">
        <v>30</v>
      </c>
      <c r="E8" s="66">
        <v>31</v>
      </c>
      <c r="F8" s="66"/>
    </row>
    <row r="9" spans="1:6" ht="17.399999999999999" customHeight="1">
      <c r="A9" s="154" t="s">
        <v>70</v>
      </c>
      <c r="B9" s="154">
        <v>8</v>
      </c>
      <c r="C9" s="154">
        <v>19</v>
      </c>
      <c r="D9" s="66">
        <v>28</v>
      </c>
      <c r="E9" s="66">
        <v>29</v>
      </c>
      <c r="F9" s="66"/>
    </row>
    <row r="10" spans="1:6" ht="17.399999999999999" customHeight="1">
      <c r="A10" s="154" t="s">
        <v>71</v>
      </c>
      <c r="B10" s="154">
        <v>7</v>
      </c>
      <c r="C10" s="154">
        <v>19</v>
      </c>
      <c r="D10" s="66">
        <v>27</v>
      </c>
      <c r="E10" s="66">
        <v>27</v>
      </c>
      <c r="F10" s="66"/>
    </row>
    <row r="11" spans="1:6" ht="17.399999999999999" customHeight="1">
      <c r="A11" s="154" t="s">
        <v>72</v>
      </c>
      <c r="B11" s="154">
        <v>5</v>
      </c>
      <c r="C11" s="154">
        <v>17</v>
      </c>
      <c r="D11" s="66">
        <v>29</v>
      </c>
      <c r="E11" s="66">
        <v>30</v>
      </c>
      <c r="F11" s="66"/>
    </row>
    <row r="12" spans="1:6" ht="17.399999999999999" customHeight="1">
      <c r="A12" s="154" t="s">
        <v>73</v>
      </c>
      <c r="B12" s="154">
        <v>8</v>
      </c>
      <c r="C12" s="154">
        <v>17</v>
      </c>
      <c r="D12" s="66">
        <v>30</v>
      </c>
      <c r="E12" s="66">
        <v>31</v>
      </c>
      <c r="F12" s="66"/>
    </row>
    <row r="13" spans="1:6" ht="17.399999999999999" customHeight="1">
      <c r="A13" s="154" t="s">
        <v>74</v>
      </c>
      <c r="B13" s="154">
        <v>7</v>
      </c>
      <c r="C13" s="154">
        <v>17</v>
      </c>
      <c r="D13" s="66">
        <v>27</v>
      </c>
      <c r="E13" s="66">
        <v>28</v>
      </c>
      <c r="F13" s="66"/>
    </row>
    <row r="14" spans="1:6" ht="17.399999999999999" customHeight="1">
      <c r="A14" s="154" t="s">
        <v>75</v>
      </c>
      <c r="B14" s="154">
        <v>5</v>
      </c>
      <c r="C14" s="154">
        <v>17</v>
      </c>
      <c r="D14" s="66">
        <v>30</v>
      </c>
      <c r="E14" s="66">
        <v>31</v>
      </c>
      <c r="F14" s="66"/>
    </row>
    <row r="15" spans="1:6" ht="17.399999999999999" customHeight="1">
      <c r="A15" s="154" t="s">
        <v>76</v>
      </c>
      <c r="B15" s="154">
        <v>7</v>
      </c>
      <c r="C15" s="154">
        <v>19</v>
      </c>
      <c r="D15" s="66">
        <v>29</v>
      </c>
      <c r="E15" s="66">
        <v>30</v>
      </c>
      <c r="F15" s="66"/>
    </row>
    <row r="16" spans="1:6" ht="17.399999999999999" customHeight="1">
      <c r="A16" s="154" t="s">
        <v>77</v>
      </c>
      <c r="B16" s="154">
        <v>6</v>
      </c>
      <c r="C16" s="154">
        <v>18</v>
      </c>
      <c r="D16" s="66">
        <v>27</v>
      </c>
      <c r="E16" s="66">
        <v>30</v>
      </c>
      <c r="F16" s="66"/>
    </row>
    <row r="17" spans="1:6" ht="17.399999999999999" customHeight="1">
      <c r="A17" s="154" t="s">
        <v>78</v>
      </c>
      <c r="B17" s="154">
        <v>7</v>
      </c>
      <c r="C17" s="154">
        <v>17</v>
      </c>
      <c r="D17" s="66">
        <v>30</v>
      </c>
      <c r="E17" s="66">
        <v>31</v>
      </c>
      <c r="F17" s="66"/>
    </row>
    <row r="18" spans="1:6" ht="17.399999999999999" customHeight="1">
      <c r="A18" s="154" t="s">
        <v>79</v>
      </c>
      <c r="B18" s="154">
        <v>8</v>
      </c>
      <c r="C18" s="154">
        <v>19</v>
      </c>
      <c r="D18" s="66">
        <v>28</v>
      </c>
      <c r="E18" s="66">
        <v>29</v>
      </c>
      <c r="F18" s="66"/>
    </row>
    <row r="19" spans="1:6" ht="17.399999999999999" customHeight="1">
      <c r="A19" s="154" t="s">
        <v>80</v>
      </c>
      <c r="B19" s="154">
        <v>6</v>
      </c>
      <c r="C19" s="154">
        <v>13</v>
      </c>
      <c r="D19" s="66">
        <v>31</v>
      </c>
      <c r="E19" s="66">
        <v>31</v>
      </c>
      <c r="F19" s="66">
        <v>10</v>
      </c>
    </row>
  </sheetData>
  <mergeCells count="4">
    <mergeCell ref="A1:F1"/>
    <mergeCell ref="A2:F2"/>
    <mergeCell ref="A3:F3"/>
    <mergeCell ref="A5:F5"/>
  </mergeCells>
  <printOptions horizontalCentered="1" verticalCentered="1"/>
  <pageMargins left="0.25" right="0.27" top="0.47244094488188981" bottom="0.65" header="0" footer="0"/>
  <pageSetup scale="12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21"/>
  <sheetViews>
    <sheetView showGridLines="0" topLeftCell="A2" zoomScaleNormal="100" workbookViewId="0">
      <selection activeCell="H55" sqref="H55"/>
    </sheetView>
  </sheetViews>
  <sheetFormatPr baseColWidth="10" defaultRowHeight="14.4"/>
  <cols>
    <col min="1" max="1" width="5.88671875" style="1" bestFit="1" customWidth="1"/>
    <col min="2" max="2" width="29.5546875" style="1" customWidth="1"/>
    <col min="3" max="3" width="12.109375" style="30" customWidth="1"/>
    <col min="4" max="4" width="14.44140625" style="1" customWidth="1"/>
    <col min="5" max="5" width="12.109375" style="25" customWidth="1"/>
    <col min="6" max="6" width="14.44140625" style="1" customWidth="1"/>
    <col min="7" max="7" width="12.109375" style="25" customWidth="1"/>
    <col min="8" max="8" width="14.44140625" style="1" customWidth="1"/>
    <col min="9" max="9" width="12.109375" style="25" customWidth="1"/>
    <col min="10" max="10" width="14.44140625" style="1" customWidth="1"/>
    <col min="11" max="11" width="12.109375" style="25" customWidth="1"/>
    <col min="12" max="12" width="14.44140625" style="1" customWidth="1"/>
    <col min="13" max="13" width="12.109375" style="25" customWidth="1"/>
    <col min="14" max="14" width="14.44140625" style="1" customWidth="1"/>
    <col min="16" max="16" width="16.88671875" bestFit="1" customWidth="1"/>
    <col min="17" max="17" width="11.5546875" style="1" bestFit="1" customWidth="1"/>
    <col min="18" max="19" width="16.88671875" style="1" bestFit="1" customWidth="1"/>
    <col min="20" max="234" width="10.88671875" style="1"/>
    <col min="235" max="235" width="6.88671875" style="1" customWidth="1"/>
    <col min="236" max="236" width="29.5546875" style="1" customWidth="1"/>
    <col min="237" max="237" width="16.109375" style="1" customWidth="1"/>
    <col min="238" max="238" width="12.109375" style="1" customWidth="1"/>
    <col min="239" max="239" width="21.44140625" style="1" customWidth="1"/>
    <col min="240" max="240" width="16" style="1" customWidth="1"/>
    <col min="241" max="241" width="15.88671875" style="1" customWidth="1"/>
    <col min="242" max="243" width="0" style="1" hidden="1" customWidth="1"/>
    <col min="244" max="490" width="10.88671875" style="1"/>
    <col min="491" max="491" width="6.88671875" style="1" customWidth="1"/>
    <col min="492" max="492" width="29.5546875" style="1" customWidth="1"/>
    <col min="493" max="493" width="16.109375" style="1" customWidth="1"/>
    <col min="494" max="494" width="12.109375" style="1" customWidth="1"/>
    <col min="495" max="495" width="21.44140625" style="1" customWidth="1"/>
    <col min="496" max="496" width="16" style="1" customWidth="1"/>
    <col min="497" max="497" width="15.88671875" style="1" customWidth="1"/>
    <col min="498" max="499" width="0" style="1" hidden="1" customWidth="1"/>
    <col min="500" max="746" width="10.88671875" style="1"/>
    <col min="747" max="747" width="6.88671875" style="1" customWidth="1"/>
    <col min="748" max="748" width="29.5546875" style="1" customWidth="1"/>
    <col min="749" max="749" width="16.109375" style="1" customWidth="1"/>
    <col min="750" max="750" width="12.109375" style="1" customWidth="1"/>
    <col min="751" max="751" width="21.44140625" style="1" customWidth="1"/>
    <col min="752" max="752" width="16" style="1" customWidth="1"/>
    <col min="753" max="753" width="15.88671875" style="1" customWidth="1"/>
    <col min="754" max="755" width="0" style="1" hidden="1" customWidth="1"/>
    <col min="756" max="1002" width="10.88671875" style="1"/>
    <col min="1003" max="1003" width="6.88671875" style="1" customWidth="1"/>
    <col min="1004" max="1004" width="29.5546875" style="1" customWidth="1"/>
    <col min="1005" max="1005" width="16.109375" style="1" customWidth="1"/>
    <col min="1006" max="1006" width="12.109375" style="1" customWidth="1"/>
    <col min="1007" max="1007" width="21.44140625" style="1" customWidth="1"/>
    <col min="1008" max="1008" width="16" style="1" customWidth="1"/>
    <col min="1009" max="1009" width="15.88671875" style="1" customWidth="1"/>
    <col min="1010" max="1011" width="0" style="1" hidden="1" customWidth="1"/>
    <col min="1012" max="1258" width="10.88671875" style="1"/>
    <col min="1259" max="1259" width="6.88671875" style="1" customWidth="1"/>
    <col min="1260" max="1260" width="29.5546875" style="1" customWidth="1"/>
    <col min="1261" max="1261" width="16.109375" style="1" customWidth="1"/>
    <col min="1262" max="1262" width="12.109375" style="1" customWidth="1"/>
    <col min="1263" max="1263" width="21.44140625" style="1" customWidth="1"/>
    <col min="1264" max="1264" width="16" style="1" customWidth="1"/>
    <col min="1265" max="1265" width="15.88671875" style="1" customWidth="1"/>
    <col min="1266" max="1267" width="0" style="1" hidden="1" customWidth="1"/>
    <col min="1268" max="1514" width="10.88671875" style="1"/>
    <col min="1515" max="1515" width="6.88671875" style="1" customWidth="1"/>
    <col min="1516" max="1516" width="29.5546875" style="1" customWidth="1"/>
    <col min="1517" max="1517" width="16.109375" style="1" customWidth="1"/>
    <col min="1518" max="1518" width="12.109375" style="1" customWidth="1"/>
    <col min="1519" max="1519" width="21.44140625" style="1" customWidth="1"/>
    <col min="1520" max="1520" width="16" style="1" customWidth="1"/>
    <col min="1521" max="1521" width="15.88671875" style="1" customWidth="1"/>
    <col min="1522" max="1523" width="0" style="1" hidden="1" customWidth="1"/>
    <col min="1524" max="1770" width="10.88671875" style="1"/>
    <col min="1771" max="1771" width="6.88671875" style="1" customWidth="1"/>
    <col min="1772" max="1772" width="29.5546875" style="1" customWidth="1"/>
    <col min="1773" max="1773" width="16.109375" style="1" customWidth="1"/>
    <col min="1774" max="1774" width="12.109375" style="1" customWidth="1"/>
    <col min="1775" max="1775" width="21.44140625" style="1" customWidth="1"/>
    <col min="1776" max="1776" width="16" style="1" customWidth="1"/>
    <col min="1777" max="1777" width="15.88671875" style="1" customWidth="1"/>
    <col min="1778" max="1779" width="0" style="1" hidden="1" customWidth="1"/>
    <col min="1780" max="2026" width="10.88671875" style="1"/>
    <col min="2027" max="2027" width="6.88671875" style="1" customWidth="1"/>
    <col min="2028" max="2028" width="29.5546875" style="1" customWidth="1"/>
    <col min="2029" max="2029" width="16.109375" style="1" customWidth="1"/>
    <col min="2030" max="2030" width="12.109375" style="1" customWidth="1"/>
    <col min="2031" max="2031" width="21.44140625" style="1" customWidth="1"/>
    <col min="2032" max="2032" width="16" style="1" customWidth="1"/>
    <col min="2033" max="2033" width="15.88671875" style="1" customWidth="1"/>
    <col min="2034" max="2035" width="0" style="1" hidden="1" customWidth="1"/>
    <col min="2036" max="2282" width="10.88671875" style="1"/>
    <col min="2283" max="2283" width="6.88671875" style="1" customWidth="1"/>
    <col min="2284" max="2284" width="29.5546875" style="1" customWidth="1"/>
    <col min="2285" max="2285" width="16.109375" style="1" customWidth="1"/>
    <col min="2286" max="2286" width="12.109375" style="1" customWidth="1"/>
    <col min="2287" max="2287" width="21.44140625" style="1" customWidth="1"/>
    <col min="2288" max="2288" width="16" style="1" customWidth="1"/>
    <col min="2289" max="2289" width="15.88671875" style="1" customWidth="1"/>
    <col min="2290" max="2291" width="0" style="1" hidden="1" customWidth="1"/>
    <col min="2292" max="2538" width="10.88671875" style="1"/>
    <col min="2539" max="2539" width="6.88671875" style="1" customWidth="1"/>
    <col min="2540" max="2540" width="29.5546875" style="1" customWidth="1"/>
    <col min="2541" max="2541" width="16.109375" style="1" customWidth="1"/>
    <col min="2542" max="2542" width="12.109375" style="1" customWidth="1"/>
    <col min="2543" max="2543" width="21.44140625" style="1" customWidth="1"/>
    <col min="2544" max="2544" width="16" style="1" customWidth="1"/>
    <col min="2545" max="2545" width="15.88671875" style="1" customWidth="1"/>
    <col min="2546" max="2547" width="0" style="1" hidden="1" customWidth="1"/>
    <col min="2548" max="2794" width="10.88671875" style="1"/>
    <col min="2795" max="2795" width="6.88671875" style="1" customWidth="1"/>
    <col min="2796" max="2796" width="29.5546875" style="1" customWidth="1"/>
    <col min="2797" max="2797" width="16.109375" style="1" customWidth="1"/>
    <col min="2798" max="2798" width="12.109375" style="1" customWidth="1"/>
    <col min="2799" max="2799" width="21.44140625" style="1" customWidth="1"/>
    <col min="2800" max="2800" width="16" style="1" customWidth="1"/>
    <col min="2801" max="2801" width="15.88671875" style="1" customWidth="1"/>
    <col min="2802" max="2803" width="0" style="1" hidden="1" customWidth="1"/>
    <col min="2804" max="3050" width="10.88671875" style="1"/>
    <col min="3051" max="3051" width="6.88671875" style="1" customWidth="1"/>
    <col min="3052" max="3052" width="29.5546875" style="1" customWidth="1"/>
    <col min="3053" max="3053" width="16.109375" style="1" customWidth="1"/>
    <col min="3054" max="3054" width="12.109375" style="1" customWidth="1"/>
    <col min="3055" max="3055" width="21.44140625" style="1" customWidth="1"/>
    <col min="3056" max="3056" width="16" style="1" customWidth="1"/>
    <col min="3057" max="3057" width="15.88671875" style="1" customWidth="1"/>
    <col min="3058" max="3059" width="0" style="1" hidden="1" customWidth="1"/>
    <col min="3060" max="3306" width="10.88671875" style="1"/>
    <col min="3307" max="3307" width="6.88671875" style="1" customWidth="1"/>
    <col min="3308" max="3308" width="29.5546875" style="1" customWidth="1"/>
    <col min="3309" max="3309" width="16.109375" style="1" customWidth="1"/>
    <col min="3310" max="3310" width="12.109375" style="1" customWidth="1"/>
    <col min="3311" max="3311" width="21.44140625" style="1" customWidth="1"/>
    <col min="3312" max="3312" width="16" style="1" customWidth="1"/>
    <col min="3313" max="3313" width="15.88671875" style="1" customWidth="1"/>
    <col min="3314" max="3315" width="0" style="1" hidden="1" customWidth="1"/>
    <col min="3316" max="3562" width="10.88671875" style="1"/>
    <col min="3563" max="3563" width="6.88671875" style="1" customWidth="1"/>
    <col min="3564" max="3564" width="29.5546875" style="1" customWidth="1"/>
    <col min="3565" max="3565" width="16.109375" style="1" customWidth="1"/>
    <col min="3566" max="3566" width="12.109375" style="1" customWidth="1"/>
    <col min="3567" max="3567" width="21.44140625" style="1" customWidth="1"/>
    <col min="3568" max="3568" width="16" style="1" customWidth="1"/>
    <col min="3569" max="3569" width="15.88671875" style="1" customWidth="1"/>
    <col min="3570" max="3571" width="0" style="1" hidden="1" customWidth="1"/>
    <col min="3572" max="3818" width="10.88671875" style="1"/>
    <col min="3819" max="3819" width="6.88671875" style="1" customWidth="1"/>
    <col min="3820" max="3820" width="29.5546875" style="1" customWidth="1"/>
    <col min="3821" max="3821" width="16.109375" style="1" customWidth="1"/>
    <col min="3822" max="3822" width="12.109375" style="1" customWidth="1"/>
    <col min="3823" max="3823" width="21.44140625" style="1" customWidth="1"/>
    <col min="3824" max="3824" width="16" style="1" customWidth="1"/>
    <col min="3825" max="3825" width="15.88671875" style="1" customWidth="1"/>
    <col min="3826" max="3827" width="0" style="1" hidden="1" customWidth="1"/>
    <col min="3828" max="4074" width="10.88671875" style="1"/>
    <col min="4075" max="4075" width="6.88671875" style="1" customWidth="1"/>
    <col min="4076" max="4076" width="29.5546875" style="1" customWidth="1"/>
    <col min="4077" max="4077" width="16.109375" style="1" customWidth="1"/>
    <col min="4078" max="4078" width="12.109375" style="1" customWidth="1"/>
    <col min="4079" max="4079" width="21.44140625" style="1" customWidth="1"/>
    <col min="4080" max="4080" width="16" style="1" customWidth="1"/>
    <col min="4081" max="4081" width="15.88671875" style="1" customWidth="1"/>
    <col min="4082" max="4083" width="0" style="1" hidden="1" customWidth="1"/>
    <col min="4084" max="4330" width="10.88671875" style="1"/>
    <col min="4331" max="4331" width="6.88671875" style="1" customWidth="1"/>
    <col min="4332" max="4332" width="29.5546875" style="1" customWidth="1"/>
    <col min="4333" max="4333" width="16.109375" style="1" customWidth="1"/>
    <col min="4334" max="4334" width="12.109375" style="1" customWidth="1"/>
    <col min="4335" max="4335" width="21.44140625" style="1" customWidth="1"/>
    <col min="4336" max="4336" width="16" style="1" customWidth="1"/>
    <col min="4337" max="4337" width="15.88671875" style="1" customWidth="1"/>
    <col min="4338" max="4339" width="0" style="1" hidden="1" customWidth="1"/>
    <col min="4340" max="4586" width="10.88671875" style="1"/>
    <col min="4587" max="4587" width="6.88671875" style="1" customWidth="1"/>
    <col min="4588" max="4588" width="29.5546875" style="1" customWidth="1"/>
    <col min="4589" max="4589" width="16.109375" style="1" customWidth="1"/>
    <col min="4590" max="4590" width="12.109375" style="1" customWidth="1"/>
    <col min="4591" max="4591" width="21.44140625" style="1" customWidth="1"/>
    <col min="4592" max="4592" width="16" style="1" customWidth="1"/>
    <col min="4593" max="4593" width="15.88671875" style="1" customWidth="1"/>
    <col min="4594" max="4595" width="0" style="1" hidden="1" customWidth="1"/>
    <col min="4596" max="4842" width="10.88671875" style="1"/>
    <col min="4843" max="4843" width="6.88671875" style="1" customWidth="1"/>
    <col min="4844" max="4844" width="29.5546875" style="1" customWidth="1"/>
    <col min="4845" max="4845" width="16.109375" style="1" customWidth="1"/>
    <col min="4846" max="4846" width="12.109375" style="1" customWidth="1"/>
    <col min="4847" max="4847" width="21.44140625" style="1" customWidth="1"/>
    <col min="4848" max="4848" width="16" style="1" customWidth="1"/>
    <col min="4849" max="4849" width="15.88671875" style="1" customWidth="1"/>
    <col min="4850" max="4851" width="0" style="1" hidden="1" customWidth="1"/>
    <col min="4852" max="5098" width="10.88671875" style="1"/>
    <col min="5099" max="5099" width="6.88671875" style="1" customWidth="1"/>
    <col min="5100" max="5100" width="29.5546875" style="1" customWidth="1"/>
    <col min="5101" max="5101" width="16.109375" style="1" customWidth="1"/>
    <col min="5102" max="5102" width="12.109375" style="1" customWidth="1"/>
    <col min="5103" max="5103" width="21.44140625" style="1" customWidth="1"/>
    <col min="5104" max="5104" width="16" style="1" customWidth="1"/>
    <col min="5105" max="5105" width="15.88671875" style="1" customWidth="1"/>
    <col min="5106" max="5107" width="0" style="1" hidden="1" customWidth="1"/>
    <col min="5108" max="5354" width="10.88671875" style="1"/>
    <col min="5355" max="5355" width="6.88671875" style="1" customWidth="1"/>
    <col min="5356" max="5356" width="29.5546875" style="1" customWidth="1"/>
    <col min="5357" max="5357" width="16.109375" style="1" customWidth="1"/>
    <col min="5358" max="5358" width="12.109375" style="1" customWidth="1"/>
    <col min="5359" max="5359" width="21.44140625" style="1" customWidth="1"/>
    <col min="5360" max="5360" width="16" style="1" customWidth="1"/>
    <col min="5361" max="5361" width="15.88671875" style="1" customWidth="1"/>
    <col min="5362" max="5363" width="0" style="1" hidden="1" customWidth="1"/>
    <col min="5364" max="5610" width="10.88671875" style="1"/>
    <col min="5611" max="5611" width="6.88671875" style="1" customWidth="1"/>
    <col min="5612" max="5612" width="29.5546875" style="1" customWidth="1"/>
    <col min="5613" max="5613" width="16.109375" style="1" customWidth="1"/>
    <col min="5614" max="5614" width="12.109375" style="1" customWidth="1"/>
    <col min="5615" max="5615" width="21.44140625" style="1" customWidth="1"/>
    <col min="5616" max="5616" width="16" style="1" customWidth="1"/>
    <col min="5617" max="5617" width="15.88671875" style="1" customWidth="1"/>
    <col min="5618" max="5619" width="0" style="1" hidden="1" customWidth="1"/>
    <col min="5620" max="5866" width="10.88671875" style="1"/>
    <col min="5867" max="5867" width="6.88671875" style="1" customWidth="1"/>
    <col min="5868" max="5868" width="29.5546875" style="1" customWidth="1"/>
    <col min="5869" max="5869" width="16.109375" style="1" customWidth="1"/>
    <col min="5870" max="5870" width="12.109375" style="1" customWidth="1"/>
    <col min="5871" max="5871" width="21.44140625" style="1" customWidth="1"/>
    <col min="5872" max="5872" width="16" style="1" customWidth="1"/>
    <col min="5873" max="5873" width="15.88671875" style="1" customWidth="1"/>
    <col min="5874" max="5875" width="0" style="1" hidden="1" customWidth="1"/>
    <col min="5876" max="6122" width="10.88671875" style="1"/>
    <col min="6123" max="6123" width="6.88671875" style="1" customWidth="1"/>
    <col min="6124" max="6124" width="29.5546875" style="1" customWidth="1"/>
    <col min="6125" max="6125" width="16.109375" style="1" customWidth="1"/>
    <col min="6126" max="6126" width="12.109375" style="1" customWidth="1"/>
    <col min="6127" max="6127" width="21.44140625" style="1" customWidth="1"/>
    <col min="6128" max="6128" width="16" style="1" customWidth="1"/>
    <col min="6129" max="6129" width="15.88671875" style="1" customWidth="1"/>
    <col min="6130" max="6131" width="0" style="1" hidden="1" customWidth="1"/>
    <col min="6132" max="6378" width="10.88671875" style="1"/>
    <col min="6379" max="6379" width="6.88671875" style="1" customWidth="1"/>
    <col min="6380" max="6380" width="29.5546875" style="1" customWidth="1"/>
    <col min="6381" max="6381" width="16.109375" style="1" customWidth="1"/>
    <col min="6382" max="6382" width="12.109375" style="1" customWidth="1"/>
    <col min="6383" max="6383" width="21.44140625" style="1" customWidth="1"/>
    <col min="6384" max="6384" width="16" style="1" customWidth="1"/>
    <col min="6385" max="6385" width="15.88671875" style="1" customWidth="1"/>
    <col min="6386" max="6387" width="0" style="1" hidden="1" customWidth="1"/>
    <col min="6388" max="6634" width="10.88671875" style="1"/>
    <col min="6635" max="6635" width="6.88671875" style="1" customWidth="1"/>
    <col min="6636" max="6636" width="29.5546875" style="1" customWidth="1"/>
    <col min="6637" max="6637" width="16.109375" style="1" customWidth="1"/>
    <col min="6638" max="6638" width="12.109375" style="1" customWidth="1"/>
    <col min="6639" max="6639" width="21.44140625" style="1" customWidth="1"/>
    <col min="6640" max="6640" width="16" style="1" customWidth="1"/>
    <col min="6641" max="6641" width="15.88671875" style="1" customWidth="1"/>
    <col min="6642" max="6643" width="0" style="1" hidden="1" customWidth="1"/>
    <col min="6644" max="6890" width="10.88671875" style="1"/>
    <col min="6891" max="6891" width="6.88671875" style="1" customWidth="1"/>
    <col min="6892" max="6892" width="29.5546875" style="1" customWidth="1"/>
    <col min="6893" max="6893" width="16.109375" style="1" customWidth="1"/>
    <col min="6894" max="6894" width="12.109375" style="1" customWidth="1"/>
    <col min="6895" max="6895" width="21.44140625" style="1" customWidth="1"/>
    <col min="6896" max="6896" width="16" style="1" customWidth="1"/>
    <col min="6897" max="6897" width="15.88671875" style="1" customWidth="1"/>
    <col min="6898" max="6899" width="0" style="1" hidden="1" customWidth="1"/>
    <col min="6900" max="7146" width="10.88671875" style="1"/>
    <col min="7147" max="7147" width="6.88671875" style="1" customWidth="1"/>
    <col min="7148" max="7148" width="29.5546875" style="1" customWidth="1"/>
    <col min="7149" max="7149" width="16.109375" style="1" customWidth="1"/>
    <col min="7150" max="7150" width="12.109375" style="1" customWidth="1"/>
    <col min="7151" max="7151" width="21.44140625" style="1" customWidth="1"/>
    <col min="7152" max="7152" width="16" style="1" customWidth="1"/>
    <col min="7153" max="7153" width="15.88671875" style="1" customWidth="1"/>
    <col min="7154" max="7155" width="0" style="1" hidden="1" customWidth="1"/>
    <col min="7156" max="7402" width="10.88671875" style="1"/>
    <col min="7403" max="7403" width="6.88671875" style="1" customWidth="1"/>
    <col min="7404" max="7404" width="29.5546875" style="1" customWidth="1"/>
    <col min="7405" max="7405" width="16.109375" style="1" customWidth="1"/>
    <col min="7406" max="7406" width="12.109375" style="1" customWidth="1"/>
    <col min="7407" max="7407" width="21.44140625" style="1" customWidth="1"/>
    <col min="7408" max="7408" width="16" style="1" customWidth="1"/>
    <col min="7409" max="7409" width="15.88671875" style="1" customWidth="1"/>
    <col min="7410" max="7411" width="0" style="1" hidden="1" customWidth="1"/>
    <col min="7412" max="7658" width="10.88671875" style="1"/>
    <col min="7659" max="7659" width="6.88671875" style="1" customWidth="1"/>
    <col min="7660" max="7660" width="29.5546875" style="1" customWidth="1"/>
    <col min="7661" max="7661" width="16.109375" style="1" customWidth="1"/>
    <col min="7662" max="7662" width="12.109375" style="1" customWidth="1"/>
    <col min="7663" max="7663" width="21.44140625" style="1" customWidth="1"/>
    <col min="7664" max="7664" width="16" style="1" customWidth="1"/>
    <col min="7665" max="7665" width="15.88671875" style="1" customWidth="1"/>
    <col min="7666" max="7667" width="0" style="1" hidden="1" customWidth="1"/>
    <col min="7668" max="7914" width="10.88671875" style="1"/>
    <col min="7915" max="7915" width="6.88671875" style="1" customWidth="1"/>
    <col min="7916" max="7916" width="29.5546875" style="1" customWidth="1"/>
    <col min="7917" max="7917" width="16.109375" style="1" customWidth="1"/>
    <col min="7918" max="7918" width="12.109375" style="1" customWidth="1"/>
    <col min="7919" max="7919" width="21.44140625" style="1" customWidth="1"/>
    <col min="7920" max="7920" width="16" style="1" customWidth="1"/>
    <col min="7921" max="7921" width="15.88671875" style="1" customWidth="1"/>
    <col min="7922" max="7923" width="0" style="1" hidden="1" customWidth="1"/>
    <col min="7924" max="8170" width="10.88671875" style="1"/>
    <col min="8171" max="8171" width="6.88671875" style="1" customWidth="1"/>
    <col min="8172" max="8172" width="29.5546875" style="1" customWidth="1"/>
    <col min="8173" max="8173" width="16.109375" style="1" customWidth="1"/>
    <col min="8174" max="8174" width="12.109375" style="1" customWidth="1"/>
    <col min="8175" max="8175" width="21.44140625" style="1" customWidth="1"/>
    <col min="8176" max="8176" width="16" style="1" customWidth="1"/>
    <col min="8177" max="8177" width="15.88671875" style="1" customWidth="1"/>
    <col min="8178" max="8179" width="0" style="1" hidden="1" customWidth="1"/>
    <col min="8180" max="8426" width="10.88671875" style="1"/>
    <col min="8427" max="8427" width="6.88671875" style="1" customWidth="1"/>
    <col min="8428" max="8428" width="29.5546875" style="1" customWidth="1"/>
    <col min="8429" max="8429" width="16.109375" style="1" customWidth="1"/>
    <col min="8430" max="8430" width="12.109375" style="1" customWidth="1"/>
    <col min="8431" max="8431" width="21.44140625" style="1" customWidth="1"/>
    <col min="8432" max="8432" width="16" style="1" customWidth="1"/>
    <col min="8433" max="8433" width="15.88671875" style="1" customWidth="1"/>
    <col min="8434" max="8435" width="0" style="1" hidden="1" customWidth="1"/>
    <col min="8436" max="8682" width="10.88671875" style="1"/>
    <col min="8683" max="8683" width="6.88671875" style="1" customWidth="1"/>
    <col min="8684" max="8684" width="29.5546875" style="1" customWidth="1"/>
    <col min="8685" max="8685" width="16.109375" style="1" customWidth="1"/>
    <col min="8686" max="8686" width="12.109375" style="1" customWidth="1"/>
    <col min="8687" max="8687" width="21.44140625" style="1" customWidth="1"/>
    <col min="8688" max="8688" width="16" style="1" customWidth="1"/>
    <col min="8689" max="8689" width="15.88671875" style="1" customWidth="1"/>
    <col min="8690" max="8691" width="0" style="1" hidden="1" customWidth="1"/>
    <col min="8692" max="8938" width="10.88671875" style="1"/>
    <col min="8939" max="8939" width="6.88671875" style="1" customWidth="1"/>
    <col min="8940" max="8940" width="29.5546875" style="1" customWidth="1"/>
    <col min="8941" max="8941" width="16.109375" style="1" customWidth="1"/>
    <col min="8942" max="8942" width="12.109375" style="1" customWidth="1"/>
    <col min="8943" max="8943" width="21.44140625" style="1" customWidth="1"/>
    <col min="8944" max="8944" width="16" style="1" customWidth="1"/>
    <col min="8945" max="8945" width="15.88671875" style="1" customWidth="1"/>
    <col min="8946" max="8947" width="0" style="1" hidden="1" customWidth="1"/>
    <col min="8948" max="9194" width="10.88671875" style="1"/>
    <col min="9195" max="9195" width="6.88671875" style="1" customWidth="1"/>
    <col min="9196" max="9196" width="29.5546875" style="1" customWidth="1"/>
    <col min="9197" max="9197" width="16.109375" style="1" customWidth="1"/>
    <col min="9198" max="9198" width="12.109375" style="1" customWidth="1"/>
    <col min="9199" max="9199" width="21.44140625" style="1" customWidth="1"/>
    <col min="9200" max="9200" width="16" style="1" customWidth="1"/>
    <col min="9201" max="9201" width="15.88671875" style="1" customWidth="1"/>
    <col min="9202" max="9203" width="0" style="1" hidden="1" customWidth="1"/>
    <col min="9204" max="9450" width="10.88671875" style="1"/>
    <col min="9451" max="9451" width="6.88671875" style="1" customWidth="1"/>
    <col min="9452" max="9452" width="29.5546875" style="1" customWidth="1"/>
    <col min="9453" max="9453" width="16.109375" style="1" customWidth="1"/>
    <col min="9454" max="9454" width="12.109375" style="1" customWidth="1"/>
    <col min="9455" max="9455" width="21.44140625" style="1" customWidth="1"/>
    <col min="9456" max="9456" width="16" style="1" customWidth="1"/>
    <col min="9457" max="9457" width="15.88671875" style="1" customWidth="1"/>
    <col min="9458" max="9459" width="0" style="1" hidden="1" customWidth="1"/>
    <col min="9460" max="9706" width="10.88671875" style="1"/>
    <col min="9707" max="9707" width="6.88671875" style="1" customWidth="1"/>
    <col min="9708" max="9708" width="29.5546875" style="1" customWidth="1"/>
    <col min="9709" max="9709" width="16.109375" style="1" customWidth="1"/>
    <col min="9710" max="9710" width="12.109375" style="1" customWidth="1"/>
    <col min="9711" max="9711" width="21.44140625" style="1" customWidth="1"/>
    <col min="9712" max="9712" width="16" style="1" customWidth="1"/>
    <col min="9713" max="9713" width="15.88671875" style="1" customWidth="1"/>
    <col min="9714" max="9715" width="0" style="1" hidden="1" customWidth="1"/>
    <col min="9716" max="9962" width="10.88671875" style="1"/>
    <col min="9963" max="9963" width="6.88671875" style="1" customWidth="1"/>
    <col min="9964" max="9964" width="29.5546875" style="1" customWidth="1"/>
    <col min="9965" max="9965" width="16.109375" style="1" customWidth="1"/>
    <col min="9966" max="9966" width="12.109375" style="1" customWidth="1"/>
    <col min="9967" max="9967" width="21.44140625" style="1" customWidth="1"/>
    <col min="9968" max="9968" width="16" style="1" customWidth="1"/>
    <col min="9969" max="9969" width="15.88671875" style="1" customWidth="1"/>
    <col min="9970" max="9971" width="0" style="1" hidden="1" customWidth="1"/>
    <col min="9972" max="10218" width="10.88671875" style="1"/>
    <col min="10219" max="10219" width="6.88671875" style="1" customWidth="1"/>
    <col min="10220" max="10220" width="29.5546875" style="1" customWidth="1"/>
    <col min="10221" max="10221" width="16.109375" style="1" customWidth="1"/>
    <col min="10222" max="10222" width="12.109375" style="1" customWidth="1"/>
    <col min="10223" max="10223" width="21.44140625" style="1" customWidth="1"/>
    <col min="10224" max="10224" width="16" style="1" customWidth="1"/>
    <col min="10225" max="10225" width="15.88671875" style="1" customWidth="1"/>
    <col min="10226" max="10227" width="0" style="1" hidden="1" customWidth="1"/>
    <col min="10228" max="10474" width="10.88671875" style="1"/>
    <col min="10475" max="10475" width="6.88671875" style="1" customWidth="1"/>
    <col min="10476" max="10476" width="29.5546875" style="1" customWidth="1"/>
    <col min="10477" max="10477" width="16.109375" style="1" customWidth="1"/>
    <col min="10478" max="10478" width="12.109375" style="1" customWidth="1"/>
    <col min="10479" max="10479" width="21.44140625" style="1" customWidth="1"/>
    <col min="10480" max="10480" width="16" style="1" customWidth="1"/>
    <col min="10481" max="10481" width="15.88671875" style="1" customWidth="1"/>
    <col min="10482" max="10483" width="0" style="1" hidden="1" customWidth="1"/>
    <col min="10484" max="10730" width="10.88671875" style="1"/>
    <col min="10731" max="10731" width="6.88671875" style="1" customWidth="1"/>
    <col min="10732" max="10732" width="29.5546875" style="1" customWidth="1"/>
    <col min="10733" max="10733" width="16.109375" style="1" customWidth="1"/>
    <col min="10734" max="10734" width="12.109375" style="1" customWidth="1"/>
    <col min="10735" max="10735" width="21.44140625" style="1" customWidth="1"/>
    <col min="10736" max="10736" width="16" style="1" customWidth="1"/>
    <col min="10737" max="10737" width="15.88671875" style="1" customWidth="1"/>
    <col min="10738" max="10739" width="0" style="1" hidden="1" customWidth="1"/>
    <col min="10740" max="10986" width="10.88671875" style="1"/>
    <col min="10987" max="10987" width="6.88671875" style="1" customWidth="1"/>
    <col min="10988" max="10988" width="29.5546875" style="1" customWidth="1"/>
    <col min="10989" max="10989" width="16.109375" style="1" customWidth="1"/>
    <col min="10990" max="10990" width="12.109375" style="1" customWidth="1"/>
    <col min="10991" max="10991" width="21.44140625" style="1" customWidth="1"/>
    <col min="10992" max="10992" width="16" style="1" customWidth="1"/>
    <col min="10993" max="10993" width="15.88671875" style="1" customWidth="1"/>
    <col min="10994" max="10995" width="0" style="1" hidden="1" customWidth="1"/>
    <col min="10996" max="11242" width="10.88671875" style="1"/>
    <col min="11243" max="11243" width="6.88671875" style="1" customWidth="1"/>
    <col min="11244" max="11244" width="29.5546875" style="1" customWidth="1"/>
    <col min="11245" max="11245" width="16.109375" style="1" customWidth="1"/>
    <col min="11246" max="11246" width="12.109375" style="1" customWidth="1"/>
    <col min="11247" max="11247" width="21.44140625" style="1" customWidth="1"/>
    <col min="11248" max="11248" width="16" style="1" customWidth="1"/>
    <col min="11249" max="11249" width="15.88671875" style="1" customWidth="1"/>
    <col min="11250" max="11251" width="0" style="1" hidden="1" customWidth="1"/>
    <col min="11252" max="11498" width="10.88671875" style="1"/>
    <col min="11499" max="11499" width="6.88671875" style="1" customWidth="1"/>
    <col min="11500" max="11500" width="29.5546875" style="1" customWidth="1"/>
    <col min="11501" max="11501" width="16.109375" style="1" customWidth="1"/>
    <col min="11502" max="11502" width="12.109375" style="1" customWidth="1"/>
    <col min="11503" max="11503" width="21.44140625" style="1" customWidth="1"/>
    <col min="11504" max="11504" width="16" style="1" customWidth="1"/>
    <col min="11505" max="11505" width="15.88671875" style="1" customWidth="1"/>
    <col min="11506" max="11507" width="0" style="1" hidden="1" customWidth="1"/>
    <col min="11508" max="11754" width="10.88671875" style="1"/>
    <col min="11755" max="11755" width="6.88671875" style="1" customWidth="1"/>
    <col min="11756" max="11756" width="29.5546875" style="1" customWidth="1"/>
    <col min="11757" max="11757" width="16.109375" style="1" customWidth="1"/>
    <col min="11758" max="11758" width="12.109375" style="1" customWidth="1"/>
    <col min="11759" max="11759" width="21.44140625" style="1" customWidth="1"/>
    <col min="11760" max="11760" width="16" style="1" customWidth="1"/>
    <col min="11761" max="11761" width="15.88671875" style="1" customWidth="1"/>
    <col min="11762" max="11763" width="0" style="1" hidden="1" customWidth="1"/>
    <col min="11764" max="12010" width="10.88671875" style="1"/>
    <col min="12011" max="12011" width="6.88671875" style="1" customWidth="1"/>
    <col min="12012" max="12012" width="29.5546875" style="1" customWidth="1"/>
    <col min="12013" max="12013" width="16.109375" style="1" customWidth="1"/>
    <col min="12014" max="12014" width="12.109375" style="1" customWidth="1"/>
    <col min="12015" max="12015" width="21.44140625" style="1" customWidth="1"/>
    <col min="12016" max="12016" width="16" style="1" customWidth="1"/>
    <col min="12017" max="12017" width="15.88671875" style="1" customWidth="1"/>
    <col min="12018" max="12019" width="0" style="1" hidden="1" customWidth="1"/>
    <col min="12020" max="12266" width="10.88671875" style="1"/>
    <col min="12267" max="12267" width="6.88671875" style="1" customWidth="1"/>
    <col min="12268" max="12268" width="29.5546875" style="1" customWidth="1"/>
    <col min="12269" max="12269" width="16.109375" style="1" customWidth="1"/>
    <col min="12270" max="12270" width="12.109375" style="1" customWidth="1"/>
    <col min="12271" max="12271" width="21.44140625" style="1" customWidth="1"/>
    <col min="12272" max="12272" width="16" style="1" customWidth="1"/>
    <col min="12273" max="12273" width="15.88671875" style="1" customWidth="1"/>
    <col min="12274" max="12275" width="0" style="1" hidden="1" customWidth="1"/>
    <col min="12276" max="12522" width="10.88671875" style="1"/>
    <col min="12523" max="12523" width="6.88671875" style="1" customWidth="1"/>
    <col min="12524" max="12524" width="29.5546875" style="1" customWidth="1"/>
    <col min="12525" max="12525" width="16.109375" style="1" customWidth="1"/>
    <col min="12526" max="12526" width="12.109375" style="1" customWidth="1"/>
    <col min="12527" max="12527" width="21.44140625" style="1" customWidth="1"/>
    <col min="12528" max="12528" width="16" style="1" customWidth="1"/>
    <col min="12529" max="12529" width="15.88671875" style="1" customWidth="1"/>
    <col min="12530" max="12531" width="0" style="1" hidden="1" customWidth="1"/>
    <col min="12532" max="12778" width="10.88671875" style="1"/>
    <col min="12779" max="12779" width="6.88671875" style="1" customWidth="1"/>
    <col min="12780" max="12780" width="29.5546875" style="1" customWidth="1"/>
    <col min="12781" max="12781" width="16.109375" style="1" customWidth="1"/>
    <col min="12782" max="12782" width="12.109375" style="1" customWidth="1"/>
    <col min="12783" max="12783" width="21.44140625" style="1" customWidth="1"/>
    <col min="12784" max="12784" width="16" style="1" customWidth="1"/>
    <col min="12785" max="12785" width="15.88671875" style="1" customWidth="1"/>
    <col min="12786" max="12787" width="0" style="1" hidden="1" customWidth="1"/>
    <col min="12788" max="13034" width="10.88671875" style="1"/>
    <col min="13035" max="13035" width="6.88671875" style="1" customWidth="1"/>
    <col min="13036" max="13036" width="29.5546875" style="1" customWidth="1"/>
    <col min="13037" max="13037" width="16.109375" style="1" customWidth="1"/>
    <col min="13038" max="13038" width="12.109375" style="1" customWidth="1"/>
    <col min="13039" max="13039" width="21.44140625" style="1" customWidth="1"/>
    <col min="13040" max="13040" width="16" style="1" customWidth="1"/>
    <col min="13041" max="13041" width="15.88671875" style="1" customWidth="1"/>
    <col min="13042" max="13043" width="0" style="1" hidden="1" customWidth="1"/>
    <col min="13044" max="13290" width="10.88671875" style="1"/>
    <col min="13291" max="13291" width="6.88671875" style="1" customWidth="1"/>
    <col min="13292" max="13292" width="29.5546875" style="1" customWidth="1"/>
    <col min="13293" max="13293" width="16.109375" style="1" customWidth="1"/>
    <col min="13294" max="13294" width="12.109375" style="1" customWidth="1"/>
    <col min="13295" max="13295" width="21.44140625" style="1" customWidth="1"/>
    <col min="13296" max="13296" width="16" style="1" customWidth="1"/>
    <col min="13297" max="13297" width="15.88671875" style="1" customWidth="1"/>
    <col min="13298" max="13299" width="0" style="1" hidden="1" customWidth="1"/>
    <col min="13300" max="13546" width="10.88671875" style="1"/>
    <col min="13547" max="13547" width="6.88671875" style="1" customWidth="1"/>
    <col min="13548" max="13548" width="29.5546875" style="1" customWidth="1"/>
    <col min="13549" max="13549" width="16.109375" style="1" customWidth="1"/>
    <col min="13550" max="13550" width="12.109375" style="1" customWidth="1"/>
    <col min="13551" max="13551" width="21.44140625" style="1" customWidth="1"/>
    <col min="13552" max="13552" width="16" style="1" customWidth="1"/>
    <col min="13553" max="13553" width="15.88671875" style="1" customWidth="1"/>
    <col min="13554" max="13555" width="0" style="1" hidden="1" customWidth="1"/>
    <col min="13556" max="13802" width="10.88671875" style="1"/>
    <col min="13803" max="13803" width="6.88671875" style="1" customWidth="1"/>
    <col min="13804" max="13804" width="29.5546875" style="1" customWidth="1"/>
    <col min="13805" max="13805" width="16.109375" style="1" customWidth="1"/>
    <col min="13806" max="13806" width="12.109375" style="1" customWidth="1"/>
    <col min="13807" max="13807" width="21.44140625" style="1" customWidth="1"/>
    <col min="13808" max="13808" width="16" style="1" customWidth="1"/>
    <col min="13809" max="13809" width="15.88671875" style="1" customWidth="1"/>
    <col min="13810" max="13811" width="0" style="1" hidden="1" customWidth="1"/>
    <col min="13812" max="14058" width="10.88671875" style="1"/>
    <col min="14059" max="14059" width="6.88671875" style="1" customWidth="1"/>
    <col min="14060" max="14060" width="29.5546875" style="1" customWidth="1"/>
    <col min="14061" max="14061" width="16.109375" style="1" customWidth="1"/>
    <col min="14062" max="14062" width="12.109375" style="1" customWidth="1"/>
    <col min="14063" max="14063" width="21.44140625" style="1" customWidth="1"/>
    <col min="14064" max="14064" width="16" style="1" customWidth="1"/>
    <col min="14065" max="14065" width="15.88671875" style="1" customWidth="1"/>
    <col min="14066" max="14067" width="0" style="1" hidden="1" customWidth="1"/>
    <col min="14068" max="14314" width="10.88671875" style="1"/>
    <col min="14315" max="14315" width="6.88671875" style="1" customWidth="1"/>
    <col min="14316" max="14316" width="29.5546875" style="1" customWidth="1"/>
    <col min="14317" max="14317" width="16.109375" style="1" customWidth="1"/>
    <col min="14318" max="14318" width="12.109375" style="1" customWidth="1"/>
    <col min="14319" max="14319" width="21.44140625" style="1" customWidth="1"/>
    <col min="14320" max="14320" width="16" style="1" customWidth="1"/>
    <col min="14321" max="14321" width="15.88671875" style="1" customWidth="1"/>
    <col min="14322" max="14323" width="0" style="1" hidden="1" customWidth="1"/>
    <col min="14324" max="14570" width="10.88671875" style="1"/>
    <col min="14571" max="14571" width="6.88671875" style="1" customWidth="1"/>
    <col min="14572" max="14572" width="29.5546875" style="1" customWidth="1"/>
    <col min="14573" max="14573" width="16.109375" style="1" customWidth="1"/>
    <col min="14574" max="14574" width="12.109375" style="1" customWidth="1"/>
    <col min="14575" max="14575" width="21.44140625" style="1" customWidth="1"/>
    <col min="14576" max="14576" width="16" style="1" customWidth="1"/>
    <col min="14577" max="14577" width="15.88671875" style="1" customWidth="1"/>
    <col min="14578" max="14579" width="0" style="1" hidden="1" customWidth="1"/>
    <col min="14580" max="14826" width="10.88671875" style="1"/>
    <col min="14827" max="14827" width="6.88671875" style="1" customWidth="1"/>
    <col min="14828" max="14828" width="29.5546875" style="1" customWidth="1"/>
    <col min="14829" max="14829" width="16.109375" style="1" customWidth="1"/>
    <col min="14830" max="14830" width="12.109375" style="1" customWidth="1"/>
    <col min="14831" max="14831" width="21.44140625" style="1" customWidth="1"/>
    <col min="14832" max="14832" width="16" style="1" customWidth="1"/>
    <col min="14833" max="14833" width="15.88671875" style="1" customWidth="1"/>
    <col min="14834" max="14835" width="0" style="1" hidden="1" customWidth="1"/>
    <col min="14836" max="15082" width="10.88671875" style="1"/>
    <col min="15083" max="15083" width="6.88671875" style="1" customWidth="1"/>
    <col min="15084" max="15084" width="29.5546875" style="1" customWidth="1"/>
    <col min="15085" max="15085" width="16.109375" style="1" customWidth="1"/>
    <col min="15086" max="15086" width="12.109375" style="1" customWidth="1"/>
    <col min="15087" max="15087" width="21.44140625" style="1" customWidth="1"/>
    <col min="15088" max="15088" width="16" style="1" customWidth="1"/>
    <col min="15089" max="15089" width="15.88671875" style="1" customWidth="1"/>
    <col min="15090" max="15091" width="0" style="1" hidden="1" customWidth="1"/>
    <col min="15092" max="15338" width="10.88671875" style="1"/>
    <col min="15339" max="15339" width="6.88671875" style="1" customWidth="1"/>
    <col min="15340" max="15340" width="29.5546875" style="1" customWidth="1"/>
    <col min="15341" max="15341" width="16.109375" style="1" customWidth="1"/>
    <col min="15342" max="15342" width="12.109375" style="1" customWidth="1"/>
    <col min="15343" max="15343" width="21.44140625" style="1" customWidth="1"/>
    <col min="15344" max="15344" width="16" style="1" customWidth="1"/>
    <col min="15345" max="15345" width="15.88671875" style="1" customWidth="1"/>
    <col min="15346" max="15347" width="0" style="1" hidden="1" customWidth="1"/>
    <col min="15348" max="15594" width="10.88671875" style="1"/>
    <col min="15595" max="15595" width="6.88671875" style="1" customWidth="1"/>
    <col min="15596" max="15596" width="29.5546875" style="1" customWidth="1"/>
    <col min="15597" max="15597" width="16.109375" style="1" customWidth="1"/>
    <col min="15598" max="15598" width="12.109375" style="1" customWidth="1"/>
    <col min="15599" max="15599" width="21.44140625" style="1" customWidth="1"/>
    <col min="15600" max="15600" width="16" style="1" customWidth="1"/>
    <col min="15601" max="15601" width="15.88671875" style="1" customWidth="1"/>
    <col min="15602" max="15603" width="0" style="1" hidden="1" customWidth="1"/>
    <col min="15604" max="15850" width="10.88671875" style="1"/>
    <col min="15851" max="15851" width="6.88671875" style="1" customWidth="1"/>
    <col min="15852" max="15852" width="29.5546875" style="1" customWidth="1"/>
    <col min="15853" max="15853" width="16.109375" style="1" customWidth="1"/>
    <col min="15854" max="15854" width="12.109375" style="1" customWidth="1"/>
    <col min="15855" max="15855" width="21.44140625" style="1" customWidth="1"/>
    <col min="15856" max="15856" width="16" style="1" customWidth="1"/>
    <col min="15857" max="15857" width="15.88671875" style="1" customWidth="1"/>
    <col min="15858" max="15859" width="0" style="1" hidden="1" customWidth="1"/>
    <col min="15860" max="16106" width="10.88671875" style="1"/>
    <col min="16107" max="16107" width="6.88671875" style="1" customWidth="1"/>
    <col min="16108" max="16108" width="29.5546875" style="1" customWidth="1"/>
    <col min="16109" max="16109" width="16.109375" style="1" customWidth="1"/>
    <col min="16110" max="16110" width="12.109375" style="1" customWidth="1"/>
    <col min="16111" max="16111" width="21.44140625" style="1" customWidth="1"/>
    <col min="16112" max="16112" width="16" style="1" customWidth="1"/>
    <col min="16113" max="16113" width="15.88671875" style="1" customWidth="1"/>
    <col min="16114" max="16115" width="0" style="1" hidden="1" customWidth="1"/>
    <col min="16116" max="16384" width="10.88671875" style="1"/>
  </cols>
  <sheetData>
    <row r="1" spans="1:19" ht="23.4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9" ht="2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9" ht="18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9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9" s="3" customFormat="1" ht="18.600000000000001" customHeight="1">
      <c r="A5" s="92" t="s">
        <v>107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9" s="3" customFormat="1" ht="7.5" customHeight="1">
      <c r="C6" s="4"/>
      <c r="E6" s="5"/>
      <c r="G6" s="5"/>
      <c r="I6" s="5"/>
      <c r="K6" s="5"/>
      <c r="M6" s="5"/>
    </row>
    <row r="7" spans="1:19" s="6" customFormat="1" ht="28.5" customHeight="1">
      <c r="A7" s="93" t="s">
        <v>81</v>
      </c>
      <c r="B7" s="93" t="s">
        <v>82</v>
      </c>
      <c r="C7" s="87" t="s">
        <v>83</v>
      </c>
      <c r="D7" s="88"/>
      <c r="E7" s="87" t="s">
        <v>84</v>
      </c>
      <c r="F7" s="88"/>
      <c r="G7" s="87" t="s">
        <v>85</v>
      </c>
      <c r="H7" s="88"/>
      <c r="I7" s="87" t="s">
        <v>86</v>
      </c>
      <c r="J7" s="88"/>
      <c r="K7" s="87" t="s">
        <v>87</v>
      </c>
      <c r="L7" s="88"/>
      <c r="M7" s="87" t="s">
        <v>88</v>
      </c>
      <c r="N7" s="88"/>
    </row>
    <row r="8" spans="1:19" s="3" customFormat="1" ht="15" customHeight="1">
      <c r="A8" s="94"/>
      <c r="B8" s="94"/>
      <c r="C8" s="58" t="s">
        <v>89</v>
      </c>
      <c r="D8" s="59" t="s">
        <v>90</v>
      </c>
      <c r="E8" s="58" t="s">
        <v>89</v>
      </c>
      <c r="F8" s="59" t="s">
        <v>90</v>
      </c>
      <c r="G8" s="58" t="s">
        <v>89</v>
      </c>
      <c r="H8" s="59" t="s">
        <v>90</v>
      </c>
      <c r="I8" s="58" t="s">
        <v>89</v>
      </c>
      <c r="J8" s="59" t="s">
        <v>90</v>
      </c>
      <c r="K8" s="58" t="s">
        <v>89</v>
      </c>
      <c r="L8" s="59" t="s">
        <v>90</v>
      </c>
      <c r="M8" s="58" t="s">
        <v>89</v>
      </c>
      <c r="N8" s="59" t="s">
        <v>90</v>
      </c>
      <c r="R8" s="70" t="s">
        <v>108</v>
      </c>
      <c r="S8" s="3" t="s">
        <v>109</v>
      </c>
    </row>
    <row r="9" spans="1:19" s="3" customFormat="1" ht="15">
      <c r="A9" s="7">
        <v>301</v>
      </c>
      <c r="B9" s="8" t="s">
        <v>4</v>
      </c>
      <c r="C9" s="9">
        <v>0.48334904349999996</v>
      </c>
      <c r="D9" s="10">
        <v>10251218</v>
      </c>
      <c r="E9" s="9">
        <v>0.50384231000000002</v>
      </c>
      <c r="F9" s="10">
        <v>4759888</v>
      </c>
      <c r="G9" s="9">
        <v>0.48334904349999996</v>
      </c>
      <c r="H9" s="10">
        <v>232852</v>
      </c>
      <c r="I9" s="9">
        <v>0.48334904349999996</v>
      </c>
      <c r="J9" s="10">
        <v>64789</v>
      </c>
      <c r="K9" s="9">
        <v>0.48334904349999996</v>
      </c>
      <c r="L9" s="10">
        <v>369461</v>
      </c>
      <c r="M9" s="9">
        <v>0.48334904349999996</v>
      </c>
      <c r="N9" s="10">
        <v>14566</v>
      </c>
      <c r="P9" s="78"/>
      <c r="Q9" s="68"/>
      <c r="R9" s="3">
        <v>0.48334904349999996</v>
      </c>
      <c r="S9" s="3">
        <v>0.38591044659999996</v>
      </c>
    </row>
    <row r="10" spans="1:19" s="3" customFormat="1" ht="15">
      <c r="A10" s="7">
        <v>302</v>
      </c>
      <c r="B10" s="8" t="s">
        <v>5</v>
      </c>
      <c r="C10" s="9">
        <v>0.39052480179999999</v>
      </c>
      <c r="D10" s="10">
        <v>8282542</v>
      </c>
      <c r="E10" s="9">
        <v>0.41660092799999998</v>
      </c>
      <c r="F10" s="10">
        <v>3845783</v>
      </c>
      <c r="G10" s="9">
        <v>0.39052480179999999</v>
      </c>
      <c r="H10" s="10">
        <v>188134</v>
      </c>
      <c r="I10" s="9">
        <v>0.39052480179999999</v>
      </c>
      <c r="J10" s="10">
        <v>52346</v>
      </c>
      <c r="K10" s="9">
        <v>0.39052480179999999</v>
      </c>
      <c r="L10" s="10">
        <v>298508</v>
      </c>
      <c r="M10" s="9">
        <v>0.39052480179999999</v>
      </c>
      <c r="N10" s="10">
        <v>11768</v>
      </c>
      <c r="P10" s="78"/>
      <c r="Q10" s="68"/>
      <c r="R10" s="3">
        <v>0.39052480179999999</v>
      </c>
      <c r="S10" s="3">
        <v>0.30465965290000002</v>
      </c>
    </row>
    <row r="11" spans="1:19" s="3" customFormat="1" ht="15">
      <c r="A11" s="7">
        <v>303</v>
      </c>
      <c r="B11" s="8" t="s">
        <v>6</v>
      </c>
      <c r="C11" s="9">
        <v>0.32187011209999999</v>
      </c>
      <c r="D11" s="10">
        <v>6826439</v>
      </c>
      <c r="E11" s="9">
        <v>0.33440004350000002</v>
      </c>
      <c r="F11" s="10">
        <v>3169680</v>
      </c>
      <c r="G11" s="9">
        <v>0.32187011209999999</v>
      </c>
      <c r="H11" s="10">
        <v>155059</v>
      </c>
      <c r="I11" s="9">
        <v>0.32187011209999999</v>
      </c>
      <c r="J11" s="10">
        <v>43143</v>
      </c>
      <c r="K11" s="9">
        <v>0.32187011209999999</v>
      </c>
      <c r="L11" s="10">
        <v>246029</v>
      </c>
      <c r="M11" s="9">
        <v>0.32187011209999999</v>
      </c>
      <c r="N11" s="10">
        <v>9700</v>
      </c>
      <c r="P11" s="78"/>
      <c r="Q11" s="68"/>
      <c r="R11" s="3">
        <v>0.32187011209999999</v>
      </c>
      <c r="S11" s="11">
        <v>0.14037030140000001</v>
      </c>
    </row>
    <row r="12" spans="1:19" s="3" customFormat="1" ht="15">
      <c r="A12" s="7">
        <v>304</v>
      </c>
      <c r="B12" s="8" t="s">
        <v>7</v>
      </c>
      <c r="C12" s="9">
        <v>0.3671765884</v>
      </c>
      <c r="D12" s="10">
        <v>7787333</v>
      </c>
      <c r="E12" s="9">
        <v>0.38594947239999999</v>
      </c>
      <c r="F12" s="10">
        <v>3615847</v>
      </c>
      <c r="G12" s="9">
        <v>0.3671765884</v>
      </c>
      <c r="H12" s="10">
        <v>176887</v>
      </c>
      <c r="I12" s="9">
        <v>0.3671765884</v>
      </c>
      <c r="J12" s="10">
        <v>49215</v>
      </c>
      <c r="K12" s="9">
        <v>0.3671765884</v>
      </c>
      <c r="L12" s="10">
        <v>280661</v>
      </c>
      <c r="M12" s="9">
        <v>0.3671765884</v>
      </c>
      <c r="N12" s="10">
        <v>11065</v>
      </c>
      <c r="P12" s="78"/>
      <c r="Q12" s="68"/>
      <c r="R12" s="3">
        <v>0.3671765884</v>
      </c>
      <c r="S12" s="3">
        <v>0.27698013360000001</v>
      </c>
    </row>
    <row r="13" spans="1:19" s="3" customFormat="1" ht="15">
      <c r="A13" s="7">
        <v>305</v>
      </c>
      <c r="B13" s="8" t="s">
        <v>8</v>
      </c>
      <c r="C13" s="9">
        <v>2.7758118788999999</v>
      </c>
      <c r="D13" s="10">
        <v>58871163</v>
      </c>
      <c r="E13" s="9">
        <v>2.6096268331000001</v>
      </c>
      <c r="F13" s="10">
        <v>27335304</v>
      </c>
      <c r="G13" s="9">
        <v>2.7758118788999999</v>
      </c>
      <c r="H13" s="10">
        <v>1337231</v>
      </c>
      <c r="I13" s="9">
        <v>2.7758118788999999</v>
      </c>
      <c r="J13" s="10">
        <v>372072</v>
      </c>
      <c r="K13" s="9">
        <v>2.7758118788999999</v>
      </c>
      <c r="L13" s="10">
        <v>2121755</v>
      </c>
      <c r="M13" s="9">
        <v>2.7758118788999999</v>
      </c>
      <c r="N13" s="10">
        <v>83649</v>
      </c>
      <c r="P13" s="78"/>
      <c r="Q13" s="68"/>
      <c r="R13" s="3">
        <v>2.7758118788999999</v>
      </c>
      <c r="S13" s="11">
        <v>2.8209067292999999</v>
      </c>
    </row>
    <row r="14" spans="1:19" s="3" customFormat="1" ht="15">
      <c r="A14" s="7">
        <v>306</v>
      </c>
      <c r="B14" s="8" t="s">
        <v>9</v>
      </c>
      <c r="C14" s="9">
        <v>0.51401318579999999</v>
      </c>
      <c r="D14" s="10">
        <v>10901553</v>
      </c>
      <c r="E14" s="9">
        <v>0.5358999874</v>
      </c>
      <c r="F14" s="10">
        <v>5061853</v>
      </c>
      <c r="G14" s="9">
        <v>0.51401318579999999</v>
      </c>
      <c r="H14" s="10">
        <v>247624</v>
      </c>
      <c r="I14" s="9">
        <v>0.51401318579999999</v>
      </c>
      <c r="J14" s="10">
        <v>68896</v>
      </c>
      <c r="K14" s="9">
        <v>0.51401318579999999</v>
      </c>
      <c r="L14" s="10">
        <v>392899</v>
      </c>
      <c r="M14" s="9">
        <v>0.51401318579999999</v>
      </c>
      <c r="N14" s="10">
        <v>15490</v>
      </c>
      <c r="P14" s="78"/>
      <c r="Q14" s="68"/>
      <c r="R14" s="3">
        <v>0.51401318579999999</v>
      </c>
      <c r="S14" s="3">
        <v>0.50889628379999996</v>
      </c>
    </row>
    <row r="15" spans="1:19" s="3" customFormat="1" ht="15">
      <c r="A15" s="7">
        <v>307</v>
      </c>
      <c r="B15" s="8" t="s">
        <v>10</v>
      </c>
      <c r="C15" s="9">
        <v>1.0237271745000001</v>
      </c>
      <c r="D15" s="10">
        <v>21711898</v>
      </c>
      <c r="E15" s="9">
        <v>1.0771159132000001</v>
      </c>
      <c r="F15" s="10">
        <v>10081357</v>
      </c>
      <c r="G15" s="9">
        <v>1.0237271745000001</v>
      </c>
      <c r="H15" s="10">
        <v>493176</v>
      </c>
      <c r="I15" s="9">
        <v>1.0237271745000001</v>
      </c>
      <c r="J15" s="10">
        <v>137222</v>
      </c>
      <c r="K15" s="9">
        <v>1.0237271745000001</v>
      </c>
      <c r="L15" s="10">
        <v>782511</v>
      </c>
      <c r="M15" s="9">
        <v>1.0237271745000001</v>
      </c>
      <c r="N15" s="10">
        <v>30850</v>
      </c>
      <c r="P15" s="78"/>
      <c r="Q15" s="68"/>
      <c r="R15" s="3">
        <v>1.0237271745000001</v>
      </c>
      <c r="S15" s="3">
        <v>0.74685384349999995</v>
      </c>
    </row>
    <row r="16" spans="1:19" s="3" customFormat="1" ht="15">
      <c r="A16" s="7">
        <v>308</v>
      </c>
      <c r="B16" s="8" t="s">
        <v>11</v>
      </c>
      <c r="C16" s="9">
        <v>0.66463386869999996</v>
      </c>
      <c r="D16" s="10">
        <v>14096051</v>
      </c>
      <c r="E16" s="9">
        <v>0.69555911660000003</v>
      </c>
      <c r="F16" s="10">
        <v>6545136</v>
      </c>
      <c r="G16" s="9">
        <v>0.66463386869999996</v>
      </c>
      <c r="H16" s="10">
        <v>320186</v>
      </c>
      <c r="I16" s="9">
        <v>0.66463386869999996</v>
      </c>
      <c r="J16" s="10">
        <v>89087</v>
      </c>
      <c r="K16" s="9">
        <v>0.66463386869999996</v>
      </c>
      <c r="L16" s="10">
        <v>508031</v>
      </c>
      <c r="M16" s="9">
        <v>0.66463386869999996</v>
      </c>
      <c r="N16" s="10">
        <v>20029</v>
      </c>
      <c r="P16" s="78"/>
      <c r="Q16" s="68"/>
      <c r="R16" s="3">
        <v>0.66463386869999996</v>
      </c>
      <c r="S16" s="3">
        <v>0.83013898939999997</v>
      </c>
    </row>
    <row r="17" spans="1:19" s="3" customFormat="1" ht="15">
      <c r="A17" s="7">
        <v>309</v>
      </c>
      <c r="B17" s="8" t="s">
        <v>12</v>
      </c>
      <c r="C17" s="9">
        <v>1.0762272283000001</v>
      </c>
      <c r="D17" s="10">
        <v>22825264</v>
      </c>
      <c r="E17" s="9">
        <v>1.1606402868000001</v>
      </c>
      <c r="F17" s="10">
        <v>10598320</v>
      </c>
      <c r="G17" s="9">
        <v>1.0762272283000001</v>
      </c>
      <c r="H17" s="10">
        <v>518466</v>
      </c>
      <c r="I17" s="9">
        <v>1.0762272283000001</v>
      </c>
      <c r="J17" s="10">
        <v>144256</v>
      </c>
      <c r="K17" s="9">
        <v>1.0762272283000001</v>
      </c>
      <c r="L17" s="10">
        <v>822637</v>
      </c>
      <c r="M17" s="9">
        <v>1.0762272283000001</v>
      </c>
      <c r="N17" s="10">
        <v>32432</v>
      </c>
      <c r="P17" s="78"/>
      <c r="Q17" s="68"/>
      <c r="R17" s="3">
        <v>1.0762272283000001</v>
      </c>
      <c r="S17" s="3">
        <v>0.62177200709999991</v>
      </c>
    </row>
    <row r="18" spans="1:19" s="3" customFormat="1" ht="15">
      <c r="A18" s="7">
        <v>310</v>
      </c>
      <c r="B18" s="8" t="s">
        <v>13</v>
      </c>
      <c r="C18" s="9">
        <v>0.2473799132</v>
      </c>
      <c r="D18" s="10">
        <v>5246614</v>
      </c>
      <c r="E18" s="9">
        <v>0.25856381610000001</v>
      </c>
      <c r="F18" s="10">
        <v>2436129</v>
      </c>
      <c r="G18" s="9">
        <v>0.2473799132</v>
      </c>
      <c r="H18" s="10">
        <v>119174</v>
      </c>
      <c r="I18" s="9">
        <v>0.2473799132</v>
      </c>
      <c r="J18" s="10">
        <v>33158</v>
      </c>
      <c r="K18" s="9">
        <v>0.2473799132</v>
      </c>
      <c r="L18" s="10">
        <v>189091</v>
      </c>
      <c r="M18" s="9">
        <v>0.2473799132</v>
      </c>
      <c r="N18" s="10">
        <v>7455</v>
      </c>
      <c r="P18" s="78"/>
      <c r="Q18" s="68"/>
      <c r="R18" s="3">
        <v>0.2473799132</v>
      </c>
      <c r="S18" s="3">
        <v>9.7340670200000007E-2</v>
      </c>
    </row>
    <row r="19" spans="1:19" s="3" customFormat="1" ht="15">
      <c r="A19" s="7">
        <v>311</v>
      </c>
      <c r="B19" s="8" t="s">
        <v>14</v>
      </c>
      <c r="C19" s="9">
        <v>0.27608525090000002</v>
      </c>
      <c r="D19" s="10">
        <v>5855428</v>
      </c>
      <c r="E19" s="9">
        <v>0.29929298299999996</v>
      </c>
      <c r="F19" s="10">
        <v>2718816</v>
      </c>
      <c r="G19" s="9">
        <v>0.27608525090000002</v>
      </c>
      <c r="H19" s="10">
        <v>133002</v>
      </c>
      <c r="I19" s="9">
        <v>0.27608525090000002</v>
      </c>
      <c r="J19" s="10">
        <v>37005</v>
      </c>
      <c r="K19" s="9">
        <v>0.27608525090000002</v>
      </c>
      <c r="L19" s="10">
        <v>211033</v>
      </c>
      <c r="M19" s="9">
        <v>0.27608525090000002</v>
      </c>
      <c r="N19" s="10">
        <v>8320</v>
      </c>
      <c r="P19" s="78"/>
      <c r="Q19" s="68"/>
      <c r="R19" s="3">
        <v>0.27608525090000002</v>
      </c>
      <c r="S19" s="3">
        <v>0.15467241380000002</v>
      </c>
    </row>
    <row r="20" spans="1:19" s="3" customFormat="1" ht="15">
      <c r="A20" s="7">
        <v>312</v>
      </c>
      <c r="B20" s="8" t="s">
        <v>15</v>
      </c>
      <c r="C20" s="9">
        <v>11.7875922975</v>
      </c>
      <c r="D20" s="10">
        <v>249998930</v>
      </c>
      <c r="E20" s="9">
        <v>11.7988747573</v>
      </c>
      <c r="F20" s="10">
        <v>116080536</v>
      </c>
      <c r="G20" s="9">
        <v>11.7875922975</v>
      </c>
      <c r="H20" s="10">
        <v>5678612</v>
      </c>
      <c r="I20" s="9">
        <v>11.7875922975</v>
      </c>
      <c r="J20" s="10">
        <v>1580018</v>
      </c>
      <c r="K20" s="9">
        <v>11.7875922975</v>
      </c>
      <c r="L20" s="10">
        <v>9010123</v>
      </c>
      <c r="M20" s="9">
        <v>11.7875922975</v>
      </c>
      <c r="N20" s="10">
        <v>355217</v>
      </c>
      <c r="P20" s="78"/>
      <c r="Q20" s="68"/>
      <c r="R20" s="3">
        <v>11.7875922975</v>
      </c>
      <c r="S20" s="3">
        <v>14.828084910200001</v>
      </c>
    </row>
    <row r="21" spans="1:19" s="3" customFormat="1" ht="15">
      <c r="A21" s="7">
        <v>313</v>
      </c>
      <c r="B21" s="8" t="s">
        <v>16</v>
      </c>
      <c r="C21" s="9">
        <v>0.59852467139999999</v>
      </c>
      <c r="D21" s="10">
        <v>12693968</v>
      </c>
      <c r="E21" s="9">
        <v>0.6426895829</v>
      </c>
      <c r="F21" s="10">
        <v>5894115</v>
      </c>
      <c r="G21" s="9">
        <v>0.59852467139999999</v>
      </c>
      <c r="H21" s="10">
        <v>288338</v>
      </c>
      <c r="I21" s="9">
        <v>0.59852467139999999</v>
      </c>
      <c r="J21" s="10">
        <v>80227</v>
      </c>
      <c r="K21" s="9">
        <v>0.59852467139999999</v>
      </c>
      <c r="L21" s="10">
        <v>457499</v>
      </c>
      <c r="M21" s="9">
        <v>0.59852467139999999</v>
      </c>
      <c r="N21" s="10">
        <v>18037</v>
      </c>
      <c r="P21" s="78"/>
      <c r="Q21" s="68"/>
      <c r="R21" s="3">
        <v>0.59852467139999999</v>
      </c>
      <c r="S21" s="3">
        <v>0.50353299159999998</v>
      </c>
    </row>
    <row r="22" spans="1:19" s="3" customFormat="1" ht="15">
      <c r="A22" s="7">
        <v>314</v>
      </c>
      <c r="B22" s="8" t="s">
        <v>17</v>
      </c>
      <c r="C22" s="9">
        <v>0.43396197380000001</v>
      </c>
      <c r="D22" s="10">
        <v>9203772</v>
      </c>
      <c r="E22" s="9">
        <v>0.44416523620000004</v>
      </c>
      <c r="F22" s="10">
        <v>4273533</v>
      </c>
      <c r="G22" s="9">
        <v>0.43396197380000001</v>
      </c>
      <c r="H22" s="10">
        <v>209060</v>
      </c>
      <c r="I22" s="9">
        <v>0.43396197380000001</v>
      </c>
      <c r="J22" s="10">
        <v>58168</v>
      </c>
      <c r="K22" s="9">
        <v>0.43396197380000001</v>
      </c>
      <c r="L22" s="10">
        <v>331710</v>
      </c>
      <c r="M22" s="9">
        <v>0.43396197380000001</v>
      </c>
      <c r="N22" s="10">
        <v>13077</v>
      </c>
      <c r="P22" s="78"/>
      <c r="Q22" s="68"/>
      <c r="R22" s="3">
        <v>0.43396197380000001</v>
      </c>
      <c r="S22" s="3">
        <v>0.40958290849999995</v>
      </c>
    </row>
    <row r="23" spans="1:19" s="3" customFormat="1" ht="15">
      <c r="A23" s="7">
        <v>315</v>
      </c>
      <c r="B23" s="8" t="s">
        <v>18</v>
      </c>
      <c r="C23" s="9">
        <v>1.6786099228999998</v>
      </c>
      <c r="D23" s="10">
        <v>35601192</v>
      </c>
      <c r="E23" s="9">
        <v>1.7882401765</v>
      </c>
      <c r="F23" s="10">
        <v>16530493</v>
      </c>
      <c r="G23" s="9">
        <v>1.6786099228999998</v>
      </c>
      <c r="H23" s="10">
        <v>808664</v>
      </c>
      <c r="I23" s="9">
        <v>1.6786099228999998</v>
      </c>
      <c r="J23" s="10">
        <v>225003</v>
      </c>
      <c r="K23" s="9">
        <v>1.6786099228999998</v>
      </c>
      <c r="L23" s="10">
        <v>1283090</v>
      </c>
      <c r="M23" s="9">
        <v>1.6786099228999998</v>
      </c>
      <c r="N23" s="10">
        <v>50585</v>
      </c>
      <c r="P23" s="78"/>
      <c r="Q23" s="68"/>
      <c r="R23" s="3">
        <v>1.6786099228999998</v>
      </c>
      <c r="S23" s="3">
        <v>1.2447153077999999</v>
      </c>
    </row>
    <row r="24" spans="1:19" s="3" customFormat="1" ht="15">
      <c r="A24" s="7">
        <v>316</v>
      </c>
      <c r="B24" s="8" t="s">
        <v>19</v>
      </c>
      <c r="C24" s="9">
        <v>1.0869517711000001</v>
      </c>
      <c r="D24" s="10">
        <v>23052878</v>
      </c>
      <c r="E24" s="9">
        <v>1.1543429486000001</v>
      </c>
      <c r="F24" s="10">
        <v>10704010</v>
      </c>
      <c r="G24" s="9">
        <v>1.0869517711000001</v>
      </c>
      <c r="H24" s="10">
        <v>523635</v>
      </c>
      <c r="I24" s="9">
        <v>1.0869517711000001</v>
      </c>
      <c r="J24" s="10">
        <v>145696</v>
      </c>
      <c r="K24" s="9">
        <v>1.0869517711000001</v>
      </c>
      <c r="L24" s="10">
        <v>830841</v>
      </c>
      <c r="M24" s="9">
        <v>1.0869517711000001</v>
      </c>
      <c r="N24" s="10">
        <v>32755</v>
      </c>
      <c r="P24" s="78"/>
      <c r="Q24" s="68"/>
      <c r="R24" s="3">
        <v>1.0869517711000001</v>
      </c>
      <c r="S24" s="3">
        <v>1.4503081734999999</v>
      </c>
    </row>
    <row r="25" spans="1:19" s="3" customFormat="1" ht="15">
      <c r="A25" s="7">
        <v>317</v>
      </c>
      <c r="B25" s="8" t="s">
        <v>20</v>
      </c>
      <c r="C25" s="9">
        <v>12.2561086522</v>
      </c>
      <c r="D25" s="10">
        <v>259950414</v>
      </c>
      <c r="E25" s="9">
        <v>11.2778566427</v>
      </c>
      <c r="F25" s="10">
        <v>120701233</v>
      </c>
      <c r="G25" s="9">
        <v>12.2561086522</v>
      </c>
      <c r="H25" s="10">
        <v>5904654</v>
      </c>
      <c r="I25" s="9">
        <v>12.2561086522</v>
      </c>
      <c r="J25" s="10">
        <v>1642909</v>
      </c>
      <c r="K25" s="9">
        <v>12.2561086522</v>
      </c>
      <c r="L25" s="10">
        <v>9368781</v>
      </c>
      <c r="M25" s="9">
        <v>12.2561086522</v>
      </c>
      <c r="N25" s="10">
        <v>369357</v>
      </c>
      <c r="P25" s="78"/>
      <c r="Q25" s="68"/>
      <c r="R25" s="3">
        <v>12.2561086522</v>
      </c>
      <c r="S25" s="3">
        <v>13.053143444000002</v>
      </c>
    </row>
    <row r="26" spans="1:19" s="3" customFormat="1" ht="15">
      <c r="A26" s="7">
        <v>318</v>
      </c>
      <c r="B26" s="8" t="s">
        <v>21</v>
      </c>
      <c r="C26" s="9">
        <v>0.43772217040000005</v>
      </c>
      <c r="D26" s="10">
        <v>9283528</v>
      </c>
      <c r="E26" s="9">
        <v>0.4557139751</v>
      </c>
      <c r="F26" s="10">
        <v>4310568</v>
      </c>
      <c r="G26" s="9">
        <v>0.43772217040000005</v>
      </c>
      <c r="H26" s="10">
        <v>210870</v>
      </c>
      <c r="I26" s="9">
        <v>0.43772217040000005</v>
      </c>
      <c r="J26" s="10">
        <v>58672</v>
      </c>
      <c r="K26" s="9">
        <v>0.43772217040000005</v>
      </c>
      <c r="L26" s="10">
        <v>334584</v>
      </c>
      <c r="M26" s="9">
        <v>0.43772217040000005</v>
      </c>
      <c r="N26" s="10">
        <v>13191</v>
      </c>
      <c r="P26" s="78"/>
      <c r="Q26" s="68"/>
      <c r="R26" s="3">
        <v>0.43772217040000005</v>
      </c>
      <c r="S26" s="3">
        <v>0.28030907360000001</v>
      </c>
    </row>
    <row r="27" spans="1:19" s="3" customFormat="1" ht="15">
      <c r="A27" s="7">
        <v>319</v>
      </c>
      <c r="B27" s="8" t="s">
        <v>22</v>
      </c>
      <c r="C27" s="9">
        <v>1.8051448924</v>
      </c>
      <c r="D27" s="10">
        <v>38284735</v>
      </c>
      <c r="E27" s="9">
        <v>1.8140564080999999</v>
      </c>
      <c r="F27" s="10">
        <v>17776529</v>
      </c>
      <c r="G27" s="9">
        <v>1.8051448924</v>
      </c>
      <c r="H27" s="10">
        <v>869622</v>
      </c>
      <c r="I27" s="9">
        <v>1.8051448924</v>
      </c>
      <c r="J27" s="10">
        <v>241964</v>
      </c>
      <c r="K27" s="9">
        <v>1.8051448924</v>
      </c>
      <c r="L27" s="10">
        <v>1379807</v>
      </c>
      <c r="M27" s="9">
        <v>1.8051448924</v>
      </c>
      <c r="N27" s="10">
        <v>54398</v>
      </c>
      <c r="P27" s="78"/>
      <c r="Q27" s="68"/>
      <c r="R27" s="3">
        <v>1.8051448924</v>
      </c>
      <c r="S27" s="3">
        <v>1.5594234276000001</v>
      </c>
    </row>
    <row r="28" spans="1:19" s="3" customFormat="1" ht="15">
      <c r="A28" s="7">
        <v>320</v>
      </c>
      <c r="B28" s="8" t="s">
        <v>23</v>
      </c>
      <c r="C28" s="9">
        <v>4.2208293365000005</v>
      </c>
      <c r="D28" s="10">
        <v>89518011</v>
      </c>
      <c r="E28" s="9">
        <v>4.1318820775000002</v>
      </c>
      <c r="F28" s="10">
        <v>41565363</v>
      </c>
      <c r="G28" s="9">
        <v>4.2208293365000005</v>
      </c>
      <c r="H28" s="10">
        <v>2033361</v>
      </c>
      <c r="I28" s="9">
        <v>4.2208293365000005</v>
      </c>
      <c r="J28" s="10">
        <v>565764</v>
      </c>
      <c r="K28" s="9">
        <v>4.2208293365000005</v>
      </c>
      <c r="L28" s="10">
        <v>3226287</v>
      </c>
      <c r="M28" s="9">
        <v>4.2208293365000005</v>
      </c>
      <c r="N28" s="10">
        <v>127194</v>
      </c>
      <c r="P28" s="78"/>
      <c r="Q28" s="68"/>
      <c r="R28" s="3">
        <v>4.2208293365000005</v>
      </c>
      <c r="S28" s="3">
        <v>3.6932739385000004</v>
      </c>
    </row>
    <row r="29" spans="1:19" s="3" customFormat="1" ht="15">
      <c r="A29" s="7">
        <v>321</v>
      </c>
      <c r="B29" s="8" t="s">
        <v>24</v>
      </c>
      <c r="C29" s="9">
        <v>0.47066972280000002</v>
      </c>
      <c r="D29" s="10">
        <v>9982324</v>
      </c>
      <c r="E29" s="9">
        <v>0.50547501650000004</v>
      </c>
      <c r="F29" s="10">
        <v>4635034</v>
      </c>
      <c r="G29" s="9">
        <v>0.47066972280000002</v>
      </c>
      <c r="H29" s="10">
        <v>226743</v>
      </c>
      <c r="I29" s="9">
        <v>0.47066972280000002</v>
      </c>
      <c r="J29" s="10">
        <v>63089</v>
      </c>
      <c r="K29" s="9">
        <v>0.47066972280000002</v>
      </c>
      <c r="L29" s="10">
        <v>359769</v>
      </c>
      <c r="M29" s="9">
        <v>0.47066972280000002</v>
      </c>
      <c r="N29" s="10">
        <v>14184</v>
      </c>
      <c r="P29" s="78"/>
      <c r="Q29" s="68"/>
      <c r="R29" s="3">
        <v>0.47066972280000002</v>
      </c>
      <c r="S29" s="3">
        <v>0.27525401660000004</v>
      </c>
    </row>
    <row r="30" spans="1:19" s="3" customFormat="1" ht="15">
      <c r="A30" s="7">
        <v>322</v>
      </c>
      <c r="B30" s="8" t="s">
        <v>25</v>
      </c>
      <c r="C30" s="9">
        <v>1.1544076826</v>
      </c>
      <c r="D30" s="10">
        <v>24483475</v>
      </c>
      <c r="E30" s="9">
        <v>1.1882949342</v>
      </c>
      <c r="F30" s="10">
        <v>11368267</v>
      </c>
      <c r="G30" s="9">
        <v>1.1544076826</v>
      </c>
      <c r="H30" s="10">
        <v>556132</v>
      </c>
      <c r="I30" s="9">
        <v>1.1544076826</v>
      </c>
      <c r="J30" s="10">
        <v>154740</v>
      </c>
      <c r="K30" s="9">
        <v>1.1544076826</v>
      </c>
      <c r="L30" s="10">
        <v>882400</v>
      </c>
      <c r="M30" s="9">
        <v>1.1544076826</v>
      </c>
      <c r="N30" s="10">
        <v>34788</v>
      </c>
      <c r="P30" s="78"/>
      <c r="Q30" s="68"/>
      <c r="R30" s="3">
        <v>1.1544076826</v>
      </c>
      <c r="S30" s="3">
        <v>1.2174673178000002</v>
      </c>
    </row>
    <row r="31" spans="1:19" s="3" customFormat="1" ht="15">
      <c r="A31" s="7">
        <v>323</v>
      </c>
      <c r="B31" s="8" t="s">
        <v>26</v>
      </c>
      <c r="C31" s="9">
        <v>1.1623229856000001</v>
      </c>
      <c r="D31" s="10">
        <v>24651272</v>
      </c>
      <c r="E31" s="9">
        <v>1.1303844673000001</v>
      </c>
      <c r="F31" s="10">
        <v>11446183</v>
      </c>
      <c r="G31" s="9">
        <v>1.1623229856000001</v>
      </c>
      <c r="H31" s="10">
        <v>559942</v>
      </c>
      <c r="I31" s="9">
        <v>1.1623229856000001</v>
      </c>
      <c r="J31" s="10">
        <v>155799</v>
      </c>
      <c r="K31" s="9">
        <v>1.1623229856000001</v>
      </c>
      <c r="L31" s="10">
        <v>888448</v>
      </c>
      <c r="M31" s="9">
        <v>1.1623229856000001</v>
      </c>
      <c r="N31" s="10">
        <v>35026</v>
      </c>
      <c r="P31" s="78"/>
      <c r="Q31" s="68"/>
      <c r="R31" s="3">
        <v>1.1623229856000001</v>
      </c>
      <c r="S31" s="3">
        <v>0.75523784040000008</v>
      </c>
    </row>
    <row r="32" spans="1:19" s="3" customFormat="1" ht="15">
      <c r="A32" s="7">
        <v>324</v>
      </c>
      <c r="B32" s="8" t="s">
        <v>27</v>
      </c>
      <c r="C32" s="9">
        <v>2.1136435698999998</v>
      </c>
      <c r="D32" s="10">
        <v>44827693</v>
      </c>
      <c r="E32" s="9">
        <v>2.1630582261</v>
      </c>
      <c r="F32" s="10">
        <v>20814583</v>
      </c>
      <c r="G32" s="9">
        <v>2.1136435698999998</v>
      </c>
      <c r="H32" s="10">
        <v>1018241</v>
      </c>
      <c r="I32" s="9">
        <v>2.1136435698999998</v>
      </c>
      <c r="J32" s="10">
        <v>283316</v>
      </c>
      <c r="K32" s="9">
        <v>2.1136435698999998</v>
      </c>
      <c r="L32" s="10">
        <v>1615619</v>
      </c>
      <c r="M32" s="9">
        <v>2.1136435698999998</v>
      </c>
      <c r="N32" s="10">
        <v>63695</v>
      </c>
      <c r="P32" s="78"/>
      <c r="Q32" s="68"/>
      <c r="R32" s="3">
        <v>2.1136435698999998</v>
      </c>
      <c r="S32" s="3">
        <v>3.3110006669999996</v>
      </c>
    </row>
    <row r="33" spans="1:19" s="3" customFormat="1" ht="15">
      <c r="A33" s="7">
        <v>325</v>
      </c>
      <c r="B33" s="8" t="s">
        <v>28</v>
      </c>
      <c r="C33" s="9">
        <v>0.70054195790000007</v>
      </c>
      <c r="D33" s="10">
        <v>14857574</v>
      </c>
      <c r="E33" s="9">
        <v>0.72510539149999997</v>
      </c>
      <c r="F33" s="10">
        <v>6898732</v>
      </c>
      <c r="G33" s="9">
        <v>0.70054195790000007</v>
      </c>
      <c r="H33" s="10">
        <v>337484</v>
      </c>
      <c r="I33" s="9">
        <v>0.70054195790000007</v>
      </c>
      <c r="J33" s="10">
        <v>93901</v>
      </c>
      <c r="K33" s="9">
        <v>0.70054195790000007</v>
      </c>
      <c r="L33" s="10">
        <v>535477</v>
      </c>
      <c r="M33" s="9">
        <v>0.70054195790000007</v>
      </c>
      <c r="N33" s="10">
        <v>21111</v>
      </c>
      <c r="P33" s="78"/>
      <c r="Q33" s="68"/>
      <c r="R33" s="3">
        <v>0.70054195790000007</v>
      </c>
      <c r="S33" s="3">
        <v>0.81275452520000002</v>
      </c>
    </row>
    <row r="34" spans="1:19" s="3" customFormat="1" ht="15">
      <c r="A34" s="7">
        <v>326</v>
      </c>
      <c r="B34" s="8" t="s">
        <v>29</v>
      </c>
      <c r="C34" s="9">
        <v>3.4725789254000001</v>
      </c>
      <c r="D34" s="10">
        <v>73648154</v>
      </c>
      <c r="E34" s="9">
        <v>3.3811090314999999</v>
      </c>
      <c r="F34" s="10">
        <v>34196608</v>
      </c>
      <c r="G34" s="9">
        <v>3.4725789254000001</v>
      </c>
      <c r="H34" s="10">
        <v>1672885</v>
      </c>
      <c r="I34" s="9">
        <v>3.4725789254000001</v>
      </c>
      <c r="J34" s="10">
        <v>465464</v>
      </c>
      <c r="K34" s="9">
        <v>3.4725789254000001</v>
      </c>
      <c r="L34" s="10">
        <v>2654327</v>
      </c>
      <c r="M34" s="9">
        <v>3.4725789254000001</v>
      </c>
      <c r="N34" s="10">
        <v>104645</v>
      </c>
      <c r="P34" s="78"/>
      <c r="Q34" s="68"/>
      <c r="R34" s="3">
        <v>3.4725789254000001</v>
      </c>
      <c r="S34" s="3">
        <v>1.0957144213000001</v>
      </c>
    </row>
    <row r="35" spans="1:19" s="3" customFormat="1" ht="15">
      <c r="A35" s="7">
        <v>327</v>
      </c>
      <c r="B35" s="8" t="s">
        <v>30</v>
      </c>
      <c r="C35" s="9">
        <v>0.43210826239999994</v>
      </c>
      <c r="D35" s="10">
        <v>9164497</v>
      </c>
      <c r="E35" s="9">
        <v>0.4698305116</v>
      </c>
      <c r="F35" s="10">
        <v>4255297</v>
      </c>
      <c r="G35" s="9">
        <v>0.43210826239999994</v>
      </c>
      <c r="H35" s="10">
        <v>208169</v>
      </c>
      <c r="I35" s="9">
        <v>0.43210826239999994</v>
      </c>
      <c r="J35" s="10">
        <v>57921</v>
      </c>
      <c r="K35" s="9">
        <v>0.43210826239999994</v>
      </c>
      <c r="L35" s="10">
        <v>330294</v>
      </c>
      <c r="M35" s="9">
        <v>0.43210826239999994</v>
      </c>
      <c r="N35" s="10">
        <v>13022</v>
      </c>
      <c r="P35" s="78"/>
      <c r="Q35" s="68"/>
      <c r="R35" s="3">
        <v>0.43210826239999994</v>
      </c>
      <c r="S35" s="3">
        <v>0.168666291</v>
      </c>
    </row>
    <row r="36" spans="1:19" s="3" customFormat="1" ht="15">
      <c r="A36" s="7">
        <v>328</v>
      </c>
      <c r="B36" s="8" t="s">
        <v>31</v>
      </c>
      <c r="C36" s="9">
        <v>0.31632287530000003</v>
      </c>
      <c r="D36" s="10">
        <v>6708816</v>
      </c>
      <c r="E36" s="9">
        <v>0.33884874579999996</v>
      </c>
      <c r="F36" s="10">
        <v>3115065</v>
      </c>
      <c r="G36" s="9">
        <v>0.31632287530000003</v>
      </c>
      <c r="H36" s="10">
        <v>152388</v>
      </c>
      <c r="I36" s="9">
        <v>0.31632287530000003</v>
      </c>
      <c r="J36" s="10">
        <v>42401</v>
      </c>
      <c r="K36" s="9">
        <v>0.31632287530000003</v>
      </c>
      <c r="L36" s="10">
        <v>241790</v>
      </c>
      <c r="M36" s="9">
        <v>0.31632287530000003</v>
      </c>
      <c r="N36" s="10">
        <v>9532</v>
      </c>
      <c r="P36" s="78"/>
      <c r="Q36" s="68"/>
      <c r="R36" s="3">
        <v>0.31632287530000003</v>
      </c>
      <c r="S36" s="3">
        <v>0.15109688569999999</v>
      </c>
    </row>
    <row r="37" spans="1:19" s="3" customFormat="1" ht="15">
      <c r="A37" s="7">
        <v>329</v>
      </c>
      <c r="B37" s="8" t="s">
        <v>32</v>
      </c>
      <c r="C37" s="9">
        <v>1.2718425895000001</v>
      </c>
      <c r="D37" s="10">
        <v>26974264</v>
      </c>
      <c r="E37" s="9">
        <v>1.3093215296</v>
      </c>
      <c r="F37" s="10">
        <v>12524802</v>
      </c>
      <c r="G37" s="9">
        <v>1.2718425895000001</v>
      </c>
      <c r="H37" s="10">
        <v>612710</v>
      </c>
      <c r="I37" s="9">
        <v>1.2718425895000001</v>
      </c>
      <c r="J37" s="10">
        <v>170479</v>
      </c>
      <c r="K37" s="9">
        <v>1.2718425895000001</v>
      </c>
      <c r="L37" s="10">
        <v>972170</v>
      </c>
      <c r="M37" s="9">
        <v>1.2718425895000001</v>
      </c>
      <c r="N37" s="10">
        <v>38327</v>
      </c>
      <c r="P37" s="78"/>
      <c r="Q37" s="68"/>
      <c r="R37" s="3">
        <v>1.2718425895000001</v>
      </c>
      <c r="S37" s="3">
        <v>1.4618361692999999</v>
      </c>
    </row>
    <row r="38" spans="1:19" s="3" customFormat="1" ht="15">
      <c r="A38" s="7">
        <v>330</v>
      </c>
      <c r="B38" s="8" t="s">
        <v>33</v>
      </c>
      <c r="C38" s="9">
        <v>0.29278890930000001</v>
      </c>
      <c r="D38" s="10">
        <v>6209675</v>
      </c>
      <c r="E38" s="9">
        <v>0.30367064700000002</v>
      </c>
      <c r="F38" s="10">
        <v>2883301</v>
      </c>
      <c r="G38" s="9">
        <v>0.29278890930000001</v>
      </c>
      <c r="H38" s="10">
        <v>141049</v>
      </c>
      <c r="I38" s="9">
        <v>0.29278890930000001</v>
      </c>
      <c r="J38" s="10">
        <v>39248</v>
      </c>
      <c r="K38" s="9">
        <v>0.29278890930000001</v>
      </c>
      <c r="L38" s="10">
        <v>223801</v>
      </c>
      <c r="M38" s="9">
        <v>0.29278890930000001</v>
      </c>
      <c r="N38" s="10">
        <v>8823</v>
      </c>
      <c r="P38" s="78"/>
      <c r="Q38" s="68"/>
      <c r="R38" s="3">
        <v>0.29278890930000001</v>
      </c>
      <c r="S38" s="3">
        <v>0.15078865050000001</v>
      </c>
    </row>
    <row r="39" spans="1:19" s="3" customFormat="1" ht="15">
      <c r="A39" s="7">
        <v>331</v>
      </c>
      <c r="B39" s="8" t="s">
        <v>34</v>
      </c>
      <c r="C39" s="9">
        <v>0.91041636979999996</v>
      </c>
      <c r="D39" s="10">
        <v>19308720</v>
      </c>
      <c r="E39" s="9">
        <v>0.93777365120000011</v>
      </c>
      <c r="F39" s="10">
        <v>8965507</v>
      </c>
      <c r="G39" s="9">
        <v>0.91041636979999996</v>
      </c>
      <c r="H39" s="10">
        <v>438588</v>
      </c>
      <c r="I39" s="9">
        <v>0.91041636979999996</v>
      </c>
      <c r="J39" s="10">
        <v>122035</v>
      </c>
      <c r="K39" s="9">
        <v>0.91041636979999996</v>
      </c>
      <c r="L39" s="10">
        <v>695899</v>
      </c>
      <c r="M39" s="9">
        <v>0.91041636979999996</v>
      </c>
      <c r="N39" s="10">
        <v>27435</v>
      </c>
      <c r="P39" s="78"/>
      <c r="Q39" s="68"/>
      <c r="R39" s="3">
        <v>0.91041636979999996</v>
      </c>
      <c r="S39" s="3">
        <v>0.53528121529999995</v>
      </c>
    </row>
    <row r="40" spans="1:19" s="3" customFormat="1" ht="15">
      <c r="A40" s="7">
        <v>332</v>
      </c>
      <c r="B40" s="8" t="s">
        <v>35</v>
      </c>
      <c r="C40" s="9">
        <v>0.98386529420000002</v>
      </c>
      <c r="D40" s="10">
        <v>20866456</v>
      </c>
      <c r="E40" s="9">
        <v>0.91768551369999996</v>
      </c>
      <c r="F40" s="10">
        <v>9688799</v>
      </c>
      <c r="G40" s="9">
        <v>0.98386529420000002</v>
      </c>
      <c r="H40" s="10">
        <v>473973</v>
      </c>
      <c r="I40" s="9">
        <v>0.98386529420000002</v>
      </c>
      <c r="J40" s="10">
        <v>131879</v>
      </c>
      <c r="K40" s="9">
        <v>0.98386529420000002</v>
      </c>
      <c r="L40" s="10">
        <v>752041</v>
      </c>
      <c r="M40" s="9">
        <v>0.98386529420000002</v>
      </c>
      <c r="N40" s="10">
        <v>29649</v>
      </c>
      <c r="P40" s="78"/>
      <c r="Q40" s="68"/>
      <c r="R40" s="3">
        <v>0.98386529420000002</v>
      </c>
      <c r="S40" s="3">
        <v>0.81417240700000004</v>
      </c>
    </row>
    <row r="41" spans="1:19" s="3" customFormat="1" ht="15">
      <c r="A41" s="7">
        <v>333</v>
      </c>
      <c r="B41" s="8" t="s">
        <v>36</v>
      </c>
      <c r="C41" s="9">
        <v>0.48289821109999997</v>
      </c>
      <c r="D41" s="10">
        <v>10241649</v>
      </c>
      <c r="E41" s="9">
        <v>0.50202155319999997</v>
      </c>
      <c r="F41" s="10">
        <v>4755444</v>
      </c>
      <c r="G41" s="9">
        <v>0.48289821109999997</v>
      </c>
      <c r="H41" s="10">
        <v>232634</v>
      </c>
      <c r="I41" s="9">
        <v>0.48289821109999997</v>
      </c>
      <c r="J41" s="10">
        <v>64728</v>
      </c>
      <c r="K41" s="9">
        <v>0.48289821109999997</v>
      </c>
      <c r="L41" s="10">
        <v>369116</v>
      </c>
      <c r="M41" s="9">
        <v>0.48289821109999997</v>
      </c>
      <c r="N41" s="10">
        <v>14552</v>
      </c>
      <c r="P41" s="78"/>
      <c r="Q41" s="68"/>
      <c r="R41" s="3">
        <v>0.48289821109999997</v>
      </c>
      <c r="S41" s="3">
        <v>0.279261074</v>
      </c>
    </row>
    <row r="42" spans="1:19" s="3" customFormat="1" ht="15">
      <c r="A42" s="7">
        <v>334</v>
      </c>
      <c r="B42" s="8" t="s">
        <v>37</v>
      </c>
      <c r="C42" s="9">
        <v>2.2251843805</v>
      </c>
      <c r="D42" s="10">
        <v>47193136</v>
      </c>
      <c r="E42" s="9">
        <v>2.1956192697999999</v>
      </c>
      <c r="F42" s="10">
        <v>21912909</v>
      </c>
      <c r="G42" s="9">
        <v>2.2251843805</v>
      </c>
      <c r="H42" s="10">
        <v>1071970</v>
      </c>
      <c r="I42" s="9">
        <v>2.2251843805</v>
      </c>
      <c r="J42" s="10">
        <v>298264</v>
      </c>
      <c r="K42" s="9">
        <v>2.2251843805</v>
      </c>
      <c r="L42" s="10">
        <v>1700871</v>
      </c>
      <c r="M42" s="9">
        <v>2.2251843805</v>
      </c>
      <c r="N42" s="10">
        <v>67056</v>
      </c>
      <c r="P42" s="78"/>
      <c r="Q42" s="68"/>
      <c r="R42" s="3">
        <v>2.2251843805</v>
      </c>
      <c r="S42" s="3">
        <v>1.7227264265</v>
      </c>
    </row>
    <row r="43" spans="1:19" s="3" customFormat="1" ht="15">
      <c r="A43" s="7">
        <v>335</v>
      </c>
      <c r="B43" s="8" t="s">
        <v>38</v>
      </c>
      <c r="C43" s="9">
        <v>0.81209660539999995</v>
      </c>
      <c r="D43" s="10">
        <v>17223528</v>
      </c>
      <c r="E43" s="9">
        <v>0.86625728539999991</v>
      </c>
      <c r="F43" s="10">
        <v>7997300</v>
      </c>
      <c r="G43" s="9">
        <v>0.81209660539999995</v>
      </c>
      <c r="H43" s="10">
        <v>391225</v>
      </c>
      <c r="I43" s="9">
        <v>0.81209660539999995</v>
      </c>
      <c r="J43" s="10">
        <v>108853</v>
      </c>
      <c r="K43" s="9">
        <v>0.81209660539999995</v>
      </c>
      <c r="L43" s="10">
        <v>620747</v>
      </c>
      <c r="M43" s="9">
        <v>0.81209660539999995</v>
      </c>
      <c r="N43" s="10">
        <v>24472</v>
      </c>
      <c r="P43" s="78"/>
      <c r="Q43" s="68"/>
      <c r="R43" s="3">
        <v>0.81209660539999995</v>
      </c>
      <c r="S43" s="3">
        <v>1.0038603373999999</v>
      </c>
    </row>
    <row r="44" spans="1:19" s="3" customFormat="1" ht="15">
      <c r="A44" s="7">
        <v>336</v>
      </c>
      <c r="B44" s="8" t="s">
        <v>39</v>
      </c>
      <c r="C44" s="9">
        <v>2.1039147337999999</v>
      </c>
      <c r="D44" s="10">
        <v>44621119</v>
      </c>
      <c r="E44" s="9">
        <v>2.2544278006999998</v>
      </c>
      <c r="F44" s="10">
        <v>20718666</v>
      </c>
      <c r="G44" s="9">
        <v>2.1039147337999999</v>
      </c>
      <c r="H44" s="10">
        <v>1013549</v>
      </c>
      <c r="I44" s="9">
        <v>2.1039147337999999</v>
      </c>
      <c r="J44" s="10">
        <v>282010</v>
      </c>
      <c r="K44" s="9">
        <v>2.1039147337999999</v>
      </c>
      <c r="L44" s="10">
        <v>1608174</v>
      </c>
      <c r="M44" s="9">
        <v>2.1039147337999999</v>
      </c>
      <c r="N44" s="10">
        <v>63401</v>
      </c>
      <c r="P44" s="78"/>
      <c r="Q44" s="68"/>
      <c r="R44" s="3">
        <v>2.1039147337999999</v>
      </c>
      <c r="S44" s="3">
        <v>2.7213467657999999</v>
      </c>
    </row>
    <row r="45" spans="1:19" s="3" customFormat="1" ht="15">
      <c r="A45" s="7">
        <v>337</v>
      </c>
      <c r="B45" s="8" t="s">
        <v>40</v>
      </c>
      <c r="C45" s="9">
        <v>0.88657566220000006</v>
      </c>
      <c r="D45" s="10">
        <v>18803171</v>
      </c>
      <c r="E45" s="9">
        <v>0.93672483210000013</v>
      </c>
      <c r="F45" s="10">
        <v>8730766</v>
      </c>
      <c r="G45" s="9">
        <v>0.88657566220000006</v>
      </c>
      <c r="H45" s="10">
        <v>427108</v>
      </c>
      <c r="I45" s="9">
        <v>0.88657566220000006</v>
      </c>
      <c r="J45" s="10">
        <v>118838</v>
      </c>
      <c r="K45" s="9">
        <v>0.88657566220000006</v>
      </c>
      <c r="L45" s="10">
        <v>677678</v>
      </c>
      <c r="M45" s="9">
        <v>0.88657566220000006</v>
      </c>
      <c r="N45" s="10">
        <v>26717</v>
      </c>
      <c r="P45" s="78"/>
      <c r="Q45" s="68"/>
      <c r="R45" s="3">
        <v>0.88657566220000006</v>
      </c>
      <c r="S45" s="3">
        <v>1.0835699552</v>
      </c>
    </row>
    <row r="46" spans="1:19" s="3" customFormat="1" ht="15">
      <c r="A46" s="7">
        <v>338</v>
      </c>
      <c r="B46" s="8" t="s">
        <v>41</v>
      </c>
      <c r="C46" s="9">
        <v>3.3253763938000001</v>
      </c>
      <c r="D46" s="10">
        <v>70527176</v>
      </c>
      <c r="E46" s="9">
        <v>3.5973537646000002</v>
      </c>
      <c r="F46" s="10">
        <v>32747468</v>
      </c>
      <c r="G46" s="9">
        <v>3.3253763938000001</v>
      </c>
      <c r="H46" s="10">
        <v>1601994</v>
      </c>
      <c r="I46" s="9">
        <v>3.3253763938000001</v>
      </c>
      <c r="J46" s="10">
        <v>445739</v>
      </c>
      <c r="K46" s="9">
        <v>3.3253763938000001</v>
      </c>
      <c r="L46" s="10">
        <v>2541845</v>
      </c>
      <c r="M46" s="9">
        <v>3.3253763938000001</v>
      </c>
      <c r="N46" s="10">
        <v>100210</v>
      </c>
      <c r="P46" s="78"/>
      <c r="Q46" s="68"/>
      <c r="R46" s="3">
        <v>3.3253763938000001</v>
      </c>
      <c r="S46" s="3">
        <v>4.4534435417999996</v>
      </c>
    </row>
    <row r="47" spans="1:19" s="3" customFormat="1" ht="15">
      <c r="A47" s="7">
        <v>339</v>
      </c>
      <c r="B47" s="8" t="s">
        <v>42</v>
      </c>
      <c r="C47" s="9">
        <v>3.3132080367000003</v>
      </c>
      <c r="D47" s="10">
        <v>70268820</v>
      </c>
      <c r="E47" s="9">
        <v>3.3429078874</v>
      </c>
      <c r="F47" s="10">
        <v>32627501</v>
      </c>
      <c r="G47" s="9">
        <v>3.3132080367000003</v>
      </c>
      <c r="H47" s="10">
        <v>1596124</v>
      </c>
      <c r="I47" s="9">
        <v>3.3132080367000003</v>
      </c>
      <c r="J47" s="10">
        <v>444107</v>
      </c>
      <c r="K47" s="9">
        <v>3.3132080367000003</v>
      </c>
      <c r="L47" s="10">
        <v>2532534</v>
      </c>
      <c r="M47" s="9">
        <v>3.3132080367000003</v>
      </c>
      <c r="N47" s="10">
        <v>99843</v>
      </c>
      <c r="P47" s="78"/>
      <c r="Q47" s="68"/>
      <c r="R47" s="3">
        <v>3.3132080367000003</v>
      </c>
      <c r="S47" s="3">
        <v>3.9783914809000001</v>
      </c>
    </row>
    <row r="48" spans="1:19" s="3" customFormat="1" ht="15">
      <c r="A48" s="7">
        <v>340</v>
      </c>
      <c r="B48" s="8" t="s">
        <v>43</v>
      </c>
      <c r="C48" s="9">
        <v>1.1950449099</v>
      </c>
      <c r="D48" s="10">
        <v>25345360</v>
      </c>
      <c r="E48" s="9">
        <v>1.2765098080999999</v>
      </c>
      <c r="F48" s="10">
        <v>11768460</v>
      </c>
      <c r="G48" s="9">
        <v>1.1950449099</v>
      </c>
      <c r="H48" s="10">
        <v>575708</v>
      </c>
      <c r="I48" s="9">
        <v>1.1950449099</v>
      </c>
      <c r="J48" s="10">
        <v>160185</v>
      </c>
      <c r="K48" s="9">
        <v>1.1950449099</v>
      </c>
      <c r="L48" s="10">
        <v>913463</v>
      </c>
      <c r="M48" s="9">
        <v>1.1950449099</v>
      </c>
      <c r="N48" s="10">
        <v>36013</v>
      </c>
      <c r="P48" s="78"/>
      <c r="Q48" s="68"/>
      <c r="R48" s="3">
        <v>1.1950449099</v>
      </c>
      <c r="S48" s="3">
        <v>1.3466178586999999</v>
      </c>
    </row>
    <row r="49" spans="1:19" s="3" customFormat="1" ht="15">
      <c r="A49" s="7">
        <v>341</v>
      </c>
      <c r="B49" s="8" t="s">
        <v>44</v>
      </c>
      <c r="C49" s="9">
        <v>0.3009974198</v>
      </c>
      <c r="D49" s="10">
        <v>6383772</v>
      </c>
      <c r="E49" s="9">
        <v>0.31554522349999997</v>
      </c>
      <c r="F49" s="10">
        <v>2964140</v>
      </c>
      <c r="G49" s="9">
        <v>0.3009974198</v>
      </c>
      <c r="H49" s="10">
        <v>145004</v>
      </c>
      <c r="I49" s="9">
        <v>0.3009974198</v>
      </c>
      <c r="J49" s="10">
        <v>40348</v>
      </c>
      <c r="K49" s="9">
        <v>0.3009974198</v>
      </c>
      <c r="L49" s="10">
        <v>230075</v>
      </c>
      <c r="M49" s="9">
        <v>0.3009974198</v>
      </c>
      <c r="N49" s="10">
        <v>9071</v>
      </c>
      <c r="P49" s="78"/>
      <c r="Q49" s="68"/>
      <c r="R49" s="3">
        <v>0.3009974198</v>
      </c>
      <c r="S49" s="3">
        <v>0.17057734920000001</v>
      </c>
    </row>
    <row r="50" spans="1:19" s="3" customFormat="1" ht="15">
      <c r="A50" s="7">
        <v>342</v>
      </c>
      <c r="B50" s="8" t="s">
        <v>45</v>
      </c>
      <c r="C50" s="9">
        <v>3.4701223581000002</v>
      </c>
      <c r="D50" s="10">
        <v>73596679</v>
      </c>
      <c r="E50" s="9">
        <v>3.5531494878000003</v>
      </c>
      <c r="F50" s="10">
        <v>34172715</v>
      </c>
      <c r="G50" s="9">
        <v>3.4701223581000002</v>
      </c>
      <c r="H50" s="10">
        <v>1671715</v>
      </c>
      <c r="I50" s="9">
        <v>3.4701223581000002</v>
      </c>
      <c r="J50" s="10">
        <v>465137</v>
      </c>
      <c r="K50" s="9">
        <v>3.4701223581000002</v>
      </c>
      <c r="L50" s="10">
        <v>2652472</v>
      </c>
      <c r="M50" s="9">
        <v>3.4701223581000002</v>
      </c>
      <c r="N50" s="10">
        <v>104572</v>
      </c>
      <c r="P50" s="78"/>
      <c r="Q50" s="68"/>
      <c r="R50" s="3">
        <v>3.4701223581000002</v>
      </c>
      <c r="S50" s="3">
        <v>3.9247585594000003</v>
      </c>
    </row>
    <row r="51" spans="1:19" s="3" customFormat="1" ht="15">
      <c r="A51" s="7">
        <v>343</v>
      </c>
      <c r="B51" s="8" t="s">
        <v>46</v>
      </c>
      <c r="C51" s="9">
        <v>0.20228798350000002</v>
      </c>
      <c r="D51" s="10">
        <v>4290270</v>
      </c>
      <c r="E51" s="9">
        <v>0.21104037840000001</v>
      </c>
      <c r="F51" s="10">
        <v>1992075</v>
      </c>
      <c r="G51" s="9">
        <v>0.20228798350000002</v>
      </c>
      <c r="H51" s="10">
        <v>97454</v>
      </c>
      <c r="I51" s="9">
        <v>0.20228798350000002</v>
      </c>
      <c r="J51" s="10">
        <v>27115</v>
      </c>
      <c r="K51" s="9">
        <v>0.20228798350000002</v>
      </c>
      <c r="L51" s="10">
        <v>154624</v>
      </c>
      <c r="M51" s="9">
        <v>0.20228798350000002</v>
      </c>
      <c r="N51" s="10">
        <v>6096</v>
      </c>
      <c r="P51" s="78"/>
      <c r="Q51" s="68"/>
      <c r="R51" s="3">
        <v>0.20228798350000002</v>
      </c>
      <c r="S51" s="3">
        <v>8.4148204399999996E-2</v>
      </c>
    </row>
    <row r="52" spans="1:19" s="3" customFormat="1" ht="15">
      <c r="A52" s="7">
        <v>344</v>
      </c>
      <c r="B52" s="8" t="s">
        <v>47</v>
      </c>
      <c r="C52" s="9">
        <v>0.94800737489999998</v>
      </c>
      <c r="D52" s="10">
        <v>20106020</v>
      </c>
      <c r="E52" s="9">
        <v>0.97866757989999997</v>
      </c>
      <c r="F52" s="10">
        <v>9335710</v>
      </c>
      <c r="G52" s="9">
        <v>0.94800737489999998</v>
      </c>
      <c r="H52" s="10">
        <v>456700</v>
      </c>
      <c r="I52" s="9">
        <v>0.94800737489999998</v>
      </c>
      <c r="J52" s="10">
        <v>127072</v>
      </c>
      <c r="K52" s="9">
        <v>0.94800737489999998</v>
      </c>
      <c r="L52" s="10">
        <v>724634</v>
      </c>
      <c r="M52" s="9">
        <v>0.94800737489999998</v>
      </c>
      <c r="N52" s="10">
        <v>28568</v>
      </c>
      <c r="P52" s="78"/>
      <c r="Q52" s="68"/>
      <c r="R52" s="3">
        <v>0.94800737489999998</v>
      </c>
      <c r="S52" s="3">
        <v>1.0226010364</v>
      </c>
    </row>
    <row r="53" spans="1:19" s="3" customFormat="1" ht="15">
      <c r="A53" s="7">
        <v>345</v>
      </c>
      <c r="B53" s="8" t="s">
        <v>48</v>
      </c>
      <c r="C53" s="9">
        <v>0.67689124170000003</v>
      </c>
      <c r="D53" s="10">
        <v>14355983</v>
      </c>
      <c r="E53" s="9">
        <v>0.69595629410000004</v>
      </c>
      <c r="F53" s="10">
        <v>6665829</v>
      </c>
      <c r="G53" s="9">
        <v>0.67689124170000003</v>
      </c>
      <c r="H53" s="10">
        <v>326088</v>
      </c>
      <c r="I53" s="9">
        <v>0.67689124170000003</v>
      </c>
      <c r="J53" s="10">
        <v>90731</v>
      </c>
      <c r="K53" s="9">
        <v>0.67689124170000003</v>
      </c>
      <c r="L53" s="10">
        <v>517399</v>
      </c>
      <c r="M53" s="9">
        <v>0.67689124170000003</v>
      </c>
      <c r="N53" s="10">
        <v>20398</v>
      </c>
      <c r="P53" s="78"/>
      <c r="Q53" s="68"/>
      <c r="R53" s="3">
        <v>0.67689124170000003</v>
      </c>
      <c r="S53" s="3">
        <v>0.51296498820000003</v>
      </c>
    </row>
    <row r="54" spans="1:19" s="3" customFormat="1" ht="15">
      <c r="A54" s="7">
        <v>346</v>
      </c>
      <c r="B54" s="8" t="s">
        <v>49</v>
      </c>
      <c r="C54" s="9">
        <v>0.62567450099999999</v>
      </c>
      <c r="D54" s="10">
        <v>13269750</v>
      </c>
      <c r="E54" s="9">
        <v>0.66048844640000004</v>
      </c>
      <c r="F54" s="10">
        <v>6161464</v>
      </c>
      <c r="G54" s="9">
        <v>0.62567450099999999</v>
      </c>
      <c r="H54" s="10">
        <v>301415</v>
      </c>
      <c r="I54" s="9">
        <v>0.62567450099999999</v>
      </c>
      <c r="J54" s="10">
        <v>83866</v>
      </c>
      <c r="K54" s="9">
        <v>0.62567450099999999</v>
      </c>
      <c r="L54" s="10">
        <v>478250</v>
      </c>
      <c r="M54" s="9">
        <v>0.62567450099999999</v>
      </c>
      <c r="N54" s="10">
        <v>18855</v>
      </c>
      <c r="P54" s="78"/>
      <c r="Q54" s="68"/>
      <c r="R54" s="3">
        <v>0.62567450099999999</v>
      </c>
      <c r="S54" s="3">
        <v>0.40008926490000002</v>
      </c>
    </row>
    <row r="55" spans="1:19" s="3" customFormat="1" ht="15">
      <c r="A55" s="7">
        <v>347</v>
      </c>
      <c r="B55" s="8" t="s">
        <v>50</v>
      </c>
      <c r="C55" s="9">
        <v>0.51410416979999995</v>
      </c>
      <c r="D55" s="10">
        <v>10903480</v>
      </c>
      <c r="E55" s="9">
        <v>0.52909834479999995</v>
      </c>
      <c r="F55" s="10">
        <v>5062749</v>
      </c>
      <c r="G55" s="9">
        <v>0.51410416979999995</v>
      </c>
      <c r="H55" s="10">
        <v>247666</v>
      </c>
      <c r="I55" s="9">
        <v>0.51410416979999995</v>
      </c>
      <c r="J55" s="10">
        <v>68910</v>
      </c>
      <c r="K55" s="9">
        <v>0.51410416979999995</v>
      </c>
      <c r="L55" s="10">
        <v>392968</v>
      </c>
      <c r="M55" s="9">
        <v>0.51410416979999995</v>
      </c>
      <c r="N55" s="10">
        <v>15492</v>
      </c>
      <c r="P55" s="78"/>
      <c r="Q55" s="68"/>
      <c r="R55" s="3">
        <v>0.51410416979999995</v>
      </c>
      <c r="S55" s="3">
        <v>0.33018152589999999</v>
      </c>
    </row>
    <row r="56" spans="1:19" s="3" customFormat="1" ht="15">
      <c r="A56" s="7">
        <v>348</v>
      </c>
      <c r="B56" s="8" t="s">
        <v>51</v>
      </c>
      <c r="C56" s="9">
        <v>1.7815011703000001</v>
      </c>
      <c r="D56" s="10">
        <v>37783266</v>
      </c>
      <c r="E56" s="9">
        <v>1.7835164691999998</v>
      </c>
      <c r="F56" s="10">
        <v>17543678</v>
      </c>
      <c r="G56" s="9">
        <v>1.7815011703000001</v>
      </c>
      <c r="H56" s="10">
        <v>858231</v>
      </c>
      <c r="I56" s="9">
        <v>1.7815011703000001</v>
      </c>
      <c r="J56" s="10">
        <v>238793</v>
      </c>
      <c r="K56" s="9">
        <v>1.7815011703000001</v>
      </c>
      <c r="L56" s="10">
        <v>1361733</v>
      </c>
      <c r="M56" s="9">
        <v>1.7815011703000001</v>
      </c>
      <c r="N56" s="10">
        <v>53685</v>
      </c>
      <c r="P56" s="78"/>
      <c r="Q56" s="68"/>
      <c r="R56" s="3">
        <v>1.7815011703000001</v>
      </c>
      <c r="S56" s="3">
        <v>1.6830873821999999</v>
      </c>
    </row>
    <row r="57" spans="1:19" s="3" customFormat="1" ht="15">
      <c r="A57" s="7">
        <v>349</v>
      </c>
      <c r="B57" s="8" t="s">
        <v>52</v>
      </c>
      <c r="C57" s="9">
        <v>0.81049353140000002</v>
      </c>
      <c r="D57" s="10">
        <v>17189598</v>
      </c>
      <c r="E57" s="9">
        <v>0.85745966959999997</v>
      </c>
      <c r="F57" s="10">
        <v>7981546</v>
      </c>
      <c r="G57" s="9">
        <v>0.81049353140000002</v>
      </c>
      <c r="H57" s="10">
        <v>390453</v>
      </c>
      <c r="I57" s="9">
        <v>0.81049353140000002</v>
      </c>
      <c r="J57" s="10">
        <v>108641</v>
      </c>
      <c r="K57" s="9">
        <v>0.81049353140000002</v>
      </c>
      <c r="L57" s="10">
        <v>619524</v>
      </c>
      <c r="M57" s="9">
        <v>0.81049353140000002</v>
      </c>
      <c r="N57" s="10">
        <v>24424</v>
      </c>
      <c r="P57" s="78"/>
      <c r="Q57" s="68"/>
      <c r="R57" s="3">
        <v>0.81049353140000002</v>
      </c>
      <c r="S57" s="3">
        <v>1.2609901254</v>
      </c>
    </row>
    <row r="58" spans="1:19" s="3" customFormat="1" ht="15">
      <c r="A58" s="7">
        <v>350</v>
      </c>
      <c r="B58" s="8" t="s">
        <v>53</v>
      </c>
      <c r="C58" s="9">
        <v>0.32526519199999998</v>
      </c>
      <c r="D58" s="10">
        <v>6898448</v>
      </c>
      <c r="E58" s="9">
        <v>0.33184990510000001</v>
      </c>
      <c r="F58" s="10">
        <v>3203118</v>
      </c>
      <c r="G58" s="9">
        <v>0.32526519199999998</v>
      </c>
      <c r="H58" s="10">
        <v>156694</v>
      </c>
      <c r="I58" s="9">
        <v>0.32526519199999998</v>
      </c>
      <c r="J58" s="10">
        <v>43600</v>
      </c>
      <c r="K58" s="9">
        <v>0.32526519199999998</v>
      </c>
      <c r="L58" s="10">
        <v>248625</v>
      </c>
      <c r="M58" s="9">
        <v>0.32526519199999998</v>
      </c>
      <c r="N58" s="10">
        <v>9802</v>
      </c>
      <c r="P58" s="78"/>
      <c r="Q58" s="68"/>
      <c r="R58" s="3">
        <v>0.32526519199999998</v>
      </c>
      <c r="S58" s="3">
        <v>0.20725733570000002</v>
      </c>
    </row>
    <row r="59" spans="1:19" s="3" customFormat="1" ht="15">
      <c r="A59" s="7">
        <v>351</v>
      </c>
      <c r="B59" s="8" t="s">
        <v>54</v>
      </c>
      <c r="C59" s="9">
        <v>2.9290192315999999</v>
      </c>
      <c r="D59" s="10">
        <v>62120588</v>
      </c>
      <c r="E59" s="9">
        <v>2.9983638524999998</v>
      </c>
      <c r="F59" s="10">
        <v>28844091</v>
      </c>
      <c r="G59" s="9">
        <v>2.9290192315999999</v>
      </c>
      <c r="H59" s="10">
        <v>1411041</v>
      </c>
      <c r="I59" s="9">
        <v>2.9290192315999999</v>
      </c>
      <c r="J59" s="10">
        <v>392607</v>
      </c>
      <c r="K59" s="9">
        <v>2.9290192315999999</v>
      </c>
      <c r="L59" s="10">
        <v>2238866</v>
      </c>
      <c r="M59" s="9">
        <v>2.9290192315999999</v>
      </c>
      <c r="N59" s="10">
        <v>88266</v>
      </c>
      <c r="P59" s="78"/>
      <c r="Q59" s="68"/>
      <c r="R59" s="3">
        <v>2.9290192315999999</v>
      </c>
      <c r="S59" s="3">
        <v>2.0011244419000001</v>
      </c>
    </row>
    <row r="60" spans="1:19" s="3" customFormat="1" ht="15">
      <c r="A60" s="7">
        <v>352</v>
      </c>
      <c r="B60" s="8" t="s">
        <v>55</v>
      </c>
      <c r="C60" s="9">
        <v>0.59194148889999998</v>
      </c>
      <c r="D60" s="10">
        <v>12554298</v>
      </c>
      <c r="E60" s="9">
        <v>0.59696837179999995</v>
      </c>
      <c r="F60" s="10">
        <v>5829264</v>
      </c>
      <c r="G60" s="9">
        <v>0.59194148889999998</v>
      </c>
      <c r="H60" s="10">
        <v>285165</v>
      </c>
      <c r="I60" s="9">
        <v>0.59194148889999998</v>
      </c>
      <c r="J60" s="10">
        <v>79344</v>
      </c>
      <c r="K60" s="9">
        <v>0.59194148889999998</v>
      </c>
      <c r="L60" s="10">
        <v>452465</v>
      </c>
      <c r="M60" s="9">
        <v>0.59194148889999998</v>
      </c>
      <c r="N60" s="10">
        <v>17838</v>
      </c>
      <c r="P60" s="78"/>
      <c r="Q60" s="68"/>
      <c r="R60" s="3">
        <v>0.59194148889999998</v>
      </c>
      <c r="S60" s="3">
        <v>0.63348494389999999</v>
      </c>
    </row>
    <row r="61" spans="1:19" s="3" customFormat="1" ht="15">
      <c r="A61" s="7">
        <v>353</v>
      </c>
      <c r="B61" s="8" t="s">
        <v>56</v>
      </c>
      <c r="C61" s="9">
        <v>2.3283559070000002</v>
      </c>
      <c r="D61" s="10">
        <v>49381494</v>
      </c>
      <c r="E61" s="9">
        <v>2.4783350123000001</v>
      </c>
      <c r="F61" s="10">
        <v>22929019</v>
      </c>
      <c r="G61" s="9">
        <v>2.3283559070000002</v>
      </c>
      <c r="H61" s="10">
        <v>1121678</v>
      </c>
      <c r="I61" s="9">
        <v>2.3283559070000002</v>
      </c>
      <c r="J61" s="10">
        <v>312095</v>
      </c>
      <c r="K61" s="9">
        <v>2.3283559070000002</v>
      </c>
      <c r="L61" s="10">
        <v>1779741</v>
      </c>
      <c r="M61" s="9">
        <v>2.3283559070000002</v>
      </c>
      <c r="N61" s="10">
        <v>70165</v>
      </c>
      <c r="P61" s="78"/>
      <c r="Q61" s="68"/>
      <c r="R61" s="3">
        <v>2.3283559070000002</v>
      </c>
      <c r="S61" s="3">
        <v>2.1344053341999998</v>
      </c>
    </row>
    <row r="62" spans="1:19" s="3" customFormat="1" ht="15">
      <c r="A62" s="7">
        <v>354</v>
      </c>
      <c r="B62" s="8" t="s">
        <v>57</v>
      </c>
      <c r="C62" s="9">
        <v>0.95683342589999998</v>
      </c>
      <c r="D62" s="10">
        <v>20293244</v>
      </c>
      <c r="E62" s="9">
        <v>1.0108581860000001</v>
      </c>
      <c r="F62" s="10">
        <v>9422642</v>
      </c>
      <c r="G62" s="9">
        <v>0.95683342589999998</v>
      </c>
      <c r="H62" s="10">
        <v>460953</v>
      </c>
      <c r="I62" s="9">
        <v>0.95683342589999998</v>
      </c>
      <c r="J62" s="10">
        <v>128255</v>
      </c>
      <c r="K62" s="9">
        <v>0.95683342589999998</v>
      </c>
      <c r="L62" s="10">
        <v>731382</v>
      </c>
      <c r="M62" s="9">
        <v>0.95683342589999998</v>
      </c>
      <c r="N62" s="10">
        <v>28834</v>
      </c>
      <c r="P62" s="78"/>
      <c r="Q62" s="68"/>
      <c r="R62" s="3">
        <v>0.95683342589999998</v>
      </c>
      <c r="S62" s="3">
        <v>1.2036583817000002</v>
      </c>
    </row>
    <row r="63" spans="1:19" s="3" customFormat="1" ht="15">
      <c r="A63" s="7">
        <v>355</v>
      </c>
      <c r="B63" s="8" t="s">
        <v>58</v>
      </c>
      <c r="C63" s="9">
        <v>0.68693460070000001</v>
      </c>
      <c r="D63" s="10">
        <v>14568999</v>
      </c>
      <c r="E63" s="9">
        <v>0.71738564680000005</v>
      </c>
      <c r="F63" s="10">
        <v>6764737</v>
      </c>
      <c r="G63" s="9">
        <v>0.68693460070000001</v>
      </c>
      <c r="H63" s="10">
        <v>330929</v>
      </c>
      <c r="I63" s="9">
        <v>0.68693460070000001</v>
      </c>
      <c r="J63" s="10">
        <v>92079</v>
      </c>
      <c r="K63" s="9">
        <v>0.68693460070000001</v>
      </c>
      <c r="L63" s="10">
        <v>525076</v>
      </c>
      <c r="M63" s="9">
        <v>0.68693460070000001</v>
      </c>
      <c r="N63" s="10">
        <v>20701</v>
      </c>
      <c r="P63" s="78"/>
      <c r="Q63" s="68"/>
      <c r="R63" s="3">
        <v>0.68693460070000001</v>
      </c>
      <c r="S63" s="3">
        <v>0.81423405409999994</v>
      </c>
    </row>
    <row r="64" spans="1:19" s="3" customFormat="1" ht="15">
      <c r="A64" s="7">
        <v>356</v>
      </c>
      <c r="B64" s="8" t="s">
        <v>59</v>
      </c>
      <c r="C64" s="9">
        <v>0.90621288</v>
      </c>
      <c r="D64" s="10">
        <v>19219657</v>
      </c>
      <c r="E64" s="9">
        <v>0.97428120370000004</v>
      </c>
      <c r="F64" s="10">
        <v>8924150</v>
      </c>
      <c r="G64" s="9">
        <v>0.90621288</v>
      </c>
      <c r="H64" s="10">
        <v>436565</v>
      </c>
      <c r="I64" s="9">
        <v>0.90621288</v>
      </c>
      <c r="J64" s="10">
        <v>121469</v>
      </c>
      <c r="K64" s="9">
        <v>0.90621288</v>
      </c>
      <c r="L64" s="10">
        <v>692689</v>
      </c>
      <c r="M64" s="9">
        <v>0.90621288</v>
      </c>
      <c r="N64" s="10">
        <v>27309</v>
      </c>
      <c r="P64" s="78"/>
      <c r="Q64" s="68"/>
      <c r="R64" s="3">
        <v>0.90621288</v>
      </c>
      <c r="S64" s="3">
        <v>1.1987882659</v>
      </c>
    </row>
    <row r="65" spans="1:19" s="3" customFormat="1" ht="15">
      <c r="A65" s="7">
        <v>357</v>
      </c>
      <c r="B65" s="8" t="s">
        <v>60</v>
      </c>
      <c r="C65" s="9">
        <v>1.8677353564000001</v>
      </c>
      <c r="D65" s="10">
        <v>39612262</v>
      </c>
      <c r="E65" s="9">
        <v>1.9396841698</v>
      </c>
      <c r="F65" s="10">
        <v>18392929</v>
      </c>
      <c r="G65" s="9">
        <v>1.8677353564000001</v>
      </c>
      <c r="H65" s="10">
        <v>899775</v>
      </c>
      <c r="I65" s="9">
        <v>1.8677353564000001</v>
      </c>
      <c r="J65" s="10">
        <v>250353</v>
      </c>
      <c r="K65" s="9">
        <v>1.8677353564000001</v>
      </c>
      <c r="L65" s="10">
        <v>1427652</v>
      </c>
      <c r="M65" s="9">
        <v>1.8677353564000001</v>
      </c>
      <c r="N65" s="10">
        <v>56284</v>
      </c>
      <c r="P65" s="78"/>
      <c r="Q65" s="68"/>
      <c r="R65" s="3">
        <v>1.8677353564000001</v>
      </c>
      <c r="S65" s="3">
        <v>1.9454571683000002</v>
      </c>
    </row>
    <row r="66" spans="1:19" s="3" customFormat="1" ht="15">
      <c r="A66" s="7">
        <v>358</v>
      </c>
      <c r="B66" s="8" t="s">
        <v>61</v>
      </c>
      <c r="C66" s="9">
        <v>10.0055693546</v>
      </c>
      <c r="D66" s="10">
        <v>212204505</v>
      </c>
      <c r="E66" s="9">
        <v>9.2396583956999994</v>
      </c>
      <c r="F66" s="10">
        <v>98531672</v>
      </c>
      <c r="G66" s="9">
        <v>10.0055693546</v>
      </c>
      <c r="H66" s="10">
        <v>4820127</v>
      </c>
      <c r="I66" s="9">
        <v>10.0055693546</v>
      </c>
      <c r="J66" s="10">
        <v>1341156</v>
      </c>
      <c r="K66" s="9">
        <v>10.0055693546</v>
      </c>
      <c r="L66" s="10">
        <v>7647987</v>
      </c>
      <c r="M66" s="9">
        <v>10.0055693546</v>
      </c>
      <c r="N66" s="10">
        <v>301513</v>
      </c>
      <c r="P66" s="78"/>
      <c r="Q66" s="68"/>
      <c r="R66" s="3">
        <v>10.0055693546</v>
      </c>
      <c r="S66" s="3">
        <v>9.2228281440999993</v>
      </c>
    </row>
    <row r="67" spans="1:19" s="3" customFormat="1" ht="11.4" customHeight="1">
      <c r="A67" s="12"/>
      <c r="B67" s="12"/>
      <c r="C67" s="13"/>
      <c r="D67" s="14"/>
      <c r="E67" s="15"/>
      <c r="F67" s="14"/>
      <c r="G67" s="15"/>
      <c r="H67" s="14"/>
      <c r="I67" s="15"/>
      <c r="J67" s="14"/>
      <c r="K67" s="15"/>
      <c r="L67" s="14"/>
      <c r="M67" s="15"/>
      <c r="N67" s="14"/>
    </row>
    <row r="68" spans="1:19" s="3" customFormat="1">
      <c r="A68" s="16"/>
      <c r="B68" s="17" t="s">
        <v>63</v>
      </c>
      <c r="C68" s="18">
        <f>SUM(C9:C67)</f>
        <v>100.00000000000003</v>
      </c>
      <c r="D68" s="18">
        <f t="shared" ref="D68:N68" si="0">SUM(D9:D67)</f>
        <v>2120882123</v>
      </c>
      <c r="E68" s="18">
        <f t="shared" si="0"/>
        <v>99.999999999699995</v>
      </c>
      <c r="F68" s="18">
        <f t="shared" si="0"/>
        <v>984776713</v>
      </c>
      <c r="G68" s="18">
        <f t="shared" si="0"/>
        <v>100.00000000000003</v>
      </c>
      <c r="H68" s="18">
        <f t="shared" si="0"/>
        <v>48174876</v>
      </c>
      <c r="I68" s="18">
        <f t="shared" si="0"/>
        <v>100.00000000000003</v>
      </c>
      <c r="J68" s="18">
        <f t="shared" si="0"/>
        <v>13404177</v>
      </c>
      <c r="K68" s="18">
        <f t="shared" si="0"/>
        <v>100.00000000000003</v>
      </c>
      <c r="L68" s="18">
        <f t="shared" si="0"/>
        <v>76437963</v>
      </c>
      <c r="M68" s="18">
        <f t="shared" si="0"/>
        <v>100.00000000000003</v>
      </c>
      <c r="N68" s="18">
        <f t="shared" si="0"/>
        <v>3013509</v>
      </c>
      <c r="P68" s="11"/>
    </row>
    <row r="69" spans="1:19">
      <c r="A69" s="20"/>
      <c r="B69" s="20"/>
      <c r="C69" s="21"/>
      <c r="D69" s="74"/>
      <c r="E69" s="22"/>
      <c r="F69" s="20"/>
      <c r="G69" s="22"/>
      <c r="H69" s="20"/>
      <c r="I69" s="22"/>
      <c r="J69" s="20"/>
      <c r="K69" s="22"/>
      <c r="L69" s="73"/>
      <c r="M69" s="22"/>
    </row>
    <row r="70" spans="1:19">
      <c r="A70" s="20"/>
      <c r="B70" s="20"/>
      <c r="C70" s="21"/>
      <c r="D70" s="23"/>
      <c r="E70" s="24"/>
      <c r="F70" s="23"/>
      <c r="G70" s="24"/>
      <c r="H70" s="23"/>
      <c r="I70" s="24"/>
      <c r="J70" s="23"/>
      <c r="K70" s="24"/>
      <c r="L70" s="23"/>
      <c r="M70" s="25" t="s">
        <v>91</v>
      </c>
      <c r="N70" s="23"/>
    </row>
    <row r="71" spans="1:19">
      <c r="A71" s="20"/>
      <c r="B71" s="20"/>
      <c r="C71" s="21"/>
      <c r="D71" s="26"/>
      <c r="E71" s="27"/>
      <c r="F71" s="26"/>
      <c r="G71" s="27"/>
      <c r="H71" s="26"/>
      <c r="I71" s="27"/>
      <c r="J71" s="26"/>
      <c r="K71" s="27"/>
      <c r="L71" s="26"/>
      <c r="M71" s="27"/>
      <c r="N71" s="26"/>
    </row>
    <row r="72" spans="1:19">
      <c r="A72" s="20"/>
      <c r="B72" s="20"/>
      <c r="C72" s="21"/>
      <c r="D72" s="28"/>
      <c r="E72" s="29"/>
      <c r="F72" s="28"/>
      <c r="G72" s="29"/>
      <c r="H72" s="28"/>
      <c r="I72" s="29"/>
      <c r="J72" s="28"/>
      <c r="K72" s="29"/>
      <c r="L72" s="28"/>
      <c r="M72" s="29"/>
      <c r="N72" s="28"/>
    </row>
    <row r="73" spans="1:19">
      <c r="A73" s="20"/>
      <c r="B73" s="20"/>
      <c r="C73" s="21"/>
      <c r="D73" s="20"/>
      <c r="E73" s="22"/>
      <c r="F73" s="20"/>
      <c r="G73" s="22"/>
      <c r="H73" s="20"/>
      <c r="I73" s="22"/>
      <c r="J73" s="20"/>
      <c r="K73" s="22"/>
      <c r="L73" s="20"/>
      <c r="M73" s="22"/>
    </row>
    <row r="74" spans="1:19">
      <c r="A74" s="20"/>
      <c r="B74" s="20"/>
      <c r="C74" s="21"/>
      <c r="D74" s="20"/>
      <c r="E74" s="22"/>
      <c r="F74" s="20"/>
      <c r="G74" s="22"/>
      <c r="H74" s="20"/>
      <c r="I74" s="22"/>
      <c r="J74" s="20"/>
      <c r="K74" s="22"/>
      <c r="L74" s="20"/>
      <c r="M74" s="22"/>
    </row>
    <row r="75" spans="1:19">
      <c r="A75" s="20"/>
      <c r="B75" s="20"/>
      <c r="C75" s="21"/>
      <c r="D75" s="20"/>
      <c r="E75" s="22"/>
      <c r="F75" s="20"/>
      <c r="G75" s="22"/>
      <c r="H75" s="20"/>
      <c r="I75" s="22"/>
      <c r="J75" s="20"/>
      <c r="K75" s="22"/>
      <c r="L75" s="20"/>
      <c r="M75" s="22"/>
    </row>
    <row r="76" spans="1:19">
      <c r="A76" s="20"/>
      <c r="B76" s="20"/>
      <c r="C76" s="21"/>
      <c r="D76" s="20"/>
      <c r="E76" s="22"/>
      <c r="F76" s="20"/>
      <c r="G76" s="22"/>
      <c r="H76" s="20"/>
      <c r="I76" s="22"/>
      <c r="J76" s="20"/>
      <c r="K76" s="22"/>
      <c r="L76" s="20"/>
      <c r="M76" s="22"/>
    </row>
    <row r="77" spans="1:19">
      <c r="A77" s="20"/>
      <c r="B77" s="20"/>
      <c r="C77" s="21"/>
      <c r="D77" s="20"/>
      <c r="E77" s="22"/>
      <c r="F77" s="20"/>
      <c r="G77" s="22"/>
      <c r="H77" s="20"/>
      <c r="I77" s="22"/>
      <c r="J77" s="20"/>
      <c r="K77" s="22"/>
      <c r="L77" s="20"/>
      <c r="M77" s="22"/>
    </row>
    <row r="78" spans="1:19">
      <c r="A78" s="20"/>
      <c r="B78" s="20"/>
      <c r="C78" s="21"/>
      <c r="D78" s="20"/>
      <c r="E78" s="22"/>
      <c r="F78" s="20"/>
      <c r="G78" s="22"/>
      <c r="H78" s="20"/>
      <c r="I78" s="22"/>
      <c r="J78" s="20"/>
      <c r="K78" s="22"/>
      <c r="L78" s="20"/>
      <c r="M78" s="22"/>
    </row>
    <row r="79" spans="1:19">
      <c r="A79" s="20"/>
      <c r="B79" s="20"/>
      <c r="C79" s="21"/>
      <c r="D79" s="20"/>
      <c r="E79" s="22"/>
      <c r="F79" s="20"/>
      <c r="G79" s="22"/>
      <c r="H79" s="20"/>
      <c r="I79" s="22"/>
      <c r="J79" s="20"/>
      <c r="K79" s="22"/>
      <c r="L79" s="20"/>
      <c r="M79" s="22"/>
    </row>
    <row r="80" spans="1:19">
      <c r="A80" s="20"/>
      <c r="B80" s="20"/>
      <c r="C80" s="21"/>
      <c r="D80" s="20"/>
      <c r="E80" s="22"/>
      <c r="F80" s="20"/>
      <c r="G80" s="22"/>
      <c r="H80" s="20"/>
      <c r="I80" s="22"/>
      <c r="J80" s="20"/>
      <c r="K80" s="22"/>
      <c r="L80" s="20"/>
      <c r="M80" s="22"/>
    </row>
    <row r="81" spans="1:13">
      <c r="A81" s="20"/>
      <c r="B81" s="20"/>
      <c r="C81" s="21"/>
      <c r="D81" s="20"/>
      <c r="E81" s="22"/>
      <c r="F81" s="20"/>
      <c r="G81" s="22"/>
      <c r="H81" s="20"/>
      <c r="I81" s="22"/>
      <c r="J81" s="20"/>
      <c r="K81" s="22"/>
      <c r="L81" s="20"/>
      <c r="M81" s="22"/>
    </row>
    <row r="82" spans="1:13">
      <c r="A82" s="20"/>
      <c r="B82" s="20"/>
      <c r="C82" s="21"/>
      <c r="D82" s="20"/>
      <c r="E82" s="22"/>
      <c r="F82" s="20"/>
      <c r="G82" s="22"/>
      <c r="H82" s="20"/>
      <c r="I82" s="22"/>
      <c r="J82" s="20"/>
      <c r="K82" s="22"/>
      <c r="L82" s="20"/>
      <c r="M82" s="22"/>
    </row>
    <row r="83" spans="1:13">
      <c r="A83" s="20"/>
      <c r="B83" s="20"/>
      <c r="C83" s="21"/>
      <c r="D83" s="20"/>
      <c r="E83" s="22"/>
      <c r="F83" s="20"/>
      <c r="G83" s="22"/>
      <c r="H83" s="20"/>
      <c r="I83" s="22"/>
      <c r="J83" s="20"/>
      <c r="K83" s="22"/>
      <c r="L83" s="20"/>
      <c r="M83" s="22"/>
    </row>
    <row r="84" spans="1:13">
      <c r="A84" s="20"/>
      <c r="B84" s="20"/>
      <c r="C84" s="21"/>
      <c r="D84" s="20"/>
      <c r="E84" s="22"/>
      <c r="F84" s="20"/>
      <c r="G84" s="22"/>
      <c r="H84" s="20"/>
      <c r="I84" s="22"/>
      <c r="J84" s="20"/>
      <c r="K84" s="22"/>
      <c r="L84" s="20"/>
      <c r="M84" s="22"/>
    </row>
    <row r="85" spans="1:13">
      <c r="A85" s="20"/>
      <c r="B85" s="20"/>
      <c r="C85" s="21"/>
      <c r="D85" s="20"/>
      <c r="E85" s="22"/>
      <c r="F85" s="20"/>
      <c r="G85" s="22"/>
      <c r="H85" s="20"/>
      <c r="I85" s="22"/>
      <c r="J85" s="20"/>
      <c r="K85" s="22"/>
      <c r="L85" s="20"/>
      <c r="M85" s="22"/>
    </row>
    <row r="86" spans="1:13">
      <c r="A86" s="20"/>
      <c r="B86" s="20"/>
      <c r="C86" s="21"/>
      <c r="D86" s="20"/>
      <c r="E86" s="22"/>
      <c r="F86" s="20"/>
      <c r="G86" s="22"/>
      <c r="H86" s="20"/>
      <c r="I86" s="22"/>
      <c r="J86" s="20"/>
      <c r="K86" s="22"/>
      <c r="L86" s="20"/>
      <c r="M86" s="22"/>
    </row>
    <row r="87" spans="1:13">
      <c r="A87" s="20"/>
      <c r="B87" s="20"/>
      <c r="C87" s="21"/>
      <c r="D87" s="20"/>
      <c r="E87" s="22"/>
      <c r="F87" s="20"/>
      <c r="G87" s="22"/>
      <c r="H87" s="20"/>
      <c r="I87" s="22"/>
      <c r="J87" s="20"/>
      <c r="K87" s="22"/>
      <c r="L87" s="20"/>
      <c r="M87" s="22"/>
    </row>
    <row r="88" spans="1:13">
      <c r="A88" s="20"/>
      <c r="B88" s="20"/>
      <c r="C88" s="21"/>
      <c r="D88" s="20"/>
      <c r="E88" s="22"/>
      <c r="F88" s="20"/>
      <c r="G88" s="22"/>
      <c r="H88" s="20"/>
      <c r="I88" s="22"/>
      <c r="J88" s="20"/>
      <c r="K88" s="22"/>
      <c r="L88" s="20"/>
      <c r="M88" s="22"/>
    </row>
    <row r="89" spans="1:13">
      <c r="A89" s="20"/>
      <c r="B89" s="20"/>
      <c r="C89" s="21"/>
      <c r="D89" s="20"/>
      <c r="E89" s="22"/>
      <c r="F89" s="20"/>
      <c r="G89" s="22"/>
      <c r="H89" s="20"/>
      <c r="I89" s="22"/>
      <c r="J89" s="20"/>
      <c r="K89" s="22"/>
      <c r="L89" s="20"/>
      <c r="M89" s="22"/>
    </row>
    <row r="90" spans="1:13">
      <c r="A90" s="20"/>
      <c r="B90" s="20"/>
      <c r="C90" s="21"/>
      <c r="D90" s="20"/>
      <c r="E90" s="22"/>
      <c r="F90" s="20"/>
      <c r="G90" s="22"/>
      <c r="H90" s="20"/>
      <c r="I90" s="22"/>
      <c r="J90" s="20"/>
      <c r="K90" s="22"/>
      <c r="L90" s="20"/>
      <c r="M90" s="22"/>
    </row>
    <row r="91" spans="1:13">
      <c r="A91" s="20"/>
      <c r="B91" s="20"/>
      <c r="C91" s="21"/>
      <c r="D91" s="20"/>
      <c r="E91" s="22"/>
      <c r="F91" s="20"/>
      <c r="G91" s="22"/>
      <c r="H91" s="20"/>
      <c r="I91" s="22"/>
      <c r="J91" s="20"/>
      <c r="K91" s="22"/>
      <c r="L91" s="20"/>
      <c r="M91" s="22"/>
    </row>
    <row r="92" spans="1:13">
      <c r="A92" s="20"/>
      <c r="B92" s="20"/>
      <c r="C92" s="21"/>
      <c r="D92" s="20"/>
      <c r="E92" s="22"/>
      <c r="F92" s="20"/>
      <c r="G92" s="22"/>
      <c r="H92" s="20"/>
      <c r="I92" s="22"/>
      <c r="J92" s="20"/>
      <c r="K92" s="22"/>
      <c r="L92" s="20"/>
      <c r="M92" s="22"/>
    </row>
    <row r="93" spans="1:13">
      <c r="A93" s="20"/>
      <c r="B93" s="20"/>
      <c r="C93" s="21"/>
      <c r="D93" s="20"/>
      <c r="E93" s="22"/>
      <c r="F93" s="20"/>
      <c r="G93" s="22"/>
      <c r="H93" s="20"/>
      <c r="I93" s="22"/>
      <c r="J93" s="20"/>
      <c r="K93" s="22"/>
      <c r="L93" s="20"/>
      <c r="M93" s="22"/>
    </row>
    <row r="94" spans="1:13">
      <c r="A94" s="20"/>
      <c r="B94" s="20"/>
      <c r="C94" s="21"/>
      <c r="D94" s="20"/>
      <c r="E94" s="22"/>
      <c r="F94" s="20"/>
      <c r="G94" s="22"/>
      <c r="H94" s="20"/>
      <c r="I94" s="22"/>
      <c r="J94" s="20"/>
      <c r="K94" s="22"/>
      <c r="L94" s="20"/>
      <c r="M94" s="22"/>
    </row>
    <row r="95" spans="1:13">
      <c r="A95" s="20"/>
      <c r="B95" s="20"/>
      <c r="C95" s="21"/>
      <c r="D95" s="20"/>
      <c r="E95" s="22"/>
      <c r="F95" s="20"/>
      <c r="G95" s="22"/>
      <c r="H95" s="20"/>
      <c r="I95" s="22"/>
      <c r="J95" s="20"/>
      <c r="K95" s="22"/>
      <c r="L95" s="20"/>
      <c r="M95" s="22"/>
    </row>
    <row r="96" spans="1:13">
      <c r="A96" s="20"/>
      <c r="B96" s="20"/>
      <c r="C96" s="21"/>
      <c r="D96" s="20"/>
      <c r="E96" s="22"/>
      <c r="F96" s="20"/>
      <c r="G96" s="22"/>
      <c r="H96" s="20"/>
      <c r="I96" s="22"/>
      <c r="J96" s="20"/>
      <c r="K96" s="22"/>
      <c r="L96" s="20"/>
      <c r="M96" s="22"/>
    </row>
    <row r="97" spans="1:13">
      <c r="A97" s="20"/>
      <c r="B97" s="20"/>
      <c r="C97" s="21"/>
      <c r="D97" s="20"/>
      <c r="E97" s="22"/>
      <c r="F97" s="20"/>
      <c r="G97" s="22"/>
      <c r="H97" s="20"/>
      <c r="I97" s="22"/>
      <c r="J97" s="20"/>
      <c r="K97" s="22"/>
      <c r="L97" s="20"/>
      <c r="M97" s="22"/>
    </row>
    <row r="98" spans="1:13">
      <c r="A98" s="20"/>
      <c r="B98" s="20"/>
      <c r="C98" s="21"/>
      <c r="D98" s="20"/>
      <c r="E98" s="22"/>
      <c r="F98" s="20"/>
      <c r="G98" s="22"/>
      <c r="H98" s="20"/>
      <c r="I98" s="22"/>
      <c r="J98" s="20"/>
      <c r="K98" s="22"/>
      <c r="L98" s="20"/>
      <c r="M98" s="22"/>
    </row>
    <row r="99" spans="1:13">
      <c r="A99" s="20"/>
      <c r="B99" s="20"/>
      <c r="C99" s="21"/>
      <c r="D99" s="20"/>
      <c r="E99" s="22"/>
      <c r="F99" s="20"/>
      <c r="G99" s="22"/>
      <c r="H99" s="20"/>
      <c r="I99" s="22"/>
      <c r="J99" s="20"/>
      <c r="K99" s="22"/>
      <c r="L99" s="20"/>
      <c r="M99" s="22"/>
    </row>
    <row r="100" spans="1:13">
      <c r="A100" s="20"/>
      <c r="B100" s="20"/>
      <c r="C100" s="21"/>
      <c r="D100" s="20"/>
      <c r="E100" s="22"/>
      <c r="F100" s="20"/>
      <c r="G100" s="22"/>
      <c r="H100" s="20"/>
      <c r="I100" s="22"/>
      <c r="J100" s="20"/>
      <c r="K100" s="22"/>
      <c r="L100" s="20"/>
      <c r="M100" s="22"/>
    </row>
    <row r="101" spans="1:13">
      <c r="A101" s="20"/>
      <c r="B101" s="20"/>
      <c r="C101" s="21"/>
      <c r="D101" s="20"/>
      <c r="E101" s="22"/>
      <c r="F101" s="20"/>
      <c r="G101" s="22"/>
      <c r="H101" s="20"/>
      <c r="I101" s="22"/>
      <c r="J101" s="20"/>
      <c r="K101" s="22"/>
      <c r="L101" s="20"/>
      <c r="M101" s="22"/>
    </row>
    <row r="102" spans="1:13">
      <c r="A102" s="20"/>
      <c r="B102" s="20"/>
      <c r="C102" s="21"/>
      <c r="D102" s="20"/>
      <c r="E102" s="22"/>
      <c r="F102" s="20"/>
      <c r="G102" s="22"/>
      <c r="H102" s="20"/>
      <c r="I102" s="22"/>
      <c r="J102" s="20"/>
      <c r="K102" s="22"/>
      <c r="L102" s="20"/>
      <c r="M102" s="22"/>
    </row>
    <row r="103" spans="1:13">
      <c r="A103" s="20"/>
      <c r="B103" s="20"/>
      <c r="C103" s="21"/>
      <c r="D103" s="20"/>
      <c r="E103" s="22"/>
      <c r="F103" s="20"/>
      <c r="G103" s="22"/>
      <c r="H103" s="20"/>
      <c r="I103" s="22"/>
      <c r="J103" s="20"/>
      <c r="K103" s="22"/>
      <c r="L103" s="20"/>
      <c r="M103" s="22"/>
    </row>
    <row r="104" spans="1:13">
      <c r="A104" s="20"/>
      <c r="B104" s="20"/>
      <c r="C104" s="21"/>
      <c r="D104" s="20"/>
      <c r="E104" s="22"/>
      <c r="F104" s="20"/>
      <c r="G104" s="22"/>
      <c r="H104" s="20"/>
      <c r="I104" s="22"/>
      <c r="J104" s="20"/>
      <c r="K104" s="22"/>
      <c r="L104" s="20"/>
      <c r="M104" s="22"/>
    </row>
    <row r="105" spans="1:13">
      <c r="A105" s="20"/>
      <c r="B105" s="20"/>
      <c r="C105" s="21"/>
      <c r="D105" s="20"/>
      <c r="E105" s="22"/>
      <c r="F105" s="20"/>
      <c r="G105" s="22"/>
      <c r="H105" s="20"/>
      <c r="I105" s="22"/>
      <c r="J105" s="20"/>
      <c r="K105" s="22"/>
      <c r="L105" s="20"/>
      <c r="M105" s="22"/>
    </row>
    <row r="106" spans="1:13">
      <c r="A106" s="20"/>
      <c r="B106" s="20"/>
      <c r="C106" s="21"/>
      <c r="D106" s="20"/>
      <c r="E106" s="22"/>
      <c r="F106" s="20"/>
      <c r="G106" s="22"/>
      <c r="H106" s="20"/>
      <c r="I106" s="22"/>
      <c r="J106" s="20"/>
      <c r="K106" s="22"/>
      <c r="L106" s="20"/>
      <c r="M106" s="22"/>
    </row>
    <row r="107" spans="1:13">
      <c r="A107" s="20"/>
      <c r="B107" s="20"/>
      <c r="C107" s="21"/>
      <c r="D107" s="20"/>
      <c r="E107" s="22"/>
      <c r="F107" s="20"/>
      <c r="G107" s="22"/>
      <c r="H107" s="20"/>
      <c r="I107" s="22"/>
      <c r="J107" s="20"/>
      <c r="K107" s="22"/>
      <c r="L107" s="20"/>
      <c r="M107" s="22"/>
    </row>
    <row r="108" spans="1:13">
      <c r="A108" s="20"/>
      <c r="B108" s="20"/>
      <c r="C108" s="21"/>
      <c r="D108" s="20"/>
      <c r="E108" s="22"/>
      <c r="F108" s="20"/>
      <c r="G108" s="22"/>
      <c r="H108" s="20"/>
      <c r="I108" s="22"/>
      <c r="J108" s="20"/>
      <c r="K108" s="22"/>
      <c r="L108" s="20"/>
      <c r="M108" s="22"/>
    </row>
    <row r="109" spans="1:13">
      <c r="A109" s="20"/>
      <c r="B109" s="20"/>
      <c r="C109" s="21"/>
      <c r="D109" s="20"/>
      <c r="E109" s="22"/>
      <c r="F109" s="20"/>
      <c r="G109" s="22"/>
      <c r="H109" s="20"/>
      <c r="I109" s="22"/>
      <c r="J109" s="20"/>
      <c r="K109" s="22"/>
      <c r="L109" s="20"/>
      <c r="M109" s="22"/>
    </row>
    <row r="110" spans="1:13">
      <c r="A110" s="20"/>
      <c r="B110" s="20"/>
      <c r="C110" s="21"/>
      <c r="D110" s="20"/>
      <c r="E110" s="22"/>
      <c r="F110" s="20"/>
      <c r="G110" s="22"/>
      <c r="H110" s="20"/>
      <c r="I110" s="22"/>
      <c r="J110" s="20"/>
      <c r="K110" s="22"/>
      <c r="L110" s="20"/>
      <c r="M110" s="22"/>
    </row>
    <row r="111" spans="1:13">
      <c r="A111" s="20"/>
      <c r="B111" s="20"/>
      <c r="C111" s="21"/>
      <c r="D111" s="20"/>
      <c r="E111" s="22"/>
      <c r="F111" s="20"/>
      <c r="G111" s="22"/>
      <c r="H111" s="20"/>
      <c r="I111" s="22"/>
      <c r="J111" s="20"/>
      <c r="K111" s="22"/>
      <c r="L111" s="20"/>
      <c r="M111" s="22"/>
    </row>
    <row r="112" spans="1:13">
      <c r="A112" s="20"/>
      <c r="B112" s="20"/>
      <c r="C112" s="21"/>
      <c r="D112" s="20"/>
      <c r="E112" s="22"/>
      <c r="F112" s="20"/>
      <c r="G112" s="22"/>
      <c r="H112" s="20"/>
      <c r="I112" s="22"/>
      <c r="J112" s="20"/>
      <c r="K112" s="22"/>
      <c r="L112" s="20"/>
      <c r="M112" s="22"/>
    </row>
    <row r="113" spans="1:13">
      <c r="A113" s="20"/>
      <c r="B113" s="20"/>
      <c r="C113" s="21"/>
      <c r="D113" s="20"/>
      <c r="E113" s="22"/>
      <c r="F113" s="20"/>
      <c r="G113" s="22"/>
      <c r="H113" s="20"/>
      <c r="I113" s="22"/>
      <c r="J113" s="20"/>
      <c r="K113" s="22"/>
      <c r="L113" s="20"/>
      <c r="M113" s="22"/>
    </row>
    <row r="114" spans="1:13">
      <c r="A114" s="20"/>
      <c r="B114" s="20"/>
      <c r="C114" s="21"/>
      <c r="D114" s="20"/>
      <c r="E114" s="22"/>
      <c r="F114" s="20"/>
      <c r="G114" s="22"/>
      <c r="H114" s="20"/>
      <c r="I114" s="22"/>
      <c r="J114" s="20"/>
      <c r="K114" s="22"/>
      <c r="L114" s="20"/>
      <c r="M114" s="22"/>
    </row>
    <row r="115" spans="1:13">
      <c r="A115" s="20"/>
      <c r="B115" s="20"/>
      <c r="C115" s="21"/>
      <c r="D115" s="20"/>
      <c r="E115" s="22"/>
      <c r="F115" s="20"/>
      <c r="G115" s="22"/>
      <c r="H115" s="20"/>
      <c r="I115" s="22"/>
      <c r="J115" s="20"/>
      <c r="K115" s="22"/>
      <c r="L115" s="20"/>
      <c r="M115" s="22"/>
    </row>
    <row r="116" spans="1:13">
      <c r="A116" s="20"/>
      <c r="B116" s="20"/>
      <c r="C116" s="21"/>
      <c r="D116" s="20"/>
      <c r="E116" s="22"/>
      <c r="F116" s="20"/>
      <c r="G116" s="22"/>
      <c r="H116" s="20"/>
      <c r="I116" s="22"/>
      <c r="J116" s="20"/>
      <c r="K116" s="22"/>
      <c r="L116" s="20"/>
      <c r="M116" s="22"/>
    </row>
    <row r="117" spans="1:13">
      <c r="A117" s="20"/>
      <c r="B117" s="20"/>
      <c r="C117" s="21"/>
      <c r="D117" s="20"/>
      <c r="E117" s="22"/>
      <c r="F117" s="20"/>
      <c r="G117" s="22"/>
      <c r="H117" s="20"/>
      <c r="I117" s="22"/>
      <c r="J117" s="20"/>
      <c r="K117" s="22"/>
      <c r="L117" s="20"/>
      <c r="M117" s="22"/>
    </row>
    <row r="118" spans="1:13">
      <c r="A118" s="20"/>
      <c r="B118" s="20"/>
      <c r="C118" s="21"/>
      <c r="D118" s="20"/>
      <c r="E118" s="22"/>
      <c r="F118" s="20"/>
      <c r="G118" s="22"/>
      <c r="H118" s="20"/>
      <c r="I118" s="22"/>
      <c r="J118" s="20"/>
      <c r="K118" s="22"/>
      <c r="L118" s="20"/>
      <c r="M118" s="22"/>
    </row>
    <row r="119" spans="1:13">
      <c r="A119" s="20"/>
      <c r="B119" s="20"/>
      <c r="C119" s="21"/>
      <c r="D119" s="20"/>
      <c r="E119" s="22"/>
      <c r="F119" s="20"/>
      <c r="G119" s="22"/>
      <c r="H119" s="20"/>
      <c r="I119" s="22"/>
      <c r="J119" s="20"/>
      <c r="K119" s="22"/>
      <c r="L119" s="20"/>
      <c r="M119" s="22"/>
    </row>
    <row r="120" spans="1:13">
      <c r="A120" s="20"/>
      <c r="B120" s="20"/>
      <c r="C120" s="21"/>
      <c r="D120" s="20"/>
      <c r="E120" s="22"/>
      <c r="F120" s="20"/>
      <c r="G120" s="22"/>
      <c r="H120" s="20"/>
      <c r="I120" s="22"/>
      <c r="J120" s="20"/>
      <c r="K120" s="22"/>
      <c r="L120" s="20"/>
      <c r="M120" s="22"/>
    </row>
    <row r="121" spans="1:13">
      <c r="A121" s="20"/>
      <c r="B121" s="20"/>
      <c r="C121" s="21"/>
      <c r="D121" s="20"/>
      <c r="E121" s="22"/>
      <c r="F121" s="20"/>
      <c r="G121" s="22"/>
      <c r="H121" s="20"/>
      <c r="I121" s="22"/>
      <c r="J121" s="20"/>
      <c r="K121" s="22"/>
      <c r="L121" s="20"/>
      <c r="M121" s="22"/>
    </row>
    <row r="122" spans="1:13">
      <c r="A122" s="20"/>
      <c r="B122" s="20"/>
      <c r="C122" s="21"/>
      <c r="D122" s="20"/>
      <c r="E122" s="22"/>
      <c r="F122" s="20"/>
      <c r="G122" s="22"/>
      <c r="H122" s="20"/>
      <c r="I122" s="22"/>
      <c r="J122" s="20"/>
      <c r="K122" s="22"/>
      <c r="L122" s="20"/>
      <c r="M122" s="22"/>
    </row>
    <row r="123" spans="1:13">
      <c r="A123" s="20"/>
      <c r="B123" s="20"/>
      <c r="C123" s="21"/>
      <c r="D123" s="20"/>
      <c r="E123" s="22"/>
      <c r="F123" s="20"/>
      <c r="G123" s="22"/>
      <c r="H123" s="20"/>
      <c r="I123" s="22"/>
      <c r="J123" s="20"/>
      <c r="K123" s="22"/>
      <c r="L123" s="20"/>
      <c r="M123" s="22"/>
    </row>
    <row r="124" spans="1:13">
      <c r="A124" s="20"/>
      <c r="B124" s="20"/>
      <c r="C124" s="21"/>
      <c r="D124" s="20"/>
      <c r="E124" s="22"/>
      <c r="F124" s="20"/>
      <c r="G124" s="22"/>
      <c r="H124" s="20"/>
      <c r="I124" s="22"/>
      <c r="J124" s="20"/>
      <c r="K124" s="22"/>
      <c r="L124" s="20"/>
      <c r="M124" s="22"/>
    </row>
    <row r="125" spans="1:13">
      <c r="A125" s="20"/>
      <c r="B125" s="20"/>
      <c r="C125" s="21"/>
      <c r="D125" s="20"/>
      <c r="E125" s="22"/>
      <c r="F125" s="20"/>
      <c r="G125" s="22"/>
      <c r="H125" s="20"/>
      <c r="I125" s="22"/>
      <c r="J125" s="20"/>
      <c r="K125" s="22"/>
      <c r="L125" s="20"/>
      <c r="M125" s="22"/>
    </row>
    <row r="126" spans="1:13">
      <c r="A126" s="20"/>
      <c r="B126" s="20"/>
      <c r="C126" s="21"/>
      <c r="D126" s="20"/>
      <c r="E126" s="22"/>
      <c r="F126" s="20"/>
      <c r="G126" s="22"/>
      <c r="H126" s="20"/>
      <c r="I126" s="22"/>
      <c r="J126" s="20"/>
      <c r="K126" s="22"/>
      <c r="L126" s="20"/>
      <c r="M126" s="22"/>
    </row>
    <row r="127" spans="1:13">
      <c r="A127" s="20"/>
      <c r="B127" s="20"/>
      <c r="C127" s="21"/>
      <c r="D127" s="20"/>
      <c r="E127" s="22"/>
      <c r="F127" s="20"/>
      <c r="G127" s="22"/>
      <c r="H127" s="20"/>
      <c r="I127" s="22"/>
      <c r="J127" s="20"/>
      <c r="K127" s="22"/>
      <c r="L127" s="20"/>
      <c r="M127" s="22"/>
    </row>
    <row r="128" spans="1:13">
      <c r="A128" s="20"/>
      <c r="B128" s="20"/>
      <c r="C128" s="21"/>
      <c r="D128" s="20"/>
      <c r="E128" s="22"/>
      <c r="F128" s="20"/>
      <c r="G128" s="22"/>
      <c r="H128" s="20"/>
      <c r="I128" s="22"/>
      <c r="J128" s="20"/>
      <c r="K128" s="22"/>
      <c r="L128" s="20"/>
      <c r="M128" s="22"/>
    </row>
    <row r="129" spans="1:13">
      <c r="A129" s="20"/>
      <c r="B129" s="20"/>
      <c r="C129" s="21"/>
      <c r="D129" s="20"/>
      <c r="E129" s="22"/>
      <c r="F129" s="20"/>
      <c r="G129" s="22"/>
      <c r="H129" s="20"/>
      <c r="I129" s="22"/>
      <c r="J129" s="20"/>
      <c r="K129" s="22"/>
      <c r="L129" s="20"/>
      <c r="M129" s="22"/>
    </row>
    <row r="130" spans="1:13">
      <c r="A130" s="20"/>
      <c r="B130" s="20"/>
      <c r="C130" s="21"/>
      <c r="D130" s="20"/>
      <c r="E130" s="22"/>
      <c r="F130" s="20"/>
      <c r="G130" s="22"/>
      <c r="H130" s="20"/>
      <c r="I130" s="22"/>
      <c r="J130" s="20"/>
      <c r="K130" s="22"/>
      <c r="L130" s="20"/>
      <c r="M130" s="22"/>
    </row>
    <row r="131" spans="1:13">
      <c r="A131" s="20"/>
      <c r="B131" s="20"/>
      <c r="C131" s="21"/>
      <c r="D131" s="20"/>
      <c r="E131" s="22"/>
      <c r="F131" s="20"/>
      <c r="G131" s="22"/>
      <c r="H131" s="20"/>
      <c r="I131" s="22"/>
      <c r="J131" s="20"/>
      <c r="K131" s="22"/>
      <c r="L131" s="20"/>
      <c r="M131" s="22"/>
    </row>
    <row r="132" spans="1:13">
      <c r="A132" s="20"/>
      <c r="B132" s="20"/>
      <c r="C132" s="21"/>
      <c r="D132" s="20"/>
      <c r="E132" s="22"/>
      <c r="F132" s="20"/>
      <c r="G132" s="22"/>
      <c r="H132" s="20"/>
      <c r="I132" s="22"/>
      <c r="J132" s="20"/>
      <c r="K132" s="22"/>
      <c r="L132" s="20"/>
      <c r="M132" s="22"/>
    </row>
    <row r="133" spans="1:13">
      <c r="A133" s="20"/>
      <c r="B133" s="20"/>
      <c r="C133" s="21"/>
      <c r="D133" s="20"/>
      <c r="E133" s="22"/>
      <c r="F133" s="20"/>
      <c r="G133" s="22"/>
      <c r="H133" s="20"/>
      <c r="I133" s="22"/>
      <c r="J133" s="20"/>
      <c r="K133" s="22"/>
      <c r="L133" s="20"/>
      <c r="M133" s="22"/>
    </row>
    <row r="134" spans="1:13">
      <c r="A134" s="20"/>
      <c r="B134" s="20"/>
      <c r="C134" s="21"/>
      <c r="D134" s="20"/>
      <c r="E134" s="22"/>
      <c r="F134" s="20"/>
      <c r="G134" s="22"/>
      <c r="H134" s="20"/>
      <c r="I134" s="22"/>
      <c r="J134" s="20"/>
      <c r="K134" s="22"/>
      <c r="L134" s="20"/>
      <c r="M134" s="22"/>
    </row>
    <row r="135" spans="1:13">
      <c r="A135" s="20"/>
      <c r="B135" s="20"/>
      <c r="C135" s="21"/>
      <c r="D135" s="20"/>
      <c r="E135" s="22"/>
      <c r="F135" s="20"/>
      <c r="G135" s="22"/>
      <c r="H135" s="20"/>
      <c r="I135" s="22"/>
      <c r="J135" s="20"/>
      <c r="K135" s="22"/>
      <c r="L135" s="20"/>
      <c r="M135" s="22"/>
    </row>
    <row r="136" spans="1:13">
      <c r="A136" s="20"/>
      <c r="B136" s="20"/>
      <c r="C136" s="21"/>
      <c r="D136" s="20"/>
      <c r="E136" s="22"/>
      <c r="F136" s="20"/>
      <c r="G136" s="22"/>
      <c r="H136" s="20"/>
      <c r="I136" s="22"/>
      <c r="J136" s="20"/>
      <c r="K136" s="22"/>
      <c r="L136" s="20"/>
      <c r="M136" s="22"/>
    </row>
    <row r="137" spans="1:13">
      <c r="A137" s="20"/>
      <c r="B137" s="20"/>
      <c r="C137" s="21"/>
      <c r="D137" s="20"/>
      <c r="E137" s="22"/>
      <c r="F137" s="20"/>
      <c r="G137" s="22"/>
      <c r="H137" s="20"/>
      <c r="I137" s="22"/>
      <c r="J137" s="20"/>
      <c r="K137" s="22"/>
      <c r="L137" s="20"/>
      <c r="M137" s="22"/>
    </row>
    <row r="138" spans="1:13">
      <c r="A138" s="20"/>
      <c r="B138" s="20"/>
      <c r="C138" s="21"/>
      <c r="D138" s="20"/>
      <c r="E138" s="22"/>
      <c r="F138" s="20"/>
      <c r="G138" s="22"/>
      <c r="H138" s="20"/>
      <c r="I138" s="22"/>
      <c r="J138" s="20"/>
      <c r="K138" s="22"/>
      <c r="L138" s="20"/>
      <c r="M138" s="22"/>
    </row>
    <row r="139" spans="1:13">
      <c r="A139" s="20"/>
      <c r="B139" s="20"/>
      <c r="C139" s="21"/>
      <c r="D139" s="20"/>
      <c r="E139" s="22"/>
      <c r="F139" s="20"/>
      <c r="G139" s="22"/>
      <c r="H139" s="20"/>
      <c r="I139" s="22"/>
      <c r="J139" s="20"/>
      <c r="K139" s="22"/>
      <c r="L139" s="20"/>
      <c r="M139" s="22"/>
    </row>
    <row r="140" spans="1:13">
      <c r="A140" s="20"/>
      <c r="B140" s="20"/>
      <c r="C140" s="21"/>
      <c r="D140" s="20"/>
      <c r="E140" s="22"/>
      <c r="F140" s="20"/>
      <c r="G140" s="22"/>
      <c r="H140" s="20"/>
      <c r="I140" s="22"/>
      <c r="J140" s="20"/>
      <c r="K140" s="22"/>
      <c r="L140" s="20"/>
      <c r="M140" s="22"/>
    </row>
    <row r="141" spans="1:13">
      <c r="A141" s="20"/>
      <c r="B141" s="20"/>
      <c r="C141" s="21"/>
      <c r="D141" s="20"/>
      <c r="E141" s="22"/>
      <c r="F141" s="20"/>
      <c r="G141" s="22"/>
      <c r="H141" s="20"/>
      <c r="I141" s="22"/>
      <c r="J141" s="20"/>
      <c r="K141" s="22"/>
      <c r="L141" s="20"/>
      <c r="M141" s="22"/>
    </row>
    <row r="142" spans="1:13">
      <c r="A142" s="20"/>
      <c r="B142" s="20"/>
      <c r="C142" s="21"/>
      <c r="D142" s="20"/>
      <c r="E142" s="22"/>
      <c r="F142" s="20"/>
      <c r="G142" s="22"/>
      <c r="H142" s="20"/>
      <c r="I142" s="22"/>
      <c r="J142" s="20"/>
      <c r="K142" s="22"/>
      <c r="L142" s="20"/>
      <c r="M142" s="22"/>
    </row>
    <row r="143" spans="1:13">
      <c r="A143" s="20"/>
      <c r="B143" s="20"/>
      <c r="C143" s="21"/>
      <c r="D143" s="20"/>
      <c r="E143" s="22"/>
      <c r="F143" s="20"/>
      <c r="G143" s="22"/>
      <c r="H143" s="20"/>
      <c r="I143" s="22"/>
      <c r="J143" s="20"/>
      <c r="K143" s="22"/>
      <c r="L143" s="20"/>
      <c r="M143" s="22"/>
    </row>
    <row r="144" spans="1:13">
      <c r="A144" s="20"/>
      <c r="B144" s="20"/>
      <c r="C144" s="21"/>
      <c r="D144" s="20"/>
      <c r="E144" s="22"/>
      <c r="F144" s="20"/>
      <c r="G144" s="22"/>
      <c r="H144" s="20"/>
      <c r="I144" s="22"/>
      <c r="J144" s="20"/>
      <c r="K144" s="22"/>
      <c r="L144" s="20"/>
      <c r="M144" s="22"/>
    </row>
    <row r="145" spans="1:13">
      <c r="A145" s="20"/>
      <c r="B145" s="20"/>
      <c r="C145" s="21"/>
      <c r="D145" s="20"/>
      <c r="E145" s="22"/>
      <c r="F145" s="20"/>
      <c r="G145" s="22"/>
      <c r="H145" s="20"/>
      <c r="I145" s="22"/>
      <c r="J145" s="20"/>
      <c r="K145" s="22"/>
      <c r="L145" s="20"/>
      <c r="M145" s="22"/>
    </row>
    <row r="146" spans="1:13">
      <c r="A146" s="20"/>
      <c r="B146" s="20"/>
      <c r="C146" s="21"/>
      <c r="D146" s="20"/>
      <c r="E146" s="22"/>
      <c r="F146" s="20"/>
      <c r="G146" s="22"/>
      <c r="H146" s="20"/>
      <c r="I146" s="22"/>
      <c r="J146" s="20"/>
      <c r="K146" s="22"/>
      <c r="L146" s="20"/>
      <c r="M146" s="22"/>
    </row>
    <row r="147" spans="1:13">
      <c r="A147" s="20"/>
      <c r="B147" s="20"/>
      <c r="C147" s="21"/>
      <c r="D147" s="20"/>
      <c r="E147" s="22"/>
      <c r="F147" s="20"/>
      <c r="G147" s="22"/>
      <c r="H147" s="20"/>
      <c r="I147" s="22"/>
      <c r="J147" s="20"/>
      <c r="K147" s="22"/>
      <c r="L147" s="20"/>
      <c r="M147" s="22"/>
    </row>
    <row r="148" spans="1:13">
      <c r="A148" s="20"/>
      <c r="B148" s="20"/>
      <c r="C148" s="21"/>
      <c r="D148" s="20"/>
      <c r="E148" s="22"/>
      <c r="F148" s="20"/>
      <c r="G148" s="22"/>
      <c r="H148" s="20"/>
      <c r="I148" s="22"/>
      <c r="J148" s="20"/>
      <c r="K148" s="22"/>
      <c r="L148" s="20"/>
      <c r="M148" s="22"/>
    </row>
    <row r="149" spans="1:13">
      <c r="A149" s="20"/>
      <c r="B149" s="20"/>
      <c r="C149" s="21"/>
      <c r="D149" s="20"/>
      <c r="E149" s="22"/>
      <c r="F149" s="20"/>
      <c r="G149" s="22"/>
      <c r="H149" s="20"/>
      <c r="I149" s="22"/>
      <c r="J149" s="20"/>
      <c r="K149" s="22"/>
      <c r="L149" s="20"/>
      <c r="M149" s="22"/>
    </row>
    <row r="150" spans="1:13">
      <c r="A150" s="20"/>
      <c r="B150" s="20"/>
      <c r="C150" s="21"/>
      <c r="D150" s="20"/>
      <c r="E150" s="22"/>
      <c r="F150" s="20"/>
      <c r="G150" s="22"/>
      <c r="H150" s="20"/>
      <c r="I150" s="22"/>
      <c r="J150" s="20"/>
      <c r="K150" s="22"/>
      <c r="L150" s="20"/>
      <c r="M150" s="22"/>
    </row>
    <row r="151" spans="1:13">
      <c r="A151" s="20"/>
      <c r="B151" s="20"/>
      <c r="C151" s="21"/>
      <c r="D151" s="20"/>
      <c r="E151" s="22"/>
      <c r="F151" s="20"/>
      <c r="G151" s="22"/>
      <c r="H151" s="20"/>
      <c r="I151" s="22"/>
      <c r="J151" s="20"/>
      <c r="K151" s="22"/>
      <c r="L151" s="20"/>
      <c r="M151" s="22"/>
    </row>
    <row r="152" spans="1:13">
      <c r="A152" s="20"/>
      <c r="B152" s="20"/>
      <c r="C152" s="21"/>
      <c r="D152" s="20"/>
      <c r="E152" s="22"/>
      <c r="F152" s="20"/>
      <c r="G152" s="22"/>
      <c r="H152" s="20"/>
      <c r="I152" s="22"/>
      <c r="J152" s="20"/>
      <c r="K152" s="22"/>
      <c r="L152" s="20"/>
      <c r="M152" s="22"/>
    </row>
    <row r="153" spans="1:13">
      <c r="A153" s="20"/>
      <c r="B153" s="20"/>
      <c r="C153" s="21"/>
      <c r="D153" s="20"/>
      <c r="E153" s="22"/>
      <c r="F153" s="20"/>
      <c r="G153" s="22"/>
      <c r="H153" s="20"/>
      <c r="I153" s="22"/>
      <c r="J153" s="20"/>
      <c r="K153" s="22"/>
      <c r="L153" s="20"/>
      <c r="M153" s="22"/>
    </row>
    <row r="154" spans="1:13">
      <c r="A154" s="20"/>
      <c r="B154" s="20"/>
      <c r="C154" s="21"/>
      <c r="D154" s="20"/>
      <c r="E154" s="22"/>
      <c r="F154" s="20"/>
      <c r="G154" s="22"/>
      <c r="H154" s="20"/>
      <c r="I154" s="22"/>
      <c r="J154" s="20"/>
      <c r="K154" s="22"/>
      <c r="L154" s="20"/>
      <c r="M154" s="22"/>
    </row>
    <row r="155" spans="1:13">
      <c r="A155" s="20"/>
      <c r="B155" s="20"/>
      <c r="C155" s="21"/>
      <c r="D155" s="20"/>
      <c r="E155" s="22"/>
      <c r="F155" s="20"/>
      <c r="G155" s="22"/>
      <c r="H155" s="20"/>
      <c r="I155" s="22"/>
      <c r="J155" s="20"/>
      <c r="K155" s="22"/>
      <c r="L155" s="20"/>
      <c r="M155" s="22"/>
    </row>
    <row r="156" spans="1:13">
      <c r="A156" s="20"/>
      <c r="B156" s="20"/>
      <c r="C156" s="21"/>
      <c r="D156" s="20"/>
      <c r="E156" s="22"/>
      <c r="F156" s="20"/>
      <c r="G156" s="22"/>
      <c r="H156" s="20"/>
      <c r="I156" s="22"/>
      <c r="J156" s="20"/>
      <c r="K156" s="22"/>
      <c r="L156" s="20"/>
      <c r="M156" s="22"/>
    </row>
    <row r="157" spans="1:13">
      <c r="A157" s="20"/>
      <c r="B157" s="20"/>
      <c r="C157" s="21"/>
      <c r="D157" s="20"/>
      <c r="E157" s="22"/>
      <c r="F157" s="20"/>
      <c r="G157" s="22"/>
      <c r="H157" s="20"/>
      <c r="I157" s="22"/>
      <c r="J157" s="20"/>
      <c r="K157" s="22"/>
      <c r="L157" s="20"/>
      <c r="M157" s="22"/>
    </row>
    <row r="158" spans="1:13">
      <c r="A158" s="20"/>
      <c r="B158" s="20"/>
      <c r="C158" s="21"/>
      <c r="D158" s="20"/>
      <c r="E158" s="22"/>
      <c r="F158" s="20"/>
      <c r="G158" s="22"/>
      <c r="H158" s="20"/>
      <c r="I158" s="22"/>
      <c r="J158" s="20"/>
      <c r="K158" s="22"/>
      <c r="L158" s="20"/>
      <c r="M158" s="22"/>
    </row>
    <row r="159" spans="1:13">
      <c r="A159" s="20"/>
      <c r="B159" s="20"/>
      <c r="C159" s="21"/>
      <c r="D159" s="20"/>
      <c r="E159" s="22"/>
      <c r="F159" s="20"/>
      <c r="G159" s="22"/>
      <c r="H159" s="20"/>
      <c r="I159" s="22"/>
      <c r="J159" s="20"/>
      <c r="K159" s="22"/>
      <c r="L159" s="20"/>
      <c r="M159" s="22"/>
    </row>
    <row r="160" spans="1:13">
      <c r="A160" s="20"/>
      <c r="B160" s="20"/>
      <c r="C160" s="21"/>
      <c r="D160" s="20"/>
      <c r="E160" s="22"/>
      <c r="F160" s="20"/>
      <c r="G160" s="22"/>
      <c r="H160" s="20"/>
      <c r="I160" s="22"/>
      <c r="J160" s="20"/>
      <c r="K160" s="22"/>
      <c r="L160" s="20"/>
      <c r="M160" s="22"/>
    </row>
    <row r="161" spans="1:13">
      <c r="A161" s="20"/>
      <c r="B161" s="20"/>
      <c r="C161" s="21"/>
      <c r="D161" s="20"/>
      <c r="E161" s="22"/>
      <c r="F161" s="20"/>
      <c r="G161" s="22"/>
      <c r="H161" s="20"/>
      <c r="I161" s="22"/>
      <c r="J161" s="20"/>
      <c r="K161" s="22"/>
      <c r="L161" s="20"/>
      <c r="M161" s="22"/>
    </row>
    <row r="162" spans="1:13">
      <c r="A162" s="20"/>
      <c r="B162" s="20"/>
      <c r="C162" s="21"/>
      <c r="D162" s="20"/>
      <c r="E162" s="22"/>
      <c r="F162" s="20"/>
      <c r="G162" s="22"/>
      <c r="H162" s="20"/>
      <c r="I162" s="22"/>
      <c r="J162" s="20"/>
      <c r="K162" s="22"/>
      <c r="L162" s="20"/>
      <c r="M162" s="22"/>
    </row>
    <row r="163" spans="1:13">
      <c r="A163" s="20"/>
      <c r="B163" s="20"/>
      <c r="C163" s="21"/>
      <c r="D163" s="20"/>
      <c r="E163" s="22"/>
      <c r="F163" s="20"/>
      <c r="G163" s="22"/>
      <c r="H163" s="20"/>
      <c r="I163" s="22"/>
      <c r="J163" s="20"/>
      <c r="K163" s="22"/>
      <c r="L163" s="20"/>
      <c r="M163" s="22"/>
    </row>
    <row r="164" spans="1:13">
      <c r="A164" s="20"/>
      <c r="B164" s="20"/>
      <c r="C164" s="21"/>
      <c r="D164" s="20"/>
      <c r="E164" s="22"/>
      <c r="F164" s="20"/>
      <c r="G164" s="22"/>
      <c r="H164" s="20"/>
      <c r="I164" s="22"/>
      <c r="J164" s="20"/>
      <c r="K164" s="22"/>
      <c r="L164" s="20"/>
      <c r="M164" s="22"/>
    </row>
    <row r="165" spans="1:13">
      <c r="A165" s="20"/>
      <c r="B165" s="20"/>
      <c r="C165" s="21"/>
      <c r="D165" s="20"/>
      <c r="E165" s="22"/>
      <c r="F165" s="20"/>
      <c r="G165" s="22"/>
      <c r="H165" s="20"/>
      <c r="I165" s="22"/>
      <c r="J165" s="20"/>
      <c r="K165" s="22"/>
      <c r="L165" s="20"/>
      <c r="M165" s="22"/>
    </row>
    <row r="166" spans="1:13">
      <c r="A166" s="20"/>
      <c r="B166" s="20"/>
      <c r="C166" s="21"/>
      <c r="D166" s="20"/>
      <c r="E166" s="22"/>
      <c r="F166" s="20"/>
      <c r="G166" s="22"/>
      <c r="H166" s="20"/>
      <c r="I166" s="22"/>
      <c r="J166" s="20"/>
      <c r="K166" s="22"/>
      <c r="L166" s="20"/>
      <c r="M166" s="22"/>
    </row>
    <row r="167" spans="1:13">
      <c r="A167" s="20"/>
      <c r="B167" s="20"/>
      <c r="C167" s="21"/>
      <c r="D167" s="20"/>
      <c r="E167" s="22"/>
      <c r="F167" s="20"/>
      <c r="G167" s="22"/>
      <c r="H167" s="20"/>
      <c r="I167" s="22"/>
      <c r="J167" s="20"/>
      <c r="K167" s="22"/>
      <c r="L167" s="20"/>
      <c r="M167" s="22"/>
    </row>
    <row r="168" spans="1:13">
      <c r="A168" s="20"/>
      <c r="B168" s="20"/>
      <c r="C168" s="21"/>
      <c r="D168" s="20"/>
      <c r="E168" s="22"/>
      <c r="F168" s="20"/>
      <c r="G168" s="22"/>
      <c r="H168" s="20"/>
      <c r="I168" s="22"/>
      <c r="J168" s="20"/>
      <c r="K168" s="22"/>
      <c r="L168" s="20"/>
      <c r="M168" s="22"/>
    </row>
    <row r="169" spans="1:13">
      <c r="A169" s="20"/>
      <c r="B169" s="20"/>
      <c r="C169" s="21"/>
      <c r="D169" s="20"/>
      <c r="E169" s="22"/>
      <c r="F169" s="20"/>
      <c r="G169" s="22"/>
      <c r="H169" s="20"/>
      <c r="I169" s="22"/>
      <c r="J169" s="20"/>
      <c r="K169" s="22"/>
      <c r="L169" s="20"/>
      <c r="M169" s="22"/>
    </row>
    <row r="170" spans="1:13">
      <c r="A170" s="20"/>
      <c r="B170" s="20"/>
      <c r="C170" s="21"/>
      <c r="D170" s="20"/>
      <c r="E170" s="22"/>
      <c r="F170" s="20"/>
      <c r="G170" s="22"/>
      <c r="H170" s="20"/>
      <c r="I170" s="22"/>
      <c r="J170" s="20"/>
      <c r="K170" s="22"/>
      <c r="L170" s="20"/>
      <c r="M170" s="22"/>
    </row>
    <row r="171" spans="1:13">
      <c r="A171" s="20"/>
      <c r="B171" s="20"/>
      <c r="C171" s="21"/>
      <c r="D171" s="20"/>
      <c r="E171" s="22"/>
      <c r="F171" s="20"/>
      <c r="G171" s="22"/>
      <c r="H171" s="20"/>
      <c r="I171" s="22"/>
      <c r="J171" s="20"/>
      <c r="K171" s="22"/>
      <c r="L171" s="20"/>
      <c r="M171" s="22"/>
    </row>
    <row r="172" spans="1:13">
      <c r="A172" s="20"/>
      <c r="B172" s="20"/>
      <c r="C172" s="21"/>
      <c r="D172" s="20"/>
      <c r="E172" s="22"/>
      <c r="F172" s="20"/>
      <c r="G172" s="22"/>
      <c r="H172" s="20"/>
      <c r="I172" s="22"/>
      <c r="J172" s="20"/>
      <c r="K172" s="22"/>
      <c r="L172" s="20"/>
      <c r="M172" s="22"/>
    </row>
    <row r="173" spans="1:13">
      <c r="A173" s="20"/>
      <c r="B173" s="20"/>
      <c r="C173" s="21"/>
      <c r="D173" s="20"/>
      <c r="E173" s="22"/>
      <c r="F173" s="20"/>
      <c r="G173" s="22"/>
      <c r="H173" s="20"/>
      <c r="I173" s="22"/>
      <c r="J173" s="20"/>
      <c r="K173" s="22"/>
      <c r="L173" s="20"/>
      <c r="M173" s="22"/>
    </row>
    <row r="174" spans="1:13">
      <c r="A174" s="20"/>
      <c r="B174" s="20"/>
      <c r="C174" s="21"/>
      <c r="D174" s="20"/>
      <c r="E174" s="22"/>
      <c r="F174" s="20"/>
      <c r="G174" s="22"/>
      <c r="H174" s="20"/>
      <c r="I174" s="22"/>
      <c r="J174" s="20"/>
      <c r="K174" s="22"/>
      <c r="L174" s="20"/>
      <c r="M174" s="22"/>
    </row>
    <row r="175" spans="1:13">
      <c r="A175" s="20"/>
      <c r="B175" s="20"/>
      <c r="C175" s="21"/>
      <c r="D175" s="20"/>
      <c r="E175" s="22"/>
      <c r="F175" s="20"/>
      <c r="G175" s="22"/>
      <c r="H175" s="20"/>
      <c r="I175" s="22"/>
      <c r="J175" s="20"/>
      <c r="K175" s="22"/>
      <c r="L175" s="20"/>
      <c r="M175" s="22"/>
    </row>
    <row r="176" spans="1:13">
      <c r="A176" s="20"/>
      <c r="B176" s="20"/>
      <c r="C176" s="21"/>
      <c r="D176" s="20"/>
      <c r="E176" s="22"/>
      <c r="F176" s="20"/>
      <c r="G176" s="22"/>
      <c r="H176" s="20"/>
      <c r="I176" s="22"/>
      <c r="J176" s="20"/>
      <c r="K176" s="22"/>
      <c r="L176" s="20"/>
      <c r="M176" s="22"/>
    </row>
    <row r="177" spans="1:13">
      <c r="A177" s="20"/>
      <c r="B177" s="20"/>
      <c r="C177" s="21"/>
      <c r="D177" s="20"/>
      <c r="E177" s="22"/>
      <c r="F177" s="20"/>
      <c r="G177" s="22"/>
      <c r="H177" s="20"/>
      <c r="I177" s="22"/>
      <c r="J177" s="20"/>
      <c r="K177" s="22"/>
      <c r="L177" s="20"/>
      <c r="M177" s="22"/>
    </row>
    <row r="178" spans="1:13">
      <c r="A178" s="20"/>
      <c r="B178" s="20"/>
      <c r="C178" s="21"/>
      <c r="D178" s="20"/>
      <c r="E178" s="22"/>
      <c r="F178" s="20"/>
      <c r="G178" s="22"/>
      <c r="H178" s="20"/>
      <c r="I178" s="22"/>
      <c r="J178" s="20"/>
      <c r="K178" s="22"/>
      <c r="L178" s="20"/>
      <c r="M178" s="22"/>
    </row>
    <row r="179" spans="1:13">
      <c r="A179" s="20"/>
      <c r="B179" s="20"/>
      <c r="C179" s="21"/>
      <c r="D179" s="20"/>
      <c r="E179" s="22"/>
      <c r="F179" s="20"/>
      <c r="G179" s="22"/>
      <c r="H179" s="20"/>
      <c r="I179" s="22"/>
      <c r="J179" s="20"/>
      <c r="K179" s="22"/>
      <c r="L179" s="20"/>
      <c r="M179" s="22"/>
    </row>
    <row r="180" spans="1:13">
      <c r="A180" s="20"/>
      <c r="B180" s="20"/>
      <c r="C180" s="21"/>
      <c r="D180" s="20"/>
      <c r="E180" s="22"/>
      <c r="F180" s="20"/>
      <c r="G180" s="22"/>
      <c r="H180" s="20"/>
      <c r="I180" s="22"/>
      <c r="J180" s="20"/>
      <c r="K180" s="22"/>
      <c r="L180" s="20"/>
      <c r="M180" s="22"/>
    </row>
    <row r="181" spans="1:13">
      <c r="A181" s="20"/>
      <c r="B181" s="20"/>
      <c r="C181" s="21"/>
      <c r="D181" s="20"/>
      <c r="E181" s="22"/>
      <c r="F181" s="20"/>
      <c r="G181" s="22"/>
      <c r="H181" s="20"/>
      <c r="I181" s="22"/>
      <c r="J181" s="20"/>
      <c r="K181" s="22"/>
      <c r="L181" s="20"/>
      <c r="M181" s="22"/>
    </row>
    <row r="182" spans="1:13">
      <c r="A182" s="20"/>
      <c r="B182" s="20"/>
      <c r="C182" s="21"/>
      <c r="D182" s="20"/>
      <c r="E182" s="22"/>
      <c r="F182" s="20"/>
      <c r="G182" s="22"/>
      <c r="H182" s="20"/>
      <c r="I182" s="22"/>
      <c r="J182" s="20"/>
      <c r="K182" s="22"/>
      <c r="L182" s="20"/>
      <c r="M182" s="22"/>
    </row>
    <row r="183" spans="1:13">
      <c r="A183" s="20"/>
      <c r="B183" s="20"/>
      <c r="C183" s="21"/>
      <c r="D183" s="20"/>
      <c r="E183" s="22"/>
      <c r="F183" s="20"/>
      <c r="G183" s="22"/>
      <c r="H183" s="20"/>
      <c r="I183" s="22"/>
      <c r="J183" s="20"/>
      <c r="K183" s="22"/>
      <c r="L183" s="20"/>
      <c r="M183" s="22"/>
    </row>
    <row r="184" spans="1:13">
      <c r="A184" s="20"/>
      <c r="B184" s="20"/>
      <c r="C184" s="21"/>
      <c r="D184" s="20"/>
      <c r="E184" s="22"/>
      <c r="F184" s="20"/>
      <c r="G184" s="22"/>
      <c r="H184" s="20"/>
      <c r="I184" s="22"/>
      <c r="J184" s="20"/>
      <c r="K184" s="22"/>
      <c r="L184" s="20"/>
      <c r="M184" s="22"/>
    </row>
    <row r="185" spans="1:13">
      <c r="A185" s="20"/>
      <c r="B185" s="20"/>
      <c r="C185" s="21"/>
      <c r="D185" s="20"/>
      <c r="E185" s="22"/>
      <c r="F185" s="20"/>
      <c r="G185" s="22"/>
      <c r="H185" s="20"/>
      <c r="I185" s="22"/>
      <c r="J185" s="20"/>
      <c r="K185" s="22"/>
      <c r="L185" s="20"/>
      <c r="M185" s="22"/>
    </row>
    <row r="186" spans="1:13">
      <c r="A186" s="20"/>
      <c r="B186" s="20"/>
      <c r="C186" s="21"/>
      <c r="D186" s="20"/>
      <c r="E186" s="22"/>
      <c r="F186" s="20"/>
      <c r="G186" s="22"/>
      <c r="H186" s="20"/>
      <c r="I186" s="22"/>
      <c r="J186" s="20"/>
      <c r="K186" s="22"/>
      <c r="L186" s="20"/>
      <c r="M186" s="22"/>
    </row>
    <row r="187" spans="1:13">
      <c r="A187" s="20"/>
      <c r="B187" s="20"/>
      <c r="C187" s="21"/>
      <c r="D187" s="20"/>
      <c r="E187" s="22"/>
      <c r="F187" s="20"/>
      <c r="G187" s="22"/>
      <c r="H187" s="20"/>
      <c r="I187" s="22"/>
      <c r="J187" s="20"/>
      <c r="K187" s="22"/>
      <c r="L187" s="20"/>
      <c r="M187" s="22"/>
    </row>
    <row r="188" spans="1:13">
      <c r="A188" s="20"/>
      <c r="B188" s="20"/>
      <c r="C188" s="21"/>
      <c r="D188" s="20"/>
      <c r="E188" s="22"/>
      <c r="F188" s="20"/>
      <c r="G188" s="22"/>
      <c r="H188" s="20"/>
      <c r="I188" s="22"/>
      <c r="J188" s="20"/>
      <c r="K188" s="22"/>
      <c r="L188" s="20"/>
      <c r="M188" s="22"/>
    </row>
    <row r="189" spans="1:13">
      <c r="A189" s="20"/>
      <c r="B189" s="20"/>
      <c r="C189" s="21"/>
      <c r="D189" s="20"/>
      <c r="E189" s="22"/>
      <c r="F189" s="20"/>
      <c r="G189" s="22"/>
      <c r="H189" s="20"/>
      <c r="I189" s="22"/>
      <c r="J189" s="20"/>
      <c r="K189" s="22"/>
      <c r="L189" s="20"/>
      <c r="M189" s="22"/>
    </row>
    <row r="190" spans="1:13">
      <c r="A190" s="20"/>
      <c r="B190" s="20"/>
      <c r="C190" s="21"/>
      <c r="D190" s="20"/>
      <c r="E190" s="22"/>
      <c r="F190" s="20"/>
      <c r="G190" s="22"/>
      <c r="H190" s="20"/>
      <c r="I190" s="22"/>
      <c r="J190" s="20"/>
      <c r="K190" s="22"/>
      <c r="L190" s="20"/>
      <c r="M190" s="22"/>
    </row>
    <row r="191" spans="1:13">
      <c r="A191" s="20"/>
      <c r="B191" s="20"/>
      <c r="C191" s="21"/>
      <c r="D191" s="20"/>
      <c r="E191" s="22"/>
      <c r="F191" s="20"/>
      <c r="G191" s="22"/>
      <c r="H191" s="20"/>
      <c r="I191" s="22"/>
      <c r="J191" s="20"/>
      <c r="K191" s="22"/>
      <c r="L191" s="20"/>
      <c r="M191" s="22"/>
    </row>
    <row r="192" spans="1:13">
      <c r="A192" s="20"/>
      <c r="B192" s="20"/>
      <c r="C192" s="21"/>
      <c r="D192" s="20"/>
      <c r="E192" s="22"/>
      <c r="F192" s="20"/>
      <c r="G192" s="22"/>
      <c r="H192" s="20"/>
      <c r="I192" s="22"/>
      <c r="J192" s="20"/>
      <c r="K192" s="22"/>
      <c r="L192" s="20"/>
      <c r="M192" s="22"/>
    </row>
    <row r="193" spans="1:13">
      <c r="A193" s="20"/>
      <c r="B193" s="20"/>
      <c r="C193" s="21"/>
      <c r="D193" s="20"/>
      <c r="E193" s="22"/>
      <c r="F193" s="20"/>
      <c r="G193" s="22"/>
      <c r="H193" s="20"/>
      <c r="I193" s="22"/>
      <c r="J193" s="20"/>
      <c r="K193" s="22"/>
      <c r="L193" s="20"/>
      <c r="M193" s="22"/>
    </row>
    <row r="194" spans="1:13">
      <c r="A194" s="20"/>
      <c r="B194" s="20"/>
      <c r="C194" s="21"/>
      <c r="D194" s="20"/>
      <c r="E194" s="22"/>
      <c r="F194" s="20"/>
      <c r="G194" s="22"/>
      <c r="H194" s="20"/>
      <c r="I194" s="22"/>
      <c r="J194" s="20"/>
      <c r="K194" s="22"/>
      <c r="L194" s="20"/>
      <c r="M194" s="22"/>
    </row>
    <row r="195" spans="1:13">
      <c r="A195" s="20"/>
      <c r="B195" s="20"/>
      <c r="C195" s="21"/>
      <c r="D195" s="20"/>
      <c r="E195" s="22"/>
      <c r="F195" s="20"/>
      <c r="G195" s="22"/>
      <c r="H195" s="20"/>
      <c r="I195" s="22"/>
      <c r="J195" s="20"/>
      <c r="K195" s="22"/>
      <c r="L195" s="20"/>
      <c r="M195" s="22"/>
    </row>
    <row r="196" spans="1:13">
      <c r="A196" s="20"/>
      <c r="B196" s="20"/>
      <c r="C196" s="21"/>
      <c r="D196" s="20"/>
      <c r="E196" s="22"/>
      <c r="F196" s="20"/>
      <c r="G196" s="22"/>
      <c r="H196" s="20"/>
      <c r="I196" s="22"/>
      <c r="J196" s="20"/>
      <c r="K196" s="22"/>
      <c r="L196" s="20"/>
      <c r="M196" s="22"/>
    </row>
    <row r="197" spans="1:13">
      <c r="A197" s="20"/>
      <c r="B197" s="20"/>
      <c r="C197" s="21"/>
      <c r="D197" s="20"/>
      <c r="E197" s="22"/>
      <c r="F197" s="20"/>
      <c r="G197" s="22"/>
      <c r="H197" s="20"/>
      <c r="I197" s="22"/>
      <c r="J197" s="20"/>
      <c r="K197" s="22"/>
      <c r="L197" s="20"/>
      <c r="M197" s="22"/>
    </row>
    <row r="198" spans="1:13">
      <c r="A198" s="20"/>
      <c r="B198" s="20"/>
      <c r="C198" s="21"/>
      <c r="D198" s="20"/>
      <c r="E198" s="22"/>
      <c r="F198" s="20"/>
      <c r="G198" s="22"/>
      <c r="H198" s="20"/>
      <c r="I198" s="22"/>
      <c r="J198" s="20"/>
      <c r="K198" s="22"/>
      <c r="L198" s="20"/>
      <c r="M198" s="22"/>
    </row>
    <row r="199" spans="1:13">
      <c r="A199" s="20"/>
      <c r="B199" s="20"/>
      <c r="C199" s="21"/>
      <c r="D199" s="20"/>
      <c r="E199" s="22"/>
      <c r="F199" s="20"/>
      <c r="G199" s="22"/>
      <c r="H199" s="20"/>
      <c r="I199" s="22"/>
      <c r="J199" s="20"/>
      <c r="K199" s="22"/>
      <c r="L199" s="20"/>
      <c r="M199" s="22"/>
    </row>
    <row r="200" spans="1:13">
      <c r="A200" s="20"/>
      <c r="B200" s="20"/>
      <c r="C200" s="21"/>
      <c r="D200" s="20"/>
      <c r="E200" s="22"/>
      <c r="F200" s="20"/>
      <c r="G200" s="22"/>
      <c r="H200" s="20"/>
      <c r="I200" s="22"/>
      <c r="J200" s="20"/>
      <c r="K200" s="22"/>
      <c r="L200" s="20"/>
      <c r="M200" s="22"/>
    </row>
    <row r="201" spans="1:13">
      <c r="A201" s="20"/>
      <c r="B201" s="20"/>
      <c r="C201" s="21"/>
      <c r="D201" s="20"/>
      <c r="E201" s="22"/>
      <c r="F201" s="20"/>
      <c r="G201" s="22"/>
      <c r="H201" s="20"/>
      <c r="I201" s="22"/>
      <c r="J201" s="20"/>
      <c r="K201" s="22"/>
      <c r="L201" s="20"/>
      <c r="M201" s="22"/>
    </row>
    <row r="202" spans="1:13">
      <c r="A202" s="20"/>
      <c r="B202" s="20"/>
      <c r="C202" s="21"/>
      <c r="D202" s="20"/>
      <c r="E202" s="22"/>
      <c r="F202" s="20"/>
      <c r="G202" s="22"/>
      <c r="H202" s="20"/>
      <c r="I202" s="22"/>
      <c r="J202" s="20"/>
      <c r="K202" s="22"/>
      <c r="L202" s="20"/>
      <c r="M202" s="22"/>
    </row>
    <row r="203" spans="1:13">
      <c r="A203" s="20"/>
      <c r="B203" s="20"/>
      <c r="C203" s="21"/>
      <c r="D203" s="20"/>
      <c r="E203" s="22"/>
      <c r="F203" s="20"/>
      <c r="G203" s="22"/>
      <c r="H203" s="20"/>
      <c r="I203" s="22"/>
      <c r="J203" s="20"/>
      <c r="K203" s="22"/>
      <c r="L203" s="20"/>
      <c r="M203" s="22"/>
    </row>
    <row r="204" spans="1:13">
      <c r="A204" s="20"/>
      <c r="B204" s="20"/>
      <c r="C204" s="21"/>
      <c r="D204" s="20"/>
      <c r="E204" s="22"/>
      <c r="F204" s="20"/>
      <c r="G204" s="22"/>
      <c r="H204" s="20"/>
      <c r="I204" s="22"/>
      <c r="J204" s="20"/>
      <c r="K204" s="22"/>
      <c r="L204" s="20"/>
      <c r="M204" s="22"/>
    </row>
    <row r="205" spans="1:13">
      <c r="A205" s="20"/>
      <c r="B205" s="20"/>
      <c r="C205" s="21"/>
      <c r="D205" s="20"/>
      <c r="E205" s="22"/>
      <c r="F205" s="20"/>
      <c r="G205" s="22"/>
      <c r="H205" s="20"/>
      <c r="I205" s="22"/>
      <c r="J205" s="20"/>
      <c r="K205" s="22"/>
      <c r="L205" s="20"/>
      <c r="M205" s="22"/>
    </row>
    <row r="206" spans="1:13">
      <c r="A206" s="20"/>
      <c r="B206" s="20"/>
      <c r="C206" s="21"/>
      <c r="D206" s="20"/>
      <c r="E206" s="22"/>
      <c r="F206" s="20"/>
      <c r="G206" s="22"/>
      <c r="H206" s="20"/>
      <c r="I206" s="22"/>
      <c r="J206" s="20"/>
      <c r="K206" s="22"/>
      <c r="L206" s="20"/>
      <c r="M206" s="22"/>
    </row>
    <row r="207" spans="1:13">
      <c r="A207" s="20"/>
      <c r="B207" s="20"/>
      <c r="C207" s="21"/>
      <c r="D207" s="20"/>
      <c r="E207" s="22"/>
      <c r="F207" s="20"/>
      <c r="G207" s="22"/>
      <c r="H207" s="20"/>
      <c r="I207" s="22"/>
      <c r="J207" s="20"/>
      <c r="K207" s="22"/>
      <c r="L207" s="20"/>
      <c r="M207" s="22"/>
    </row>
    <row r="208" spans="1:13">
      <c r="A208" s="20"/>
      <c r="B208" s="20"/>
      <c r="C208" s="21"/>
      <c r="D208" s="20"/>
      <c r="E208" s="22"/>
      <c r="F208" s="20"/>
      <c r="G208" s="22"/>
      <c r="H208" s="20"/>
      <c r="I208" s="22"/>
      <c r="J208" s="20"/>
      <c r="K208" s="22"/>
      <c r="L208" s="20"/>
      <c r="M208" s="22"/>
    </row>
    <row r="209" spans="1:13">
      <c r="A209" s="20"/>
      <c r="B209" s="20"/>
      <c r="C209" s="21"/>
      <c r="D209" s="20"/>
      <c r="E209" s="22"/>
      <c r="F209" s="20"/>
      <c r="G209" s="22"/>
      <c r="H209" s="20"/>
      <c r="I209" s="22"/>
      <c r="J209" s="20"/>
      <c r="K209" s="22"/>
      <c r="L209" s="20"/>
      <c r="M209" s="22"/>
    </row>
    <row r="210" spans="1:13">
      <c r="A210" s="20"/>
      <c r="B210" s="20"/>
      <c r="C210" s="21"/>
      <c r="D210" s="20"/>
      <c r="E210" s="22"/>
      <c r="F210" s="20"/>
      <c r="G210" s="22"/>
      <c r="H210" s="20"/>
      <c r="I210" s="22"/>
      <c r="J210" s="20"/>
      <c r="K210" s="22"/>
      <c r="L210" s="20"/>
      <c r="M210" s="22"/>
    </row>
    <row r="211" spans="1:13">
      <c r="A211" s="20"/>
      <c r="B211" s="20"/>
      <c r="C211" s="21"/>
      <c r="D211" s="20"/>
      <c r="E211" s="22"/>
      <c r="F211" s="20"/>
      <c r="G211" s="22"/>
      <c r="H211" s="20"/>
      <c r="I211" s="22"/>
      <c r="J211" s="20"/>
      <c r="K211" s="22"/>
      <c r="L211" s="20"/>
      <c r="M211" s="22"/>
    </row>
    <row r="212" spans="1:13">
      <c r="A212" s="20"/>
      <c r="B212" s="20"/>
      <c r="C212" s="21"/>
      <c r="D212" s="20"/>
      <c r="E212" s="22"/>
      <c r="F212" s="20"/>
      <c r="G212" s="22"/>
      <c r="H212" s="20"/>
      <c r="I212" s="22"/>
      <c r="J212" s="20"/>
      <c r="K212" s="22"/>
      <c r="L212" s="20"/>
      <c r="M212" s="22"/>
    </row>
    <row r="213" spans="1:13">
      <c r="A213" s="20"/>
      <c r="B213" s="20"/>
      <c r="C213" s="21"/>
      <c r="D213" s="20"/>
      <c r="E213" s="22"/>
      <c r="F213" s="20"/>
      <c r="G213" s="22"/>
      <c r="H213" s="20"/>
      <c r="I213" s="22"/>
      <c r="J213" s="20"/>
      <c r="K213" s="22"/>
      <c r="L213" s="20"/>
      <c r="M213" s="22"/>
    </row>
    <row r="214" spans="1:13">
      <c r="A214" s="20"/>
      <c r="B214" s="20"/>
      <c r="C214" s="21"/>
      <c r="D214" s="20"/>
      <c r="E214" s="22"/>
      <c r="F214" s="20"/>
      <c r="G214" s="22"/>
      <c r="H214" s="20"/>
      <c r="I214" s="22"/>
      <c r="J214" s="20"/>
      <c r="K214" s="22"/>
      <c r="L214" s="20"/>
      <c r="M214" s="22"/>
    </row>
    <row r="215" spans="1:13">
      <c r="A215" s="20"/>
      <c r="B215" s="20"/>
      <c r="C215" s="21"/>
      <c r="D215" s="20"/>
      <c r="E215" s="22"/>
      <c r="F215" s="20"/>
      <c r="G215" s="22"/>
      <c r="H215" s="20"/>
      <c r="I215" s="22"/>
      <c r="J215" s="20"/>
      <c r="K215" s="22"/>
      <c r="L215" s="20"/>
      <c r="M215" s="22"/>
    </row>
    <row r="216" spans="1:13">
      <c r="A216" s="20"/>
      <c r="B216" s="20"/>
      <c r="C216" s="21"/>
      <c r="D216" s="20"/>
      <c r="E216" s="22"/>
      <c r="F216" s="20"/>
      <c r="G216" s="22"/>
      <c r="H216" s="20"/>
      <c r="I216" s="22"/>
      <c r="J216" s="20"/>
      <c r="K216" s="22"/>
      <c r="L216" s="20"/>
      <c r="M216" s="22"/>
    </row>
    <row r="217" spans="1:13">
      <c r="A217" s="20"/>
      <c r="B217" s="20"/>
      <c r="C217" s="21"/>
      <c r="D217" s="20"/>
      <c r="E217" s="22"/>
      <c r="F217" s="20"/>
      <c r="G217" s="22"/>
      <c r="H217" s="20"/>
      <c r="I217" s="22"/>
      <c r="J217" s="20"/>
      <c r="K217" s="22"/>
      <c r="L217" s="20"/>
      <c r="M217" s="22"/>
    </row>
    <row r="218" spans="1:13">
      <c r="A218" s="20"/>
      <c r="B218" s="20"/>
      <c r="C218" s="21"/>
      <c r="D218" s="20"/>
      <c r="E218" s="22"/>
      <c r="F218" s="20"/>
      <c r="G218" s="22"/>
      <c r="H218" s="20"/>
      <c r="I218" s="22"/>
      <c r="J218" s="20"/>
      <c r="K218" s="22"/>
      <c r="L218" s="20"/>
      <c r="M218" s="22"/>
    </row>
    <row r="219" spans="1:13">
      <c r="A219" s="20"/>
      <c r="B219" s="20"/>
      <c r="C219" s="21"/>
      <c r="D219" s="20"/>
      <c r="E219" s="22"/>
      <c r="F219" s="20"/>
      <c r="G219" s="22"/>
      <c r="H219" s="20"/>
      <c r="I219" s="22"/>
      <c r="J219" s="20"/>
      <c r="K219" s="22"/>
      <c r="L219" s="20"/>
      <c r="M219" s="22"/>
    </row>
    <row r="220" spans="1:13">
      <c r="A220" s="20"/>
      <c r="B220" s="20"/>
      <c r="C220" s="21"/>
      <c r="D220" s="20"/>
      <c r="E220" s="22"/>
      <c r="F220" s="20"/>
      <c r="G220" s="22"/>
      <c r="H220" s="20"/>
      <c r="I220" s="22"/>
      <c r="J220" s="20"/>
      <c r="K220" s="22"/>
      <c r="L220" s="20"/>
      <c r="M220" s="22"/>
    </row>
    <row r="221" spans="1:13">
      <c r="A221" s="20"/>
      <c r="B221" s="20"/>
      <c r="C221" s="21"/>
      <c r="D221" s="20"/>
      <c r="E221" s="22"/>
      <c r="F221" s="20"/>
      <c r="G221" s="22"/>
      <c r="H221" s="20"/>
      <c r="I221" s="22"/>
      <c r="J221" s="20"/>
      <c r="K221" s="22"/>
      <c r="L221" s="20"/>
      <c r="M221" s="22"/>
    </row>
  </sheetData>
  <mergeCells count="12">
    <mergeCell ref="K7:L7"/>
    <mergeCell ref="M7:N7"/>
    <mergeCell ref="A1:N1"/>
    <mergeCell ref="A2:N2"/>
    <mergeCell ref="A3:N3"/>
    <mergeCell ref="A5:N5"/>
    <mergeCell ref="A7:A8"/>
    <mergeCell ref="B7:B8"/>
    <mergeCell ref="C7:D7"/>
    <mergeCell ref="E7:F7"/>
    <mergeCell ref="G7:H7"/>
    <mergeCell ref="I7:J7"/>
  </mergeCells>
  <printOptions horizontalCentered="1" verticalCentered="1"/>
  <pageMargins left="0.74803149606299213" right="0.31496062992125984" top="0.19685039370078741" bottom="0.31496062992125984" header="0" footer="0"/>
  <pageSetup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918B0-4723-4D84-A49B-8D9F9FD913A6}">
  <dimension ref="A1:H221"/>
  <sheetViews>
    <sheetView topLeftCell="A54" workbookViewId="0">
      <selection activeCell="I1" sqref="I1:R1048576"/>
    </sheetView>
  </sheetViews>
  <sheetFormatPr baseColWidth="10" defaultRowHeight="13.8"/>
  <cols>
    <col min="1" max="1" width="5.88671875" style="1" bestFit="1" customWidth="1"/>
    <col min="2" max="2" width="29.5546875" style="1" customWidth="1"/>
    <col min="3" max="3" width="12.109375" style="30" customWidth="1"/>
    <col min="4" max="4" width="14.44140625" style="1" customWidth="1"/>
    <col min="5" max="5" width="12.109375" style="25" customWidth="1"/>
    <col min="6" max="6" width="14.44140625" style="1" customWidth="1"/>
    <col min="7" max="7" width="12.109375" style="25" customWidth="1"/>
    <col min="8" max="8" width="14.44140625" style="1" customWidth="1"/>
    <col min="9" max="218" width="11.44140625" style="1"/>
    <col min="219" max="219" width="6.88671875" style="1" customWidth="1"/>
    <col min="220" max="220" width="29.5546875" style="1" customWidth="1"/>
    <col min="221" max="221" width="16.109375" style="1" customWidth="1"/>
    <col min="222" max="222" width="12.109375" style="1" customWidth="1"/>
    <col min="223" max="223" width="21.44140625" style="1" customWidth="1"/>
    <col min="224" max="224" width="16" style="1" customWidth="1"/>
    <col min="225" max="225" width="15.88671875" style="1" customWidth="1"/>
    <col min="226" max="227" width="0" style="1" hidden="1" customWidth="1"/>
    <col min="228" max="474" width="11.44140625" style="1"/>
    <col min="475" max="475" width="6.88671875" style="1" customWidth="1"/>
    <col min="476" max="476" width="29.5546875" style="1" customWidth="1"/>
    <col min="477" max="477" width="16.109375" style="1" customWidth="1"/>
    <col min="478" max="478" width="12.109375" style="1" customWidth="1"/>
    <col min="479" max="479" width="21.44140625" style="1" customWidth="1"/>
    <col min="480" max="480" width="16" style="1" customWidth="1"/>
    <col min="481" max="481" width="15.88671875" style="1" customWidth="1"/>
    <col min="482" max="483" width="0" style="1" hidden="1" customWidth="1"/>
    <col min="484" max="730" width="11.44140625" style="1"/>
    <col min="731" max="731" width="6.88671875" style="1" customWidth="1"/>
    <col min="732" max="732" width="29.5546875" style="1" customWidth="1"/>
    <col min="733" max="733" width="16.109375" style="1" customWidth="1"/>
    <col min="734" max="734" width="12.109375" style="1" customWidth="1"/>
    <col min="735" max="735" width="21.44140625" style="1" customWidth="1"/>
    <col min="736" max="736" width="16" style="1" customWidth="1"/>
    <col min="737" max="737" width="15.88671875" style="1" customWidth="1"/>
    <col min="738" max="739" width="0" style="1" hidden="1" customWidth="1"/>
    <col min="740" max="986" width="11.44140625" style="1"/>
    <col min="987" max="987" width="6.88671875" style="1" customWidth="1"/>
    <col min="988" max="988" width="29.5546875" style="1" customWidth="1"/>
    <col min="989" max="989" width="16.109375" style="1" customWidth="1"/>
    <col min="990" max="990" width="12.109375" style="1" customWidth="1"/>
    <col min="991" max="991" width="21.44140625" style="1" customWidth="1"/>
    <col min="992" max="992" width="16" style="1" customWidth="1"/>
    <col min="993" max="993" width="15.88671875" style="1" customWidth="1"/>
    <col min="994" max="995" width="0" style="1" hidden="1" customWidth="1"/>
    <col min="996" max="1242" width="11.44140625" style="1"/>
    <col min="1243" max="1243" width="6.88671875" style="1" customWidth="1"/>
    <col min="1244" max="1244" width="29.5546875" style="1" customWidth="1"/>
    <col min="1245" max="1245" width="16.109375" style="1" customWidth="1"/>
    <col min="1246" max="1246" width="12.109375" style="1" customWidth="1"/>
    <col min="1247" max="1247" width="21.44140625" style="1" customWidth="1"/>
    <col min="1248" max="1248" width="16" style="1" customWidth="1"/>
    <col min="1249" max="1249" width="15.88671875" style="1" customWidth="1"/>
    <col min="1250" max="1251" width="0" style="1" hidden="1" customWidth="1"/>
    <col min="1252" max="1498" width="11.44140625" style="1"/>
    <col min="1499" max="1499" width="6.88671875" style="1" customWidth="1"/>
    <col min="1500" max="1500" width="29.5546875" style="1" customWidth="1"/>
    <col min="1501" max="1501" width="16.109375" style="1" customWidth="1"/>
    <col min="1502" max="1502" width="12.109375" style="1" customWidth="1"/>
    <col min="1503" max="1503" width="21.44140625" style="1" customWidth="1"/>
    <col min="1504" max="1504" width="16" style="1" customWidth="1"/>
    <col min="1505" max="1505" width="15.88671875" style="1" customWidth="1"/>
    <col min="1506" max="1507" width="0" style="1" hidden="1" customWidth="1"/>
    <col min="1508" max="1754" width="11.44140625" style="1"/>
    <col min="1755" max="1755" width="6.88671875" style="1" customWidth="1"/>
    <col min="1756" max="1756" width="29.5546875" style="1" customWidth="1"/>
    <col min="1757" max="1757" width="16.109375" style="1" customWidth="1"/>
    <col min="1758" max="1758" width="12.109375" style="1" customWidth="1"/>
    <col min="1759" max="1759" width="21.44140625" style="1" customWidth="1"/>
    <col min="1760" max="1760" width="16" style="1" customWidth="1"/>
    <col min="1761" max="1761" width="15.88671875" style="1" customWidth="1"/>
    <col min="1762" max="1763" width="0" style="1" hidden="1" customWidth="1"/>
    <col min="1764" max="2010" width="11.44140625" style="1"/>
    <col min="2011" max="2011" width="6.88671875" style="1" customWidth="1"/>
    <col min="2012" max="2012" width="29.5546875" style="1" customWidth="1"/>
    <col min="2013" max="2013" width="16.109375" style="1" customWidth="1"/>
    <col min="2014" max="2014" width="12.109375" style="1" customWidth="1"/>
    <col min="2015" max="2015" width="21.44140625" style="1" customWidth="1"/>
    <col min="2016" max="2016" width="16" style="1" customWidth="1"/>
    <col min="2017" max="2017" width="15.88671875" style="1" customWidth="1"/>
    <col min="2018" max="2019" width="0" style="1" hidden="1" customWidth="1"/>
    <col min="2020" max="2266" width="11.44140625" style="1"/>
    <col min="2267" max="2267" width="6.88671875" style="1" customWidth="1"/>
    <col min="2268" max="2268" width="29.5546875" style="1" customWidth="1"/>
    <col min="2269" max="2269" width="16.109375" style="1" customWidth="1"/>
    <col min="2270" max="2270" width="12.109375" style="1" customWidth="1"/>
    <col min="2271" max="2271" width="21.44140625" style="1" customWidth="1"/>
    <col min="2272" max="2272" width="16" style="1" customWidth="1"/>
    <col min="2273" max="2273" width="15.88671875" style="1" customWidth="1"/>
    <col min="2274" max="2275" width="0" style="1" hidden="1" customWidth="1"/>
    <col min="2276" max="2522" width="11.44140625" style="1"/>
    <col min="2523" max="2523" width="6.88671875" style="1" customWidth="1"/>
    <col min="2524" max="2524" width="29.5546875" style="1" customWidth="1"/>
    <col min="2525" max="2525" width="16.109375" style="1" customWidth="1"/>
    <col min="2526" max="2526" width="12.109375" style="1" customWidth="1"/>
    <col min="2527" max="2527" width="21.44140625" style="1" customWidth="1"/>
    <col min="2528" max="2528" width="16" style="1" customWidth="1"/>
    <col min="2529" max="2529" width="15.88671875" style="1" customWidth="1"/>
    <col min="2530" max="2531" width="0" style="1" hidden="1" customWidth="1"/>
    <col min="2532" max="2778" width="11.44140625" style="1"/>
    <col min="2779" max="2779" width="6.88671875" style="1" customWidth="1"/>
    <col min="2780" max="2780" width="29.5546875" style="1" customWidth="1"/>
    <col min="2781" max="2781" width="16.109375" style="1" customWidth="1"/>
    <col min="2782" max="2782" width="12.109375" style="1" customWidth="1"/>
    <col min="2783" max="2783" width="21.44140625" style="1" customWidth="1"/>
    <col min="2784" max="2784" width="16" style="1" customWidth="1"/>
    <col min="2785" max="2785" width="15.88671875" style="1" customWidth="1"/>
    <col min="2786" max="2787" width="0" style="1" hidden="1" customWidth="1"/>
    <col min="2788" max="3034" width="11.44140625" style="1"/>
    <col min="3035" max="3035" width="6.88671875" style="1" customWidth="1"/>
    <col min="3036" max="3036" width="29.5546875" style="1" customWidth="1"/>
    <col min="3037" max="3037" width="16.109375" style="1" customWidth="1"/>
    <col min="3038" max="3038" width="12.109375" style="1" customWidth="1"/>
    <col min="3039" max="3039" width="21.44140625" style="1" customWidth="1"/>
    <col min="3040" max="3040" width="16" style="1" customWidth="1"/>
    <col min="3041" max="3041" width="15.88671875" style="1" customWidth="1"/>
    <col min="3042" max="3043" width="0" style="1" hidden="1" customWidth="1"/>
    <col min="3044" max="3290" width="11.44140625" style="1"/>
    <col min="3291" max="3291" width="6.88671875" style="1" customWidth="1"/>
    <col min="3292" max="3292" width="29.5546875" style="1" customWidth="1"/>
    <col min="3293" max="3293" width="16.109375" style="1" customWidth="1"/>
    <col min="3294" max="3294" width="12.109375" style="1" customWidth="1"/>
    <col min="3295" max="3295" width="21.44140625" style="1" customWidth="1"/>
    <col min="3296" max="3296" width="16" style="1" customWidth="1"/>
    <col min="3297" max="3297" width="15.88671875" style="1" customWidth="1"/>
    <col min="3298" max="3299" width="0" style="1" hidden="1" customWidth="1"/>
    <col min="3300" max="3546" width="11.44140625" style="1"/>
    <col min="3547" max="3547" width="6.88671875" style="1" customWidth="1"/>
    <col min="3548" max="3548" width="29.5546875" style="1" customWidth="1"/>
    <col min="3549" max="3549" width="16.109375" style="1" customWidth="1"/>
    <col min="3550" max="3550" width="12.109375" style="1" customWidth="1"/>
    <col min="3551" max="3551" width="21.44140625" style="1" customWidth="1"/>
    <col min="3552" max="3552" width="16" style="1" customWidth="1"/>
    <col min="3553" max="3553" width="15.88671875" style="1" customWidth="1"/>
    <col min="3554" max="3555" width="0" style="1" hidden="1" customWidth="1"/>
    <col min="3556" max="3802" width="11.44140625" style="1"/>
    <col min="3803" max="3803" width="6.88671875" style="1" customWidth="1"/>
    <col min="3804" max="3804" width="29.5546875" style="1" customWidth="1"/>
    <col min="3805" max="3805" width="16.109375" style="1" customWidth="1"/>
    <col min="3806" max="3806" width="12.109375" style="1" customWidth="1"/>
    <col min="3807" max="3807" width="21.44140625" style="1" customWidth="1"/>
    <col min="3808" max="3808" width="16" style="1" customWidth="1"/>
    <col min="3809" max="3809" width="15.88671875" style="1" customWidth="1"/>
    <col min="3810" max="3811" width="0" style="1" hidden="1" customWidth="1"/>
    <col min="3812" max="4058" width="11.44140625" style="1"/>
    <col min="4059" max="4059" width="6.88671875" style="1" customWidth="1"/>
    <col min="4060" max="4060" width="29.5546875" style="1" customWidth="1"/>
    <col min="4061" max="4061" width="16.109375" style="1" customWidth="1"/>
    <col min="4062" max="4062" width="12.109375" style="1" customWidth="1"/>
    <col min="4063" max="4063" width="21.44140625" style="1" customWidth="1"/>
    <col min="4064" max="4064" width="16" style="1" customWidth="1"/>
    <col min="4065" max="4065" width="15.88671875" style="1" customWidth="1"/>
    <col min="4066" max="4067" width="0" style="1" hidden="1" customWidth="1"/>
    <col min="4068" max="4314" width="11.44140625" style="1"/>
    <col min="4315" max="4315" width="6.88671875" style="1" customWidth="1"/>
    <col min="4316" max="4316" width="29.5546875" style="1" customWidth="1"/>
    <col min="4317" max="4317" width="16.109375" style="1" customWidth="1"/>
    <col min="4318" max="4318" width="12.109375" style="1" customWidth="1"/>
    <col min="4319" max="4319" width="21.44140625" style="1" customWidth="1"/>
    <col min="4320" max="4320" width="16" style="1" customWidth="1"/>
    <col min="4321" max="4321" width="15.88671875" style="1" customWidth="1"/>
    <col min="4322" max="4323" width="0" style="1" hidden="1" customWidth="1"/>
    <col min="4324" max="4570" width="11.44140625" style="1"/>
    <col min="4571" max="4571" width="6.88671875" style="1" customWidth="1"/>
    <col min="4572" max="4572" width="29.5546875" style="1" customWidth="1"/>
    <col min="4573" max="4573" width="16.109375" style="1" customWidth="1"/>
    <col min="4574" max="4574" width="12.109375" style="1" customWidth="1"/>
    <col min="4575" max="4575" width="21.44140625" style="1" customWidth="1"/>
    <col min="4576" max="4576" width="16" style="1" customWidth="1"/>
    <col min="4577" max="4577" width="15.88671875" style="1" customWidth="1"/>
    <col min="4578" max="4579" width="0" style="1" hidden="1" customWidth="1"/>
    <col min="4580" max="4826" width="11.44140625" style="1"/>
    <col min="4827" max="4827" width="6.88671875" style="1" customWidth="1"/>
    <col min="4828" max="4828" width="29.5546875" style="1" customWidth="1"/>
    <col min="4829" max="4829" width="16.109375" style="1" customWidth="1"/>
    <col min="4830" max="4830" width="12.109375" style="1" customWidth="1"/>
    <col min="4831" max="4831" width="21.44140625" style="1" customWidth="1"/>
    <col min="4832" max="4832" width="16" style="1" customWidth="1"/>
    <col min="4833" max="4833" width="15.88671875" style="1" customWidth="1"/>
    <col min="4834" max="4835" width="0" style="1" hidden="1" customWidth="1"/>
    <col min="4836" max="5082" width="11.44140625" style="1"/>
    <col min="5083" max="5083" width="6.88671875" style="1" customWidth="1"/>
    <col min="5084" max="5084" width="29.5546875" style="1" customWidth="1"/>
    <col min="5085" max="5085" width="16.109375" style="1" customWidth="1"/>
    <col min="5086" max="5086" width="12.109375" style="1" customWidth="1"/>
    <col min="5087" max="5087" width="21.44140625" style="1" customWidth="1"/>
    <col min="5088" max="5088" width="16" style="1" customWidth="1"/>
    <col min="5089" max="5089" width="15.88671875" style="1" customWidth="1"/>
    <col min="5090" max="5091" width="0" style="1" hidden="1" customWidth="1"/>
    <col min="5092" max="5338" width="11.44140625" style="1"/>
    <col min="5339" max="5339" width="6.88671875" style="1" customWidth="1"/>
    <col min="5340" max="5340" width="29.5546875" style="1" customWidth="1"/>
    <col min="5341" max="5341" width="16.109375" style="1" customWidth="1"/>
    <col min="5342" max="5342" width="12.109375" style="1" customWidth="1"/>
    <col min="5343" max="5343" width="21.44140625" style="1" customWidth="1"/>
    <col min="5344" max="5344" width="16" style="1" customWidth="1"/>
    <col min="5345" max="5345" width="15.88671875" style="1" customWidth="1"/>
    <col min="5346" max="5347" width="0" style="1" hidden="1" customWidth="1"/>
    <col min="5348" max="5594" width="11.44140625" style="1"/>
    <col min="5595" max="5595" width="6.88671875" style="1" customWidth="1"/>
    <col min="5596" max="5596" width="29.5546875" style="1" customWidth="1"/>
    <col min="5597" max="5597" width="16.109375" style="1" customWidth="1"/>
    <col min="5598" max="5598" width="12.109375" style="1" customWidth="1"/>
    <col min="5599" max="5599" width="21.44140625" style="1" customWidth="1"/>
    <col min="5600" max="5600" width="16" style="1" customWidth="1"/>
    <col min="5601" max="5601" width="15.88671875" style="1" customWidth="1"/>
    <col min="5602" max="5603" width="0" style="1" hidden="1" customWidth="1"/>
    <col min="5604" max="5850" width="11.44140625" style="1"/>
    <col min="5851" max="5851" width="6.88671875" style="1" customWidth="1"/>
    <col min="5852" max="5852" width="29.5546875" style="1" customWidth="1"/>
    <col min="5853" max="5853" width="16.109375" style="1" customWidth="1"/>
    <col min="5854" max="5854" width="12.109375" style="1" customWidth="1"/>
    <col min="5855" max="5855" width="21.44140625" style="1" customWidth="1"/>
    <col min="5856" max="5856" width="16" style="1" customWidth="1"/>
    <col min="5857" max="5857" width="15.88671875" style="1" customWidth="1"/>
    <col min="5858" max="5859" width="0" style="1" hidden="1" customWidth="1"/>
    <col min="5860" max="6106" width="11.44140625" style="1"/>
    <col min="6107" max="6107" width="6.88671875" style="1" customWidth="1"/>
    <col min="6108" max="6108" width="29.5546875" style="1" customWidth="1"/>
    <col min="6109" max="6109" width="16.109375" style="1" customWidth="1"/>
    <col min="6110" max="6110" width="12.109375" style="1" customWidth="1"/>
    <col min="6111" max="6111" width="21.44140625" style="1" customWidth="1"/>
    <col min="6112" max="6112" width="16" style="1" customWidth="1"/>
    <col min="6113" max="6113" width="15.88671875" style="1" customWidth="1"/>
    <col min="6114" max="6115" width="0" style="1" hidden="1" customWidth="1"/>
    <col min="6116" max="6362" width="11.44140625" style="1"/>
    <col min="6363" max="6363" width="6.88671875" style="1" customWidth="1"/>
    <col min="6364" max="6364" width="29.5546875" style="1" customWidth="1"/>
    <col min="6365" max="6365" width="16.109375" style="1" customWidth="1"/>
    <col min="6366" max="6366" width="12.109375" style="1" customWidth="1"/>
    <col min="6367" max="6367" width="21.44140625" style="1" customWidth="1"/>
    <col min="6368" max="6368" width="16" style="1" customWidth="1"/>
    <col min="6369" max="6369" width="15.88671875" style="1" customWidth="1"/>
    <col min="6370" max="6371" width="0" style="1" hidden="1" customWidth="1"/>
    <col min="6372" max="6618" width="11.44140625" style="1"/>
    <col min="6619" max="6619" width="6.88671875" style="1" customWidth="1"/>
    <col min="6620" max="6620" width="29.5546875" style="1" customWidth="1"/>
    <col min="6621" max="6621" width="16.109375" style="1" customWidth="1"/>
    <col min="6622" max="6622" width="12.109375" style="1" customWidth="1"/>
    <col min="6623" max="6623" width="21.44140625" style="1" customWidth="1"/>
    <col min="6624" max="6624" width="16" style="1" customWidth="1"/>
    <col min="6625" max="6625" width="15.88671875" style="1" customWidth="1"/>
    <col min="6626" max="6627" width="0" style="1" hidden="1" customWidth="1"/>
    <col min="6628" max="6874" width="11.44140625" style="1"/>
    <col min="6875" max="6875" width="6.88671875" style="1" customWidth="1"/>
    <col min="6876" max="6876" width="29.5546875" style="1" customWidth="1"/>
    <col min="6877" max="6877" width="16.109375" style="1" customWidth="1"/>
    <col min="6878" max="6878" width="12.109375" style="1" customWidth="1"/>
    <col min="6879" max="6879" width="21.44140625" style="1" customWidth="1"/>
    <col min="6880" max="6880" width="16" style="1" customWidth="1"/>
    <col min="6881" max="6881" width="15.88671875" style="1" customWidth="1"/>
    <col min="6882" max="6883" width="0" style="1" hidden="1" customWidth="1"/>
    <col min="6884" max="7130" width="11.44140625" style="1"/>
    <col min="7131" max="7131" width="6.88671875" style="1" customWidth="1"/>
    <col min="7132" max="7132" width="29.5546875" style="1" customWidth="1"/>
    <col min="7133" max="7133" width="16.109375" style="1" customWidth="1"/>
    <col min="7134" max="7134" width="12.109375" style="1" customWidth="1"/>
    <col min="7135" max="7135" width="21.44140625" style="1" customWidth="1"/>
    <col min="7136" max="7136" width="16" style="1" customWidth="1"/>
    <col min="7137" max="7137" width="15.88671875" style="1" customWidth="1"/>
    <col min="7138" max="7139" width="0" style="1" hidden="1" customWidth="1"/>
    <col min="7140" max="7386" width="11.44140625" style="1"/>
    <col min="7387" max="7387" width="6.88671875" style="1" customWidth="1"/>
    <col min="7388" max="7388" width="29.5546875" style="1" customWidth="1"/>
    <col min="7389" max="7389" width="16.109375" style="1" customWidth="1"/>
    <col min="7390" max="7390" width="12.109375" style="1" customWidth="1"/>
    <col min="7391" max="7391" width="21.44140625" style="1" customWidth="1"/>
    <col min="7392" max="7392" width="16" style="1" customWidth="1"/>
    <col min="7393" max="7393" width="15.88671875" style="1" customWidth="1"/>
    <col min="7394" max="7395" width="0" style="1" hidden="1" customWidth="1"/>
    <col min="7396" max="7642" width="11.44140625" style="1"/>
    <col min="7643" max="7643" width="6.88671875" style="1" customWidth="1"/>
    <col min="7644" max="7644" width="29.5546875" style="1" customWidth="1"/>
    <col min="7645" max="7645" width="16.109375" style="1" customWidth="1"/>
    <col min="7646" max="7646" width="12.109375" style="1" customWidth="1"/>
    <col min="7647" max="7647" width="21.44140625" style="1" customWidth="1"/>
    <col min="7648" max="7648" width="16" style="1" customWidth="1"/>
    <col min="7649" max="7649" width="15.88671875" style="1" customWidth="1"/>
    <col min="7650" max="7651" width="0" style="1" hidden="1" customWidth="1"/>
    <col min="7652" max="7898" width="11.44140625" style="1"/>
    <col min="7899" max="7899" width="6.88671875" style="1" customWidth="1"/>
    <col min="7900" max="7900" width="29.5546875" style="1" customWidth="1"/>
    <col min="7901" max="7901" width="16.109375" style="1" customWidth="1"/>
    <col min="7902" max="7902" width="12.109375" style="1" customWidth="1"/>
    <col min="7903" max="7903" width="21.44140625" style="1" customWidth="1"/>
    <col min="7904" max="7904" width="16" style="1" customWidth="1"/>
    <col min="7905" max="7905" width="15.88671875" style="1" customWidth="1"/>
    <col min="7906" max="7907" width="0" style="1" hidden="1" customWidth="1"/>
    <col min="7908" max="8154" width="11.44140625" style="1"/>
    <col min="8155" max="8155" width="6.88671875" style="1" customWidth="1"/>
    <col min="8156" max="8156" width="29.5546875" style="1" customWidth="1"/>
    <col min="8157" max="8157" width="16.109375" style="1" customWidth="1"/>
    <col min="8158" max="8158" width="12.109375" style="1" customWidth="1"/>
    <col min="8159" max="8159" width="21.44140625" style="1" customWidth="1"/>
    <col min="8160" max="8160" width="16" style="1" customWidth="1"/>
    <col min="8161" max="8161" width="15.88671875" style="1" customWidth="1"/>
    <col min="8162" max="8163" width="0" style="1" hidden="1" customWidth="1"/>
    <col min="8164" max="8410" width="11.44140625" style="1"/>
    <col min="8411" max="8411" width="6.88671875" style="1" customWidth="1"/>
    <col min="8412" max="8412" width="29.5546875" style="1" customWidth="1"/>
    <col min="8413" max="8413" width="16.109375" style="1" customWidth="1"/>
    <col min="8414" max="8414" width="12.109375" style="1" customWidth="1"/>
    <col min="8415" max="8415" width="21.44140625" style="1" customWidth="1"/>
    <col min="8416" max="8416" width="16" style="1" customWidth="1"/>
    <col min="8417" max="8417" width="15.88671875" style="1" customWidth="1"/>
    <col min="8418" max="8419" width="0" style="1" hidden="1" customWidth="1"/>
    <col min="8420" max="8666" width="11.44140625" style="1"/>
    <col min="8667" max="8667" width="6.88671875" style="1" customWidth="1"/>
    <col min="8668" max="8668" width="29.5546875" style="1" customWidth="1"/>
    <col min="8669" max="8669" width="16.109375" style="1" customWidth="1"/>
    <col min="8670" max="8670" width="12.109375" style="1" customWidth="1"/>
    <col min="8671" max="8671" width="21.44140625" style="1" customWidth="1"/>
    <col min="8672" max="8672" width="16" style="1" customWidth="1"/>
    <col min="8673" max="8673" width="15.88671875" style="1" customWidth="1"/>
    <col min="8674" max="8675" width="0" style="1" hidden="1" customWidth="1"/>
    <col min="8676" max="8922" width="11.44140625" style="1"/>
    <col min="8923" max="8923" width="6.88671875" style="1" customWidth="1"/>
    <col min="8924" max="8924" width="29.5546875" style="1" customWidth="1"/>
    <col min="8925" max="8925" width="16.109375" style="1" customWidth="1"/>
    <col min="8926" max="8926" width="12.109375" style="1" customWidth="1"/>
    <col min="8927" max="8927" width="21.44140625" style="1" customWidth="1"/>
    <col min="8928" max="8928" width="16" style="1" customWidth="1"/>
    <col min="8929" max="8929" width="15.88671875" style="1" customWidth="1"/>
    <col min="8930" max="8931" width="0" style="1" hidden="1" customWidth="1"/>
    <col min="8932" max="9178" width="11.44140625" style="1"/>
    <col min="9179" max="9179" width="6.88671875" style="1" customWidth="1"/>
    <col min="9180" max="9180" width="29.5546875" style="1" customWidth="1"/>
    <col min="9181" max="9181" width="16.109375" style="1" customWidth="1"/>
    <col min="9182" max="9182" width="12.109375" style="1" customWidth="1"/>
    <col min="9183" max="9183" width="21.44140625" style="1" customWidth="1"/>
    <col min="9184" max="9184" width="16" style="1" customWidth="1"/>
    <col min="9185" max="9185" width="15.88671875" style="1" customWidth="1"/>
    <col min="9186" max="9187" width="0" style="1" hidden="1" customWidth="1"/>
    <col min="9188" max="9434" width="11.44140625" style="1"/>
    <col min="9435" max="9435" width="6.88671875" style="1" customWidth="1"/>
    <col min="9436" max="9436" width="29.5546875" style="1" customWidth="1"/>
    <col min="9437" max="9437" width="16.109375" style="1" customWidth="1"/>
    <col min="9438" max="9438" width="12.109375" style="1" customWidth="1"/>
    <col min="9439" max="9439" width="21.44140625" style="1" customWidth="1"/>
    <col min="9440" max="9440" width="16" style="1" customWidth="1"/>
    <col min="9441" max="9441" width="15.88671875" style="1" customWidth="1"/>
    <col min="9442" max="9443" width="0" style="1" hidden="1" customWidth="1"/>
    <col min="9444" max="9690" width="11.44140625" style="1"/>
    <col min="9691" max="9691" width="6.88671875" style="1" customWidth="1"/>
    <col min="9692" max="9692" width="29.5546875" style="1" customWidth="1"/>
    <col min="9693" max="9693" width="16.109375" style="1" customWidth="1"/>
    <col min="9694" max="9694" width="12.109375" style="1" customWidth="1"/>
    <col min="9695" max="9695" width="21.44140625" style="1" customWidth="1"/>
    <col min="9696" max="9696" width="16" style="1" customWidth="1"/>
    <col min="9697" max="9697" width="15.88671875" style="1" customWidth="1"/>
    <col min="9698" max="9699" width="0" style="1" hidden="1" customWidth="1"/>
    <col min="9700" max="9946" width="11.44140625" style="1"/>
    <col min="9947" max="9947" width="6.88671875" style="1" customWidth="1"/>
    <col min="9948" max="9948" width="29.5546875" style="1" customWidth="1"/>
    <col min="9949" max="9949" width="16.109375" style="1" customWidth="1"/>
    <col min="9950" max="9950" width="12.109375" style="1" customWidth="1"/>
    <col min="9951" max="9951" width="21.44140625" style="1" customWidth="1"/>
    <col min="9952" max="9952" width="16" style="1" customWidth="1"/>
    <col min="9953" max="9953" width="15.88671875" style="1" customWidth="1"/>
    <col min="9954" max="9955" width="0" style="1" hidden="1" customWidth="1"/>
    <col min="9956" max="10202" width="11.44140625" style="1"/>
    <col min="10203" max="10203" width="6.88671875" style="1" customWidth="1"/>
    <col min="10204" max="10204" width="29.5546875" style="1" customWidth="1"/>
    <col min="10205" max="10205" width="16.109375" style="1" customWidth="1"/>
    <col min="10206" max="10206" width="12.109375" style="1" customWidth="1"/>
    <col min="10207" max="10207" width="21.44140625" style="1" customWidth="1"/>
    <col min="10208" max="10208" width="16" style="1" customWidth="1"/>
    <col min="10209" max="10209" width="15.88671875" style="1" customWidth="1"/>
    <col min="10210" max="10211" width="0" style="1" hidden="1" customWidth="1"/>
    <col min="10212" max="10458" width="11.44140625" style="1"/>
    <col min="10459" max="10459" width="6.88671875" style="1" customWidth="1"/>
    <col min="10460" max="10460" width="29.5546875" style="1" customWidth="1"/>
    <col min="10461" max="10461" width="16.109375" style="1" customWidth="1"/>
    <col min="10462" max="10462" width="12.109375" style="1" customWidth="1"/>
    <col min="10463" max="10463" width="21.44140625" style="1" customWidth="1"/>
    <col min="10464" max="10464" width="16" style="1" customWidth="1"/>
    <col min="10465" max="10465" width="15.88671875" style="1" customWidth="1"/>
    <col min="10466" max="10467" width="0" style="1" hidden="1" customWidth="1"/>
    <col min="10468" max="10714" width="11.44140625" style="1"/>
    <col min="10715" max="10715" width="6.88671875" style="1" customWidth="1"/>
    <col min="10716" max="10716" width="29.5546875" style="1" customWidth="1"/>
    <col min="10717" max="10717" width="16.109375" style="1" customWidth="1"/>
    <col min="10718" max="10718" width="12.109375" style="1" customWidth="1"/>
    <col min="10719" max="10719" width="21.44140625" style="1" customWidth="1"/>
    <col min="10720" max="10720" width="16" style="1" customWidth="1"/>
    <col min="10721" max="10721" width="15.88671875" style="1" customWidth="1"/>
    <col min="10722" max="10723" width="0" style="1" hidden="1" customWidth="1"/>
    <col min="10724" max="10970" width="11.44140625" style="1"/>
    <col min="10971" max="10971" width="6.88671875" style="1" customWidth="1"/>
    <col min="10972" max="10972" width="29.5546875" style="1" customWidth="1"/>
    <col min="10973" max="10973" width="16.109375" style="1" customWidth="1"/>
    <col min="10974" max="10974" width="12.109375" style="1" customWidth="1"/>
    <col min="10975" max="10975" width="21.44140625" style="1" customWidth="1"/>
    <col min="10976" max="10976" width="16" style="1" customWidth="1"/>
    <col min="10977" max="10977" width="15.88671875" style="1" customWidth="1"/>
    <col min="10978" max="10979" width="0" style="1" hidden="1" customWidth="1"/>
    <col min="10980" max="11226" width="11.44140625" style="1"/>
    <col min="11227" max="11227" width="6.88671875" style="1" customWidth="1"/>
    <col min="11228" max="11228" width="29.5546875" style="1" customWidth="1"/>
    <col min="11229" max="11229" width="16.109375" style="1" customWidth="1"/>
    <col min="11230" max="11230" width="12.109375" style="1" customWidth="1"/>
    <col min="11231" max="11231" width="21.44140625" style="1" customWidth="1"/>
    <col min="11232" max="11232" width="16" style="1" customWidth="1"/>
    <col min="11233" max="11233" width="15.88671875" style="1" customWidth="1"/>
    <col min="11234" max="11235" width="0" style="1" hidden="1" customWidth="1"/>
    <col min="11236" max="11482" width="11.44140625" style="1"/>
    <col min="11483" max="11483" width="6.88671875" style="1" customWidth="1"/>
    <col min="11484" max="11484" width="29.5546875" style="1" customWidth="1"/>
    <col min="11485" max="11485" width="16.109375" style="1" customWidth="1"/>
    <col min="11486" max="11486" width="12.109375" style="1" customWidth="1"/>
    <col min="11487" max="11487" width="21.44140625" style="1" customWidth="1"/>
    <col min="11488" max="11488" width="16" style="1" customWidth="1"/>
    <col min="11489" max="11489" width="15.88671875" style="1" customWidth="1"/>
    <col min="11490" max="11491" width="0" style="1" hidden="1" customWidth="1"/>
    <col min="11492" max="11738" width="11.44140625" style="1"/>
    <col min="11739" max="11739" width="6.88671875" style="1" customWidth="1"/>
    <col min="11740" max="11740" width="29.5546875" style="1" customWidth="1"/>
    <col min="11741" max="11741" width="16.109375" style="1" customWidth="1"/>
    <col min="11742" max="11742" width="12.109375" style="1" customWidth="1"/>
    <col min="11743" max="11743" width="21.44140625" style="1" customWidth="1"/>
    <col min="11744" max="11744" width="16" style="1" customWidth="1"/>
    <col min="11745" max="11745" width="15.88671875" style="1" customWidth="1"/>
    <col min="11746" max="11747" width="0" style="1" hidden="1" customWidth="1"/>
    <col min="11748" max="11994" width="11.44140625" style="1"/>
    <col min="11995" max="11995" width="6.88671875" style="1" customWidth="1"/>
    <col min="11996" max="11996" width="29.5546875" style="1" customWidth="1"/>
    <col min="11997" max="11997" width="16.109375" style="1" customWidth="1"/>
    <col min="11998" max="11998" width="12.109375" style="1" customWidth="1"/>
    <col min="11999" max="11999" width="21.44140625" style="1" customWidth="1"/>
    <col min="12000" max="12000" width="16" style="1" customWidth="1"/>
    <col min="12001" max="12001" width="15.88671875" style="1" customWidth="1"/>
    <col min="12002" max="12003" width="0" style="1" hidden="1" customWidth="1"/>
    <col min="12004" max="12250" width="11.44140625" style="1"/>
    <col min="12251" max="12251" width="6.88671875" style="1" customWidth="1"/>
    <col min="12252" max="12252" width="29.5546875" style="1" customWidth="1"/>
    <col min="12253" max="12253" width="16.109375" style="1" customWidth="1"/>
    <col min="12254" max="12254" width="12.109375" style="1" customWidth="1"/>
    <col min="12255" max="12255" width="21.44140625" style="1" customWidth="1"/>
    <col min="12256" max="12256" width="16" style="1" customWidth="1"/>
    <col min="12257" max="12257" width="15.88671875" style="1" customWidth="1"/>
    <col min="12258" max="12259" width="0" style="1" hidden="1" customWidth="1"/>
    <col min="12260" max="12506" width="11.44140625" style="1"/>
    <col min="12507" max="12507" width="6.88671875" style="1" customWidth="1"/>
    <col min="12508" max="12508" width="29.5546875" style="1" customWidth="1"/>
    <col min="12509" max="12509" width="16.109375" style="1" customWidth="1"/>
    <col min="12510" max="12510" width="12.109375" style="1" customWidth="1"/>
    <col min="12511" max="12511" width="21.44140625" style="1" customWidth="1"/>
    <col min="12512" max="12512" width="16" style="1" customWidth="1"/>
    <col min="12513" max="12513" width="15.88671875" style="1" customWidth="1"/>
    <col min="12514" max="12515" width="0" style="1" hidden="1" customWidth="1"/>
    <col min="12516" max="12762" width="11.44140625" style="1"/>
    <col min="12763" max="12763" width="6.88671875" style="1" customWidth="1"/>
    <col min="12764" max="12764" width="29.5546875" style="1" customWidth="1"/>
    <col min="12765" max="12765" width="16.109375" style="1" customWidth="1"/>
    <col min="12766" max="12766" width="12.109375" style="1" customWidth="1"/>
    <col min="12767" max="12767" width="21.44140625" style="1" customWidth="1"/>
    <col min="12768" max="12768" width="16" style="1" customWidth="1"/>
    <col min="12769" max="12769" width="15.88671875" style="1" customWidth="1"/>
    <col min="12770" max="12771" width="0" style="1" hidden="1" customWidth="1"/>
    <col min="12772" max="13018" width="11.44140625" style="1"/>
    <col min="13019" max="13019" width="6.88671875" style="1" customWidth="1"/>
    <col min="13020" max="13020" width="29.5546875" style="1" customWidth="1"/>
    <col min="13021" max="13021" width="16.109375" style="1" customWidth="1"/>
    <col min="13022" max="13022" width="12.109375" style="1" customWidth="1"/>
    <col min="13023" max="13023" width="21.44140625" style="1" customWidth="1"/>
    <col min="13024" max="13024" width="16" style="1" customWidth="1"/>
    <col min="13025" max="13025" width="15.88671875" style="1" customWidth="1"/>
    <col min="13026" max="13027" width="0" style="1" hidden="1" customWidth="1"/>
    <col min="13028" max="13274" width="11.44140625" style="1"/>
    <col min="13275" max="13275" width="6.88671875" style="1" customWidth="1"/>
    <col min="13276" max="13276" width="29.5546875" style="1" customWidth="1"/>
    <col min="13277" max="13277" width="16.109375" style="1" customWidth="1"/>
    <col min="13278" max="13278" width="12.109375" style="1" customWidth="1"/>
    <col min="13279" max="13279" width="21.44140625" style="1" customWidth="1"/>
    <col min="13280" max="13280" width="16" style="1" customWidth="1"/>
    <col min="13281" max="13281" width="15.88671875" style="1" customWidth="1"/>
    <col min="13282" max="13283" width="0" style="1" hidden="1" customWidth="1"/>
    <col min="13284" max="13530" width="11.44140625" style="1"/>
    <col min="13531" max="13531" width="6.88671875" style="1" customWidth="1"/>
    <col min="13532" max="13532" width="29.5546875" style="1" customWidth="1"/>
    <col min="13533" max="13533" width="16.109375" style="1" customWidth="1"/>
    <col min="13534" max="13534" width="12.109375" style="1" customWidth="1"/>
    <col min="13535" max="13535" width="21.44140625" style="1" customWidth="1"/>
    <col min="13536" max="13536" width="16" style="1" customWidth="1"/>
    <col min="13537" max="13537" width="15.88671875" style="1" customWidth="1"/>
    <col min="13538" max="13539" width="0" style="1" hidden="1" customWidth="1"/>
    <col min="13540" max="13786" width="11.44140625" style="1"/>
    <col min="13787" max="13787" width="6.88671875" style="1" customWidth="1"/>
    <col min="13788" max="13788" width="29.5546875" style="1" customWidth="1"/>
    <col min="13789" max="13789" width="16.109375" style="1" customWidth="1"/>
    <col min="13790" max="13790" width="12.109375" style="1" customWidth="1"/>
    <col min="13791" max="13791" width="21.44140625" style="1" customWidth="1"/>
    <col min="13792" max="13792" width="16" style="1" customWidth="1"/>
    <col min="13793" max="13793" width="15.88671875" style="1" customWidth="1"/>
    <col min="13794" max="13795" width="0" style="1" hidden="1" customWidth="1"/>
    <col min="13796" max="14042" width="11.44140625" style="1"/>
    <col min="14043" max="14043" width="6.88671875" style="1" customWidth="1"/>
    <col min="14044" max="14044" width="29.5546875" style="1" customWidth="1"/>
    <col min="14045" max="14045" width="16.109375" style="1" customWidth="1"/>
    <col min="14046" max="14046" width="12.109375" style="1" customWidth="1"/>
    <col min="14047" max="14047" width="21.44140625" style="1" customWidth="1"/>
    <col min="14048" max="14048" width="16" style="1" customWidth="1"/>
    <col min="14049" max="14049" width="15.88671875" style="1" customWidth="1"/>
    <col min="14050" max="14051" width="0" style="1" hidden="1" customWidth="1"/>
    <col min="14052" max="14298" width="11.44140625" style="1"/>
    <col min="14299" max="14299" width="6.88671875" style="1" customWidth="1"/>
    <col min="14300" max="14300" width="29.5546875" style="1" customWidth="1"/>
    <col min="14301" max="14301" width="16.109375" style="1" customWidth="1"/>
    <col min="14302" max="14302" width="12.109375" style="1" customWidth="1"/>
    <col min="14303" max="14303" width="21.44140625" style="1" customWidth="1"/>
    <col min="14304" max="14304" width="16" style="1" customWidth="1"/>
    <col min="14305" max="14305" width="15.88671875" style="1" customWidth="1"/>
    <col min="14306" max="14307" width="0" style="1" hidden="1" customWidth="1"/>
    <col min="14308" max="14554" width="11.44140625" style="1"/>
    <col min="14555" max="14555" width="6.88671875" style="1" customWidth="1"/>
    <col min="14556" max="14556" width="29.5546875" style="1" customWidth="1"/>
    <col min="14557" max="14557" width="16.109375" style="1" customWidth="1"/>
    <col min="14558" max="14558" width="12.109375" style="1" customWidth="1"/>
    <col min="14559" max="14559" width="21.44140625" style="1" customWidth="1"/>
    <col min="14560" max="14560" width="16" style="1" customWidth="1"/>
    <col min="14561" max="14561" width="15.88671875" style="1" customWidth="1"/>
    <col min="14562" max="14563" width="0" style="1" hidden="1" customWidth="1"/>
    <col min="14564" max="14810" width="11.44140625" style="1"/>
    <col min="14811" max="14811" width="6.88671875" style="1" customWidth="1"/>
    <col min="14812" max="14812" width="29.5546875" style="1" customWidth="1"/>
    <col min="14813" max="14813" width="16.109375" style="1" customWidth="1"/>
    <col min="14814" max="14814" width="12.109375" style="1" customWidth="1"/>
    <col min="14815" max="14815" width="21.44140625" style="1" customWidth="1"/>
    <col min="14816" max="14816" width="16" style="1" customWidth="1"/>
    <col min="14817" max="14817" width="15.88671875" style="1" customWidth="1"/>
    <col min="14818" max="14819" width="0" style="1" hidden="1" customWidth="1"/>
    <col min="14820" max="15066" width="11.44140625" style="1"/>
    <col min="15067" max="15067" width="6.88671875" style="1" customWidth="1"/>
    <col min="15068" max="15068" width="29.5546875" style="1" customWidth="1"/>
    <col min="15069" max="15069" width="16.109375" style="1" customWidth="1"/>
    <col min="15070" max="15070" width="12.109375" style="1" customWidth="1"/>
    <col min="15071" max="15071" width="21.44140625" style="1" customWidth="1"/>
    <col min="15072" max="15072" width="16" style="1" customWidth="1"/>
    <col min="15073" max="15073" width="15.88671875" style="1" customWidth="1"/>
    <col min="15074" max="15075" width="0" style="1" hidden="1" customWidth="1"/>
    <col min="15076" max="15322" width="11.44140625" style="1"/>
    <col min="15323" max="15323" width="6.88671875" style="1" customWidth="1"/>
    <col min="15324" max="15324" width="29.5546875" style="1" customWidth="1"/>
    <col min="15325" max="15325" width="16.109375" style="1" customWidth="1"/>
    <col min="15326" max="15326" width="12.109375" style="1" customWidth="1"/>
    <col min="15327" max="15327" width="21.44140625" style="1" customWidth="1"/>
    <col min="15328" max="15328" width="16" style="1" customWidth="1"/>
    <col min="15329" max="15329" width="15.88671875" style="1" customWidth="1"/>
    <col min="15330" max="15331" width="0" style="1" hidden="1" customWidth="1"/>
    <col min="15332" max="15578" width="11.44140625" style="1"/>
    <col min="15579" max="15579" width="6.88671875" style="1" customWidth="1"/>
    <col min="15580" max="15580" width="29.5546875" style="1" customWidth="1"/>
    <col min="15581" max="15581" width="16.109375" style="1" customWidth="1"/>
    <col min="15582" max="15582" width="12.109375" style="1" customWidth="1"/>
    <col min="15583" max="15583" width="21.44140625" style="1" customWidth="1"/>
    <col min="15584" max="15584" width="16" style="1" customWidth="1"/>
    <col min="15585" max="15585" width="15.88671875" style="1" customWidth="1"/>
    <col min="15586" max="15587" width="0" style="1" hidden="1" customWidth="1"/>
    <col min="15588" max="15834" width="11.44140625" style="1"/>
    <col min="15835" max="15835" width="6.88671875" style="1" customWidth="1"/>
    <col min="15836" max="15836" width="29.5546875" style="1" customWidth="1"/>
    <col min="15837" max="15837" width="16.109375" style="1" customWidth="1"/>
    <col min="15838" max="15838" width="12.109375" style="1" customWidth="1"/>
    <col min="15839" max="15839" width="21.44140625" style="1" customWidth="1"/>
    <col min="15840" max="15840" width="16" style="1" customWidth="1"/>
    <col min="15841" max="15841" width="15.88671875" style="1" customWidth="1"/>
    <col min="15842" max="15843" width="0" style="1" hidden="1" customWidth="1"/>
    <col min="15844" max="16090" width="11.44140625" style="1"/>
    <col min="16091" max="16091" width="6.88671875" style="1" customWidth="1"/>
    <col min="16092" max="16092" width="29.5546875" style="1" customWidth="1"/>
    <col min="16093" max="16093" width="16.109375" style="1" customWidth="1"/>
    <col min="16094" max="16094" width="12.109375" style="1" customWidth="1"/>
    <col min="16095" max="16095" width="21.44140625" style="1" customWidth="1"/>
    <col min="16096" max="16096" width="16" style="1" customWidth="1"/>
    <col min="16097" max="16097" width="15.88671875" style="1" customWidth="1"/>
    <col min="16098" max="16099" width="0" style="1" hidden="1" customWidth="1"/>
    <col min="16100" max="16374" width="11.44140625" style="1"/>
    <col min="16375" max="16384" width="11.44140625" style="1" customWidth="1"/>
  </cols>
  <sheetData>
    <row r="1" spans="1:8" ht="23.4">
      <c r="A1" s="89" t="s">
        <v>0</v>
      </c>
      <c r="B1" s="89"/>
      <c r="C1" s="89"/>
      <c r="D1" s="89"/>
      <c r="E1" s="89"/>
      <c r="F1" s="89"/>
      <c r="G1" s="89"/>
      <c r="H1" s="89"/>
    </row>
    <row r="2" spans="1:8" ht="21">
      <c r="A2" s="90" t="s">
        <v>1</v>
      </c>
      <c r="B2" s="90"/>
      <c r="C2" s="90"/>
      <c r="D2" s="90"/>
      <c r="E2" s="90"/>
      <c r="F2" s="90"/>
      <c r="G2" s="90"/>
      <c r="H2" s="90"/>
    </row>
    <row r="3" spans="1:8" ht="18">
      <c r="A3" s="91" t="s">
        <v>2</v>
      </c>
      <c r="B3" s="91"/>
      <c r="C3" s="91"/>
      <c r="D3" s="91"/>
      <c r="E3" s="91"/>
      <c r="F3" s="91"/>
      <c r="G3" s="91"/>
      <c r="H3" s="91"/>
    </row>
    <row r="4" spans="1:8" ht="7.5" customHeight="1">
      <c r="A4" s="2"/>
      <c r="B4" s="2"/>
      <c r="C4" s="2"/>
      <c r="D4" s="2"/>
      <c r="E4" s="2"/>
      <c r="F4" s="2"/>
      <c r="G4" s="2"/>
      <c r="H4" s="2"/>
    </row>
    <row r="5" spans="1:8" s="3" customFormat="1" ht="18.600000000000001" customHeight="1">
      <c r="A5" s="92" t="s">
        <v>110</v>
      </c>
      <c r="B5" s="92"/>
      <c r="C5" s="92"/>
      <c r="D5" s="92"/>
      <c r="E5" s="92"/>
      <c r="F5" s="92"/>
      <c r="G5" s="92"/>
      <c r="H5" s="92"/>
    </row>
    <row r="6" spans="1:8" s="3" customFormat="1" ht="7.5" customHeight="1">
      <c r="C6" s="4"/>
      <c r="E6" s="5"/>
      <c r="G6" s="5"/>
    </row>
    <row r="7" spans="1:8" s="6" customFormat="1" ht="28.5" customHeight="1">
      <c r="A7" s="93" t="s">
        <v>81</v>
      </c>
      <c r="B7" s="93" t="s">
        <v>82</v>
      </c>
      <c r="C7" s="87" t="s">
        <v>83</v>
      </c>
      <c r="D7" s="88"/>
      <c r="E7" s="87" t="s">
        <v>84</v>
      </c>
      <c r="F7" s="88"/>
      <c r="G7" s="87" t="s">
        <v>85</v>
      </c>
      <c r="H7" s="88"/>
    </row>
    <row r="8" spans="1:8" s="3" customFormat="1" ht="15" customHeight="1">
      <c r="A8" s="94"/>
      <c r="B8" s="94"/>
      <c r="C8" s="58" t="s">
        <v>89</v>
      </c>
      <c r="D8" s="59" t="s">
        <v>90</v>
      </c>
      <c r="E8" s="58" t="s">
        <v>89</v>
      </c>
      <c r="F8" s="59" t="s">
        <v>90</v>
      </c>
      <c r="G8" s="58" t="s">
        <v>89</v>
      </c>
      <c r="H8" s="59" t="s">
        <v>90</v>
      </c>
    </row>
    <row r="9" spans="1:8" s="3" customFormat="1" ht="14.4">
      <c r="A9" s="7">
        <v>301</v>
      </c>
      <c r="B9" s="8" t="s">
        <v>4</v>
      </c>
      <c r="C9" s="9">
        <v>0.48334904349999996</v>
      </c>
      <c r="D9" s="10">
        <v>10251218</v>
      </c>
      <c r="E9" s="9">
        <v>0.50384231000000002</v>
      </c>
      <c r="F9" s="10">
        <v>4759888</v>
      </c>
      <c r="G9" s="9">
        <v>0.48334904349999996</v>
      </c>
      <c r="H9" s="10">
        <v>232852</v>
      </c>
    </row>
    <row r="10" spans="1:8" s="3" customFormat="1" ht="14.4">
      <c r="A10" s="7">
        <v>302</v>
      </c>
      <c r="B10" s="8" t="s">
        <v>5</v>
      </c>
      <c r="C10" s="9">
        <v>0.39052480179999999</v>
      </c>
      <c r="D10" s="10">
        <v>8282542</v>
      </c>
      <c r="E10" s="9">
        <v>0.41660092799999998</v>
      </c>
      <c r="F10" s="10">
        <v>3845783</v>
      </c>
      <c r="G10" s="9">
        <v>0.39052480179999999</v>
      </c>
      <c r="H10" s="10">
        <v>188134</v>
      </c>
    </row>
    <row r="11" spans="1:8" s="3" customFormat="1" ht="14.4">
      <c r="A11" s="7">
        <v>303</v>
      </c>
      <c r="B11" s="8" t="s">
        <v>6</v>
      </c>
      <c r="C11" s="9">
        <v>0.32187011209999999</v>
      </c>
      <c r="D11" s="10">
        <v>6826439</v>
      </c>
      <c r="E11" s="9">
        <v>0.33440004350000002</v>
      </c>
      <c r="F11" s="10">
        <v>3169680</v>
      </c>
      <c r="G11" s="9">
        <v>0.32187011209999999</v>
      </c>
      <c r="H11" s="10">
        <v>155059</v>
      </c>
    </row>
    <row r="12" spans="1:8" s="3" customFormat="1" ht="14.4">
      <c r="A12" s="7">
        <v>304</v>
      </c>
      <c r="B12" s="8" t="s">
        <v>7</v>
      </c>
      <c r="C12" s="9">
        <v>0.3671765884</v>
      </c>
      <c r="D12" s="10">
        <v>7787333</v>
      </c>
      <c r="E12" s="9">
        <v>0.38594947239999999</v>
      </c>
      <c r="F12" s="10">
        <v>3615847</v>
      </c>
      <c r="G12" s="9">
        <v>0.3671765884</v>
      </c>
      <c r="H12" s="10">
        <v>176887</v>
      </c>
    </row>
    <row r="13" spans="1:8" s="3" customFormat="1" ht="14.4">
      <c r="A13" s="7">
        <v>305</v>
      </c>
      <c r="B13" s="8" t="s">
        <v>8</v>
      </c>
      <c r="C13" s="9">
        <v>2.7758118788999999</v>
      </c>
      <c r="D13" s="10">
        <v>58871163</v>
      </c>
      <c r="E13" s="9">
        <v>2.6096268331000001</v>
      </c>
      <c r="F13" s="10">
        <v>27335304</v>
      </c>
      <c r="G13" s="9">
        <v>2.7758118788999999</v>
      </c>
      <c r="H13" s="10">
        <v>1337231</v>
      </c>
    </row>
    <row r="14" spans="1:8" s="3" customFormat="1" ht="14.4">
      <c r="A14" s="7">
        <v>306</v>
      </c>
      <c r="B14" s="8" t="s">
        <v>9</v>
      </c>
      <c r="C14" s="9">
        <v>0.51401318579999999</v>
      </c>
      <c r="D14" s="10">
        <v>10901553</v>
      </c>
      <c r="E14" s="9">
        <v>0.5358999874</v>
      </c>
      <c r="F14" s="10">
        <v>5061853</v>
      </c>
      <c r="G14" s="9">
        <v>0.51401318579999999</v>
      </c>
      <c r="H14" s="10">
        <v>247624</v>
      </c>
    </row>
    <row r="15" spans="1:8" s="3" customFormat="1" ht="14.4">
      <c r="A15" s="7">
        <v>307</v>
      </c>
      <c r="B15" s="8" t="s">
        <v>10</v>
      </c>
      <c r="C15" s="9">
        <v>1.0237271745000001</v>
      </c>
      <c r="D15" s="10">
        <v>21711898</v>
      </c>
      <c r="E15" s="9">
        <v>1.0771159132000001</v>
      </c>
      <c r="F15" s="10">
        <v>10081357</v>
      </c>
      <c r="G15" s="9">
        <v>1.0237271745000001</v>
      </c>
      <c r="H15" s="10">
        <v>493176</v>
      </c>
    </row>
    <row r="16" spans="1:8" s="3" customFormat="1" ht="14.4">
      <c r="A16" s="7">
        <v>308</v>
      </c>
      <c r="B16" s="8" t="s">
        <v>11</v>
      </c>
      <c r="C16" s="9">
        <v>0.66463386869999996</v>
      </c>
      <c r="D16" s="10">
        <v>14096051</v>
      </c>
      <c r="E16" s="9">
        <v>0.69555911660000003</v>
      </c>
      <c r="F16" s="10">
        <v>6545136</v>
      </c>
      <c r="G16" s="9">
        <v>0.66463386869999996</v>
      </c>
      <c r="H16" s="10">
        <v>320186</v>
      </c>
    </row>
    <row r="17" spans="1:8" s="3" customFormat="1" ht="14.4">
      <c r="A17" s="7">
        <v>309</v>
      </c>
      <c r="B17" s="8" t="s">
        <v>12</v>
      </c>
      <c r="C17" s="9">
        <v>1.0762272283000001</v>
      </c>
      <c r="D17" s="10">
        <v>22825264</v>
      </c>
      <c r="E17" s="9">
        <v>1.1606402868000001</v>
      </c>
      <c r="F17" s="10">
        <v>10598320</v>
      </c>
      <c r="G17" s="9">
        <v>1.0762272283000001</v>
      </c>
      <c r="H17" s="10">
        <v>518466</v>
      </c>
    </row>
    <row r="18" spans="1:8" s="3" customFormat="1" ht="14.4">
      <c r="A18" s="7">
        <v>310</v>
      </c>
      <c r="B18" s="8" t="s">
        <v>13</v>
      </c>
      <c r="C18" s="9">
        <v>0.2473799132</v>
      </c>
      <c r="D18" s="10">
        <v>5246614</v>
      </c>
      <c r="E18" s="9">
        <v>0.25856381610000001</v>
      </c>
      <c r="F18" s="10">
        <v>2436129</v>
      </c>
      <c r="G18" s="9">
        <v>0.2473799132</v>
      </c>
      <c r="H18" s="10">
        <v>119174</v>
      </c>
    </row>
    <row r="19" spans="1:8" s="3" customFormat="1" ht="14.4">
      <c r="A19" s="7">
        <v>311</v>
      </c>
      <c r="B19" s="8" t="s">
        <v>14</v>
      </c>
      <c r="C19" s="9">
        <v>0.27608525090000002</v>
      </c>
      <c r="D19" s="10">
        <v>5855428</v>
      </c>
      <c r="E19" s="9">
        <v>0.29929298299999996</v>
      </c>
      <c r="F19" s="10">
        <v>2718816</v>
      </c>
      <c r="G19" s="9">
        <v>0.27608525090000002</v>
      </c>
      <c r="H19" s="10">
        <v>133002</v>
      </c>
    </row>
    <row r="20" spans="1:8" s="3" customFormat="1" ht="14.4">
      <c r="A20" s="7">
        <v>312</v>
      </c>
      <c r="B20" s="8" t="s">
        <v>15</v>
      </c>
      <c r="C20" s="9">
        <v>11.7875922975</v>
      </c>
      <c r="D20" s="10">
        <v>249998930</v>
      </c>
      <c r="E20" s="9">
        <v>11.7988747573</v>
      </c>
      <c r="F20" s="10">
        <v>116080536</v>
      </c>
      <c r="G20" s="9">
        <v>11.7875922975</v>
      </c>
      <c r="H20" s="10">
        <v>5678612</v>
      </c>
    </row>
    <row r="21" spans="1:8" s="3" customFormat="1" ht="14.4">
      <c r="A21" s="7">
        <v>313</v>
      </c>
      <c r="B21" s="8" t="s">
        <v>16</v>
      </c>
      <c r="C21" s="9">
        <v>0.59852467139999999</v>
      </c>
      <c r="D21" s="10">
        <v>12693968</v>
      </c>
      <c r="E21" s="9">
        <v>0.6426895829</v>
      </c>
      <c r="F21" s="10">
        <v>5894115</v>
      </c>
      <c r="G21" s="9">
        <v>0.59852467139999999</v>
      </c>
      <c r="H21" s="10">
        <v>288338</v>
      </c>
    </row>
    <row r="22" spans="1:8" s="3" customFormat="1" ht="14.4">
      <c r="A22" s="7">
        <v>314</v>
      </c>
      <c r="B22" s="8" t="s">
        <v>17</v>
      </c>
      <c r="C22" s="9">
        <v>0.43396197380000001</v>
      </c>
      <c r="D22" s="10">
        <v>9203772</v>
      </c>
      <c r="E22" s="9">
        <v>0.44416523620000004</v>
      </c>
      <c r="F22" s="10">
        <v>4273533</v>
      </c>
      <c r="G22" s="9">
        <v>0.43396197380000001</v>
      </c>
      <c r="H22" s="10">
        <v>209060</v>
      </c>
    </row>
    <row r="23" spans="1:8" s="3" customFormat="1" ht="14.4">
      <c r="A23" s="7">
        <v>315</v>
      </c>
      <c r="B23" s="8" t="s">
        <v>18</v>
      </c>
      <c r="C23" s="9">
        <v>1.6786099228999998</v>
      </c>
      <c r="D23" s="10">
        <v>35601192</v>
      </c>
      <c r="E23" s="9">
        <v>1.7882401765</v>
      </c>
      <c r="F23" s="10">
        <v>16530493</v>
      </c>
      <c r="G23" s="9">
        <v>1.6786099228999998</v>
      </c>
      <c r="H23" s="10">
        <v>808664</v>
      </c>
    </row>
    <row r="24" spans="1:8" s="3" customFormat="1" ht="14.4">
      <c r="A24" s="7">
        <v>316</v>
      </c>
      <c r="B24" s="8" t="s">
        <v>19</v>
      </c>
      <c r="C24" s="9">
        <v>1.0869517711000001</v>
      </c>
      <c r="D24" s="10">
        <v>23052878</v>
      </c>
      <c r="E24" s="9">
        <v>1.1543429486000001</v>
      </c>
      <c r="F24" s="10">
        <v>10704010</v>
      </c>
      <c r="G24" s="9">
        <v>1.0869517711000001</v>
      </c>
      <c r="H24" s="10">
        <v>523635</v>
      </c>
    </row>
    <row r="25" spans="1:8" s="3" customFormat="1" ht="14.4">
      <c r="A25" s="7">
        <v>317</v>
      </c>
      <c r="B25" s="8" t="s">
        <v>20</v>
      </c>
      <c r="C25" s="9">
        <v>12.2561086522</v>
      </c>
      <c r="D25" s="10">
        <v>259950414</v>
      </c>
      <c r="E25" s="9">
        <v>11.2778566427</v>
      </c>
      <c r="F25" s="10">
        <v>120701233</v>
      </c>
      <c r="G25" s="9">
        <v>12.2561086522</v>
      </c>
      <c r="H25" s="10">
        <v>5904654</v>
      </c>
    </row>
    <row r="26" spans="1:8" s="3" customFormat="1" ht="14.4">
      <c r="A26" s="7">
        <v>318</v>
      </c>
      <c r="B26" s="8" t="s">
        <v>21</v>
      </c>
      <c r="C26" s="9">
        <v>0.43772217040000005</v>
      </c>
      <c r="D26" s="10">
        <v>9283528</v>
      </c>
      <c r="E26" s="9">
        <v>0.4557139751</v>
      </c>
      <c r="F26" s="10">
        <v>4310568</v>
      </c>
      <c r="G26" s="9">
        <v>0.43772217040000005</v>
      </c>
      <c r="H26" s="10">
        <v>210870</v>
      </c>
    </row>
    <row r="27" spans="1:8" s="3" customFormat="1" ht="14.4">
      <c r="A27" s="7">
        <v>319</v>
      </c>
      <c r="B27" s="8" t="s">
        <v>22</v>
      </c>
      <c r="C27" s="9">
        <v>1.8051448924</v>
      </c>
      <c r="D27" s="10">
        <v>38284735</v>
      </c>
      <c r="E27" s="9">
        <v>1.8140564080999999</v>
      </c>
      <c r="F27" s="10">
        <v>17776529</v>
      </c>
      <c r="G27" s="9">
        <v>1.8051448924</v>
      </c>
      <c r="H27" s="10">
        <v>869622</v>
      </c>
    </row>
    <row r="28" spans="1:8" s="3" customFormat="1" ht="14.4">
      <c r="A28" s="7">
        <v>320</v>
      </c>
      <c r="B28" s="8" t="s">
        <v>23</v>
      </c>
      <c r="C28" s="9">
        <v>4.2208293365000005</v>
      </c>
      <c r="D28" s="10">
        <v>89518011</v>
      </c>
      <c r="E28" s="9">
        <v>4.1318820775000002</v>
      </c>
      <c r="F28" s="10">
        <v>41565363</v>
      </c>
      <c r="G28" s="9">
        <v>4.2208293365000005</v>
      </c>
      <c r="H28" s="10">
        <v>2033361</v>
      </c>
    </row>
    <row r="29" spans="1:8" s="3" customFormat="1" ht="14.4">
      <c r="A29" s="7">
        <v>321</v>
      </c>
      <c r="B29" s="8" t="s">
        <v>24</v>
      </c>
      <c r="C29" s="9">
        <v>0.47066972280000002</v>
      </c>
      <c r="D29" s="10">
        <v>9982324</v>
      </c>
      <c r="E29" s="9">
        <v>0.50547501650000004</v>
      </c>
      <c r="F29" s="10">
        <v>4635034</v>
      </c>
      <c r="G29" s="9">
        <v>0.47066972280000002</v>
      </c>
      <c r="H29" s="10">
        <v>226743</v>
      </c>
    </row>
    <row r="30" spans="1:8" s="3" customFormat="1" ht="14.4">
      <c r="A30" s="7">
        <v>322</v>
      </c>
      <c r="B30" s="8" t="s">
        <v>25</v>
      </c>
      <c r="C30" s="9">
        <v>1.1544076826</v>
      </c>
      <c r="D30" s="10">
        <v>24483475</v>
      </c>
      <c r="E30" s="9">
        <v>1.1882949342</v>
      </c>
      <c r="F30" s="10">
        <v>11368267</v>
      </c>
      <c r="G30" s="9">
        <v>1.1544076826</v>
      </c>
      <c r="H30" s="10">
        <v>556132</v>
      </c>
    </row>
    <row r="31" spans="1:8" s="3" customFormat="1" ht="14.4">
      <c r="A31" s="7">
        <v>323</v>
      </c>
      <c r="B31" s="8" t="s">
        <v>26</v>
      </c>
      <c r="C31" s="9">
        <v>1.1623229856000001</v>
      </c>
      <c r="D31" s="10">
        <v>24651272</v>
      </c>
      <c r="E31" s="9">
        <v>1.1303844673000001</v>
      </c>
      <c r="F31" s="10">
        <v>11446183</v>
      </c>
      <c r="G31" s="9">
        <v>1.1623229856000001</v>
      </c>
      <c r="H31" s="10">
        <v>559942</v>
      </c>
    </row>
    <row r="32" spans="1:8" s="3" customFormat="1" ht="14.4">
      <c r="A32" s="7">
        <v>324</v>
      </c>
      <c r="B32" s="8" t="s">
        <v>27</v>
      </c>
      <c r="C32" s="9">
        <v>2.1136435698999998</v>
      </c>
      <c r="D32" s="10">
        <v>44827693</v>
      </c>
      <c r="E32" s="9">
        <v>2.1630582261</v>
      </c>
      <c r="F32" s="10">
        <v>20814583</v>
      </c>
      <c r="G32" s="9">
        <v>2.1136435698999998</v>
      </c>
      <c r="H32" s="10">
        <v>1018241</v>
      </c>
    </row>
    <row r="33" spans="1:8" s="3" customFormat="1" ht="14.4">
      <c r="A33" s="7">
        <v>325</v>
      </c>
      <c r="B33" s="8" t="s">
        <v>28</v>
      </c>
      <c r="C33" s="9">
        <v>0.70054195790000007</v>
      </c>
      <c r="D33" s="10">
        <v>14857574</v>
      </c>
      <c r="E33" s="9">
        <v>0.72510539149999997</v>
      </c>
      <c r="F33" s="10">
        <v>6898732</v>
      </c>
      <c r="G33" s="9">
        <v>0.70054195790000007</v>
      </c>
      <c r="H33" s="10">
        <v>337484</v>
      </c>
    </row>
    <row r="34" spans="1:8" s="3" customFormat="1" ht="14.4">
      <c r="A34" s="7">
        <v>326</v>
      </c>
      <c r="B34" s="8" t="s">
        <v>29</v>
      </c>
      <c r="C34" s="9">
        <v>3.4725789254000001</v>
      </c>
      <c r="D34" s="10">
        <v>73648154</v>
      </c>
      <c r="E34" s="9">
        <v>3.3811090314999999</v>
      </c>
      <c r="F34" s="10">
        <v>34196608</v>
      </c>
      <c r="G34" s="9">
        <v>3.4725789254000001</v>
      </c>
      <c r="H34" s="10">
        <v>1672885</v>
      </c>
    </row>
    <row r="35" spans="1:8" s="3" customFormat="1" ht="14.4">
      <c r="A35" s="7">
        <v>327</v>
      </c>
      <c r="B35" s="8" t="s">
        <v>30</v>
      </c>
      <c r="C35" s="9">
        <v>0.43210826239999994</v>
      </c>
      <c r="D35" s="10">
        <v>9164497</v>
      </c>
      <c r="E35" s="9">
        <v>0.4698305116</v>
      </c>
      <c r="F35" s="10">
        <v>4255297</v>
      </c>
      <c r="G35" s="9">
        <v>0.43210826239999994</v>
      </c>
      <c r="H35" s="10">
        <v>208169</v>
      </c>
    </row>
    <row r="36" spans="1:8" s="3" customFormat="1" ht="14.4">
      <c r="A36" s="7">
        <v>328</v>
      </c>
      <c r="B36" s="8" t="s">
        <v>31</v>
      </c>
      <c r="C36" s="9">
        <v>0.31632287530000003</v>
      </c>
      <c r="D36" s="10">
        <v>6708816</v>
      </c>
      <c r="E36" s="9">
        <v>0.33884874579999996</v>
      </c>
      <c r="F36" s="10">
        <v>3115065</v>
      </c>
      <c r="G36" s="9">
        <v>0.31632287530000003</v>
      </c>
      <c r="H36" s="10">
        <v>152388</v>
      </c>
    </row>
    <row r="37" spans="1:8" s="3" customFormat="1" ht="14.4">
      <c r="A37" s="7">
        <v>329</v>
      </c>
      <c r="B37" s="8" t="s">
        <v>32</v>
      </c>
      <c r="C37" s="9">
        <v>1.2718425895000001</v>
      </c>
      <c r="D37" s="10">
        <v>26974264</v>
      </c>
      <c r="E37" s="9">
        <v>1.3093215296</v>
      </c>
      <c r="F37" s="10">
        <v>12524802</v>
      </c>
      <c r="G37" s="9">
        <v>1.2718425895000001</v>
      </c>
      <c r="H37" s="10">
        <v>612710</v>
      </c>
    </row>
    <row r="38" spans="1:8" s="3" customFormat="1" ht="14.4">
      <c r="A38" s="7">
        <v>330</v>
      </c>
      <c r="B38" s="8" t="s">
        <v>33</v>
      </c>
      <c r="C38" s="9">
        <v>0.29278890930000001</v>
      </c>
      <c r="D38" s="10">
        <v>6209675</v>
      </c>
      <c r="E38" s="9">
        <v>0.30367064700000002</v>
      </c>
      <c r="F38" s="10">
        <v>2883301</v>
      </c>
      <c r="G38" s="9">
        <v>0.29278890930000001</v>
      </c>
      <c r="H38" s="10">
        <v>141049</v>
      </c>
    </row>
    <row r="39" spans="1:8" s="3" customFormat="1" ht="14.4">
      <c r="A39" s="7">
        <v>331</v>
      </c>
      <c r="B39" s="8" t="s">
        <v>34</v>
      </c>
      <c r="C39" s="9">
        <v>0.91041636979999996</v>
      </c>
      <c r="D39" s="10">
        <v>19308720</v>
      </c>
      <c r="E39" s="9">
        <v>0.93777365120000011</v>
      </c>
      <c r="F39" s="10">
        <v>8965507</v>
      </c>
      <c r="G39" s="9">
        <v>0.91041636979999996</v>
      </c>
      <c r="H39" s="10">
        <v>438588</v>
      </c>
    </row>
    <row r="40" spans="1:8" s="3" customFormat="1" ht="14.4">
      <c r="A40" s="7">
        <v>332</v>
      </c>
      <c r="B40" s="8" t="s">
        <v>35</v>
      </c>
      <c r="C40" s="9">
        <v>0.98386529420000002</v>
      </c>
      <c r="D40" s="10">
        <v>20866456</v>
      </c>
      <c r="E40" s="9">
        <v>0.91768551369999996</v>
      </c>
      <c r="F40" s="10">
        <v>9688799</v>
      </c>
      <c r="G40" s="9">
        <v>0.98386529420000002</v>
      </c>
      <c r="H40" s="10">
        <v>473973</v>
      </c>
    </row>
    <row r="41" spans="1:8" s="3" customFormat="1" ht="14.4">
      <c r="A41" s="7">
        <v>333</v>
      </c>
      <c r="B41" s="8" t="s">
        <v>36</v>
      </c>
      <c r="C41" s="9">
        <v>0.48289821109999997</v>
      </c>
      <c r="D41" s="10">
        <v>10241649</v>
      </c>
      <c r="E41" s="9">
        <v>0.50202155319999997</v>
      </c>
      <c r="F41" s="10">
        <v>4755444</v>
      </c>
      <c r="G41" s="9">
        <v>0.48289821109999997</v>
      </c>
      <c r="H41" s="10">
        <v>232634</v>
      </c>
    </row>
    <row r="42" spans="1:8" s="3" customFormat="1" ht="14.4">
      <c r="A42" s="7">
        <v>334</v>
      </c>
      <c r="B42" s="8" t="s">
        <v>37</v>
      </c>
      <c r="C42" s="9">
        <v>2.2251843805</v>
      </c>
      <c r="D42" s="10">
        <v>47193136</v>
      </c>
      <c r="E42" s="9">
        <v>2.1956192697999999</v>
      </c>
      <c r="F42" s="10">
        <v>21912909</v>
      </c>
      <c r="G42" s="9">
        <v>2.2251843805</v>
      </c>
      <c r="H42" s="10">
        <v>1071970</v>
      </c>
    </row>
    <row r="43" spans="1:8" s="3" customFormat="1" ht="14.4">
      <c r="A43" s="7">
        <v>335</v>
      </c>
      <c r="B43" s="8" t="s">
        <v>38</v>
      </c>
      <c r="C43" s="9">
        <v>0.81209660539999995</v>
      </c>
      <c r="D43" s="10">
        <v>17223528</v>
      </c>
      <c r="E43" s="9">
        <v>0.86625728539999991</v>
      </c>
      <c r="F43" s="10">
        <v>7997300</v>
      </c>
      <c r="G43" s="9">
        <v>0.81209660539999995</v>
      </c>
      <c r="H43" s="10">
        <v>391225</v>
      </c>
    </row>
    <row r="44" spans="1:8" s="3" customFormat="1" ht="14.4">
      <c r="A44" s="7">
        <v>336</v>
      </c>
      <c r="B44" s="8" t="s">
        <v>39</v>
      </c>
      <c r="C44" s="9">
        <v>2.1039147337999999</v>
      </c>
      <c r="D44" s="10">
        <v>44621119</v>
      </c>
      <c r="E44" s="9">
        <v>2.2544278006999998</v>
      </c>
      <c r="F44" s="10">
        <v>20718666</v>
      </c>
      <c r="G44" s="9">
        <v>2.1039147337999999</v>
      </c>
      <c r="H44" s="10">
        <v>1013549</v>
      </c>
    </row>
    <row r="45" spans="1:8" s="3" customFormat="1" ht="14.4">
      <c r="A45" s="7">
        <v>337</v>
      </c>
      <c r="B45" s="8" t="s">
        <v>40</v>
      </c>
      <c r="C45" s="9">
        <v>0.88657566220000006</v>
      </c>
      <c r="D45" s="10">
        <v>18803171</v>
      </c>
      <c r="E45" s="9">
        <v>0.93672483210000013</v>
      </c>
      <c r="F45" s="10">
        <v>8730766</v>
      </c>
      <c r="G45" s="9">
        <v>0.88657566220000006</v>
      </c>
      <c r="H45" s="10">
        <v>427108</v>
      </c>
    </row>
    <row r="46" spans="1:8" s="3" customFormat="1" ht="14.4">
      <c r="A46" s="7">
        <v>338</v>
      </c>
      <c r="B46" s="8" t="s">
        <v>41</v>
      </c>
      <c r="C46" s="9">
        <v>3.3253763938000001</v>
      </c>
      <c r="D46" s="10">
        <v>70527176</v>
      </c>
      <c r="E46" s="9">
        <v>3.5973537646000002</v>
      </c>
      <c r="F46" s="10">
        <v>32747468</v>
      </c>
      <c r="G46" s="9">
        <v>3.3253763938000001</v>
      </c>
      <c r="H46" s="10">
        <v>1601994</v>
      </c>
    </row>
    <row r="47" spans="1:8" s="3" customFormat="1" ht="14.4">
      <c r="A47" s="7">
        <v>339</v>
      </c>
      <c r="B47" s="8" t="s">
        <v>42</v>
      </c>
      <c r="C47" s="9">
        <v>3.3132080367000003</v>
      </c>
      <c r="D47" s="10">
        <v>70268820</v>
      </c>
      <c r="E47" s="9">
        <v>3.3429078874</v>
      </c>
      <c r="F47" s="10">
        <v>32627501</v>
      </c>
      <c r="G47" s="9">
        <v>3.3132080367000003</v>
      </c>
      <c r="H47" s="10">
        <v>1596124</v>
      </c>
    </row>
    <row r="48" spans="1:8" s="3" customFormat="1" ht="14.4">
      <c r="A48" s="7">
        <v>340</v>
      </c>
      <c r="B48" s="8" t="s">
        <v>43</v>
      </c>
      <c r="C48" s="9">
        <v>1.1950449099</v>
      </c>
      <c r="D48" s="10">
        <v>25345360</v>
      </c>
      <c r="E48" s="9">
        <v>1.2765098080999999</v>
      </c>
      <c r="F48" s="10">
        <v>11768460</v>
      </c>
      <c r="G48" s="9">
        <v>1.1950449099</v>
      </c>
      <c r="H48" s="10">
        <v>575708</v>
      </c>
    </row>
    <row r="49" spans="1:8" s="3" customFormat="1" ht="14.4">
      <c r="A49" s="7">
        <v>341</v>
      </c>
      <c r="B49" s="8" t="s">
        <v>44</v>
      </c>
      <c r="C49" s="9">
        <v>0.3009974198</v>
      </c>
      <c r="D49" s="10">
        <v>6383772</v>
      </c>
      <c r="E49" s="9">
        <v>0.31554522349999997</v>
      </c>
      <c r="F49" s="10">
        <v>2964140</v>
      </c>
      <c r="G49" s="9">
        <v>0.3009974198</v>
      </c>
      <c r="H49" s="10">
        <v>145004</v>
      </c>
    </row>
    <row r="50" spans="1:8" s="3" customFormat="1" ht="14.4">
      <c r="A50" s="7">
        <v>342</v>
      </c>
      <c r="B50" s="8" t="s">
        <v>45</v>
      </c>
      <c r="C50" s="9">
        <v>3.4701223581000002</v>
      </c>
      <c r="D50" s="10">
        <v>73596679</v>
      </c>
      <c r="E50" s="9">
        <v>3.5531494878000003</v>
      </c>
      <c r="F50" s="10">
        <v>34172715</v>
      </c>
      <c r="G50" s="9">
        <v>3.4701223581000002</v>
      </c>
      <c r="H50" s="10">
        <v>1671715</v>
      </c>
    </row>
    <row r="51" spans="1:8" s="3" customFormat="1" ht="14.4">
      <c r="A51" s="7">
        <v>343</v>
      </c>
      <c r="B51" s="8" t="s">
        <v>46</v>
      </c>
      <c r="C51" s="9">
        <v>0.20228798350000002</v>
      </c>
      <c r="D51" s="10">
        <v>4290270</v>
      </c>
      <c r="E51" s="9">
        <v>0.21104037840000001</v>
      </c>
      <c r="F51" s="10">
        <v>1992075</v>
      </c>
      <c r="G51" s="9">
        <v>0.20228798350000002</v>
      </c>
      <c r="H51" s="10">
        <v>97454</v>
      </c>
    </row>
    <row r="52" spans="1:8" s="3" customFormat="1" ht="14.4">
      <c r="A52" s="7">
        <v>344</v>
      </c>
      <c r="B52" s="8" t="s">
        <v>47</v>
      </c>
      <c r="C52" s="9">
        <v>0.94800737489999998</v>
      </c>
      <c r="D52" s="10">
        <v>20106020</v>
      </c>
      <c r="E52" s="9">
        <v>0.97866757989999997</v>
      </c>
      <c r="F52" s="10">
        <v>9335710</v>
      </c>
      <c r="G52" s="9">
        <v>0.94800737489999998</v>
      </c>
      <c r="H52" s="10">
        <v>456700</v>
      </c>
    </row>
    <row r="53" spans="1:8" s="3" customFormat="1" ht="14.4">
      <c r="A53" s="7">
        <v>345</v>
      </c>
      <c r="B53" s="8" t="s">
        <v>48</v>
      </c>
      <c r="C53" s="9">
        <v>0.67689124170000003</v>
      </c>
      <c r="D53" s="10">
        <v>14355983</v>
      </c>
      <c r="E53" s="9">
        <v>0.69595629410000004</v>
      </c>
      <c r="F53" s="10">
        <v>6665829</v>
      </c>
      <c r="G53" s="9">
        <v>0.67689124170000003</v>
      </c>
      <c r="H53" s="10">
        <v>326088</v>
      </c>
    </row>
    <row r="54" spans="1:8" s="3" customFormat="1" ht="14.4">
      <c r="A54" s="7">
        <v>346</v>
      </c>
      <c r="B54" s="8" t="s">
        <v>49</v>
      </c>
      <c r="C54" s="9">
        <v>0.62567450099999999</v>
      </c>
      <c r="D54" s="10">
        <v>13269750</v>
      </c>
      <c r="E54" s="9">
        <v>0.66048844640000004</v>
      </c>
      <c r="F54" s="10">
        <v>6161464</v>
      </c>
      <c r="G54" s="9">
        <v>0.62567450099999999</v>
      </c>
      <c r="H54" s="10">
        <v>301415</v>
      </c>
    </row>
    <row r="55" spans="1:8" s="3" customFormat="1" ht="14.4">
      <c r="A55" s="7">
        <v>347</v>
      </c>
      <c r="B55" s="8" t="s">
        <v>50</v>
      </c>
      <c r="C55" s="9">
        <v>0.51410416979999995</v>
      </c>
      <c r="D55" s="10">
        <v>10903480</v>
      </c>
      <c r="E55" s="9">
        <v>0.52909834479999995</v>
      </c>
      <c r="F55" s="10">
        <v>5062749</v>
      </c>
      <c r="G55" s="9">
        <v>0.51410416979999995</v>
      </c>
      <c r="H55" s="10">
        <v>247666</v>
      </c>
    </row>
    <row r="56" spans="1:8" s="3" customFormat="1" ht="14.4">
      <c r="A56" s="7">
        <v>348</v>
      </c>
      <c r="B56" s="8" t="s">
        <v>51</v>
      </c>
      <c r="C56" s="9">
        <v>1.7815011703000001</v>
      </c>
      <c r="D56" s="10">
        <v>37783266</v>
      </c>
      <c r="E56" s="9">
        <v>1.7835164691999998</v>
      </c>
      <c r="F56" s="10">
        <v>17543678</v>
      </c>
      <c r="G56" s="9">
        <v>1.7815011703000001</v>
      </c>
      <c r="H56" s="10">
        <v>858231</v>
      </c>
    </row>
    <row r="57" spans="1:8" s="3" customFormat="1" ht="14.4">
      <c r="A57" s="7">
        <v>349</v>
      </c>
      <c r="B57" s="8" t="s">
        <v>52</v>
      </c>
      <c r="C57" s="9">
        <v>0.81049353140000002</v>
      </c>
      <c r="D57" s="10">
        <v>17189598</v>
      </c>
      <c r="E57" s="9">
        <v>0.85745966959999997</v>
      </c>
      <c r="F57" s="10">
        <v>7981546</v>
      </c>
      <c r="G57" s="9">
        <v>0.81049353140000002</v>
      </c>
      <c r="H57" s="10">
        <v>390453</v>
      </c>
    </row>
    <row r="58" spans="1:8" s="3" customFormat="1" ht="14.4">
      <c r="A58" s="7">
        <v>350</v>
      </c>
      <c r="B58" s="8" t="s">
        <v>53</v>
      </c>
      <c r="C58" s="9">
        <v>0.32526519199999998</v>
      </c>
      <c r="D58" s="10">
        <v>6898448</v>
      </c>
      <c r="E58" s="9">
        <v>0.33184990510000001</v>
      </c>
      <c r="F58" s="10">
        <v>3203118</v>
      </c>
      <c r="G58" s="9">
        <v>0.32526519199999998</v>
      </c>
      <c r="H58" s="10">
        <v>156694</v>
      </c>
    </row>
    <row r="59" spans="1:8" s="3" customFormat="1" ht="14.4">
      <c r="A59" s="7">
        <v>351</v>
      </c>
      <c r="B59" s="8" t="s">
        <v>54</v>
      </c>
      <c r="C59" s="9">
        <v>2.9290192315999999</v>
      </c>
      <c r="D59" s="10">
        <v>62120588</v>
      </c>
      <c r="E59" s="9">
        <v>2.9983638524999998</v>
      </c>
      <c r="F59" s="10">
        <v>28844091</v>
      </c>
      <c r="G59" s="9">
        <v>2.9290192315999999</v>
      </c>
      <c r="H59" s="10">
        <v>1411041</v>
      </c>
    </row>
    <row r="60" spans="1:8" s="3" customFormat="1" ht="14.4">
      <c r="A60" s="7">
        <v>352</v>
      </c>
      <c r="B60" s="8" t="s">
        <v>55</v>
      </c>
      <c r="C60" s="9">
        <v>0.59194148889999998</v>
      </c>
      <c r="D60" s="10">
        <v>12554298</v>
      </c>
      <c r="E60" s="9">
        <v>0.59696837179999995</v>
      </c>
      <c r="F60" s="10">
        <v>5829264</v>
      </c>
      <c r="G60" s="9">
        <v>0.59194148889999998</v>
      </c>
      <c r="H60" s="10">
        <v>285165</v>
      </c>
    </row>
    <row r="61" spans="1:8" s="3" customFormat="1" ht="14.4">
      <c r="A61" s="7">
        <v>353</v>
      </c>
      <c r="B61" s="8" t="s">
        <v>56</v>
      </c>
      <c r="C61" s="9">
        <v>2.3283559070000002</v>
      </c>
      <c r="D61" s="10">
        <v>49381494</v>
      </c>
      <c r="E61" s="9">
        <v>2.4783350123000001</v>
      </c>
      <c r="F61" s="10">
        <v>22929019</v>
      </c>
      <c r="G61" s="9">
        <v>2.3283559070000002</v>
      </c>
      <c r="H61" s="10">
        <v>1121678</v>
      </c>
    </row>
    <row r="62" spans="1:8" s="3" customFormat="1" ht="14.4">
      <c r="A62" s="7">
        <v>354</v>
      </c>
      <c r="B62" s="8" t="s">
        <v>57</v>
      </c>
      <c r="C62" s="9">
        <v>0.95683342589999998</v>
      </c>
      <c r="D62" s="10">
        <v>20293244</v>
      </c>
      <c r="E62" s="9">
        <v>1.0108581860000001</v>
      </c>
      <c r="F62" s="10">
        <v>9422642</v>
      </c>
      <c r="G62" s="9">
        <v>0.95683342589999998</v>
      </c>
      <c r="H62" s="10">
        <v>460953</v>
      </c>
    </row>
    <row r="63" spans="1:8" s="3" customFormat="1" ht="14.4">
      <c r="A63" s="7">
        <v>355</v>
      </c>
      <c r="B63" s="8" t="s">
        <v>58</v>
      </c>
      <c r="C63" s="9">
        <v>0.68693460070000001</v>
      </c>
      <c r="D63" s="10">
        <v>14568999</v>
      </c>
      <c r="E63" s="9">
        <v>0.71738564680000005</v>
      </c>
      <c r="F63" s="10">
        <v>6764737</v>
      </c>
      <c r="G63" s="9">
        <v>0.68693460070000001</v>
      </c>
      <c r="H63" s="10">
        <v>330929</v>
      </c>
    </row>
    <row r="64" spans="1:8" s="3" customFormat="1" ht="14.4">
      <c r="A64" s="7">
        <v>356</v>
      </c>
      <c r="B64" s="8" t="s">
        <v>59</v>
      </c>
      <c r="C64" s="9">
        <v>0.90621288</v>
      </c>
      <c r="D64" s="10">
        <v>19219657</v>
      </c>
      <c r="E64" s="9">
        <v>0.97428120370000004</v>
      </c>
      <c r="F64" s="10">
        <v>8924150</v>
      </c>
      <c r="G64" s="9">
        <v>0.90621288</v>
      </c>
      <c r="H64" s="10">
        <v>436565</v>
      </c>
    </row>
    <row r="65" spans="1:8" s="3" customFormat="1" ht="14.4">
      <c r="A65" s="7">
        <v>357</v>
      </c>
      <c r="B65" s="8" t="s">
        <v>60</v>
      </c>
      <c r="C65" s="9">
        <v>1.8677353564000001</v>
      </c>
      <c r="D65" s="10">
        <v>39612262</v>
      </c>
      <c r="E65" s="9">
        <v>1.9396841698</v>
      </c>
      <c r="F65" s="10">
        <v>18392929</v>
      </c>
      <c r="G65" s="9">
        <v>1.8677353564000001</v>
      </c>
      <c r="H65" s="10">
        <v>899775</v>
      </c>
    </row>
    <row r="66" spans="1:8" s="3" customFormat="1" ht="14.4">
      <c r="A66" s="7">
        <v>358</v>
      </c>
      <c r="B66" s="8" t="s">
        <v>61</v>
      </c>
      <c r="C66" s="9">
        <v>10.0055693546</v>
      </c>
      <c r="D66" s="10">
        <v>212204505</v>
      </c>
      <c r="E66" s="9">
        <v>9.2396583956999994</v>
      </c>
      <c r="F66" s="10">
        <v>98531672</v>
      </c>
      <c r="G66" s="9">
        <v>10.0055693546</v>
      </c>
      <c r="H66" s="10">
        <v>4820127</v>
      </c>
    </row>
    <row r="67" spans="1:8" s="3" customFormat="1" ht="11.4" customHeight="1">
      <c r="A67" s="12"/>
      <c r="B67" s="12"/>
      <c r="C67" s="13"/>
      <c r="D67" s="14"/>
      <c r="E67" s="15"/>
      <c r="F67" s="14"/>
      <c r="G67" s="15"/>
      <c r="H67" s="14"/>
    </row>
    <row r="68" spans="1:8" s="3" customFormat="1" ht="14.4">
      <c r="A68" s="16"/>
      <c r="B68" s="17" t="s">
        <v>63</v>
      </c>
      <c r="C68" s="18">
        <f>SUM(C9:C67)</f>
        <v>100.00000000000003</v>
      </c>
      <c r="D68" s="18">
        <f t="shared" ref="D68:H68" si="0">SUM(D9:D67)</f>
        <v>2120882123</v>
      </c>
      <c r="E68" s="18">
        <f t="shared" si="0"/>
        <v>99.999999999699995</v>
      </c>
      <c r="F68" s="18">
        <f t="shared" si="0"/>
        <v>984776713</v>
      </c>
      <c r="G68" s="18">
        <f t="shared" si="0"/>
        <v>100.00000000000003</v>
      </c>
      <c r="H68" s="18">
        <f t="shared" si="0"/>
        <v>48174876</v>
      </c>
    </row>
    <row r="69" spans="1:8">
      <c r="A69" s="20"/>
      <c r="B69" s="20"/>
      <c r="C69" s="21"/>
      <c r="D69" s="74"/>
      <c r="E69" s="22"/>
      <c r="F69" s="20"/>
      <c r="G69" s="22"/>
      <c r="H69" s="20"/>
    </row>
    <row r="70" spans="1:8">
      <c r="A70" s="20"/>
      <c r="B70" s="20"/>
      <c r="C70" s="21"/>
      <c r="D70" s="23"/>
      <c r="E70" s="24"/>
      <c r="F70" s="23"/>
      <c r="G70" s="24"/>
      <c r="H70" s="23"/>
    </row>
    <row r="71" spans="1:8">
      <c r="A71" s="20"/>
      <c r="B71" s="20"/>
      <c r="C71" s="21"/>
      <c r="D71" s="26"/>
      <c r="E71" s="27"/>
      <c r="F71" s="26"/>
      <c r="G71" s="27"/>
      <c r="H71" s="26"/>
    </row>
    <row r="72" spans="1:8">
      <c r="A72" s="20"/>
      <c r="B72" s="20"/>
      <c r="C72" s="21"/>
      <c r="D72" s="28"/>
      <c r="E72" s="29"/>
      <c r="F72" s="28"/>
      <c r="G72" s="29"/>
      <c r="H72" s="28"/>
    </row>
    <row r="73" spans="1:8">
      <c r="A73" s="20"/>
      <c r="B73" s="20"/>
      <c r="C73" s="21"/>
      <c r="D73" s="20"/>
      <c r="E73" s="22"/>
      <c r="F73" s="20"/>
      <c r="G73" s="22"/>
      <c r="H73" s="20"/>
    </row>
    <row r="74" spans="1:8">
      <c r="A74" s="20"/>
      <c r="B74" s="20"/>
      <c r="C74" s="21"/>
      <c r="D74" s="20"/>
      <c r="E74" s="22"/>
      <c r="F74" s="20"/>
      <c r="G74" s="22"/>
      <c r="H74" s="20"/>
    </row>
    <row r="75" spans="1:8">
      <c r="A75" s="20"/>
      <c r="B75" s="20"/>
      <c r="C75" s="21"/>
      <c r="D75" s="20"/>
      <c r="E75" s="22"/>
      <c r="F75" s="20"/>
      <c r="G75" s="22"/>
      <c r="H75" s="20"/>
    </row>
    <row r="76" spans="1:8">
      <c r="A76" s="20"/>
      <c r="B76" s="20"/>
      <c r="C76" s="21"/>
      <c r="D76" s="20"/>
      <c r="E76" s="22"/>
      <c r="F76" s="20"/>
      <c r="G76" s="22"/>
      <c r="H76" s="20"/>
    </row>
    <row r="77" spans="1:8">
      <c r="A77" s="20"/>
      <c r="B77" s="20"/>
      <c r="C77" s="21"/>
      <c r="D77" s="20"/>
      <c r="E77" s="22"/>
      <c r="F77" s="20"/>
      <c r="G77" s="22"/>
      <c r="H77" s="20"/>
    </row>
    <row r="78" spans="1:8">
      <c r="A78" s="20"/>
      <c r="B78" s="20"/>
      <c r="C78" s="21"/>
      <c r="D78" s="20"/>
      <c r="E78" s="22"/>
      <c r="F78" s="20"/>
      <c r="G78" s="22"/>
      <c r="H78" s="20"/>
    </row>
    <row r="79" spans="1:8">
      <c r="A79" s="20"/>
      <c r="B79" s="20"/>
      <c r="C79" s="21"/>
      <c r="D79" s="20"/>
      <c r="E79" s="22"/>
      <c r="F79" s="20"/>
      <c r="G79" s="22"/>
      <c r="H79" s="20"/>
    </row>
    <row r="80" spans="1:8">
      <c r="A80" s="20"/>
      <c r="B80" s="20"/>
      <c r="C80" s="21"/>
      <c r="D80" s="20"/>
      <c r="E80" s="22"/>
      <c r="F80" s="20"/>
      <c r="G80" s="22"/>
      <c r="H80" s="20"/>
    </row>
    <row r="81" spans="1:8">
      <c r="A81" s="20"/>
      <c r="B81" s="20"/>
      <c r="C81" s="21"/>
      <c r="D81" s="20"/>
      <c r="E81" s="22"/>
      <c r="F81" s="20"/>
      <c r="G81" s="22"/>
      <c r="H81" s="20"/>
    </row>
    <row r="82" spans="1:8">
      <c r="A82" s="20"/>
      <c r="B82" s="20"/>
      <c r="C82" s="21"/>
      <c r="D82" s="20"/>
      <c r="E82" s="22"/>
      <c r="F82" s="20"/>
      <c r="G82" s="22"/>
      <c r="H82" s="20"/>
    </row>
    <row r="83" spans="1:8">
      <c r="A83" s="20"/>
      <c r="B83" s="20"/>
      <c r="C83" s="21"/>
      <c r="D83" s="20"/>
      <c r="E83" s="22"/>
      <c r="F83" s="20"/>
      <c r="G83" s="22"/>
      <c r="H83" s="20"/>
    </row>
    <row r="84" spans="1:8">
      <c r="A84" s="20"/>
      <c r="B84" s="20"/>
      <c r="C84" s="21"/>
      <c r="D84" s="20"/>
      <c r="E84" s="22"/>
      <c r="F84" s="20"/>
      <c r="G84" s="22"/>
      <c r="H84" s="20"/>
    </row>
    <row r="85" spans="1:8">
      <c r="A85" s="20"/>
      <c r="B85" s="20"/>
      <c r="C85" s="21"/>
      <c r="D85" s="20"/>
      <c r="E85" s="22"/>
      <c r="F85" s="20"/>
      <c r="G85" s="22"/>
      <c r="H85" s="20"/>
    </row>
    <row r="86" spans="1:8">
      <c r="A86" s="20"/>
      <c r="B86" s="20"/>
      <c r="C86" s="21"/>
      <c r="D86" s="20"/>
      <c r="E86" s="22"/>
      <c r="F86" s="20"/>
      <c r="G86" s="22"/>
      <c r="H86" s="20"/>
    </row>
    <row r="87" spans="1:8">
      <c r="A87" s="20"/>
      <c r="B87" s="20"/>
      <c r="C87" s="21"/>
      <c r="D87" s="20"/>
      <c r="E87" s="22"/>
      <c r="F87" s="20"/>
      <c r="G87" s="22"/>
      <c r="H87" s="20"/>
    </row>
    <row r="88" spans="1:8">
      <c r="A88" s="20"/>
      <c r="B88" s="20"/>
      <c r="C88" s="21"/>
      <c r="D88" s="20"/>
      <c r="E88" s="22"/>
      <c r="F88" s="20"/>
      <c r="G88" s="22"/>
      <c r="H88" s="20"/>
    </row>
    <row r="89" spans="1:8">
      <c r="A89" s="20"/>
      <c r="B89" s="20"/>
      <c r="C89" s="21"/>
      <c r="D89" s="20"/>
      <c r="E89" s="22"/>
      <c r="F89" s="20"/>
      <c r="G89" s="22"/>
      <c r="H89" s="20"/>
    </row>
    <row r="90" spans="1:8">
      <c r="A90" s="20"/>
      <c r="B90" s="20"/>
      <c r="C90" s="21"/>
      <c r="D90" s="20"/>
      <c r="E90" s="22"/>
      <c r="F90" s="20"/>
      <c r="G90" s="22"/>
      <c r="H90" s="20"/>
    </row>
    <row r="91" spans="1:8">
      <c r="A91" s="20"/>
      <c r="B91" s="20"/>
      <c r="C91" s="21"/>
      <c r="D91" s="20"/>
      <c r="E91" s="22"/>
      <c r="F91" s="20"/>
      <c r="G91" s="22"/>
      <c r="H91" s="20"/>
    </row>
    <row r="92" spans="1:8">
      <c r="A92" s="20"/>
      <c r="B92" s="20"/>
      <c r="C92" s="21"/>
      <c r="D92" s="20"/>
      <c r="E92" s="22"/>
      <c r="F92" s="20"/>
      <c r="G92" s="22"/>
      <c r="H92" s="20"/>
    </row>
    <row r="93" spans="1:8">
      <c r="A93" s="20"/>
      <c r="B93" s="20"/>
      <c r="C93" s="21"/>
      <c r="D93" s="20"/>
      <c r="E93" s="22"/>
      <c r="F93" s="20"/>
      <c r="G93" s="22"/>
      <c r="H93" s="20"/>
    </row>
    <row r="94" spans="1:8">
      <c r="A94" s="20"/>
      <c r="B94" s="20"/>
      <c r="C94" s="21"/>
      <c r="D94" s="20"/>
      <c r="E94" s="22"/>
      <c r="F94" s="20"/>
      <c r="G94" s="22"/>
      <c r="H94" s="20"/>
    </row>
    <row r="95" spans="1:8">
      <c r="A95" s="20"/>
      <c r="B95" s="20"/>
      <c r="C95" s="21"/>
      <c r="D95" s="20"/>
      <c r="E95" s="22"/>
      <c r="F95" s="20"/>
      <c r="G95" s="22"/>
      <c r="H95" s="20"/>
    </row>
    <row r="96" spans="1:8">
      <c r="A96" s="20"/>
      <c r="B96" s="20"/>
      <c r="C96" s="21"/>
      <c r="D96" s="20"/>
      <c r="E96" s="22"/>
      <c r="F96" s="20"/>
      <c r="G96" s="22"/>
      <c r="H96" s="20"/>
    </row>
    <row r="97" spans="1:8">
      <c r="A97" s="20"/>
      <c r="B97" s="20"/>
      <c r="C97" s="21"/>
      <c r="D97" s="20"/>
      <c r="E97" s="22"/>
      <c r="F97" s="20"/>
      <c r="G97" s="22"/>
      <c r="H97" s="20"/>
    </row>
    <row r="98" spans="1:8">
      <c r="A98" s="20"/>
      <c r="B98" s="20"/>
      <c r="C98" s="21"/>
      <c r="D98" s="20"/>
      <c r="E98" s="22"/>
      <c r="F98" s="20"/>
      <c r="G98" s="22"/>
      <c r="H98" s="20"/>
    </row>
    <row r="99" spans="1:8">
      <c r="A99" s="20"/>
      <c r="B99" s="20"/>
      <c r="C99" s="21"/>
      <c r="D99" s="20"/>
      <c r="E99" s="22"/>
      <c r="F99" s="20"/>
      <c r="G99" s="22"/>
      <c r="H99" s="20"/>
    </row>
    <row r="100" spans="1:8">
      <c r="A100" s="20"/>
      <c r="B100" s="20"/>
      <c r="C100" s="21"/>
      <c r="D100" s="20"/>
      <c r="E100" s="22"/>
      <c r="F100" s="20"/>
      <c r="G100" s="22"/>
      <c r="H100" s="20"/>
    </row>
    <row r="101" spans="1:8">
      <c r="A101" s="20"/>
      <c r="B101" s="20"/>
      <c r="C101" s="21"/>
      <c r="D101" s="20"/>
      <c r="E101" s="22"/>
      <c r="F101" s="20"/>
      <c r="G101" s="22"/>
      <c r="H101" s="20"/>
    </row>
    <row r="102" spans="1:8">
      <c r="A102" s="20"/>
      <c r="B102" s="20"/>
      <c r="C102" s="21"/>
      <c r="D102" s="20"/>
      <c r="E102" s="22"/>
      <c r="F102" s="20"/>
      <c r="G102" s="22"/>
      <c r="H102" s="20"/>
    </row>
    <row r="103" spans="1:8">
      <c r="A103" s="20"/>
      <c r="B103" s="20"/>
      <c r="C103" s="21"/>
      <c r="D103" s="20"/>
      <c r="E103" s="22"/>
      <c r="F103" s="20"/>
      <c r="G103" s="22"/>
      <c r="H103" s="20"/>
    </row>
    <row r="104" spans="1:8">
      <c r="A104" s="20"/>
      <c r="B104" s="20"/>
      <c r="C104" s="21"/>
      <c r="D104" s="20"/>
      <c r="E104" s="22"/>
      <c r="F104" s="20"/>
      <c r="G104" s="22"/>
      <c r="H104" s="20"/>
    </row>
    <row r="105" spans="1:8">
      <c r="A105" s="20"/>
      <c r="B105" s="20"/>
      <c r="C105" s="21"/>
      <c r="D105" s="20"/>
      <c r="E105" s="22"/>
      <c r="F105" s="20"/>
      <c r="G105" s="22"/>
      <c r="H105" s="20"/>
    </row>
    <row r="106" spans="1:8">
      <c r="A106" s="20"/>
      <c r="B106" s="20"/>
      <c r="C106" s="21"/>
      <c r="D106" s="20"/>
      <c r="E106" s="22"/>
      <c r="F106" s="20"/>
      <c r="G106" s="22"/>
      <c r="H106" s="20"/>
    </row>
    <row r="107" spans="1:8">
      <c r="A107" s="20"/>
      <c r="B107" s="20"/>
      <c r="C107" s="21"/>
      <c r="D107" s="20"/>
      <c r="E107" s="22"/>
      <c r="F107" s="20"/>
      <c r="G107" s="22"/>
      <c r="H107" s="20"/>
    </row>
    <row r="108" spans="1:8">
      <c r="A108" s="20"/>
      <c r="B108" s="20"/>
      <c r="C108" s="21"/>
      <c r="D108" s="20"/>
      <c r="E108" s="22"/>
      <c r="F108" s="20"/>
      <c r="G108" s="22"/>
      <c r="H108" s="20"/>
    </row>
    <row r="109" spans="1:8">
      <c r="A109" s="20"/>
      <c r="B109" s="20"/>
      <c r="C109" s="21"/>
      <c r="D109" s="20"/>
      <c r="E109" s="22"/>
      <c r="F109" s="20"/>
      <c r="G109" s="22"/>
      <c r="H109" s="20"/>
    </row>
    <row r="110" spans="1:8">
      <c r="A110" s="20"/>
      <c r="B110" s="20"/>
      <c r="C110" s="21"/>
      <c r="D110" s="20"/>
      <c r="E110" s="22"/>
      <c r="F110" s="20"/>
      <c r="G110" s="22"/>
      <c r="H110" s="20"/>
    </row>
    <row r="111" spans="1:8">
      <c r="A111" s="20"/>
      <c r="B111" s="20"/>
      <c r="C111" s="21"/>
      <c r="D111" s="20"/>
      <c r="E111" s="22"/>
      <c r="F111" s="20"/>
      <c r="G111" s="22"/>
      <c r="H111" s="20"/>
    </row>
    <row r="112" spans="1:8">
      <c r="A112" s="20"/>
      <c r="B112" s="20"/>
      <c r="C112" s="21"/>
      <c r="D112" s="20"/>
      <c r="E112" s="22"/>
      <c r="F112" s="20"/>
      <c r="G112" s="22"/>
      <c r="H112" s="20"/>
    </row>
    <row r="113" spans="1:8">
      <c r="A113" s="20"/>
      <c r="B113" s="20"/>
      <c r="C113" s="21"/>
      <c r="D113" s="20"/>
      <c r="E113" s="22"/>
      <c r="F113" s="20"/>
      <c r="G113" s="22"/>
      <c r="H113" s="20"/>
    </row>
    <row r="114" spans="1:8">
      <c r="A114" s="20"/>
      <c r="B114" s="20"/>
      <c r="C114" s="21"/>
      <c r="D114" s="20"/>
      <c r="E114" s="22"/>
      <c r="F114" s="20"/>
      <c r="G114" s="22"/>
      <c r="H114" s="20"/>
    </row>
    <row r="115" spans="1:8">
      <c r="A115" s="20"/>
      <c r="B115" s="20"/>
      <c r="C115" s="21"/>
      <c r="D115" s="20"/>
      <c r="E115" s="22"/>
      <c r="F115" s="20"/>
      <c r="G115" s="22"/>
      <c r="H115" s="20"/>
    </row>
    <row r="116" spans="1:8">
      <c r="A116" s="20"/>
      <c r="B116" s="20"/>
      <c r="C116" s="21"/>
      <c r="D116" s="20"/>
      <c r="E116" s="22"/>
      <c r="F116" s="20"/>
      <c r="G116" s="22"/>
      <c r="H116" s="20"/>
    </row>
    <row r="117" spans="1:8">
      <c r="A117" s="20"/>
      <c r="B117" s="20"/>
      <c r="C117" s="21"/>
      <c r="D117" s="20"/>
      <c r="E117" s="22"/>
      <c r="F117" s="20"/>
      <c r="G117" s="22"/>
      <c r="H117" s="20"/>
    </row>
    <row r="118" spans="1:8">
      <c r="A118" s="20"/>
      <c r="B118" s="20"/>
      <c r="C118" s="21"/>
      <c r="D118" s="20"/>
      <c r="E118" s="22"/>
      <c r="F118" s="20"/>
      <c r="G118" s="22"/>
      <c r="H118" s="20"/>
    </row>
    <row r="119" spans="1:8">
      <c r="A119" s="20"/>
      <c r="B119" s="20"/>
      <c r="C119" s="21"/>
      <c r="D119" s="20"/>
      <c r="E119" s="22"/>
      <c r="F119" s="20"/>
      <c r="G119" s="22"/>
      <c r="H119" s="20"/>
    </row>
    <row r="120" spans="1:8">
      <c r="A120" s="20"/>
      <c r="B120" s="20"/>
      <c r="C120" s="21"/>
      <c r="D120" s="20"/>
      <c r="E120" s="22"/>
      <c r="F120" s="20"/>
      <c r="G120" s="22"/>
      <c r="H120" s="20"/>
    </row>
    <row r="121" spans="1:8">
      <c r="A121" s="20"/>
      <c r="B121" s="20"/>
      <c r="C121" s="21"/>
      <c r="D121" s="20"/>
      <c r="E121" s="22"/>
      <c r="F121" s="20"/>
      <c r="G121" s="22"/>
      <c r="H121" s="20"/>
    </row>
    <row r="122" spans="1:8">
      <c r="A122" s="20"/>
      <c r="B122" s="20"/>
      <c r="C122" s="21"/>
      <c r="D122" s="20"/>
      <c r="E122" s="22"/>
      <c r="F122" s="20"/>
      <c r="G122" s="22"/>
      <c r="H122" s="20"/>
    </row>
    <row r="123" spans="1:8">
      <c r="A123" s="20"/>
      <c r="B123" s="20"/>
      <c r="C123" s="21"/>
      <c r="D123" s="20"/>
      <c r="E123" s="22"/>
      <c r="F123" s="20"/>
      <c r="G123" s="22"/>
      <c r="H123" s="20"/>
    </row>
    <row r="124" spans="1:8">
      <c r="A124" s="20"/>
      <c r="B124" s="20"/>
      <c r="C124" s="21"/>
      <c r="D124" s="20"/>
      <c r="E124" s="22"/>
      <c r="F124" s="20"/>
      <c r="G124" s="22"/>
      <c r="H124" s="20"/>
    </row>
    <row r="125" spans="1:8">
      <c r="A125" s="20"/>
      <c r="B125" s="20"/>
      <c r="C125" s="21"/>
      <c r="D125" s="20"/>
      <c r="E125" s="22"/>
      <c r="F125" s="20"/>
      <c r="G125" s="22"/>
      <c r="H125" s="20"/>
    </row>
    <row r="126" spans="1:8">
      <c r="A126" s="20"/>
      <c r="B126" s="20"/>
      <c r="C126" s="21"/>
      <c r="D126" s="20"/>
      <c r="E126" s="22"/>
      <c r="F126" s="20"/>
      <c r="G126" s="22"/>
      <c r="H126" s="20"/>
    </row>
    <row r="127" spans="1:8">
      <c r="A127" s="20"/>
      <c r="B127" s="20"/>
      <c r="C127" s="21"/>
      <c r="D127" s="20"/>
      <c r="E127" s="22"/>
      <c r="F127" s="20"/>
      <c r="G127" s="22"/>
      <c r="H127" s="20"/>
    </row>
    <row r="128" spans="1:8">
      <c r="A128" s="20"/>
      <c r="B128" s="20"/>
      <c r="C128" s="21"/>
      <c r="D128" s="20"/>
      <c r="E128" s="22"/>
      <c r="F128" s="20"/>
      <c r="G128" s="22"/>
      <c r="H128" s="20"/>
    </row>
    <row r="129" spans="1:8">
      <c r="A129" s="20"/>
      <c r="B129" s="20"/>
      <c r="C129" s="21"/>
      <c r="D129" s="20"/>
      <c r="E129" s="22"/>
      <c r="F129" s="20"/>
      <c r="G129" s="22"/>
      <c r="H129" s="20"/>
    </row>
    <row r="130" spans="1:8">
      <c r="A130" s="20"/>
      <c r="B130" s="20"/>
      <c r="C130" s="21"/>
      <c r="D130" s="20"/>
      <c r="E130" s="22"/>
      <c r="F130" s="20"/>
      <c r="G130" s="22"/>
      <c r="H130" s="20"/>
    </row>
    <row r="131" spans="1:8">
      <c r="A131" s="20"/>
      <c r="B131" s="20"/>
      <c r="C131" s="21"/>
      <c r="D131" s="20"/>
      <c r="E131" s="22"/>
      <c r="F131" s="20"/>
      <c r="G131" s="22"/>
      <c r="H131" s="20"/>
    </row>
    <row r="132" spans="1:8">
      <c r="A132" s="20"/>
      <c r="B132" s="20"/>
      <c r="C132" s="21"/>
      <c r="D132" s="20"/>
      <c r="E132" s="22"/>
      <c r="F132" s="20"/>
      <c r="G132" s="22"/>
      <c r="H132" s="20"/>
    </row>
    <row r="133" spans="1:8">
      <c r="A133" s="20"/>
      <c r="B133" s="20"/>
      <c r="C133" s="21"/>
      <c r="D133" s="20"/>
      <c r="E133" s="22"/>
      <c r="F133" s="20"/>
      <c r="G133" s="22"/>
      <c r="H133" s="20"/>
    </row>
    <row r="134" spans="1:8">
      <c r="A134" s="20"/>
      <c r="B134" s="20"/>
      <c r="C134" s="21"/>
      <c r="D134" s="20"/>
      <c r="E134" s="22"/>
      <c r="F134" s="20"/>
      <c r="G134" s="22"/>
      <c r="H134" s="20"/>
    </row>
    <row r="135" spans="1:8">
      <c r="A135" s="20"/>
      <c r="B135" s="20"/>
      <c r="C135" s="21"/>
      <c r="D135" s="20"/>
      <c r="E135" s="22"/>
      <c r="F135" s="20"/>
      <c r="G135" s="22"/>
      <c r="H135" s="20"/>
    </row>
    <row r="136" spans="1:8">
      <c r="A136" s="20"/>
      <c r="B136" s="20"/>
      <c r="C136" s="21"/>
      <c r="D136" s="20"/>
      <c r="E136" s="22"/>
      <c r="F136" s="20"/>
      <c r="G136" s="22"/>
      <c r="H136" s="20"/>
    </row>
    <row r="137" spans="1:8">
      <c r="A137" s="20"/>
      <c r="B137" s="20"/>
      <c r="C137" s="21"/>
      <c r="D137" s="20"/>
      <c r="E137" s="22"/>
      <c r="F137" s="20"/>
      <c r="G137" s="22"/>
      <c r="H137" s="20"/>
    </row>
    <row r="138" spans="1:8">
      <c r="A138" s="20"/>
      <c r="B138" s="20"/>
      <c r="C138" s="21"/>
      <c r="D138" s="20"/>
      <c r="E138" s="22"/>
      <c r="F138" s="20"/>
      <c r="G138" s="22"/>
      <c r="H138" s="20"/>
    </row>
    <row r="139" spans="1:8">
      <c r="A139" s="20"/>
      <c r="B139" s="20"/>
      <c r="C139" s="21"/>
      <c r="D139" s="20"/>
      <c r="E139" s="22"/>
      <c r="F139" s="20"/>
      <c r="G139" s="22"/>
      <c r="H139" s="20"/>
    </row>
    <row r="140" spans="1:8">
      <c r="A140" s="20"/>
      <c r="B140" s="20"/>
      <c r="C140" s="21"/>
      <c r="D140" s="20"/>
      <c r="E140" s="22"/>
      <c r="F140" s="20"/>
      <c r="G140" s="22"/>
      <c r="H140" s="20"/>
    </row>
    <row r="141" spans="1:8">
      <c r="A141" s="20"/>
      <c r="B141" s="20"/>
      <c r="C141" s="21"/>
      <c r="D141" s="20"/>
      <c r="E141" s="22"/>
      <c r="F141" s="20"/>
      <c r="G141" s="22"/>
      <c r="H141" s="20"/>
    </row>
    <row r="142" spans="1:8">
      <c r="A142" s="20"/>
      <c r="B142" s="20"/>
      <c r="C142" s="21"/>
      <c r="D142" s="20"/>
      <c r="E142" s="22"/>
      <c r="F142" s="20"/>
      <c r="G142" s="22"/>
      <c r="H142" s="20"/>
    </row>
    <row r="143" spans="1:8">
      <c r="A143" s="20"/>
      <c r="B143" s="20"/>
      <c r="C143" s="21"/>
      <c r="D143" s="20"/>
      <c r="E143" s="22"/>
      <c r="F143" s="20"/>
      <c r="G143" s="22"/>
      <c r="H143" s="20"/>
    </row>
    <row r="144" spans="1:8">
      <c r="A144" s="20"/>
      <c r="B144" s="20"/>
      <c r="C144" s="21"/>
      <c r="D144" s="20"/>
      <c r="E144" s="22"/>
      <c r="F144" s="20"/>
      <c r="G144" s="22"/>
      <c r="H144" s="20"/>
    </row>
    <row r="145" spans="1:8">
      <c r="A145" s="20"/>
      <c r="B145" s="20"/>
      <c r="C145" s="21"/>
      <c r="D145" s="20"/>
      <c r="E145" s="22"/>
      <c r="F145" s="20"/>
      <c r="G145" s="22"/>
      <c r="H145" s="20"/>
    </row>
    <row r="146" spans="1:8">
      <c r="A146" s="20"/>
      <c r="B146" s="20"/>
      <c r="C146" s="21"/>
      <c r="D146" s="20"/>
      <c r="E146" s="22"/>
      <c r="F146" s="20"/>
      <c r="G146" s="22"/>
      <c r="H146" s="20"/>
    </row>
    <row r="147" spans="1:8">
      <c r="A147" s="20"/>
      <c r="B147" s="20"/>
      <c r="C147" s="21"/>
      <c r="D147" s="20"/>
      <c r="E147" s="22"/>
      <c r="F147" s="20"/>
      <c r="G147" s="22"/>
      <c r="H147" s="20"/>
    </row>
    <row r="148" spans="1:8">
      <c r="A148" s="20"/>
      <c r="B148" s="20"/>
      <c r="C148" s="21"/>
      <c r="D148" s="20"/>
      <c r="E148" s="22"/>
      <c r="F148" s="20"/>
      <c r="G148" s="22"/>
      <c r="H148" s="20"/>
    </row>
    <row r="149" spans="1:8">
      <c r="A149" s="20"/>
      <c r="B149" s="20"/>
      <c r="C149" s="21"/>
      <c r="D149" s="20"/>
      <c r="E149" s="22"/>
      <c r="F149" s="20"/>
      <c r="G149" s="22"/>
      <c r="H149" s="20"/>
    </row>
    <row r="150" spans="1:8">
      <c r="A150" s="20"/>
      <c r="B150" s="20"/>
      <c r="C150" s="21"/>
      <c r="D150" s="20"/>
      <c r="E150" s="22"/>
      <c r="F150" s="20"/>
      <c r="G150" s="22"/>
      <c r="H150" s="20"/>
    </row>
    <row r="151" spans="1:8">
      <c r="A151" s="20"/>
      <c r="B151" s="20"/>
      <c r="C151" s="21"/>
      <c r="D151" s="20"/>
      <c r="E151" s="22"/>
      <c r="F151" s="20"/>
      <c r="G151" s="22"/>
      <c r="H151" s="20"/>
    </row>
    <row r="152" spans="1:8">
      <c r="A152" s="20"/>
      <c r="B152" s="20"/>
      <c r="C152" s="21"/>
      <c r="D152" s="20"/>
      <c r="E152" s="22"/>
      <c r="F152" s="20"/>
      <c r="G152" s="22"/>
      <c r="H152" s="20"/>
    </row>
    <row r="153" spans="1:8">
      <c r="A153" s="20"/>
      <c r="B153" s="20"/>
      <c r="C153" s="21"/>
      <c r="D153" s="20"/>
      <c r="E153" s="22"/>
      <c r="F153" s="20"/>
      <c r="G153" s="22"/>
      <c r="H153" s="20"/>
    </row>
    <row r="154" spans="1:8">
      <c r="A154" s="20"/>
      <c r="B154" s="20"/>
      <c r="C154" s="21"/>
      <c r="D154" s="20"/>
      <c r="E154" s="22"/>
      <c r="F154" s="20"/>
      <c r="G154" s="22"/>
      <c r="H154" s="20"/>
    </row>
    <row r="155" spans="1:8">
      <c r="A155" s="20"/>
      <c r="B155" s="20"/>
      <c r="C155" s="21"/>
      <c r="D155" s="20"/>
      <c r="E155" s="22"/>
      <c r="F155" s="20"/>
      <c r="G155" s="22"/>
      <c r="H155" s="20"/>
    </row>
    <row r="156" spans="1:8">
      <c r="A156" s="20"/>
      <c r="B156" s="20"/>
      <c r="C156" s="21"/>
      <c r="D156" s="20"/>
      <c r="E156" s="22"/>
      <c r="F156" s="20"/>
      <c r="G156" s="22"/>
      <c r="H156" s="20"/>
    </row>
    <row r="157" spans="1:8">
      <c r="A157" s="20"/>
      <c r="B157" s="20"/>
      <c r="C157" s="21"/>
      <c r="D157" s="20"/>
      <c r="E157" s="22"/>
      <c r="F157" s="20"/>
      <c r="G157" s="22"/>
      <c r="H157" s="20"/>
    </row>
    <row r="158" spans="1:8">
      <c r="A158" s="20"/>
      <c r="B158" s="20"/>
      <c r="C158" s="21"/>
      <c r="D158" s="20"/>
      <c r="E158" s="22"/>
      <c r="F158" s="20"/>
      <c r="G158" s="22"/>
      <c r="H158" s="20"/>
    </row>
    <row r="159" spans="1:8">
      <c r="A159" s="20"/>
      <c r="B159" s="20"/>
      <c r="C159" s="21"/>
      <c r="D159" s="20"/>
      <c r="E159" s="22"/>
      <c r="F159" s="20"/>
      <c r="G159" s="22"/>
      <c r="H159" s="20"/>
    </row>
    <row r="160" spans="1:8">
      <c r="A160" s="20"/>
      <c r="B160" s="20"/>
      <c r="C160" s="21"/>
      <c r="D160" s="20"/>
      <c r="E160" s="22"/>
      <c r="F160" s="20"/>
      <c r="G160" s="22"/>
      <c r="H160" s="20"/>
    </row>
    <row r="161" spans="1:8">
      <c r="A161" s="20"/>
      <c r="B161" s="20"/>
      <c r="C161" s="21"/>
      <c r="D161" s="20"/>
      <c r="E161" s="22"/>
      <c r="F161" s="20"/>
      <c r="G161" s="22"/>
      <c r="H161" s="20"/>
    </row>
    <row r="162" spans="1:8">
      <c r="A162" s="20"/>
      <c r="B162" s="20"/>
      <c r="C162" s="21"/>
      <c r="D162" s="20"/>
      <c r="E162" s="22"/>
      <c r="F162" s="20"/>
      <c r="G162" s="22"/>
      <c r="H162" s="20"/>
    </row>
    <row r="163" spans="1:8">
      <c r="A163" s="20"/>
      <c r="B163" s="20"/>
      <c r="C163" s="21"/>
      <c r="D163" s="20"/>
      <c r="E163" s="22"/>
      <c r="F163" s="20"/>
      <c r="G163" s="22"/>
      <c r="H163" s="20"/>
    </row>
    <row r="164" spans="1:8">
      <c r="A164" s="20"/>
      <c r="B164" s="20"/>
      <c r="C164" s="21"/>
      <c r="D164" s="20"/>
      <c r="E164" s="22"/>
      <c r="F164" s="20"/>
      <c r="G164" s="22"/>
      <c r="H164" s="20"/>
    </row>
    <row r="165" spans="1:8">
      <c r="A165" s="20"/>
      <c r="B165" s="20"/>
      <c r="C165" s="21"/>
      <c r="D165" s="20"/>
      <c r="E165" s="22"/>
      <c r="F165" s="20"/>
      <c r="G165" s="22"/>
      <c r="H165" s="20"/>
    </row>
    <row r="166" spans="1:8">
      <c r="A166" s="20"/>
      <c r="B166" s="20"/>
      <c r="C166" s="21"/>
      <c r="D166" s="20"/>
      <c r="E166" s="22"/>
      <c r="F166" s="20"/>
      <c r="G166" s="22"/>
      <c r="H166" s="20"/>
    </row>
    <row r="167" spans="1:8">
      <c r="A167" s="20"/>
      <c r="B167" s="20"/>
      <c r="C167" s="21"/>
      <c r="D167" s="20"/>
      <c r="E167" s="22"/>
      <c r="F167" s="20"/>
      <c r="G167" s="22"/>
      <c r="H167" s="20"/>
    </row>
    <row r="168" spans="1:8">
      <c r="A168" s="20"/>
      <c r="B168" s="20"/>
      <c r="C168" s="21"/>
      <c r="D168" s="20"/>
      <c r="E168" s="22"/>
      <c r="F168" s="20"/>
      <c r="G168" s="22"/>
      <c r="H168" s="20"/>
    </row>
    <row r="169" spans="1:8">
      <c r="A169" s="20"/>
      <c r="B169" s="20"/>
      <c r="C169" s="21"/>
      <c r="D169" s="20"/>
      <c r="E169" s="22"/>
      <c r="F169" s="20"/>
      <c r="G169" s="22"/>
      <c r="H169" s="20"/>
    </row>
    <row r="170" spans="1:8">
      <c r="A170" s="20"/>
      <c r="B170" s="20"/>
      <c r="C170" s="21"/>
      <c r="D170" s="20"/>
      <c r="E170" s="22"/>
      <c r="F170" s="20"/>
      <c r="G170" s="22"/>
      <c r="H170" s="20"/>
    </row>
    <row r="171" spans="1:8">
      <c r="A171" s="20"/>
      <c r="B171" s="20"/>
      <c r="C171" s="21"/>
      <c r="D171" s="20"/>
      <c r="E171" s="22"/>
      <c r="F171" s="20"/>
      <c r="G171" s="22"/>
      <c r="H171" s="20"/>
    </row>
    <row r="172" spans="1:8">
      <c r="A172" s="20"/>
      <c r="B172" s="20"/>
      <c r="C172" s="21"/>
      <c r="D172" s="20"/>
      <c r="E172" s="22"/>
      <c r="F172" s="20"/>
      <c r="G172" s="22"/>
      <c r="H172" s="20"/>
    </row>
    <row r="173" spans="1:8">
      <c r="A173" s="20"/>
      <c r="B173" s="20"/>
      <c r="C173" s="21"/>
      <c r="D173" s="20"/>
      <c r="E173" s="22"/>
      <c r="F173" s="20"/>
      <c r="G173" s="22"/>
      <c r="H173" s="20"/>
    </row>
    <row r="174" spans="1:8">
      <c r="A174" s="20"/>
      <c r="B174" s="20"/>
      <c r="C174" s="21"/>
      <c r="D174" s="20"/>
      <c r="E174" s="22"/>
      <c r="F174" s="20"/>
      <c r="G174" s="22"/>
      <c r="H174" s="20"/>
    </row>
    <row r="175" spans="1:8">
      <c r="A175" s="20"/>
      <c r="B175" s="20"/>
      <c r="C175" s="21"/>
      <c r="D175" s="20"/>
      <c r="E175" s="22"/>
      <c r="F175" s="20"/>
      <c r="G175" s="22"/>
      <c r="H175" s="20"/>
    </row>
    <row r="176" spans="1:8">
      <c r="A176" s="20"/>
      <c r="B176" s="20"/>
      <c r="C176" s="21"/>
      <c r="D176" s="20"/>
      <c r="E176" s="22"/>
      <c r="F176" s="20"/>
      <c r="G176" s="22"/>
      <c r="H176" s="20"/>
    </row>
    <row r="177" spans="1:8">
      <c r="A177" s="20"/>
      <c r="B177" s="20"/>
      <c r="C177" s="21"/>
      <c r="D177" s="20"/>
      <c r="E177" s="22"/>
      <c r="F177" s="20"/>
      <c r="G177" s="22"/>
      <c r="H177" s="20"/>
    </row>
    <row r="178" spans="1:8">
      <c r="A178" s="20"/>
      <c r="B178" s="20"/>
      <c r="C178" s="21"/>
      <c r="D178" s="20"/>
      <c r="E178" s="22"/>
      <c r="F178" s="20"/>
      <c r="G178" s="22"/>
      <c r="H178" s="20"/>
    </row>
    <row r="179" spans="1:8">
      <c r="A179" s="20"/>
      <c r="B179" s="20"/>
      <c r="C179" s="21"/>
      <c r="D179" s="20"/>
      <c r="E179" s="22"/>
      <c r="F179" s="20"/>
      <c r="G179" s="22"/>
      <c r="H179" s="20"/>
    </row>
    <row r="180" spans="1:8">
      <c r="A180" s="20"/>
      <c r="B180" s="20"/>
      <c r="C180" s="21"/>
      <c r="D180" s="20"/>
      <c r="E180" s="22"/>
      <c r="F180" s="20"/>
      <c r="G180" s="22"/>
      <c r="H180" s="20"/>
    </row>
    <row r="181" spans="1:8">
      <c r="A181" s="20"/>
      <c r="B181" s="20"/>
      <c r="C181" s="21"/>
      <c r="D181" s="20"/>
      <c r="E181" s="22"/>
      <c r="F181" s="20"/>
      <c r="G181" s="22"/>
      <c r="H181" s="20"/>
    </row>
    <row r="182" spans="1:8">
      <c r="A182" s="20"/>
      <c r="B182" s="20"/>
      <c r="C182" s="21"/>
      <c r="D182" s="20"/>
      <c r="E182" s="22"/>
      <c r="F182" s="20"/>
      <c r="G182" s="22"/>
      <c r="H182" s="20"/>
    </row>
    <row r="183" spans="1:8">
      <c r="A183" s="20"/>
      <c r="B183" s="20"/>
      <c r="C183" s="21"/>
      <c r="D183" s="20"/>
      <c r="E183" s="22"/>
      <c r="F183" s="20"/>
      <c r="G183" s="22"/>
      <c r="H183" s="20"/>
    </row>
    <row r="184" spans="1:8">
      <c r="A184" s="20"/>
      <c r="B184" s="20"/>
      <c r="C184" s="21"/>
      <c r="D184" s="20"/>
      <c r="E184" s="22"/>
      <c r="F184" s="20"/>
      <c r="G184" s="22"/>
      <c r="H184" s="20"/>
    </row>
    <row r="185" spans="1:8">
      <c r="A185" s="20"/>
      <c r="B185" s="20"/>
      <c r="C185" s="21"/>
      <c r="D185" s="20"/>
      <c r="E185" s="22"/>
      <c r="F185" s="20"/>
      <c r="G185" s="22"/>
      <c r="H185" s="20"/>
    </row>
    <row r="186" spans="1:8">
      <c r="A186" s="20"/>
      <c r="B186" s="20"/>
      <c r="C186" s="21"/>
      <c r="D186" s="20"/>
      <c r="E186" s="22"/>
      <c r="F186" s="20"/>
      <c r="G186" s="22"/>
      <c r="H186" s="20"/>
    </row>
    <row r="187" spans="1:8">
      <c r="A187" s="20"/>
      <c r="B187" s="20"/>
      <c r="C187" s="21"/>
      <c r="D187" s="20"/>
      <c r="E187" s="22"/>
      <c r="F187" s="20"/>
      <c r="G187" s="22"/>
      <c r="H187" s="20"/>
    </row>
    <row r="188" spans="1:8">
      <c r="A188" s="20"/>
      <c r="B188" s="20"/>
      <c r="C188" s="21"/>
      <c r="D188" s="20"/>
      <c r="E188" s="22"/>
      <c r="F188" s="20"/>
      <c r="G188" s="22"/>
      <c r="H188" s="20"/>
    </row>
    <row r="189" spans="1:8">
      <c r="A189" s="20"/>
      <c r="B189" s="20"/>
      <c r="C189" s="21"/>
      <c r="D189" s="20"/>
      <c r="E189" s="22"/>
      <c r="F189" s="20"/>
      <c r="G189" s="22"/>
      <c r="H189" s="20"/>
    </row>
    <row r="190" spans="1:8">
      <c r="A190" s="20"/>
      <c r="B190" s="20"/>
      <c r="C190" s="21"/>
      <c r="D190" s="20"/>
      <c r="E190" s="22"/>
      <c r="F190" s="20"/>
      <c r="G190" s="22"/>
      <c r="H190" s="20"/>
    </row>
    <row r="191" spans="1:8">
      <c r="A191" s="20"/>
      <c r="B191" s="20"/>
      <c r="C191" s="21"/>
      <c r="D191" s="20"/>
      <c r="E191" s="22"/>
      <c r="F191" s="20"/>
      <c r="G191" s="22"/>
      <c r="H191" s="20"/>
    </row>
    <row r="192" spans="1:8">
      <c r="A192" s="20"/>
      <c r="B192" s="20"/>
      <c r="C192" s="21"/>
      <c r="D192" s="20"/>
      <c r="E192" s="22"/>
      <c r="F192" s="20"/>
      <c r="G192" s="22"/>
      <c r="H192" s="20"/>
    </row>
    <row r="193" spans="1:8">
      <c r="A193" s="20"/>
      <c r="B193" s="20"/>
      <c r="C193" s="21"/>
      <c r="D193" s="20"/>
      <c r="E193" s="22"/>
      <c r="F193" s="20"/>
      <c r="G193" s="22"/>
      <c r="H193" s="20"/>
    </row>
    <row r="194" spans="1:8">
      <c r="A194" s="20"/>
      <c r="B194" s="20"/>
      <c r="C194" s="21"/>
      <c r="D194" s="20"/>
      <c r="E194" s="22"/>
      <c r="F194" s="20"/>
      <c r="G194" s="22"/>
      <c r="H194" s="20"/>
    </row>
    <row r="195" spans="1:8">
      <c r="A195" s="20"/>
      <c r="B195" s="20"/>
      <c r="C195" s="21"/>
      <c r="D195" s="20"/>
      <c r="E195" s="22"/>
      <c r="F195" s="20"/>
      <c r="G195" s="22"/>
      <c r="H195" s="20"/>
    </row>
    <row r="196" spans="1:8">
      <c r="A196" s="20"/>
      <c r="B196" s="20"/>
      <c r="C196" s="21"/>
      <c r="D196" s="20"/>
      <c r="E196" s="22"/>
      <c r="F196" s="20"/>
      <c r="G196" s="22"/>
      <c r="H196" s="20"/>
    </row>
    <row r="197" spans="1:8">
      <c r="A197" s="20"/>
      <c r="B197" s="20"/>
      <c r="C197" s="21"/>
      <c r="D197" s="20"/>
      <c r="E197" s="22"/>
      <c r="F197" s="20"/>
      <c r="G197" s="22"/>
      <c r="H197" s="20"/>
    </row>
    <row r="198" spans="1:8">
      <c r="A198" s="20"/>
      <c r="B198" s="20"/>
      <c r="C198" s="21"/>
      <c r="D198" s="20"/>
      <c r="E198" s="22"/>
      <c r="F198" s="20"/>
      <c r="G198" s="22"/>
      <c r="H198" s="20"/>
    </row>
    <row r="199" spans="1:8">
      <c r="A199" s="20"/>
      <c r="B199" s="20"/>
      <c r="C199" s="21"/>
      <c r="D199" s="20"/>
      <c r="E199" s="22"/>
      <c r="F199" s="20"/>
      <c r="G199" s="22"/>
      <c r="H199" s="20"/>
    </row>
    <row r="200" spans="1:8">
      <c r="A200" s="20"/>
      <c r="B200" s="20"/>
      <c r="C200" s="21"/>
      <c r="D200" s="20"/>
      <c r="E200" s="22"/>
      <c r="F200" s="20"/>
      <c r="G200" s="22"/>
      <c r="H200" s="20"/>
    </row>
    <row r="201" spans="1:8">
      <c r="A201" s="20"/>
      <c r="B201" s="20"/>
      <c r="C201" s="21"/>
      <c r="D201" s="20"/>
      <c r="E201" s="22"/>
      <c r="F201" s="20"/>
      <c r="G201" s="22"/>
      <c r="H201" s="20"/>
    </row>
    <row r="202" spans="1:8">
      <c r="A202" s="20"/>
      <c r="B202" s="20"/>
      <c r="C202" s="21"/>
      <c r="D202" s="20"/>
      <c r="E202" s="22"/>
      <c r="F202" s="20"/>
      <c r="G202" s="22"/>
      <c r="H202" s="20"/>
    </row>
    <row r="203" spans="1:8">
      <c r="A203" s="20"/>
      <c r="B203" s="20"/>
      <c r="C203" s="21"/>
      <c r="D203" s="20"/>
      <c r="E203" s="22"/>
      <c r="F203" s="20"/>
      <c r="G203" s="22"/>
      <c r="H203" s="20"/>
    </row>
    <row r="204" spans="1:8">
      <c r="A204" s="20"/>
      <c r="B204" s="20"/>
      <c r="C204" s="21"/>
      <c r="D204" s="20"/>
      <c r="E204" s="22"/>
      <c r="F204" s="20"/>
      <c r="G204" s="22"/>
      <c r="H204" s="20"/>
    </row>
    <row r="205" spans="1:8">
      <c r="A205" s="20"/>
      <c r="B205" s="20"/>
      <c r="C205" s="21"/>
      <c r="D205" s="20"/>
      <c r="E205" s="22"/>
      <c r="F205" s="20"/>
      <c r="G205" s="22"/>
      <c r="H205" s="20"/>
    </row>
    <row r="206" spans="1:8">
      <c r="A206" s="20"/>
      <c r="B206" s="20"/>
      <c r="C206" s="21"/>
      <c r="D206" s="20"/>
      <c r="E206" s="22"/>
      <c r="F206" s="20"/>
      <c r="G206" s="22"/>
      <c r="H206" s="20"/>
    </row>
    <row r="207" spans="1:8">
      <c r="A207" s="20"/>
      <c r="B207" s="20"/>
      <c r="C207" s="21"/>
      <c r="D207" s="20"/>
      <c r="E207" s="22"/>
      <c r="F207" s="20"/>
      <c r="G207" s="22"/>
      <c r="H207" s="20"/>
    </row>
    <row r="208" spans="1:8">
      <c r="A208" s="20"/>
      <c r="B208" s="20"/>
      <c r="C208" s="21"/>
      <c r="D208" s="20"/>
      <c r="E208" s="22"/>
      <c r="F208" s="20"/>
      <c r="G208" s="22"/>
      <c r="H208" s="20"/>
    </row>
    <row r="209" spans="1:8">
      <c r="A209" s="20"/>
      <c r="B209" s="20"/>
      <c r="C209" s="21"/>
      <c r="D209" s="20"/>
      <c r="E209" s="22"/>
      <c r="F209" s="20"/>
      <c r="G209" s="22"/>
      <c r="H209" s="20"/>
    </row>
    <row r="210" spans="1:8">
      <c r="A210" s="20"/>
      <c r="B210" s="20"/>
      <c r="C210" s="21"/>
      <c r="D210" s="20"/>
      <c r="E210" s="22"/>
      <c r="F210" s="20"/>
      <c r="G210" s="22"/>
      <c r="H210" s="20"/>
    </row>
    <row r="211" spans="1:8">
      <c r="A211" s="20"/>
      <c r="B211" s="20"/>
      <c r="C211" s="21"/>
      <c r="D211" s="20"/>
      <c r="E211" s="22"/>
      <c r="F211" s="20"/>
      <c r="G211" s="22"/>
      <c r="H211" s="20"/>
    </row>
    <row r="212" spans="1:8">
      <c r="A212" s="20"/>
      <c r="B212" s="20"/>
      <c r="C212" s="21"/>
      <c r="D212" s="20"/>
      <c r="E212" s="22"/>
      <c r="F212" s="20"/>
      <c r="G212" s="22"/>
      <c r="H212" s="20"/>
    </row>
    <row r="213" spans="1:8">
      <c r="A213" s="20"/>
      <c r="B213" s="20"/>
      <c r="C213" s="21"/>
      <c r="D213" s="20"/>
      <c r="E213" s="22"/>
      <c r="F213" s="20"/>
      <c r="G213" s="22"/>
      <c r="H213" s="20"/>
    </row>
    <row r="214" spans="1:8">
      <c r="A214" s="20"/>
      <c r="B214" s="20"/>
      <c r="C214" s="21"/>
      <c r="D214" s="20"/>
      <c r="E214" s="22"/>
      <c r="F214" s="20"/>
      <c r="G214" s="22"/>
      <c r="H214" s="20"/>
    </row>
    <row r="215" spans="1:8">
      <c r="A215" s="20"/>
      <c r="B215" s="20"/>
      <c r="C215" s="21"/>
      <c r="D215" s="20"/>
      <c r="E215" s="22"/>
      <c r="F215" s="20"/>
      <c r="G215" s="22"/>
      <c r="H215" s="20"/>
    </row>
    <row r="216" spans="1:8">
      <c r="A216" s="20"/>
      <c r="B216" s="20"/>
      <c r="C216" s="21"/>
      <c r="D216" s="20"/>
      <c r="E216" s="22"/>
      <c r="F216" s="20"/>
      <c r="G216" s="22"/>
      <c r="H216" s="20"/>
    </row>
    <row r="217" spans="1:8">
      <c r="A217" s="20"/>
      <c r="B217" s="20"/>
      <c r="C217" s="21"/>
      <c r="D217" s="20"/>
      <c r="E217" s="22"/>
      <c r="F217" s="20"/>
      <c r="G217" s="22"/>
      <c r="H217" s="20"/>
    </row>
    <row r="218" spans="1:8">
      <c r="A218" s="20"/>
      <c r="B218" s="20"/>
      <c r="C218" s="21"/>
      <c r="D218" s="20"/>
      <c r="E218" s="22"/>
      <c r="F218" s="20"/>
      <c r="G218" s="22"/>
      <c r="H218" s="20"/>
    </row>
    <row r="219" spans="1:8">
      <c r="A219" s="20"/>
      <c r="B219" s="20"/>
      <c r="C219" s="21"/>
      <c r="D219" s="20"/>
      <c r="E219" s="22"/>
      <c r="F219" s="20"/>
      <c r="G219" s="22"/>
      <c r="H219" s="20"/>
    </row>
    <row r="220" spans="1:8">
      <c r="A220" s="20"/>
      <c r="B220" s="20"/>
      <c r="C220" s="21"/>
      <c r="D220" s="20"/>
      <c r="E220" s="22"/>
      <c r="F220" s="20"/>
      <c r="G220" s="22"/>
      <c r="H220" s="20"/>
    </row>
    <row r="221" spans="1:8">
      <c r="A221" s="20"/>
      <c r="B221" s="20"/>
      <c r="C221" s="21"/>
      <c r="D221" s="20"/>
      <c r="E221" s="22"/>
      <c r="F221" s="20"/>
      <c r="G221" s="22"/>
      <c r="H221" s="20"/>
    </row>
  </sheetData>
  <mergeCells count="9">
    <mergeCell ref="A1:H1"/>
    <mergeCell ref="A2:H2"/>
    <mergeCell ref="A3:H3"/>
    <mergeCell ref="A5:H5"/>
    <mergeCell ref="A7:A8"/>
    <mergeCell ref="B7:B8"/>
    <mergeCell ref="C7:D7"/>
    <mergeCell ref="E7:F7"/>
    <mergeCell ref="G7:H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8D165-C581-4047-A87A-136456D28DA7}">
  <dimension ref="A1:H221"/>
  <sheetViews>
    <sheetView topLeftCell="D62" workbookViewId="0">
      <selection activeCell="G70" sqref="G70"/>
    </sheetView>
  </sheetViews>
  <sheetFormatPr baseColWidth="10" defaultRowHeight="13.8"/>
  <cols>
    <col min="1" max="1" width="5.88671875" style="1" bestFit="1" customWidth="1"/>
    <col min="2" max="2" width="29.5546875" style="1" customWidth="1"/>
    <col min="3" max="3" width="12.109375" style="25" customWidth="1"/>
    <col min="4" max="4" width="14.44140625" style="1" customWidth="1"/>
    <col min="5" max="5" width="12.109375" style="25" customWidth="1"/>
    <col min="6" max="6" width="14.44140625" style="1" customWidth="1"/>
    <col min="7" max="7" width="12.109375" style="25" customWidth="1"/>
    <col min="8" max="8" width="14.44140625" style="1" customWidth="1"/>
    <col min="9" max="218" width="11.44140625" style="1"/>
    <col min="219" max="219" width="6.88671875" style="1" customWidth="1"/>
    <col min="220" max="220" width="29.5546875" style="1" customWidth="1"/>
    <col min="221" max="221" width="16.109375" style="1" customWidth="1"/>
    <col min="222" max="222" width="12.109375" style="1" customWidth="1"/>
    <col min="223" max="223" width="21.44140625" style="1" customWidth="1"/>
    <col min="224" max="224" width="16" style="1" customWidth="1"/>
    <col min="225" max="225" width="15.88671875" style="1" customWidth="1"/>
    <col min="226" max="227" width="0" style="1" hidden="1" customWidth="1"/>
    <col min="228" max="474" width="11.44140625" style="1"/>
    <col min="475" max="475" width="6.88671875" style="1" customWidth="1"/>
    <col min="476" max="476" width="29.5546875" style="1" customWidth="1"/>
    <col min="477" max="477" width="16.109375" style="1" customWidth="1"/>
    <col min="478" max="478" width="12.109375" style="1" customWidth="1"/>
    <col min="479" max="479" width="21.44140625" style="1" customWidth="1"/>
    <col min="480" max="480" width="16" style="1" customWidth="1"/>
    <col min="481" max="481" width="15.88671875" style="1" customWidth="1"/>
    <col min="482" max="483" width="0" style="1" hidden="1" customWidth="1"/>
    <col min="484" max="730" width="11.44140625" style="1"/>
    <col min="731" max="731" width="6.88671875" style="1" customWidth="1"/>
    <col min="732" max="732" width="29.5546875" style="1" customWidth="1"/>
    <col min="733" max="733" width="16.109375" style="1" customWidth="1"/>
    <col min="734" max="734" width="12.109375" style="1" customWidth="1"/>
    <col min="735" max="735" width="21.44140625" style="1" customWidth="1"/>
    <col min="736" max="736" width="16" style="1" customWidth="1"/>
    <col min="737" max="737" width="15.88671875" style="1" customWidth="1"/>
    <col min="738" max="739" width="0" style="1" hidden="1" customWidth="1"/>
    <col min="740" max="986" width="11.44140625" style="1"/>
    <col min="987" max="987" width="6.88671875" style="1" customWidth="1"/>
    <col min="988" max="988" width="29.5546875" style="1" customWidth="1"/>
    <col min="989" max="989" width="16.109375" style="1" customWidth="1"/>
    <col min="990" max="990" width="12.109375" style="1" customWidth="1"/>
    <col min="991" max="991" width="21.44140625" style="1" customWidth="1"/>
    <col min="992" max="992" width="16" style="1" customWidth="1"/>
    <col min="993" max="993" width="15.88671875" style="1" customWidth="1"/>
    <col min="994" max="995" width="0" style="1" hidden="1" customWidth="1"/>
    <col min="996" max="1242" width="11.44140625" style="1"/>
    <col min="1243" max="1243" width="6.88671875" style="1" customWidth="1"/>
    <col min="1244" max="1244" width="29.5546875" style="1" customWidth="1"/>
    <col min="1245" max="1245" width="16.109375" style="1" customWidth="1"/>
    <col min="1246" max="1246" width="12.109375" style="1" customWidth="1"/>
    <col min="1247" max="1247" width="21.44140625" style="1" customWidth="1"/>
    <col min="1248" max="1248" width="16" style="1" customWidth="1"/>
    <col min="1249" max="1249" width="15.88671875" style="1" customWidth="1"/>
    <col min="1250" max="1251" width="0" style="1" hidden="1" customWidth="1"/>
    <col min="1252" max="1498" width="11.44140625" style="1"/>
    <col min="1499" max="1499" width="6.88671875" style="1" customWidth="1"/>
    <col min="1500" max="1500" width="29.5546875" style="1" customWidth="1"/>
    <col min="1501" max="1501" width="16.109375" style="1" customWidth="1"/>
    <col min="1502" max="1502" width="12.109375" style="1" customWidth="1"/>
    <col min="1503" max="1503" width="21.44140625" style="1" customWidth="1"/>
    <col min="1504" max="1504" width="16" style="1" customWidth="1"/>
    <col min="1505" max="1505" width="15.88671875" style="1" customWidth="1"/>
    <col min="1506" max="1507" width="0" style="1" hidden="1" customWidth="1"/>
    <col min="1508" max="1754" width="11.44140625" style="1"/>
    <col min="1755" max="1755" width="6.88671875" style="1" customWidth="1"/>
    <col min="1756" max="1756" width="29.5546875" style="1" customWidth="1"/>
    <col min="1757" max="1757" width="16.109375" style="1" customWidth="1"/>
    <col min="1758" max="1758" width="12.109375" style="1" customWidth="1"/>
    <col min="1759" max="1759" width="21.44140625" style="1" customWidth="1"/>
    <col min="1760" max="1760" width="16" style="1" customWidth="1"/>
    <col min="1761" max="1761" width="15.88671875" style="1" customWidth="1"/>
    <col min="1762" max="1763" width="0" style="1" hidden="1" customWidth="1"/>
    <col min="1764" max="2010" width="11.44140625" style="1"/>
    <col min="2011" max="2011" width="6.88671875" style="1" customWidth="1"/>
    <col min="2012" max="2012" width="29.5546875" style="1" customWidth="1"/>
    <col min="2013" max="2013" width="16.109375" style="1" customWidth="1"/>
    <col min="2014" max="2014" width="12.109375" style="1" customWidth="1"/>
    <col min="2015" max="2015" width="21.44140625" style="1" customWidth="1"/>
    <col min="2016" max="2016" width="16" style="1" customWidth="1"/>
    <col min="2017" max="2017" width="15.88671875" style="1" customWidth="1"/>
    <col min="2018" max="2019" width="0" style="1" hidden="1" customWidth="1"/>
    <col min="2020" max="2266" width="11.44140625" style="1"/>
    <col min="2267" max="2267" width="6.88671875" style="1" customWidth="1"/>
    <col min="2268" max="2268" width="29.5546875" style="1" customWidth="1"/>
    <col min="2269" max="2269" width="16.109375" style="1" customWidth="1"/>
    <col min="2270" max="2270" width="12.109375" style="1" customWidth="1"/>
    <col min="2271" max="2271" width="21.44140625" style="1" customWidth="1"/>
    <col min="2272" max="2272" width="16" style="1" customWidth="1"/>
    <col min="2273" max="2273" width="15.88671875" style="1" customWidth="1"/>
    <col min="2274" max="2275" width="0" style="1" hidden="1" customWidth="1"/>
    <col min="2276" max="2522" width="11.44140625" style="1"/>
    <col min="2523" max="2523" width="6.88671875" style="1" customWidth="1"/>
    <col min="2524" max="2524" width="29.5546875" style="1" customWidth="1"/>
    <col min="2525" max="2525" width="16.109375" style="1" customWidth="1"/>
    <col min="2526" max="2526" width="12.109375" style="1" customWidth="1"/>
    <col min="2527" max="2527" width="21.44140625" style="1" customWidth="1"/>
    <col min="2528" max="2528" width="16" style="1" customWidth="1"/>
    <col min="2529" max="2529" width="15.88671875" style="1" customWidth="1"/>
    <col min="2530" max="2531" width="0" style="1" hidden="1" customWidth="1"/>
    <col min="2532" max="2778" width="11.44140625" style="1"/>
    <col min="2779" max="2779" width="6.88671875" style="1" customWidth="1"/>
    <col min="2780" max="2780" width="29.5546875" style="1" customWidth="1"/>
    <col min="2781" max="2781" width="16.109375" style="1" customWidth="1"/>
    <col min="2782" max="2782" width="12.109375" style="1" customWidth="1"/>
    <col min="2783" max="2783" width="21.44140625" style="1" customWidth="1"/>
    <col min="2784" max="2784" width="16" style="1" customWidth="1"/>
    <col min="2785" max="2785" width="15.88671875" style="1" customWidth="1"/>
    <col min="2786" max="2787" width="0" style="1" hidden="1" customWidth="1"/>
    <col min="2788" max="3034" width="11.44140625" style="1"/>
    <col min="3035" max="3035" width="6.88671875" style="1" customWidth="1"/>
    <col min="3036" max="3036" width="29.5546875" style="1" customWidth="1"/>
    <col min="3037" max="3037" width="16.109375" style="1" customWidth="1"/>
    <col min="3038" max="3038" width="12.109375" style="1" customWidth="1"/>
    <col min="3039" max="3039" width="21.44140625" style="1" customWidth="1"/>
    <col min="3040" max="3040" width="16" style="1" customWidth="1"/>
    <col min="3041" max="3041" width="15.88671875" style="1" customWidth="1"/>
    <col min="3042" max="3043" width="0" style="1" hidden="1" customWidth="1"/>
    <col min="3044" max="3290" width="11.44140625" style="1"/>
    <col min="3291" max="3291" width="6.88671875" style="1" customWidth="1"/>
    <col min="3292" max="3292" width="29.5546875" style="1" customWidth="1"/>
    <col min="3293" max="3293" width="16.109375" style="1" customWidth="1"/>
    <col min="3294" max="3294" width="12.109375" style="1" customWidth="1"/>
    <col min="3295" max="3295" width="21.44140625" style="1" customWidth="1"/>
    <col min="3296" max="3296" width="16" style="1" customWidth="1"/>
    <col min="3297" max="3297" width="15.88671875" style="1" customWidth="1"/>
    <col min="3298" max="3299" width="0" style="1" hidden="1" customWidth="1"/>
    <col min="3300" max="3546" width="11.44140625" style="1"/>
    <col min="3547" max="3547" width="6.88671875" style="1" customWidth="1"/>
    <col min="3548" max="3548" width="29.5546875" style="1" customWidth="1"/>
    <col min="3549" max="3549" width="16.109375" style="1" customWidth="1"/>
    <col min="3550" max="3550" width="12.109375" style="1" customWidth="1"/>
    <col min="3551" max="3551" width="21.44140625" style="1" customWidth="1"/>
    <col min="3552" max="3552" width="16" style="1" customWidth="1"/>
    <col min="3553" max="3553" width="15.88671875" style="1" customWidth="1"/>
    <col min="3554" max="3555" width="0" style="1" hidden="1" customWidth="1"/>
    <col min="3556" max="3802" width="11.44140625" style="1"/>
    <col min="3803" max="3803" width="6.88671875" style="1" customWidth="1"/>
    <col min="3804" max="3804" width="29.5546875" style="1" customWidth="1"/>
    <col min="3805" max="3805" width="16.109375" style="1" customWidth="1"/>
    <col min="3806" max="3806" width="12.109375" style="1" customWidth="1"/>
    <col min="3807" max="3807" width="21.44140625" style="1" customWidth="1"/>
    <col min="3808" max="3808" width="16" style="1" customWidth="1"/>
    <col min="3809" max="3809" width="15.88671875" style="1" customWidth="1"/>
    <col min="3810" max="3811" width="0" style="1" hidden="1" customWidth="1"/>
    <col min="3812" max="4058" width="11.44140625" style="1"/>
    <col min="4059" max="4059" width="6.88671875" style="1" customWidth="1"/>
    <col min="4060" max="4060" width="29.5546875" style="1" customWidth="1"/>
    <col min="4061" max="4061" width="16.109375" style="1" customWidth="1"/>
    <col min="4062" max="4062" width="12.109375" style="1" customWidth="1"/>
    <col min="4063" max="4063" width="21.44140625" style="1" customWidth="1"/>
    <col min="4064" max="4064" width="16" style="1" customWidth="1"/>
    <col min="4065" max="4065" width="15.88671875" style="1" customWidth="1"/>
    <col min="4066" max="4067" width="0" style="1" hidden="1" customWidth="1"/>
    <col min="4068" max="4314" width="11.44140625" style="1"/>
    <col min="4315" max="4315" width="6.88671875" style="1" customWidth="1"/>
    <col min="4316" max="4316" width="29.5546875" style="1" customWidth="1"/>
    <col min="4317" max="4317" width="16.109375" style="1" customWidth="1"/>
    <col min="4318" max="4318" width="12.109375" style="1" customWidth="1"/>
    <col min="4319" max="4319" width="21.44140625" style="1" customWidth="1"/>
    <col min="4320" max="4320" width="16" style="1" customWidth="1"/>
    <col min="4321" max="4321" width="15.88671875" style="1" customWidth="1"/>
    <col min="4322" max="4323" width="0" style="1" hidden="1" customWidth="1"/>
    <col min="4324" max="4570" width="11.44140625" style="1"/>
    <col min="4571" max="4571" width="6.88671875" style="1" customWidth="1"/>
    <col min="4572" max="4572" width="29.5546875" style="1" customWidth="1"/>
    <col min="4573" max="4573" width="16.109375" style="1" customWidth="1"/>
    <col min="4574" max="4574" width="12.109375" style="1" customWidth="1"/>
    <col min="4575" max="4575" width="21.44140625" style="1" customWidth="1"/>
    <col min="4576" max="4576" width="16" style="1" customWidth="1"/>
    <col min="4577" max="4577" width="15.88671875" style="1" customWidth="1"/>
    <col min="4578" max="4579" width="0" style="1" hidden="1" customWidth="1"/>
    <col min="4580" max="4826" width="11.44140625" style="1"/>
    <col min="4827" max="4827" width="6.88671875" style="1" customWidth="1"/>
    <col min="4828" max="4828" width="29.5546875" style="1" customWidth="1"/>
    <col min="4829" max="4829" width="16.109375" style="1" customWidth="1"/>
    <col min="4830" max="4830" width="12.109375" style="1" customWidth="1"/>
    <col min="4831" max="4831" width="21.44140625" style="1" customWidth="1"/>
    <col min="4832" max="4832" width="16" style="1" customWidth="1"/>
    <col min="4833" max="4833" width="15.88671875" style="1" customWidth="1"/>
    <col min="4834" max="4835" width="0" style="1" hidden="1" customWidth="1"/>
    <col min="4836" max="5082" width="11.44140625" style="1"/>
    <col min="5083" max="5083" width="6.88671875" style="1" customWidth="1"/>
    <col min="5084" max="5084" width="29.5546875" style="1" customWidth="1"/>
    <col min="5085" max="5085" width="16.109375" style="1" customWidth="1"/>
    <col min="5086" max="5086" width="12.109375" style="1" customWidth="1"/>
    <col min="5087" max="5087" width="21.44140625" style="1" customWidth="1"/>
    <col min="5088" max="5088" width="16" style="1" customWidth="1"/>
    <col min="5089" max="5089" width="15.88671875" style="1" customWidth="1"/>
    <col min="5090" max="5091" width="0" style="1" hidden="1" customWidth="1"/>
    <col min="5092" max="5338" width="11.44140625" style="1"/>
    <col min="5339" max="5339" width="6.88671875" style="1" customWidth="1"/>
    <col min="5340" max="5340" width="29.5546875" style="1" customWidth="1"/>
    <col min="5341" max="5341" width="16.109375" style="1" customWidth="1"/>
    <col min="5342" max="5342" width="12.109375" style="1" customWidth="1"/>
    <col min="5343" max="5343" width="21.44140625" style="1" customWidth="1"/>
    <col min="5344" max="5344" width="16" style="1" customWidth="1"/>
    <col min="5345" max="5345" width="15.88671875" style="1" customWidth="1"/>
    <col min="5346" max="5347" width="0" style="1" hidden="1" customWidth="1"/>
    <col min="5348" max="5594" width="11.44140625" style="1"/>
    <col min="5595" max="5595" width="6.88671875" style="1" customWidth="1"/>
    <col min="5596" max="5596" width="29.5546875" style="1" customWidth="1"/>
    <col min="5597" max="5597" width="16.109375" style="1" customWidth="1"/>
    <col min="5598" max="5598" width="12.109375" style="1" customWidth="1"/>
    <col min="5599" max="5599" width="21.44140625" style="1" customWidth="1"/>
    <col min="5600" max="5600" width="16" style="1" customWidth="1"/>
    <col min="5601" max="5601" width="15.88671875" style="1" customWidth="1"/>
    <col min="5602" max="5603" width="0" style="1" hidden="1" customWidth="1"/>
    <col min="5604" max="5850" width="11.44140625" style="1"/>
    <col min="5851" max="5851" width="6.88671875" style="1" customWidth="1"/>
    <col min="5852" max="5852" width="29.5546875" style="1" customWidth="1"/>
    <col min="5853" max="5853" width="16.109375" style="1" customWidth="1"/>
    <col min="5854" max="5854" width="12.109375" style="1" customWidth="1"/>
    <col min="5855" max="5855" width="21.44140625" style="1" customWidth="1"/>
    <col min="5856" max="5856" width="16" style="1" customWidth="1"/>
    <col min="5857" max="5857" width="15.88671875" style="1" customWidth="1"/>
    <col min="5858" max="5859" width="0" style="1" hidden="1" customWidth="1"/>
    <col min="5860" max="6106" width="11.44140625" style="1"/>
    <col min="6107" max="6107" width="6.88671875" style="1" customWidth="1"/>
    <col min="6108" max="6108" width="29.5546875" style="1" customWidth="1"/>
    <col min="6109" max="6109" width="16.109375" style="1" customWidth="1"/>
    <col min="6110" max="6110" width="12.109375" style="1" customWidth="1"/>
    <col min="6111" max="6111" width="21.44140625" style="1" customWidth="1"/>
    <col min="6112" max="6112" width="16" style="1" customWidth="1"/>
    <col min="6113" max="6113" width="15.88671875" style="1" customWidth="1"/>
    <col min="6114" max="6115" width="0" style="1" hidden="1" customWidth="1"/>
    <col min="6116" max="6362" width="11.44140625" style="1"/>
    <col min="6363" max="6363" width="6.88671875" style="1" customWidth="1"/>
    <col min="6364" max="6364" width="29.5546875" style="1" customWidth="1"/>
    <col min="6365" max="6365" width="16.109375" style="1" customWidth="1"/>
    <col min="6366" max="6366" width="12.109375" style="1" customWidth="1"/>
    <col min="6367" max="6367" width="21.44140625" style="1" customWidth="1"/>
    <col min="6368" max="6368" width="16" style="1" customWidth="1"/>
    <col min="6369" max="6369" width="15.88671875" style="1" customWidth="1"/>
    <col min="6370" max="6371" width="0" style="1" hidden="1" customWidth="1"/>
    <col min="6372" max="6618" width="11.44140625" style="1"/>
    <col min="6619" max="6619" width="6.88671875" style="1" customWidth="1"/>
    <col min="6620" max="6620" width="29.5546875" style="1" customWidth="1"/>
    <col min="6621" max="6621" width="16.109375" style="1" customWidth="1"/>
    <col min="6622" max="6622" width="12.109375" style="1" customWidth="1"/>
    <col min="6623" max="6623" width="21.44140625" style="1" customWidth="1"/>
    <col min="6624" max="6624" width="16" style="1" customWidth="1"/>
    <col min="6625" max="6625" width="15.88671875" style="1" customWidth="1"/>
    <col min="6626" max="6627" width="0" style="1" hidden="1" customWidth="1"/>
    <col min="6628" max="6874" width="11.44140625" style="1"/>
    <col min="6875" max="6875" width="6.88671875" style="1" customWidth="1"/>
    <col min="6876" max="6876" width="29.5546875" style="1" customWidth="1"/>
    <col min="6877" max="6877" width="16.109375" style="1" customWidth="1"/>
    <col min="6878" max="6878" width="12.109375" style="1" customWidth="1"/>
    <col min="6879" max="6879" width="21.44140625" style="1" customWidth="1"/>
    <col min="6880" max="6880" width="16" style="1" customWidth="1"/>
    <col min="6881" max="6881" width="15.88671875" style="1" customWidth="1"/>
    <col min="6882" max="6883" width="0" style="1" hidden="1" customWidth="1"/>
    <col min="6884" max="7130" width="11.44140625" style="1"/>
    <col min="7131" max="7131" width="6.88671875" style="1" customWidth="1"/>
    <col min="7132" max="7132" width="29.5546875" style="1" customWidth="1"/>
    <col min="7133" max="7133" width="16.109375" style="1" customWidth="1"/>
    <col min="7134" max="7134" width="12.109375" style="1" customWidth="1"/>
    <col min="7135" max="7135" width="21.44140625" style="1" customWidth="1"/>
    <col min="7136" max="7136" width="16" style="1" customWidth="1"/>
    <col min="7137" max="7137" width="15.88671875" style="1" customWidth="1"/>
    <col min="7138" max="7139" width="0" style="1" hidden="1" customWidth="1"/>
    <col min="7140" max="7386" width="11.44140625" style="1"/>
    <col min="7387" max="7387" width="6.88671875" style="1" customWidth="1"/>
    <col min="7388" max="7388" width="29.5546875" style="1" customWidth="1"/>
    <col min="7389" max="7389" width="16.109375" style="1" customWidth="1"/>
    <col min="7390" max="7390" width="12.109375" style="1" customWidth="1"/>
    <col min="7391" max="7391" width="21.44140625" style="1" customWidth="1"/>
    <col min="7392" max="7392" width="16" style="1" customWidth="1"/>
    <col min="7393" max="7393" width="15.88671875" style="1" customWidth="1"/>
    <col min="7394" max="7395" width="0" style="1" hidden="1" customWidth="1"/>
    <col min="7396" max="7642" width="11.44140625" style="1"/>
    <col min="7643" max="7643" width="6.88671875" style="1" customWidth="1"/>
    <col min="7644" max="7644" width="29.5546875" style="1" customWidth="1"/>
    <col min="7645" max="7645" width="16.109375" style="1" customWidth="1"/>
    <col min="7646" max="7646" width="12.109375" style="1" customWidth="1"/>
    <col min="7647" max="7647" width="21.44140625" style="1" customWidth="1"/>
    <col min="7648" max="7648" width="16" style="1" customWidth="1"/>
    <col min="7649" max="7649" width="15.88671875" style="1" customWidth="1"/>
    <col min="7650" max="7651" width="0" style="1" hidden="1" customWidth="1"/>
    <col min="7652" max="7898" width="11.44140625" style="1"/>
    <col min="7899" max="7899" width="6.88671875" style="1" customWidth="1"/>
    <col min="7900" max="7900" width="29.5546875" style="1" customWidth="1"/>
    <col min="7901" max="7901" width="16.109375" style="1" customWidth="1"/>
    <col min="7902" max="7902" width="12.109375" style="1" customWidth="1"/>
    <col min="7903" max="7903" width="21.44140625" style="1" customWidth="1"/>
    <col min="7904" max="7904" width="16" style="1" customWidth="1"/>
    <col min="7905" max="7905" width="15.88671875" style="1" customWidth="1"/>
    <col min="7906" max="7907" width="0" style="1" hidden="1" customWidth="1"/>
    <col min="7908" max="8154" width="11.44140625" style="1"/>
    <col min="8155" max="8155" width="6.88671875" style="1" customWidth="1"/>
    <col min="8156" max="8156" width="29.5546875" style="1" customWidth="1"/>
    <col min="8157" max="8157" width="16.109375" style="1" customWidth="1"/>
    <col min="8158" max="8158" width="12.109375" style="1" customWidth="1"/>
    <col min="8159" max="8159" width="21.44140625" style="1" customWidth="1"/>
    <col min="8160" max="8160" width="16" style="1" customWidth="1"/>
    <col min="8161" max="8161" width="15.88671875" style="1" customWidth="1"/>
    <col min="8162" max="8163" width="0" style="1" hidden="1" customWidth="1"/>
    <col min="8164" max="8410" width="11.44140625" style="1"/>
    <col min="8411" max="8411" width="6.88671875" style="1" customWidth="1"/>
    <col min="8412" max="8412" width="29.5546875" style="1" customWidth="1"/>
    <col min="8413" max="8413" width="16.109375" style="1" customWidth="1"/>
    <col min="8414" max="8414" width="12.109375" style="1" customWidth="1"/>
    <col min="8415" max="8415" width="21.44140625" style="1" customWidth="1"/>
    <col min="8416" max="8416" width="16" style="1" customWidth="1"/>
    <col min="8417" max="8417" width="15.88671875" style="1" customWidth="1"/>
    <col min="8418" max="8419" width="0" style="1" hidden="1" customWidth="1"/>
    <col min="8420" max="8666" width="11.44140625" style="1"/>
    <col min="8667" max="8667" width="6.88671875" style="1" customWidth="1"/>
    <col min="8668" max="8668" width="29.5546875" style="1" customWidth="1"/>
    <col min="8669" max="8669" width="16.109375" style="1" customWidth="1"/>
    <col min="8670" max="8670" width="12.109375" style="1" customWidth="1"/>
    <col min="8671" max="8671" width="21.44140625" style="1" customWidth="1"/>
    <col min="8672" max="8672" width="16" style="1" customWidth="1"/>
    <col min="8673" max="8673" width="15.88671875" style="1" customWidth="1"/>
    <col min="8674" max="8675" width="0" style="1" hidden="1" customWidth="1"/>
    <col min="8676" max="8922" width="11.44140625" style="1"/>
    <col min="8923" max="8923" width="6.88671875" style="1" customWidth="1"/>
    <col min="8924" max="8924" width="29.5546875" style="1" customWidth="1"/>
    <col min="8925" max="8925" width="16.109375" style="1" customWidth="1"/>
    <col min="8926" max="8926" width="12.109375" style="1" customWidth="1"/>
    <col min="8927" max="8927" width="21.44140625" style="1" customWidth="1"/>
    <col min="8928" max="8928" width="16" style="1" customWidth="1"/>
    <col min="8929" max="8929" width="15.88671875" style="1" customWidth="1"/>
    <col min="8930" max="8931" width="0" style="1" hidden="1" customWidth="1"/>
    <col min="8932" max="9178" width="11.44140625" style="1"/>
    <col min="9179" max="9179" width="6.88671875" style="1" customWidth="1"/>
    <col min="9180" max="9180" width="29.5546875" style="1" customWidth="1"/>
    <col min="9181" max="9181" width="16.109375" style="1" customWidth="1"/>
    <col min="9182" max="9182" width="12.109375" style="1" customWidth="1"/>
    <col min="9183" max="9183" width="21.44140625" style="1" customWidth="1"/>
    <col min="9184" max="9184" width="16" style="1" customWidth="1"/>
    <col min="9185" max="9185" width="15.88671875" style="1" customWidth="1"/>
    <col min="9186" max="9187" width="0" style="1" hidden="1" customWidth="1"/>
    <col min="9188" max="9434" width="11.44140625" style="1"/>
    <col min="9435" max="9435" width="6.88671875" style="1" customWidth="1"/>
    <col min="9436" max="9436" width="29.5546875" style="1" customWidth="1"/>
    <col min="9437" max="9437" width="16.109375" style="1" customWidth="1"/>
    <col min="9438" max="9438" width="12.109375" style="1" customWidth="1"/>
    <col min="9439" max="9439" width="21.44140625" style="1" customWidth="1"/>
    <col min="9440" max="9440" width="16" style="1" customWidth="1"/>
    <col min="9441" max="9441" width="15.88671875" style="1" customWidth="1"/>
    <col min="9442" max="9443" width="0" style="1" hidden="1" customWidth="1"/>
    <col min="9444" max="9690" width="11.44140625" style="1"/>
    <col min="9691" max="9691" width="6.88671875" style="1" customWidth="1"/>
    <col min="9692" max="9692" width="29.5546875" style="1" customWidth="1"/>
    <col min="9693" max="9693" width="16.109375" style="1" customWidth="1"/>
    <col min="9694" max="9694" width="12.109375" style="1" customWidth="1"/>
    <col min="9695" max="9695" width="21.44140625" style="1" customWidth="1"/>
    <col min="9696" max="9696" width="16" style="1" customWidth="1"/>
    <col min="9697" max="9697" width="15.88671875" style="1" customWidth="1"/>
    <col min="9698" max="9699" width="0" style="1" hidden="1" customWidth="1"/>
    <col min="9700" max="9946" width="11.44140625" style="1"/>
    <col min="9947" max="9947" width="6.88671875" style="1" customWidth="1"/>
    <col min="9948" max="9948" width="29.5546875" style="1" customWidth="1"/>
    <col min="9949" max="9949" width="16.109375" style="1" customWidth="1"/>
    <col min="9950" max="9950" width="12.109375" style="1" customWidth="1"/>
    <col min="9951" max="9951" width="21.44140625" style="1" customWidth="1"/>
    <col min="9952" max="9952" width="16" style="1" customWidth="1"/>
    <col min="9953" max="9953" width="15.88671875" style="1" customWidth="1"/>
    <col min="9954" max="9955" width="0" style="1" hidden="1" customWidth="1"/>
    <col min="9956" max="10202" width="11.44140625" style="1"/>
    <col min="10203" max="10203" width="6.88671875" style="1" customWidth="1"/>
    <col min="10204" max="10204" width="29.5546875" style="1" customWidth="1"/>
    <col min="10205" max="10205" width="16.109375" style="1" customWidth="1"/>
    <col min="10206" max="10206" width="12.109375" style="1" customWidth="1"/>
    <col min="10207" max="10207" width="21.44140625" style="1" customWidth="1"/>
    <col min="10208" max="10208" width="16" style="1" customWidth="1"/>
    <col min="10209" max="10209" width="15.88671875" style="1" customWidth="1"/>
    <col min="10210" max="10211" width="0" style="1" hidden="1" customWidth="1"/>
    <col min="10212" max="10458" width="11.44140625" style="1"/>
    <col min="10459" max="10459" width="6.88671875" style="1" customWidth="1"/>
    <col min="10460" max="10460" width="29.5546875" style="1" customWidth="1"/>
    <col min="10461" max="10461" width="16.109375" style="1" customWidth="1"/>
    <col min="10462" max="10462" width="12.109375" style="1" customWidth="1"/>
    <col min="10463" max="10463" width="21.44140625" style="1" customWidth="1"/>
    <col min="10464" max="10464" width="16" style="1" customWidth="1"/>
    <col min="10465" max="10465" width="15.88671875" style="1" customWidth="1"/>
    <col min="10466" max="10467" width="0" style="1" hidden="1" customWidth="1"/>
    <col min="10468" max="10714" width="11.44140625" style="1"/>
    <col min="10715" max="10715" width="6.88671875" style="1" customWidth="1"/>
    <col min="10716" max="10716" width="29.5546875" style="1" customWidth="1"/>
    <col min="10717" max="10717" width="16.109375" style="1" customWidth="1"/>
    <col min="10718" max="10718" width="12.109375" style="1" customWidth="1"/>
    <col min="10719" max="10719" width="21.44140625" style="1" customWidth="1"/>
    <col min="10720" max="10720" width="16" style="1" customWidth="1"/>
    <col min="10721" max="10721" width="15.88671875" style="1" customWidth="1"/>
    <col min="10722" max="10723" width="0" style="1" hidden="1" customWidth="1"/>
    <col min="10724" max="10970" width="11.44140625" style="1"/>
    <col min="10971" max="10971" width="6.88671875" style="1" customWidth="1"/>
    <col min="10972" max="10972" width="29.5546875" style="1" customWidth="1"/>
    <col min="10973" max="10973" width="16.109375" style="1" customWidth="1"/>
    <col min="10974" max="10974" width="12.109375" style="1" customWidth="1"/>
    <col min="10975" max="10975" width="21.44140625" style="1" customWidth="1"/>
    <col min="10976" max="10976" width="16" style="1" customWidth="1"/>
    <col min="10977" max="10977" width="15.88671875" style="1" customWidth="1"/>
    <col min="10978" max="10979" width="0" style="1" hidden="1" customWidth="1"/>
    <col min="10980" max="11226" width="11.44140625" style="1"/>
    <col min="11227" max="11227" width="6.88671875" style="1" customWidth="1"/>
    <col min="11228" max="11228" width="29.5546875" style="1" customWidth="1"/>
    <col min="11229" max="11229" width="16.109375" style="1" customWidth="1"/>
    <col min="11230" max="11230" width="12.109375" style="1" customWidth="1"/>
    <col min="11231" max="11231" width="21.44140625" style="1" customWidth="1"/>
    <col min="11232" max="11232" width="16" style="1" customWidth="1"/>
    <col min="11233" max="11233" width="15.88671875" style="1" customWidth="1"/>
    <col min="11234" max="11235" width="0" style="1" hidden="1" customWidth="1"/>
    <col min="11236" max="11482" width="11.44140625" style="1"/>
    <col min="11483" max="11483" width="6.88671875" style="1" customWidth="1"/>
    <col min="11484" max="11484" width="29.5546875" style="1" customWidth="1"/>
    <col min="11485" max="11485" width="16.109375" style="1" customWidth="1"/>
    <col min="11486" max="11486" width="12.109375" style="1" customWidth="1"/>
    <col min="11487" max="11487" width="21.44140625" style="1" customWidth="1"/>
    <col min="11488" max="11488" width="16" style="1" customWidth="1"/>
    <col min="11489" max="11489" width="15.88671875" style="1" customWidth="1"/>
    <col min="11490" max="11491" width="0" style="1" hidden="1" customWidth="1"/>
    <col min="11492" max="11738" width="11.44140625" style="1"/>
    <col min="11739" max="11739" width="6.88671875" style="1" customWidth="1"/>
    <col min="11740" max="11740" width="29.5546875" style="1" customWidth="1"/>
    <col min="11741" max="11741" width="16.109375" style="1" customWidth="1"/>
    <col min="11742" max="11742" width="12.109375" style="1" customWidth="1"/>
    <col min="11743" max="11743" width="21.44140625" style="1" customWidth="1"/>
    <col min="11744" max="11744" width="16" style="1" customWidth="1"/>
    <col min="11745" max="11745" width="15.88671875" style="1" customWidth="1"/>
    <col min="11746" max="11747" width="0" style="1" hidden="1" customWidth="1"/>
    <col min="11748" max="11994" width="11.44140625" style="1"/>
    <col min="11995" max="11995" width="6.88671875" style="1" customWidth="1"/>
    <col min="11996" max="11996" width="29.5546875" style="1" customWidth="1"/>
    <col min="11997" max="11997" width="16.109375" style="1" customWidth="1"/>
    <col min="11998" max="11998" width="12.109375" style="1" customWidth="1"/>
    <col min="11999" max="11999" width="21.44140625" style="1" customWidth="1"/>
    <col min="12000" max="12000" width="16" style="1" customWidth="1"/>
    <col min="12001" max="12001" width="15.88671875" style="1" customWidth="1"/>
    <col min="12002" max="12003" width="0" style="1" hidden="1" customWidth="1"/>
    <col min="12004" max="12250" width="11.44140625" style="1"/>
    <col min="12251" max="12251" width="6.88671875" style="1" customWidth="1"/>
    <col min="12252" max="12252" width="29.5546875" style="1" customWidth="1"/>
    <col min="12253" max="12253" width="16.109375" style="1" customWidth="1"/>
    <col min="12254" max="12254" width="12.109375" style="1" customWidth="1"/>
    <col min="12255" max="12255" width="21.44140625" style="1" customWidth="1"/>
    <col min="12256" max="12256" width="16" style="1" customWidth="1"/>
    <col min="12257" max="12257" width="15.88671875" style="1" customWidth="1"/>
    <col min="12258" max="12259" width="0" style="1" hidden="1" customWidth="1"/>
    <col min="12260" max="12506" width="11.44140625" style="1"/>
    <col min="12507" max="12507" width="6.88671875" style="1" customWidth="1"/>
    <col min="12508" max="12508" width="29.5546875" style="1" customWidth="1"/>
    <col min="12509" max="12509" width="16.109375" style="1" customWidth="1"/>
    <col min="12510" max="12510" width="12.109375" style="1" customWidth="1"/>
    <col min="12511" max="12511" width="21.44140625" style="1" customWidth="1"/>
    <col min="12512" max="12512" width="16" style="1" customWidth="1"/>
    <col min="12513" max="12513" width="15.88671875" style="1" customWidth="1"/>
    <col min="12514" max="12515" width="0" style="1" hidden="1" customWidth="1"/>
    <col min="12516" max="12762" width="11.44140625" style="1"/>
    <col min="12763" max="12763" width="6.88671875" style="1" customWidth="1"/>
    <col min="12764" max="12764" width="29.5546875" style="1" customWidth="1"/>
    <col min="12765" max="12765" width="16.109375" style="1" customWidth="1"/>
    <col min="12766" max="12766" width="12.109375" style="1" customWidth="1"/>
    <col min="12767" max="12767" width="21.44140625" style="1" customWidth="1"/>
    <col min="12768" max="12768" width="16" style="1" customWidth="1"/>
    <col min="12769" max="12769" width="15.88671875" style="1" customWidth="1"/>
    <col min="12770" max="12771" width="0" style="1" hidden="1" customWidth="1"/>
    <col min="12772" max="13018" width="11.44140625" style="1"/>
    <col min="13019" max="13019" width="6.88671875" style="1" customWidth="1"/>
    <col min="13020" max="13020" width="29.5546875" style="1" customWidth="1"/>
    <col min="13021" max="13021" width="16.109375" style="1" customWidth="1"/>
    <col min="13022" max="13022" width="12.109375" style="1" customWidth="1"/>
    <col min="13023" max="13023" width="21.44140625" style="1" customWidth="1"/>
    <col min="13024" max="13024" width="16" style="1" customWidth="1"/>
    <col min="13025" max="13025" width="15.88671875" style="1" customWidth="1"/>
    <col min="13026" max="13027" width="0" style="1" hidden="1" customWidth="1"/>
    <col min="13028" max="13274" width="11.44140625" style="1"/>
    <col min="13275" max="13275" width="6.88671875" style="1" customWidth="1"/>
    <col min="13276" max="13276" width="29.5546875" style="1" customWidth="1"/>
    <col min="13277" max="13277" width="16.109375" style="1" customWidth="1"/>
    <col min="13278" max="13278" width="12.109375" style="1" customWidth="1"/>
    <col min="13279" max="13279" width="21.44140625" style="1" customWidth="1"/>
    <col min="13280" max="13280" width="16" style="1" customWidth="1"/>
    <col min="13281" max="13281" width="15.88671875" style="1" customWidth="1"/>
    <col min="13282" max="13283" width="0" style="1" hidden="1" customWidth="1"/>
    <col min="13284" max="13530" width="11.44140625" style="1"/>
    <col min="13531" max="13531" width="6.88671875" style="1" customWidth="1"/>
    <col min="13532" max="13532" width="29.5546875" style="1" customWidth="1"/>
    <col min="13533" max="13533" width="16.109375" style="1" customWidth="1"/>
    <col min="13534" max="13534" width="12.109375" style="1" customWidth="1"/>
    <col min="13535" max="13535" width="21.44140625" style="1" customWidth="1"/>
    <col min="13536" max="13536" width="16" style="1" customWidth="1"/>
    <col min="13537" max="13537" width="15.88671875" style="1" customWidth="1"/>
    <col min="13538" max="13539" width="0" style="1" hidden="1" customWidth="1"/>
    <col min="13540" max="13786" width="11.44140625" style="1"/>
    <col min="13787" max="13787" width="6.88671875" style="1" customWidth="1"/>
    <col min="13788" max="13788" width="29.5546875" style="1" customWidth="1"/>
    <col min="13789" max="13789" width="16.109375" style="1" customWidth="1"/>
    <col min="13790" max="13790" width="12.109375" style="1" customWidth="1"/>
    <col min="13791" max="13791" width="21.44140625" style="1" customWidth="1"/>
    <col min="13792" max="13792" width="16" style="1" customWidth="1"/>
    <col min="13793" max="13793" width="15.88671875" style="1" customWidth="1"/>
    <col min="13794" max="13795" width="0" style="1" hidden="1" customWidth="1"/>
    <col min="13796" max="14042" width="11.44140625" style="1"/>
    <col min="14043" max="14043" width="6.88671875" style="1" customWidth="1"/>
    <col min="14044" max="14044" width="29.5546875" style="1" customWidth="1"/>
    <col min="14045" max="14045" width="16.109375" style="1" customWidth="1"/>
    <col min="14046" max="14046" width="12.109375" style="1" customWidth="1"/>
    <col min="14047" max="14047" width="21.44140625" style="1" customWidth="1"/>
    <col min="14048" max="14048" width="16" style="1" customWidth="1"/>
    <col min="14049" max="14049" width="15.88671875" style="1" customWidth="1"/>
    <col min="14050" max="14051" width="0" style="1" hidden="1" customWidth="1"/>
    <col min="14052" max="14298" width="11.44140625" style="1"/>
    <col min="14299" max="14299" width="6.88671875" style="1" customWidth="1"/>
    <col min="14300" max="14300" width="29.5546875" style="1" customWidth="1"/>
    <col min="14301" max="14301" width="16.109375" style="1" customWidth="1"/>
    <col min="14302" max="14302" width="12.109375" style="1" customWidth="1"/>
    <col min="14303" max="14303" width="21.44140625" style="1" customWidth="1"/>
    <col min="14304" max="14304" width="16" style="1" customWidth="1"/>
    <col min="14305" max="14305" width="15.88671875" style="1" customWidth="1"/>
    <col min="14306" max="14307" width="0" style="1" hidden="1" customWidth="1"/>
    <col min="14308" max="14554" width="11.44140625" style="1"/>
    <col min="14555" max="14555" width="6.88671875" style="1" customWidth="1"/>
    <col min="14556" max="14556" width="29.5546875" style="1" customWidth="1"/>
    <col min="14557" max="14557" width="16.109375" style="1" customWidth="1"/>
    <col min="14558" max="14558" width="12.109375" style="1" customWidth="1"/>
    <col min="14559" max="14559" width="21.44140625" style="1" customWidth="1"/>
    <col min="14560" max="14560" width="16" style="1" customWidth="1"/>
    <col min="14561" max="14561" width="15.88671875" style="1" customWidth="1"/>
    <col min="14562" max="14563" width="0" style="1" hidden="1" customWidth="1"/>
    <col min="14564" max="14810" width="11.44140625" style="1"/>
    <col min="14811" max="14811" width="6.88671875" style="1" customWidth="1"/>
    <col min="14812" max="14812" width="29.5546875" style="1" customWidth="1"/>
    <col min="14813" max="14813" width="16.109375" style="1" customWidth="1"/>
    <col min="14814" max="14814" width="12.109375" style="1" customWidth="1"/>
    <col min="14815" max="14815" width="21.44140625" style="1" customWidth="1"/>
    <col min="14816" max="14816" width="16" style="1" customWidth="1"/>
    <col min="14817" max="14817" width="15.88671875" style="1" customWidth="1"/>
    <col min="14818" max="14819" width="0" style="1" hidden="1" customWidth="1"/>
    <col min="14820" max="15066" width="11.44140625" style="1"/>
    <col min="15067" max="15067" width="6.88671875" style="1" customWidth="1"/>
    <col min="15068" max="15068" width="29.5546875" style="1" customWidth="1"/>
    <col min="15069" max="15069" width="16.109375" style="1" customWidth="1"/>
    <col min="15070" max="15070" width="12.109375" style="1" customWidth="1"/>
    <col min="15071" max="15071" width="21.44140625" style="1" customWidth="1"/>
    <col min="15072" max="15072" width="16" style="1" customWidth="1"/>
    <col min="15073" max="15073" width="15.88671875" style="1" customWidth="1"/>
    <col min="15074" max="15075" width="0" style="1" hidden="1" customWidth="1"/>
    <col min="15076" max="15322" width="11.44140625" style="1"/>
    <col min="15323" max="15323" width="6.88671875" style="1" customWidth="1"/>
    <col min="15324" max="15324" width="29.5546875" style="1" customWidth="1"/>
    <col min="15325" max="15325" width="16.109375" style="1" customWidth="1"/>
    <col min="15326" max="15326" width="12.109375" style="1" customWidth="1"/>
    <col min="15327" max="15327" width="21.44140625" style="1" customWidth="1"/>
    <col min="15328" max="15328" width="16" style="1" customWidth="1"/>
    <col min="15329" max="15329" width="15.88671875" style="1" customWidth="1"/>
    <col min="15330" max="15331" width="0" style="1" hidden="1" customWidth="1"/>
    <col min="15332" max="15578" width="11.44140625" style="1"/>
    <col min="15579" max="15579" width="6.88671875" style="1" customWidth="1"/>
    <col min="15580" max="15580" width="29.5546875" style="1" customWidth="1"/>
    <col min="15581" max="15581" width="16.109375" style="1" customWidth="1"/>
    <col min="15582" max="15582" width="12.109375" style="1" customWidth="1"/>
    <col min="15583" max="15583" width="21.44140625" style="1" customWidth="1"/>
    <col min="15584" max="15584" width="16" style="1" customWidth="1"/>
    <col min="15585" max="15585" width="15.88671875" style="1" customWidth="1"/>
    <col min="15586" max="15587" width="0" style="1" hidden="1" customWidth="1"/>
    <col min="15588" max="15834" width="11.44140625" style="1"/>
    <col min="15835" max="15835" width="6.88671875" style="1" customWidth="1"/>
    <col min="15836" max="15836" width="29.5546875" style="1" customWidth="1"/>
    <col min="15837" max="15837" width="16.109375" style="1" customWidth="1"/>
    <col min="15838" max="15838" width="12.109375" style="1" customWidth="1"/>
    <col min="15839" max="15839" width="21.44140625" style="1" customWidth="1"/>
    <col min="15840" max="15840" width="16" style="1" customWidth="1"/>
    <col min="15841" max="15841" width="15.88671875" style="1" customWidth="1"/>
    <col min="15842" max="15843" width="0" style="1" hidden="1" customWidth="1"/>
    <col min="15844" max="16090" width="11.44140625" style="1"/>
    <col min="16091" max="16091" width="6.88671875" style="1" customWidth="1"/>
    <col min="16092" max="16092" width="29.5546875" style="1" customWidth="1"/>
    <col min="16093" max="16093" width="16.109375" style="1" customWidth="1"/>
    <col min="16094" max="16094" width="12.109375" style="1" customWidth="1"/>
    <col min="16095" max="16095" width="21.44140625" style="1" customWidth="1"/>
    <col min="16096" max="16096" width="16" style="1" customWidth="1"/>
    <col min="16097" max="16097" width="15.88671875" style="1" customWidth="1"/>
    <col min="16098" max="16099" width="0" style="1" hidden="1" customWidth="1"/>
    <col min="16100" max="16374" width="11.44140625" style="1"/>
    <col min="16375" max="16384" width="11.44140625" style="1" customWidth="1"/>
  </cols>
  <sheetData>
    <row r="1" spans="1:8" ht="23.4">
      <c r="A1" s="89" t="s">
        <v>0</v>
      </c>
      <c r="B1" s="89"/>
      <c r="C1" s="89"/>
      <c r="D1" s="89"/>
      <c r="E1" s="89"/>
      <c r="F1" s="89"/>
      <c r="G1" s="89"/>
      <c r="H1" s="89"/>
    </row>
    <row r="2" spans="1:8" ht="21">
      <c r="A2" s="90" t="s">
        <v>1</v>
      </c>
      <c r="B2" s="90"/>
      <c r="C2" s="90"/>
      <c r="D2" s="90"/>
      <c r="E2" s="90"/>
      <c r="F2" s="90"/>
      <c r="G2" s="90"/>
      <c r="H2" s="90"/>
    </row>
    <row r="3" spans="1:8" ht="18">
      <c r="A3" s="91" t="s">
        <v>2</v>
      </c>
      <c r="B3" s="91"/>
      <c r="C3" s="91"/>
      <c r="D3" s="91"/>
      <c r="E3" s="91"/>
      <c r="F3" s="91"/>
      <c r="G3" s="91"/>
      <c r="H3" s="91"/>
    </row>
    <row r="4" spans="1:8" ht="7.5" customHeight="1">
      <c r="A4" s="2"/>
      <c r="B4" s="2"/>
      <c r="C4" s="2"/>
      <c r="D4" s="2"/>
      <c r="E4" s="2"/>
      <c r="F4" s="2"/>
      <c r="G4" s="2"/>
      <c r="H4" s="2"/>
    </row>
    <row r="5" spans="1:8" s="3" customFormat="1" ht="18.600000000000001" customHeight="1">
      <c r="A5" s="92" t="s">
        <v>111</v>
      </c>
      <c r="B5" s="92"/>
      <c r="C5" s="92"/>
      <c r="D5" s="92"/>
      <c r="E5" s="92"/>
      <c r="F5" s="92"/>
      <c r="G5" s="92"/>
      <c r="H5" s="92"/>
    </row>
    <row r="6" spans="1:8" s="3" customFormat="1" ht="7.5" customHeight="1">
      <c r="C6" s="5"/>
      <c r="E6" s="5"/>
      <c r="G6" s="5"/>
    </row>
    <row r="7" spans="1:8" s="6" customFormat="1" ht="28.5" customHeight="1">
      <c r="A7" s="93" t="s">
        <v>81</v>
      </c>
      <c r="B7" s="93" t="s">
        <v>82</v>
      </c>
      <c r="C7" s="87" t="s">
        <v>86</v>
      </c>
      <c r="D7" s="88"/>
      <c r="E7" s="87" t="s">
        <v>87</v>
      </c>
      <c r="F7" s="88"/>
      <c r="G7" s="87" t="s">
        <v>88</v>
      </c>
      <c r="H7" s="88"/>
    </row>
    <row r="8" spans="1:8" s="3" customFormat="1" ht="15" customHeight="1">
      <c r="A8" s="94"/>
      <c r="B8" s="94"/>
      <c r="C8" s="58" t="s">
        <v>89</v>
      </c>
      <c r="D8" s="59" t="s">
        <v>90</v>
      </c>
      <c r="E8" s="58" t="s">
        <v>89</v>
      </c>
      <c r="F8" s="59" t="s">
        <v>90</v>
      </c>
      <c r="G8" s="58" t="s">
        <v>89</v>
      </c>
      <c r="H8" s="59" t="s">
        <v>90</v>
      </c>
    </row>
    <row r="9" spans="1:8" s="3" customFormat="1" ht="14.4">
      <c r="A9" s="7">
        <v>301</v>
      </c>
      <c r="B9" s="8" t="s">
        <v>4</v>
      </c>
      <c r="C9" s="9">
        <v>0.48334904349999996</v>
      </c>
      <c r="D9" s="10">
        <v>64789</v>
      </c>
      <c r="E9" s="9">
        <v>0.48334904349999996</v>
      </c>
      <c r="F9" s="10">
        <v>369461</v>
      </c>
      <c r="G9" s="9">
        <v>0.48334904349999996</v>
      </c>
      <c r="H9" s="10">
        <v>14566</v>
      </c>
    </row>
    <row r="10" spans="1:8" s="3" customFormat="1" ht="14.4">
      <c r="A10" s="7">
        <v>302</v>
      </c>
      <c r="B10" s="8" t="s">
        <v>5</v>
      </c>
      <c r="C10" s="9">
        <v>0.39052480179999999</v>
      </c>
      <c r="D10" s="10">
        <v>52346</v>
      </c>
      <c r="E10" s="9">
        <v>0.39052480179999999</v>
      </c>
      <c r="F10" s="10">
        <v>298508</v>
      </c>
      <c r="G10" s="9">
        <v>0.39052480179999999</v>
      </c>
      <c r="H10" s="10">
        <v>11768</v>
      </c>
    </row>
    <row r="11" spans="1:8" s="3" customFormat="1" ht="14.4">
      <c r="A11" s="7">
        <v>303</v>
      </c>
      <c r="B11" s="8" t="s">
        <v>6</v>
      </c>
      <c r="C11" s="9">
        <v>0.32187011209999999</v>
      </c>
      <c r="D11" s="10">
        <v>43143</v>
      </c>
      <c r="E11" s="9">
        <v>0.32187011209999999</v>
      </c>
      <c r="F11" s="10">
        <v>246029</v>
      </c>
      <c r="G11" s="9">
        <v>0.32187011209999999</v>
      </c>
      <c r="H11" s="10">
        <v>9700</v>
      </c>
    </row>
    <row r="12" spans="1:8" s="3" customFormat="1" ht="14.4">
      <c r="A12" s="7">
        <v>304</v>
      </c>
      <c r="B12" s="8" t="s">
        <v>7</v>
      </c>
      <c r="C12" s="9">
        <v>0.3671765884</v>
      </c>
      <c r="D12" s="10">
        <v>49215</v>
      </c>
      <c r="E12" s="9">
        <v>0.3671765884</v>
      </c>
      <c r="F12" s="10">
        <v>280661</v>
      </c>
      <c r="G12" s="9">
        <v>0.3671765884</v>
      </c>
      <c r="H12" s="10">
        <v>11065</v>
      </c>
    </row>
    <row r="13" spans="1:8" s="3" customFormat="1" ht="14.4">
      <c r="A13" s="7">
        <v>305</v>
      </c>
      <c r="B13" s="8" t="s">
        <v>8</v>
      </c>
      <c r="C13" s="9">
        <v>2.7758118788999999</v>
      </c>
      <c r="D13" s="10">
        <v>372072</v>
      </c>
      <c r="E13" s="9">
        <v>2.7758118788999999</v>
      </c>
      <c r="F13" s="10">
        <v>2121755</v>
      </c>
      <c r="G13" s="9">
        <v>2.7758118788999999</v>
      </c>
      <c r="H13" s="10">
        <v>83649</v>
      </c>
    </row>
    <row r="14" spans="1:8" s="3" customFormat="1" ht="14.4">
      <c r="A14" s="7">
        <v>306</v>
      </c>
      <c r="B14" s="8" t="s">
        <v>9</v>
      </c>
      <c r="C14" s="9">
        <v>0.51401318579999999</v>
      </c>
      <c r="D14" s="10">
        <v>68896</v>
      </c>
      <c r="E14" s="9">
        <v>0.51401318579999999</v>
      </c>
      <c r="F14" s="10">
        <v>392899</v>
      </c>
      <c r="G14" s="9">
        <v>0.51401318579999999</v>
      </c>
      <c r="H14" s="10">
        <v>15490</v>
      </c>
    </row>
    <row r="15" spans="1:8" s="3" customFormat="1" ht="14.4">
      <c r="A15" s="7">
        <v>307</v>
      </c>
      <c r="B15" s="8" t="s">
        <v>10</v>
      </c>
      <c r="C15" s="9">
        <v>1.0237271745000001</v>
      </c>
      <c r="D15" s="10">
        <v>137222</v>
      </c>
      <c r="E15" s="9">
        <v>1.0237271745000001</v>
      </c>
      <c r="F15" s="10">
        <v>782511</v>
      </c>
      <c r="G15" s="9">
        <v>1.0237271745000001</v>
      </c>
      <c r="H15" s="10">
        <v>30850</v>
      </c>
    </row>
    <row r="16" spans="1:8" s="3" customFormat="1" ht="14.4">
      <c r="A16" s="7">
        <v>308</v>
      </c>
      <c r="B16" s="8" t="s">
        <v>11</v>
      </c>
      <c r="C16" s="9">
        <v>0.66463386869999996</v>
      </c>
      <c r="D16" s="10">
        <v>89087</v>
      </c>
      <c r="E16" s="9">
        <v>0.66463386869999996</v>
      </c>
      <c r="F16" s="10">
        <v>508031</v>
      </c>
      <c r="G16" s="9">
        <v>0.66463386869999996</v>
      </c>
      <c r="H16" s="10">
        <v>20029</v>
      </c>
    </row>
    <row r="17" spans="1:8" s="3" customFormat="1" ht="14.4">
      <c r="A17" s="7">
        <v>309</v>
      </c>
      <c r="B17" s="8" t="s">
        <v>12</v>
      </c>
      <c r="C17" s="9">
        <v>1.0762272283000001</v>
      </c>
      <c r="D17" s="10">
        <v>144256</v>
      </c>
      <c r="E17" s="9">
        <v>1.0762272283000001</v>
      </c>
      <c r="F17" s="10">
        <v>822637</v>
      </c>
      <c r="G17" s="9">
        <v>1.0762272283000001</v>
      </c>
      <c r="H17" s="10">
        <v>32432</v>
      </c>
    </row>
    <row r="18" spans="1:8" s="3" customFormat="1" ht="14.4">
      <c r="A18" s="7">
        <v>310</v>
      </c>
      <c r="B18" s="8" t="s">
        <v>13</v>
      </c>
      <c r="C18" s="9">
        <v>0.2473799132</v>
      </c>
      <c r="D18" s="10">
        <v>33158</v>
      </c>
      <c r="E18" s="9">
        <v>0.2473799132</v>
      </c>
      <c r="F18" s="10">
        <v>189091</v>
      </c>
      <c r="G18" s="9">
        <v>0.2473799132</v>
      </c>
      <c r="H18" s="10">
        <v>7455</v>
      </c>
    </row>
    <row r="19" spans="1:8" s="3" customFormat="1" ht="14.4">
      <c r="A19" s="7">
        <v>311</v>
      </c>
      <c r="B19" s="8" t="s">
        <v>14</v>
      </c>
      <c r="C19" s="9">
        <v>0.27608525090000002</v>
      </c>
      <c r="D19" s="10">
        <v>37005</v>
      </c>
      <c r="E19" s="9">
        <v>0.27608525090000002</v>
      </c>
      <c r="F19" s="10">
        <v>211033</v>
      </c>
      <c r="G19" s="9">
        <v>0.27608525090000002</v>
      </c>
      <c r="H19" s="10">
        <v>8320</v>
      </c>
    </row>
    <row r="20" spans="1:8" s="3" customFormat="1" ht="14.4">
      <c r="A20" s="7">
        <v>312</v>
      </c>
      <c r="B20" s="8" t="s">
        <v>15</v>
      </c>
      <c r="C20" s="9">
        <v>11.7875922975</v>
      </c>
      <c r="D20" s="10">
        <v>1580018</v>
      </c>
      <c r="E20" s="9">
        <v>11.7875922975</v>
      </c>
      <c r="F20" s="10">
        <v>9010123</v>
      </c>
      <c r="G20" s="9">
        <v>11.7875922975</v>
      </c>
      <c r="H20" s="10">
        <v>355217</v>
      </c>
    </row>
    <row r="21" spans="1:8" s="3" customFormat="1" ht="14.4">
      <c r="A21" s="7">
        <v>313</v>
      </c>
      <c r="B21" s="8" t="s">
        <v>16</v>
      </c>
      <c r="C21" s="9">
        <v>0.59852467139999999</v>
      </c>
      <c r="D21" s="10">
        <v>80227</v>
      </c>
      <c r="E21" s="9">
        <v>0.59852467139999999</v>
      </c>
      <c r="F21" s="10">
        <v>457499</v>
      </c>
      <c r="G21" s="9">
        <v>0.59852467139999999</v>
      </c>
      <c r="H21" s="10">
        <v>18037</v>
      </c>
    </row>
    <row r="22" spans="1:8" s="3" customFormat="1" ht="14.4">
      <c r="A22" s="7">
        <v>314</v>
      </c>
      <c r="B22" s="8" t="s">
        <v>17</v>
      </c>
      <c r="C22" s="9">
        <v>0.43396197380000001</v>
      </c>
      <c r="D22" s="10">
        <v>58168</v>
      </c>
      <c r="E22" s="9">
        <v>0.43396197380000001</v>
      </c>
      <c r="F22" s="10">
        <v>331710</v>
      </c>
      <c r="G22" s="9">
        <v>0.43396197380000001</v>
      </c>
      <c r="H22" s="10">
        <v>13077</v>
      </c>
    </row>
    <row r="23" spans="1:8" s="3" customFormat="1" ht="14.4">
      <c r="A23" s="7">
        <v>315</v>
      </c>
      <c r="B23" s="8" t="s">
        <v>18</v>
      </c>
      <c r="C23" s="9">
        <v>1.6786099228999998</v>
      </c>
      <c r="D23" s="10">
        <v>225003</v>
      </c>
      <c r="E23" s="9">
        <v>1.6786099228999998</v>
      </c>
      <c r="F23" s="10">
        <v>1283090</v>
      </c>
      <c r="G23" s="9">
        <v>1.6786099228999998</v>
      </c>
      <c r="H23" s="10">
        <v>50585</v>
      </c>
    </row>
    <row r="24" spans="1:8" s="3" customFormat="1" ht="14.4">
      <c r="A24" s="7">
        <v>316</v>
      </c>
      <c r="B24" s="8" t="s">
        <v>19</v>
      </c>
      <c r="C24" s="9">
        <v>1.0869517711000001</v>
      </c>
      <c r="D24" s="10">
        <v>145696</v>
      </c>
      <c r="E24" s="9">
        <v>1.0869517711000001</v>
      </c>
      <c r="F24" s="10">
        <v>830841</v>
      </c>
      <c r="G24" s="9">
        <v>1.0869517711000001</v>
      </c>
      <c r="H24" s="10">
        <v>32755</v>
      </c>
    </row>
    <row r="25" spans="1:8" s="3" customFormat="1" ht="14.4">
      <c r="A25" s="7">
        <v>317</v>
      </c>
      <c r="B25" s="8" t="s">
        <v>20</v>
      </c>
      <c r="C25" s="9">
        <v>12.2561086522</v>
      </c>
      <c r="D25" s="10">
        <v>1642909</v>
      </c>
      <c r="E25" s="9">
        <v>12.2561086522</v>
      </c>
      <c r="F25" s="10">
        <v>9368781</v>
      </c>
      <c r="G25" s="9">
        <v>12.2561086522</v>
      </c>
      <c r="H25" s="10">
        <v>369357</v>
      </c>
    </row>
    <row r="26" spans="1:8" s="3" customFormat="1" ht="14.4">
      <c r="A26" s="7">
        <v>318</v>
      </c>
      <c r="B26" s="8" t="s">
        <v>21</v>
      </c>
      <c r="C26" s="9">
        <v>0.43772217040000005</v>
      </c>
      <c r="D26" s="10">
        <v>58672</v>
      </c>
      <c r="E26" s="9">
        <v>0.43772217040000005</v>
      </c>
      <c r="F26" s="10">
        <v>334584</v>
      </c>
      <c r="G26" s="9">
        <v>0.43772217040000005</v>
      </c>
      <c r="H26" s="10">
        <v>13191</v>
      </c>
    </row>
    <row r="27" spans="1:8" s="3" customFormat="1" ht="14.4">
      <c r="A27" s="7">
        <v>319</v>
      </c>
      <c r="B27" s="8" t="s">
        <v>22</v>
      </c>
      <c r="C27" s="9">
        <v>1.8051448924</v>
      </c>
      <c r="D27" s="10">
        <v>241964</v>
      </c>
      <c r="E27" s="9">
        <v>1.8051448924</v>
      </c>
      <c r="F27" s="10">
        <v>1379807</v>
      </c>
      <c r="G27" s="9">
        <v>1.8051448924</v>
      </c>
      <c r="H27" s="10">
        <v>54398</v>
      </c>
    </row>
    <row r="28" spans="1:8" s="3" customFormat="1" ht="14.4">
      <c r="A28" s="7">
        <v>320</v>
      </c>
      <c r="B28" s="8" t="s">
        <v>23</v>
      </c>
      <c r="C28" s="9">
        <v>4.2208293365000005</v>
      </c>
      <c r="D28" s="10">
        <v>565764</v>
      </c>
      <c r="E28" s="9">
        <v>4.2208293365000005</v>
      </c>
      <c r="F28" s="10">
        <v>3226287</v>
      </c>
      <c r="G28" s="9">
        <v>4.2208293365000005</v>
      </c>
      <c r="H28" s="10">
        <v>127194</v>
      </c>
    </row>
    <row r="29" spans="1:8" s="3" customFormat="1" ht="14.4">
      <c r="A29" s="7">
        <v>321</v>
      </c>
      <c r="B29" s="8" t="s">
        <v>24</v>
      </c>
      <c r="C29" s="9">
        <v>0.47066972280000002</v>
      </c>
      <c r="D29" s="10">
        <v>63089</v>
      </c>
      <c r="E29" s="9">
        <v>0.47066972280000002</v>
      </c>
      <c r="F29" s="10">
        <v>359769</v>
      </c>
      <c r="G29" s="9">
        <v>0.47066972280000002</v>
      </c>
      <c r="H29" s="10">
        <v>14184</v>
      </c>
    </row>
    <row r="30" spans="1:8" s="3" customFormat="1" ht="14.4">
      <c r="A30" s="7">
        <v>322</v>
      </c>
      <c r="B30" s="8" t="s">
        <v>25</v>
      </c>
      <c r="C30" s="9">
        <v>1.1544076826</v>
      </c>
      <c r="D30" s="10">
        <v>154740</v>
      </c>
      <c r="E30" s="9">
        <v>1.1544076826</v>
      </c>
      <c r="F30" s="10">
        <v>882400</v>
      </c>
      <c r="G30" s="9">
        <v>1.1544076826</v>
      </c>
      <c r="H30" s="10">
        <v>34788</v>
      </c>
    </row>
    <row r="31" spans="1:8" s="3" customFormat="1" ht="14.4">
      <c r="A31" s="7">
        <v>323</v>
      </c>
      <c r="B31" s="8" t="s">
        <v>26</v>
      </c>
      <c r="C31" s="9">
        <v>1.1623229856000001</v>
      </c>
      <c r="D31" s="10">
        <v>155799</v>
      </c>
      <c r="E31" s="9">
        <v>1.1623229856000001</v>
      </c>
      <c r="F31" s="10">
        <v>888448</v>
      </c>
      <c r="G31" s="9">
        <v>1.1623229856000001</v>
      </c>
      <c r="H31" s="10">
        <v>35026</v>
      </c>
    </row>
    <row r="32" spans="1:8" s="3" customFormat="1" ht="14.4">
      <c r="A32" s="7">
        <v>324</v>
      </c>
      <c r="B32" s="8" t="s">
        <v>27</v>
      </c>
      <c r="C32" s="9">
        <v>2.1136435698999998</v>
      </c>
      <c r="D32" s="10">
        <v>283316</v>
      </c>
      <c r="E32" s="9">
        <v>2.1136435698999998</v>
      </c>
      <c r="F32" s="10">
        <v>1615619</v>
      </c>
      <c r="G32" s="9">
        <v>2.1136435698999998</v>
      </c>
      <c r="H32" s="10">
        <v>63695</v>
      </c>
    </row>
    <row r="33" spans="1:8" s="3" customFormat="1" ht="14.4">
      <c r="A33" s="7">
        <v>325</v>
      </c>
      <c r="B33" s="8" t="s">
        <v>28</v>
      </c>
      <c r="C33" s="9">
        <v>0.70054195790000007</v>
      </c>
      <c r="D33" s="10">
        <v>93901</v>
      </c>
      <c r="E33" s="9">
        <v>0.70054195790000007</v>
      </c>
      <c r="F33" s="10">
        <v>535477</v>
      </c>
      <c r="G33" s="9">
        <v>0.70054195790000007</v>
      </c>
      <c r="H33" s="10">
        <v>21111</v>
      </c>
    </row>
    <row r="34" spans="1:8" s="3" customFormat="1" ht="14.4">
      <c r="A34" s="7">
        <v>326</v>
      </c>
      <c r="B34" s="8" t="s">
        <v>29</v>
      </c>
      <c r="C34" s="9">
        <v>3.4725789254000001</v>
      </c>
      <c r="D34" s="10">
        <v>465464</v>
      </c>
      <c r="E34" s="9">
        <v>3.4725789254000001</v>
      </c>
      <c r="F34" s="10">
        <v>2654327</v>
      </c>
      <c r="G34" s="9">
        <v>3.4725789254000001</v>
      </c>
      <c r="H34" s="10">
        <v>104645</v>
      </c>
    </row>
    <row r="35" spans="1:8" s="3" customFormat="1" ht="14.4">
      <c r="A35" s="7">
        <v>327</v>
      </c>
      <c r="B35" s="8" t="s">
        <v>30</v>
      </c>
      <c r="C35" s="9">
        <v>0.43210826239999994</v>
      </c>
      <c r="D35" s="10">
        <v>57921</v>
      </c>
      <c r="E35" s="9">
        <v>0.43210826239999994</v>
      </c>
      <c r="F35" s="10">
        <v>330294</v>
      </c>
      <c r="G35" s="9">
        <v>0.43210826239999994</v>
      </c>
      <c r="H35" s="10">
        <v>13022</v>
      </c>
    </row>
    <row r="36" spans="1:8" s="3" customFormat="1" ht="14.4">
      <c r="A36" s="7">
        <v>328</v>
      </c>
      <c r="B36" s="8" t="s">
        <v>31</v>
      </c>
      <c r="C36" s="9">
        <v>0.31632287530000003</v>
      </c>
      <c r="D36" s="10">
        <v>42401</v>
      </c>
      <c r="E36" s="9">
        <v>0.31632287530000003</v>
      </c>
      <c r="F36" s="10">
        <v>241790</v>
      </c>
      <c r="G36" s="9">
        <v>0.31632287530000003</v>
      </c>
      <c r="H36" s="10">
        <v>9532</v>
      </c>
    </row>
    <row r="37" spans="1:8" s="3" customFormat="1" ht="14.4">
      <c r="A37" s="7">
        <v>329</v>
      </c>
      <c r="B37" s="8" t="s">
        <v>32</v>
      </c>
      <c r="C37" s="9">
        <v>1.2718425895000001</v>
      </c>
      <c r="D37" s="10">
        <v>170479</v>
      </c>
      <c r="E37" s="9">
        <v>1.2718425895000001</v>
      </c>
      <c r="F37" s="10">
        <v>972170</v>
      </c>
      <c r="G37" s="9">
        <v>1.2718425895000001</v>
      </c>
      <c r="H37" s="10">
        <v>38327</v>
      </c>
    </row>
    <row r="38" spans="1:8" s="3" customFormat="1" ht="14.4">
      <c r="A38" s="7">
        <v>330</v>
      </c>
      <c r="B38" s="8" t="s">
        <v>33</v>
      </c>
      <c r="C38" s="9">
        <v>0.29278890930000001</v>
      </c>
      <c r="D38" s="10">
        <v>39248</v>
      </c>
      <c r="E38" s="9">
        <v>0.29278890930000001</v>
      </c>
      <c r="F38" s="10">
        <v>223801</v>
      </c>
      <c r="G38" s="9">
        <v>0.29278890930000001</v>
      </c>
      <c r="H38" s="10">
        <v>8823</v>
      </c>
    </row>
    <row r="39" spans="1:8" s="3" customFormat="1" ht="14.4">
      <c r="A39" s="7">
        <v>331</v>
      </c>
      <c r="B39" s="8" t="s">
        <v>34</v>
      </c>
      <c r="C39" s="9">
        <v>0.91041636979999996</v>
      </c>
      <c r="D39" s="10">
        <v>122035</v>
      </c>
      <c r="E39" s="9">
        <v>0.91041636979999996</v>
      </c>
      <c r="F39" s="10">
        <v>695899</v>
      </c>
      <c r="G39" s="9">
        <v>0.91041636979999996</v>
      </c>
      <c r="H39" s="10">
        <v>27435</v>
      </c>
    </row>
    <row r="40" spans="1:8" s="3" customFormat="1" ht="14.4">
      <c r="A40" s="7">
        <v>332</v>
      </c>
      <c r="B40" s="8" t="s">
        <v>35</v>
      </c>
      <c r="C40" s="9">
        <v>0.98386529420000002</v>
      </c>
      <c r="D40" s="10">
        <v>131879</v>
      </c>
      <c r="E40" s="9">
        <v>0.98386529420000002</v>
      </c>
      <c r="F40" s="10">
        <v>752041</v>
      </c>
      <c r="G40" s="9">
        <v>0.98386529420000002</v>
      </c>
      <c r="H40" s="10">
        <v>29649</v>
      </c>
    </row>
    <row r="41" spans="1:8" s="3" customFormat="1" ht="14.4">
      <c r="A41" s="7">
        <v>333</v>
      </c>
      <c r="B41" s="8" t="s">
        <v>36</v>
      </c>
      <c r="C41" s="9">
        <v>0.48289821109999997</v>
      </c>
      <c r="D41" s="10">
        <v>64728</v>
      </c>
      <c r="E41" s="9">
        <v>0.48289821109999997</v>
      </c>
      <c r="F41" s="10">
        <v>369116</v>
      </c>
      <c r="G41" s="9">
        <v>0.48289821109999997</v>
      </c>
      <c r="H41" s="10">
        <v>14552</v>
      </c>
    </row>
    <row r="42" spans="1:8" s="3" customFormat="1" ht="14.4">
      <c r="A42" s="7">
        <v>334</v>
      </c>
      <c r="B42" s="8" t="s">
        <v>37</v>
      </c>
      <c r="C42" s="9">
        <v>2.2251843805</v>
      </c>
      <c r="D42" s="10">
        <v>298264</v>
      </c>
      <c r="E42" s="9">
        <v>2.2251843805</v>
      </c>
      <c r="F42" s="10">
        <v>1700871</v>
      </c>
      <c r="G42" s="9">
        <v>2.2251843805</v>
      </c>
      <c r="H42" s="10">
        <v>67056</v>
      </c>
    </row>
    <row r="43" spans="1:8" s="3" customFormat="1" ht="14.4">
      <c r="A43" s="7">
        <v>335</v>
      </c>
      <c r="B43" s="8" t="s">
        <v>38</v>
      </c>
      <c r="C43" s="9">
        <v>0.81209660539999995</v>
      </c>
      <c r="D43" s="10">
        <v>108853</v>
      </c>
      <c r="E43" s="9">
        <v>0.81209660539999995</v>
      </c>
      <c r="F43" s="10">
        <v>620747</v>
      </c>
      <c r="G43" s="9">
        <v>0.81209660539999995</v>
      </c>
      <c r="H43" s="10">
        <v>24472</v>
      </c>
    </row>
    <row r="44" spans="1:8" s="3" customFormat="1" ht="14.4">
      <c r="A44" s="7">
        <v>336</v>
      </c>
      <c r="B44" s="8" t="s">
        <v>39</v>
      </c>
      <c r="C44" s="9">
        <v>2.1039147337999999</v>
      </c>
      <c r="D44" s="10">
        <v>282010</v>
      </c>
      <c r="E44" s="9">
        <v>2.1039147337999999</v>
      </c>
      <c r="F44" s="10">
        <v>1608174</v>
      </c>
      <c r="G44" s="9">
        <v>2.1039147337999999</v>
      </c>
      <c r="H44" s="10">
        <v>63401</v>
      </c>
    </row>
    <row r="45" spans="1:8" s="3" customFormat="1" ht="14.4">
      <c r="A45" s="7">
        <v>337</v>
      </c>
      <c r="B45" s="8" t="s">
        <v>40</v>
      </c>
      <c r="C45" s="9">
        <v>0.88657566220000006</v>
      </c>
      <c r="D45" s="10">
        <v>118838</v>
      </c>
      <c r="E45" s="9">
        <v>0.88657566220000006</v>
      </c>
      <c r="F45" s="10">
        <v>677678</v>
      </c>
      <c r="G45" s="9">
        <v>0.88657566220000006</v>
      </c>
      <c r="H45" s="10">
        <v>26717</v>
      </c>
    </row>
    <row r="46" spans="1:8" s="3" customFormat="1" ht="14.4">
      <c r="A46" s="7">
        <v>338</v>
      </c>
      <c r="B46" s="8" t="s">
        <v>41</v>
      </c>
      <c r="C46" s="9">
        <v>3.3253763938000001</v>
      </c>
      <c r="D46" s="10">
        <v>445739</v>
      </c>
      <c r="E46" s="9">
        <v>3.3253763938000001</v>
      </c>
      <c r="F46" s="10">
        <v>2541845</v>
      </c>
      <c r="G46" s="9">
        <v>3.3253763938000001</v>
      </c>
      <c r="H46" s="10">
        <v>100210</v>
      </c>
    </row>
    <row r="47" spans="1:8" s="3" customFormat="1" ht="14.4">
      <c r="A47" s="7">
        <v>339</v>
      </c>
      <c r="B47" s="8" t="s">
        <v>42</v>
      </c>
      <c r="C47" s="9">
        <v>3.3132080367000003</v>
      </c>
      <c r="D47" s="10">
        <v>444107</v>
      </c>
      <c r="E47" s="9">
        <v>3.3132080367000003</v>
      </c>
      <c r="F47" s="10">
        <v>2532534</v>
      </c>
      <c r="G47" s="9">
        <v>3.3132080367000003</v>
      </c>
      <c r="H47" s="10">
        <v>99843</v>
      </c>
    </row>
    <row r="48" spans="1:8" s="3" customFormat="1" ht="14.4">
      <c r="A48" s="7">
        <v>340</v>
      </c>
      <c r="B48" s="8" t="s">
        <v>43</v>
      </c>
      <c r="C48" s="9">
        <v>1.1950449099</v>
      </c>
      <c r="D48" s="10">
        <v>160185</v>
      </c>
      <c r="E48" s="9">
        <v>1.1950449099</v>
      </c>
      <c r="F48" s="10">
        <v>913463</v>
      </c>
      <c r="G48" s="9">
        <v>1.1950449099</v>
      </c>
      <c r="H48" s="10">
        <v>36013</v>
      </c>
    </row>
    <row r="49" spans="1:8" s="3" customFormat="1" ht="14.4">
      <c r="A49" s="7">
        <v>341</v>
      </c>
      <c r="B49" s="8" t="s">
        <v>44</v>
      </c>
      <c r="C49" s="9">
        <v>0.3009974198</v>
      </c>
      <c r="D49" s="10">
        <v>40348</v>
      </c>
      <c r="E49" s="9">
        <v>0.3009974198</v>
      </c>
      <c r="F49" s="10">
        <v>230075</v>
      </c>
      <c r="G49" s="9">
        <v>0.3009974198</v>
      </c>
      <c r="H49" s="10">
        <v>9071</v>
      </c>
    </row>
    <row r="50" spans="1:8" s="3" customFormat="1" ht="14.4">
      <c r="A50" s="7">
        <v>342</v>
      </c>
      <c r="B50" s="8" t="s">
        <v>45</v>
      </c>
      <c r="C50" s="9">
        <v>3.4701223581000002</v>
      </c>
      <c r="D50" s="10">
        <v>465137</v>
      </c>
      <c r="E50" s="9">
        <v>3.4701223581000002</v>
      </c>
      <c r="F50" s="10">
        <v>2652472</v>
      </c>
      <c r="G50" s="9">
        <v>3.4701223581000002</v>
      </c>
      <c r="H50" s="10">
        <v>104572</v>
      </c>
    </row>
    <row r="51" spans="1:8" s="3" customFormat="1" ht="14.4">
      <c r="A51" s="7">
        <v>343</v>
      </c>
      <c r="B51" s="8" t="s">
        <v>46</v>
      </c>
      <c r="C51" s="9">
        <v>0.20228798350000002</v>
      </c>
      <c r="D51" s="10">
        <v>27115</v>
      </c>
      <c r="E51" s="9">
        <v>0.20228798350000002</v>
      </c>
      <c r="F51" s="10">
        <v>154624</v>
      </c>
      <c r="G51" s="9">
        <v>0.20228798350000002</v>
      </c>
      <c r="H51" s="10">
        <v>6096</v>
      </c>
    </row>
    <row r="52" spans="1:8" s="3" customFormat="1" ht="14.4">
      <c r="A52" s="7">
        <v>344</v>
      </c>
      <c r="B52" s="8" t="s">
        <v>47</v>
      </c>
      <c r="C52" s="9">
        <v>0.94800737489999998</v>
      </c>
      <c r="D52" s="10">
        <v>127072</v>
      </c>
      <c r="E52" s="9">
        <v>0.94800737489999998</v>
      </c>
      <c r="F52" s="10">
        <v>724634</v>
      </c>
      <c r="G52" s="9">
        <v>0.94800737489999998</v>
      </c>
      <c r="H52" s="10">
        <v>28568</v>
      </c>
    </row>
    <row r="53" spans="1:8" s="3" customFormat="1" ht="14.4">
      <c r="A53" s="7">
        <v>345</v>
      </c>
      <c r="B53" s="8" t="s">
        <v>48</v>
      </c>
      <c r="C53" s="9">
        <v>0.67689124170000003</v>
      </c>
      <c r="D53" s="10">
        <v>90731</v>
      </c>
      <c r="E53" s="9">
        <v>0.67689124170000003</v>
      </c>
      <c r="F53" s="10">
        <v>517399</v>
      </c>
      <c r="G53" s="9">
        <v>0.67689124170000003</v>
      </c>
      <c r="H53" s="10">
        <v>20398</v>
      </c>
    </row>
    <row r="54" spans="1:8" s="3" customFormat="1" ht="14.4">
      <c r="A54" s="7">
        <v>346</v>
      </c>
      <c r="B54" s="8" t="s">
        <v>49</v>
      </c>
      <c r="C54" s="9">
        <v>0.62567450099999999</v>
      </c>
      <c r="D54" s="10">
        <v>83866</v>
      </c>
      <c r="E54" s="9">
        <v>0.62567450099999999</v>
      </c>
      <c r="F54" s="10">
        <v>478250</v>
      </c>
      <c r="G54" s="9">
        <v>0.62567450099999999</v>
      </c>
      <c r="H54" s="10">
        <v>18855</v>
      </c>
    </row>
    <row r="55" spans="1:8" s="3" customFormat="1" ht="14.4">
      <c r="A55" s="7">
        <v>347</v>
      </c>
      <c r="B55" s="8" t="s">
        <v>50</v>
      </c>
      <c r="C55" s="9">
        <v>0.51410416979999995</v>
      </c>
      <c r="D55" s="10">
        <v>68910</v>
      </c>
      <c r="E55" s="9">
        <v>0.51410416979999995</v>
      </c>
      <c r="F55" s="10">
        <v>392968</v>
      </c>
      <c r="G55" s="9">
        <v>0.51410416979999995</v>
      </c>
      <c r="H55" s="10">
        <v>15492</v>
      </c>
    </row>
    <row r="56" spans="1:8" s="3" customFormat="1" ht="14.4">
      <c r="A56" s="7">
        <v>348</v>
      </c>
      <c r="B56" s="8" t="s">
        <v>51</v>
      </c>
      <c r="C56" s="9">
        <v>1.7815011703000001</v>
      </c>
      <c r="D56" s="10">
        <v>238793</v>
      </c>
      <c r="E56" s="9">
        <v>1.7815011703000001</v>
      </c>
      <c r="F56" s="10">
        <v>1361733</v>
      </c>
      <c r="G56" s="9">
        <v>1.7815011703000001</v>
      </c>
      <c r="H56" s="10">
        <v>53685</v>
      </c>
    </row>
    <row r="57" spans="1:8" s="3" customFormat="1" ht="14.4">
      <c r="A57" s="7">
        <v>349</v>
      </c>
      <c r="B57" s="8" t="s">
        <v>52</v>
      </c>
      <c r="C57" s="9">
        <v>0.81049353140000002</v>
      </c>
      <c r="D57" s="10">
        <v>108641</v>
      </c>
      <c r="E57" s="9">
        <v>0.81049353140000002</v>
      </c>
      <c r="F57" s="10">
        <v>619524</v>
      </c>
      <c r="G57" s="9">
        <v>0.81049353140000002</v>
      </c>
      <c r="H57" s="10">
        <v>24424</v>
      </c>
    </row>
    <row r="58" spans="1:8" s="3" customFormat="1" ht="14.4">
      <c r="A58" s="7">
        <v>350</v>
      </c>
      <c r="B58" s="8" t="s">
        <v>53</v>
      </c>
      <c r="C58" s="9">
        <v>0.32526519199999998</v>
      </c>
      <c r="D58" s="10">
        <v>43600</v>
      </c>
      <c r="E58" s="9">
        <v>0.32526519199999998</v>
      </c>
      <c r="F58" s="10">
        <v>248625</v>
      </c>
      <c r="G58" s="9">
        <v>0.32526519199999998</v>
      </c>
      <c r="H58" s="10">
        <v>9802</v>
      </c>
    </row>
    <row r="59" spans="1:8" s="3" customFormat="1" ht="14.4">
      <c r="A59" s="7">
        <v>351</v>
      </c>
      <c r="B59" s="8" t="s">
        <v>54</v>
      </c>
      <c r="C59" s="9">
        <v>2.9290192315999999</v>
      </c>
      <c r="D59" s="10">
        <v>392607</v>
      </c>
      <c r="E59" s="9">
        <v>2.9290192315999999</v>
      </c>
      <c r="F59" s="10">
        <v>2238866</v>
      </c>
      <c r="G59" s="9">
        <v>2.9290192315999999</v>
      </c>
      <c r="H59" s="10">
        <v>88266</v>
      </c>
    </row>
    <row r="60" spans="1:8" s="3" customFormat="1" ht="14.4">
      <c r="A60" s="7">
        <v>352</v>
      </c>
      <c r="B60" s="8" t="s">
        <v>55</v>
      </c>
      <c r="C60" s="9">
        <v>0.59194148889999998</v>
      </c>
      <c r="D60" s="10">
        <v>79344</v>
      </c>
      <c r="E60" s="9">
        <v>0.59194148889999998</v>
      </c>
      <c r="F60" s="10">
        <v>452465</v>
      </c>
      <c r="G60" s="9">
        <v>0.59194148889999998</v>
      </c>
      <c r="H60" s="10">
        <v>17838</v>
      </c>
    </row>
    <row r="61" spans="1:8" s="3" customFormat="1" ht="14.4">
      <c r="A61" s="7">
        <v>353</v>
      </c>
      <c r="B61" s="8" t="s">
        <v>56</v>
      </c>
      <c r="C61" s="9">
        <v>2.3283559070000002</v>
      </c>
      <c r="D61" s="10">
        <v>312095</v>
      </c>
      <c r="E61" s="9">
        <v>2.3283559070000002</v>
      </c>
      <c r="F61" s="10">
        <v>1779741</v>
      </c>
      <c r="G61" s="9">
        <v>2.3283559070000002</v>
      </c>
      <c r="H61" s="10">
        <v>70165</v>
      </c>
    </row>
    <row r="62" spans="1:8" s="3" customFormat="1" ht="14.4">
      <c r="A62" s="7">
        <v>354</v>
      </c>
      <c r="B62" s="8" t="s">
        <v>57</v>
      </c>
      <c r="C62" s="9">
        <v>0.95683342589999998</v>
      </c>
      <c r="D62" s="10">
        <v>128255</v>
      </c>
      <c r="E62" s="9">
        <v>0.95683342589999998</v>
      </c>
      <c r="F62" s="10">
        <v>731382</v>
      </c>
      <c r="G62" s="9">
        <v>0.95683342589999998</v>
      </c>
      <c r="H62" s="10">
        <v>28834</v>
      </c>
    </row>
    <row r="63" spans="1:8" s="3" customFormat="1" ht="14.4">
      <c r="A63" s="7">
        <v>355</v>
      </c>
      <c r="B63" s="8" t="s">
        <v>58</v>
      </c>
      <c r="C63" s="9">
        <v>0.68693460070000001</v>
      </c>
      <c r="D63" s="10">
        <v>92079</v>
      </c>
      <c r="E63" s="9">
        <v>0.68693460070000001</v>
      </c>
      <c r="F63" s="10">
        <v>525076</v>
      </c>
      <c r="G63" s="9">
        <v>0.68693460070000001</v>
      </c>
      <c r="H63" s="10">
        <v>20701</v>
      </c>
    </row>
    <row r="64" spans="1:8" s="3" customFormat="1" ht="14.4">
      <c r="A64" s="7">
        <v>356</v>
      </c>
      <c r="B64" s="8" t="s">
        <v>59</v>
      </c>
      <c r="C64" s="9">
        <v>0.90621288</v>
      </c>
      <c r="D64" s="10">
        <v>121469</v>
      </c>
      <c r="E64" s="9">
        <v>0.90621288</v>
      </c>
      <c r="F64" s="10">
        <v>692689</v>
      </c>
      <c r="G64" s="9">
        <v>0.90621288</v>
      </c>
      <c r="H64" s="10">
        <v>27309</v>
      </c>
    </row>
    <row r="65" spans="1:8" s="3" customFormat="1" ht="14.4">
      <c r="A65" s="7">
        <v>357</v>
      </c>
      <c r="B65" s="8" t="s">
        <v>60</v>
      </c>
      <c r="C65" s="9">
        <v>1.8677353564000001</v>
      </c>
      <c r="D65" s="10">
        <v>250353</v>
      </c>
      <c r="E65" s="9">
        <v>1.8677353564000001</v>
      </c>
      <c r="F65" s="10">
        <v>1427652</v>
      </c>
      <c r="G65" s="9">
        <v>1.8677353564000001</v>
      </c>
      <c r="H65" s="10">
        <v>56284</v>
      </c>
    </row>
    <row r="66" spans="1:8" s="3" customFormat="1" ht="14.4">
      <c r="A66" s="7">
        <v>358</v>
      </c>
      <c r="B66" s="8" t="s">
        <v>61</v>
      </c>
      <c r="C66" s="9">
        <v>10.0055693546</v>
      </c>
      <c r="D66" s="10">
        <v>1341156</v>
      </c>
      <c r="E66" s="9">
        <v>10.0055693546</v>
      </c>
      <c r="F66" s="10">
        <v>7647987</v>
      </c>
      <c r="G66" s="9">
        <v>10.0055693546</v>
      </c>
      <c r="H66" s="10">
        <v>301513</v>
      </c>
    </row>
    <row r="67" spans="1:8" s="3" customFormat="1" ht="11.4" customHeight="1">
      <c r="A67" s="12"/>
      <c r="B67" s="12"/>
      <c r="C67" s="15"/>
      <c r="D67" s="14"/>
      <c r="E67" s="15"/>
      <c r="F67" s="14"/>
      <c r="G67" s="15"/>
      <c r="H67" s="14"/>
    </row>
    <row r="68" spans="1:8" s="3" customFormat="1" ht="14.4">
      <c r="A68" s="16"/>
      <c r="B68" s="17" t="s">
        <v>63</v>
      </c>
      <c r="C68" s="18">
        <f t="shared" ref="C68:H68" si="0">SUM(C9:C67)</f>
        <v>100.00000000000003</v>
      </c>
      <c r="D68" s="18">
        <f t="shared" si="0"/>
        <v>13404177</v>
      </c>
      <c r="E68" s="18">
        <f t="shared" si="0"/>
        <v>100.00000000000003</v>
      </c>
      <c r="F68" s="18">
        <f t="shared" si="0"/>
        <v>76437963</v>
      </c>
      <c r="G68" s="18">
        <f t="shared" si="0"/>
        <v>100.00000000000003</v>
      </c>
      <c r="H68" s="18">
        <f t="shared" si="0"/>
        <v>3013509</v>
      </c>
    </row>
    <row r="69" spans="1:8">
      <c r="A69" s="20"/>
      <c r="B69" s="20"/>
      <c r="C69" s="22"/>
      <c r="D69" s="20"/>
      <c r="E69" s="22"/>
      <c r="F69" s="73"/>
      <c r="G69" s="22"/>
    </row>
    <row r="70" spans="1:8">
      <c r="A70" s="20"/>
      <c r="B70" s="20"/>
      <c r="C70" s="24"/>
      <c r="D70" s="23"/>
      <c r="E70" s="24"/>
      <c r="F70" s="23"/>
      <c r="H70" s="23"/>
    </row>
    <row r="71" spans="1:8">
      <c r="A71" s="20"/>
      <c r="B71" s="20"/>
      <c r="C71" s="27"/>
      <c r="D71" s="26"/>
      <c r="E71" s="27"/>
      <c r="F71" s="26"/>
      <c r="G71" s="27"/>
      <c r="H71" s="26"/>
    </row>
    <row r="72" spans="1:8">
      <c r="A72" s="20"/>
      <c r="B72" s="20"/>
      <c r="C72" s="29"/>
      <c r="D72" s="28"/>
      <c r="E72" s="29"/>
      <c r="F72" s="28"/>
      <c r="G72" s="29"/>
      <c r="H72" s="28"/>
    </row>
    <row r="73" spans="1:8">
      <c r="A73" s="20"/>
      <c r="B73" s="20"/>
      <c r="C73" s="22"/>
      <c r="D73" s="20"/>
      <c r="E73" s="22"/>
      <c r="F73" s="20"/>
      <c r="G73" s="22"/>
    </row>
    <row r="74" spans="1:8">
      <c r="A74" s="20"/>
      <c r="B74" s="20"/>
      <c r="C74" s="22"/>
      <c r="D74" s="20"/>
      <c r="E74" s="22"/>
      <c r="F74" s="20"/>
      <c r="G74" s="22"/>
    </row>
    <row r="75" spans="1:8">
      <c r="A75" s="20"/>
      <c r="B75" s="20"/>
      <c r="C75" s="22"/>
      <c r="D75" s="20"/>
      <c r="E75" s="22"/>
      <c r="F75" s="20"/>
      <c r="G75" s="22"/>
    </row>
    <row r="76" spans="1:8">
      <c r="A76" s="20"/>
      <c r="B76" s="20"/>
      <c r="C76" s="22"/>
      <c r="D76" s="20"/>
      <c r="E76" s="22"/>
      <c r="F76" s="20"/>
      <c r="G76" s="22"/>
    </row>
    <row r="77" spans="1:8">
      <c r="A77" s="20"/>
      <c r="B77" s="20"/>
      <c r="C77" s="22"/>
      <c r="D77" s="20"/>
      <c r="E77" s="22"/>
      <c r="F77" s="20"/>
      <c r="G77" s="22"/>
    </row>
    <row r="78" spans="1:8">
      <c r="A78" s="20"/>
      <c r="B78" s="20"/>
      <c r="C78" s="22"/>
      <c r="D78" s="20"/>
      <c r="E78" s="22"/>
      <c r="F78" s="20"/>
      <c r="G78" s="22"/>
    </row>
    <row r="79" spans="1:8">
      <c r="A79" s="20"/>
      <c r="B79" s="20"/>
      <c r="C79" s="22"/>
      <c r="D79" s="20"/>
      <c r="E79" s="22"/>
      <c r="F79" s="20"/>
      <c r="G79" s="22"/>
    </row>
    <row r="80" spans="1:8">
      <c r="A80" s="20"/>
      <c r="B80" s="20"/>
      <c r="C80" s="22"/>
      <c r="D80" s="20"/>
      <c r="E80" s="22"/>
      <c r="F80" s="20"/>
      <c r="G80" s="22"/>
    </row>
    <row r="81" spans="1:7">
      <c r="A81" s="20"/>
      <c r="B81" s="20"/>
      <c r="C81" s="22"/>
      <c r="D81" s="20"/>
      <c r="E81" s="22"/>
      <c r="F81" s="20"/>
      <c r="G81" s="22"/>
    </row>
    <row r="82" spans="1:7">
      <c r="A82" s="20"/>
      <c r="B82" s="20"/>
      <c r="C82" s="22"/>
      <c r="D82" s="20"/>
      <c r="E82" s="22"/>
      <c r="F82" s="20"/>
      <c r="G82" s="22"/>
    </row>
    <row r="83" spans="1:7">
      <c r="A83" s="20"/>
      <c r="B83" s="20"/>
      <c r="C83" s="22"/>
      <c r="D83" s="20"/>
      <c r="E83" s="22"/>
      <c r="F83" s="20"/>
      <c r="G83" s="22"/>
    </row>
    <row r="84" spans="1:7">
      <c r="A84" s="20"/>
      <c r="B84" s="20"/>
      <c r="C84" s="22"/>
      <c r="D84" s="20"/>
      <c r="E84" s="22"/>
      <c r="F84" s="20"/>
      <c r="G84" s="22"/>
    </row>
    <row r="85" spans="1:7">
      <c r="A85" s="20"/>
      <c r="B85" s="20"/>
      <c r="C85" s="22"/>
      <c r="D85" s="20"/>
      <c r="E85" s="22"/>
      <c r="F85" s="20"/>
      <c r="G85" s="22"/>
    </row>
    <row r="86" spans="1:7">
      <c r="A86" s="20"/>
      <c r="B86" s="20"/>
      <c r="C86" s="22"/>
      <c r="D86" s="20"/>
      <c r="E86" s="22"/>
      <c r="F86" s="20"/>
      <c r="G86" s="22"/>
    </row>
    <row r="87" spans="1:7">
      <c r="A87" s="20"/>
      <c r="B87" s="20"/>
      <c r="C87" s="22"/>
      <c r="D87" s="20"/>
      <c r="E87" s="22"/>
      <c r="F87" s="20"/>
      <c r="G87" s="22"/>
    </row>
    <row r="88" spans="1:7">
      <c r="A88" s="20"/>
      <c r="B88" s="20"/>
      <c r="C88" s="22"/>
      <c r="D88" s="20"/>
      <c r="E88" s="22"/>
      <c r="F88" s="20"/>
      <c r="G88" s="22"/>
    </row>
    <row r="89" spans="1:7">
      <c r="A89" s="20"/>
      <c r="B89" s="20"/>
      <c r="C89" s="22"/>
      <c r="D89" s="20"/>
      <c r="E89" s="22"/>
      <c r="F89" s="20"/>
      <c r="G89" s="22"/>
    </row>
    <row r="90" spans="1:7">
      <c r="A90" s="20"/>
      <c r="B90" s="20"/>
      <c r="C90" s="22"/>
      <c r="D90" s="20"/>
      <c r="E90" s="22"/>
      <c r="F90" s="20"/>
      <c r="G90" s="22"/>
    </row>
    <row r="91" spans="1:7">
      <c r="A91" s="20"/>
      <c r="B91" s="20"/>
      <c r="C91" s="22"/>
      <c r="D91" s="20"/>
      <c r="E91" s="22"/>
      <c r="F91" s="20"/>
      <c r="G91" s="22"/>
    </row>
    <row r="92" spans="1:7">
      <c r="A92" s="20"/>
      <c r="B92" s="20"/>
      <c r="C92" s="22"/>
      <c r="D92" s="20"/>
      <c r="E92" s="22"/>
      <c r="F92" s="20"/>
      <c r="G92" s="22"/>
    </row>
    <row r="93" spans="1:7">
      <c r="A93" s="20"/>
      <c r="B93" s="20"/>
      <c r="C93" s="22"/>
      <c r="D93" s="20"/>
      <c r="E93" s="22"/>
      <c r="F93" s="20"/>
      <c r="G93" s="22"/>
    </row>
    <row r="94" spans="1:7">
      <c r="A94" s="20"/>
      <c r="B94" s="20"/>
      <c r="C94" s="22"/>
      <c r="D94" s="20"/>
      <c r="E94" s="22"/>
      <c r="F94" s="20"/>
      <c r="G94" s="22"/>
    </row>
    <row r="95" spans="1:7">
      <c r="A95" s="20"/>
      <c r="B95" s="20"/>
      <c r="C95" s="22"/>
      <c r="D95" s="20"/>
      <c r="E95" s="22"/>
      <c r="F95" s="20"/>
      <c r="G95" s="22"/>
    </row>
    <row r="96" spans="1:7">
      <c r="A96" s="20"/>
      <c r="B96" s="20"/>
      <c r="C96" s="22"/>
      <c r="D96" s="20"/>
      <c r="E96" s="22"/>
      <c r="F96" s="20"/>
      <c r="G96" s="22"/>
    </row>
    <row r="97" spans="1:7">
      <c r="A97" s="20"/>
      <c r="B97" s="20"/>
      <c r="C97" s="22"/>
      <c r="D97" s="20"/>
      <c r="E97" s="22"/>
      <c r="F97" s="20"/>
      <c r="G97" s="22"/>
    </row>
    <row r="98" spans="1:7">
      <c r="A98" s="20"/>
      <c r="B98" s="20"/>
      <c r="C98" s="22"/>
      <c r="D98" s="20"/>
      <c r="E98" s="22"/>
      <c r="F98" s="20"/>
      <c r="G98" s="22"/>
    </row>
    <row r="99" spans="1:7">
      <c r="A99" s="20"/>
      <c r="B99" s="20"/>
      <c r="C99" s="22"/>
      <c r="D99" s="20"/>
      <c r="E99" s="22"/>
      <c r="F99" s="20"/>
      <c r="G99" s="22"/>
    </row>
    <row r="100" spans="1:7">
      <c r="A100" s="20"/>
      <c r="B100" s="20"/>
      <c r="C100" s="22"/>
      <c r="D100" s="20"/>
      <c r="E100" s="22"/>
      <c r="F100" s="20"/>
      <c r="G100" s="22"/>
    </row>
    <row r="101" spans="1:7">
      <c r="A101" s="20"/>
      <c r="B101" s="20"/>
      <c r="C101" s="22"/>
      <c r="D101" s="20"/>
      <c r="E101" s="22"/>
      <c r="F101" s="20"/>
      <c r="G101" s="22"/>
    </row>
    <row r="102" spans="1:7">
      <c r="A102" s="20"/>
      <c r="B102" s="20"/>
      <c r="C102" s="22"/>
      <c r="D102" s="20"/>
      <c r="E102" s="22"/>
      <c r="F102" s="20"/>
      <c r="G102" s="22"/>
    </row>
    <row r="103" spans="1:7">
      <c r="A103" s="20"/>
      <c r="B103" s="20"/>
      <c r="C103" s="22"/>
      <c r="D103" s="20"/>
      <c r="E103" s="22"/>
      <c r="F103" s="20"/>
      <c r="G103" s="22"/>
    </row>
    <row r="104" spans="1:7">
      <c r="A104" s="20"/>
      <c r="B104" s="20"/>
      <c r="C104" s="22"/>
      <c r="D104" s="20"/>
      <c r="E104" s="22"/>
      <c r="F104" s="20"/>
      <c r="G104" s="22"/>
    </row>
    <row r="105" spans="1:7">
      <c r="A105" s="20"/>
      <c r="B105" s="20"/>
      <c r="C105" s="22"/>
      <c r="D105" s="20"/>
      <c r="E105" s="22"/>
      <c r="F105" s="20"/>
      <c r="G105" s="22"/>
    </row>
    <row r="106" spans="1:7">
      <c r="A106" s="20"/>
      <c r="B106" s="20"/>
      <c r="C106" s="22"/>
      <c r="D106" s="20"/>
      <c r="E106" s="22"/>
      <c r="F106" s="20"/>
      <c r="G106" s="22"/>
    </row>
    <row r="107" spans="1:7">
      <c r="A107" s="20"/>
      <c r="B107" s="20"/>
      <c r="C107" s="22"/>
      <c r="D107" s="20"/>
      <c r="E107" s="22"/>
      <c r="F107" s="20"/>
      <c r="G107" s="22"/>
    </row>
    <row r="108" spans="1:7">
      <c r="A108" s="20"/>
      <c r="B108" s="20"/>
      <c r="C108" s="22"/>
      <c r="D108" s="20"/>
      <c r="E108" s="22"/>
      <c r="F108" s="20"/>
      <c r="G108" s="22"/>
    </row>
    <row r="109" spans="1:7">
      <c r="A109" s="20"/>
      <c r="B109" s="20"/>
      <c r="C109" s="22"/>
      <c r="D109" s="20"/>
      <c r="E109" s="22"/>
      <c r="F109" s="20"/>
      <c r="G109" s="22"/>
    </row>
    <row r="110" spans="1:7">
      <c r="A110" s="20"/>
      <c r="B110" s="20"/>
      <c r="C110" s="22"/>
      <c r="D110" s="20"/>
      <c r="E110" s="22"/>
      <c r="F110" s="20"/>
      <c r="G110" s="22"/>
    </row>
    <row r="111" spans="1:7">
      <c r="A111" s="20"/>
      <c r="B111" s="20"/>
      <c r="C111" s="22"/>
      <c r="D111" s="20"/>
      <c r="E111" s="22"/>
      <c r="F111" s="20"/>
      <c r="G111" s="22"/>
    </row>
    <row r="112" spans="1:7">
      <c r="A112" s="20"/>
      <c r="B112" s="20"/>
      <c r="C112" s="22"/>
      <c r="D112" s="20"/>
      <c r="E112" s="22"/>
      <c r="F112" s="20"/>
      <c r="G112" s="22"/>
    </row>
    <row r="113" spans="1:7">
      <c r="A113" s="20"/>
      <c r="B113" s="20"/>
      <c r="C113" s="22"/>
      <c r="D113" s="20"/>
      <c r="E113" s="22"/>
      <c r="F113" s="20"/>
      <c r="G113" s="22"/>
    </row>
    <row r="114" spans="1:7">
      <c r="A114" s="20"/>
      <c r="B114" s="20"/>
      <c r="C114" s="22"/>
      <c r="D114" s="20"/>
      <c r="E114" s="22"/>
      <c r="F114" s="20"/>
      <c r="G114" s="22"/>
    </row>
    <row r="115" spans="1:7">
      <c r="A115" s="20"/>
      <c r="B115" s="20"/>
      <c r="C115" s="22"/>
      <c r="D115" s="20"/>
      <c r="E115" s="22"/>
      <c r="F115" s="20"/>
      <c r="G115" s="22"/>
    </row>
    <row r="116" spans="1:7">
      <c r="A116" s="20"/>
      <c r="B116" s="20"/>
      <c r="C116" s="22"/>
      <c r="D116" s="20"/>
      <c r="E116" s="22"/>
      <c r="F116" s="20"/>
      <c r="G116" s="22"/>
    </row>
    <row r="117" spans="1:7">
      <c r="A117" s="20"/>
      <c r="B117" s="20"/>
      <c r="C117" s="22"/>
      <c r="D117" s="20"/>
      <c r="E117" s="22"/>
      <c r="F117" s="20"/>
      <c r="G117" s="22"/>
    </row>
    <row r="118" spans="1:7">
      <c r="A118" s="20"/>
      <c r="B118" s="20"/>
      <c r="C118" s="22"/>
      <c r="D118" s="20"/>
      <c r="E118" s="22"/>
      <c r="F118" s="20"/>
      <c r="G118" s="22"/>
    </row>
    <row r="119" spans="1:7">
      <c r="A119" s="20"/>
      <c r="B119" s="20"/>
      <c r="C119" s="22"/>
      <c r="D119" s="20"/>
      <c r="E119" s="22"/>
      <c r="F119" s="20"/>
      <c r="G119" s="22"/>
    </row>
    <row r="120" spans="1:7">
      <c r="A120" s="20"/>
      <c r="B120" s="20"/>
      <c r="C120" s="22"/>
      <c r="D120" s="20"/>
      <c r="E120" s="22"/>
      <c r="F120" s="20"/>
      <c r="G120" s="22"/>
    </row>
    <row r="121" spans="1:7">
      <c r="A121" s="20"/>
      <c r="B121" s="20"/>
      <c r="C121" s="22"/>
      <c r="D121" s="20"/>
      <c r="E121" s="22"/>
      <c r="F121" s="20"/>
      <c r="G121" s="22"/>
    </row>
    <row r="122" spans="1:7">
      <c r="A122" s="20"/>
      <c r="B122" s="20"/>
      <c r="C122" s="22"/>
      <c r="D122" s="20"/>
      <c r="E122" s="22"/>
      <c r="F122" s="20"/>
      <c r="G122" s="22"/>
    </row>
    <row r="123" spans="1:7">
      <c r="A123" s="20"/>
      <c r="B123" s="20"/>
      <c r="C123" s="22"/>
      <c r="D123" s="20"/>
      <c r="E123" s="22"/>
      <c r="F123" s="20"/>
      <c r="G123" s="22"/>
    </row>
    <row r="124" spans="1:7">
      <c r="A124" s="20"/>
      <c r="B124" s="20"/>
      <c r="C124" s="22"/>
      <c r="D124" s="20"/>
      <c r="E124" s="22"/>
      <c r="F124" s="20"/>
      <c r="G124" s="22"/>
    </row>
    <row r="125" spans="1:7">
      <c r="A125" s="20"/>
      <c r="B125" s="20"/>
      <c r="C125" s="22"/>
      <c r="D125" s="20"/>
      <c r="E125" s="22"/>
      <c r="F125" s="20"/>
      <c r="G125" s="22"/>
    </row>
    <row r="126" spans="1:7">
      <c r="A126" s="20"/>
      <c r="B126" s="20"/>
      <c r="C126" s="22"/>
      <c r="D126" s="20"/>
      <c r="E126" s="22"/>
      <c r="F126" s="20"/>
      <c r="G126" s="22"/>
    </row>
    <row r="127" spans="1:7">
      <c r="A127" s="20"/>
      <c r="B127" s="20"/>
      <c r="C127" s="22"/>
      <c r="D127" s="20"/>
      <c r="E127" s="22"/>
      <c r="F127" s="20"/>
      <c r="G127" s="22"/>
    </row>
    <row r="128" spans="1:7">
      <c r="A128" s="20"/>
      <c r="B128" s="20"/>
      <c r="C128" s="22"/>
      <c r="D128" s="20"/>
      <c r="E128" s="22"/>
      <c r="F128" s="20"/>
      <c r="G128" s="22"/>
    </row>
    <row r="129" spans="1:7">
      <c r="A129" s="20"/>
      <c r="B129" s="20"/>
      <c r="C129" s="22"/>
      <c r="D129" s="20"/>
      <c r="E129" s="22"/>
      <c r="F129" s="20"/>
      <c r="G129" s="22"/>
    </row>
    <row r="130" spans="1:7">
      <c r="A130" s="20"/>
      <c r="B130" s="20"/>
      <c r="C130" s="22"/>
      <c r="D130" s="20"/>
      <c r="E130" s="22"/>
      <c r="F130" s="20"/>
      <c r="G130" s="22"/>
    </row>
    <row r="131" spans="1:7">
      <c r="A131" s="20"/>
      <c r="B131" s="20"/>
      <c r="C131" s="22"/>
      <c r="D131" s="20"/>
      <c r="E131" s="22"/>
      <c r="F131" s="20"/>
      <c r="G131" s="22"/>
    </row>
    <row r="132" spans="1:7">
      <c r="A132" s="20"/>
      <c r="B132" s="20"/>
      <c r="C132" s="22"/>
      <c r="D132" s="20"/>
      <c r="E132" s="22"/>
      <c r="F132" s="20"/>
      <c r="G132" s="22"/>
    </row>
    <row r="133" spans="1:7">
      <c r="A133" s="20"/>
      <c r="B133" s="20"/>
      <c r="C133" s="22"/>
      <c r="D133" s="20"/>
      <c r="E133" s="22"/>
      <c r="F133" s="20"/>
      <c r="G133" s="22"/>
    </row>
    <row r="134" spans="1:7">
      <c r="A134" s="20"/>
      <c r="B134" s="20"/>
      <c r="C134" s="22"/>
      <c r="D134" s="20"/>
      <c r="E134" s="22"/>
      <c r="F134" s="20"/>
      <c r="G134" s="22"/>
    </row>
    <row r="135" spans="1:7">
      <c r="A135" s="20"/>
      <c r="B135" s="20"/>
      <c r="C135" s="22"/>
      <c r="D135" s="20"/>
      <c r="E135" s="22"/>
      <c r="F135" s="20"/>
      <c r="G135" s="22"/>
    </row>
    <row r="136" spans="1:7">
      <c r="A136" s="20"/>
      <c r="B136" s="20"/>
      <c r="C136" s="22"/>
      <c r="D136" s="20"/>
      <c r="E136" s="22"/>
      <c r="F136" s="20"/>
      <c r="G136" s="22"/>
    </row>
    <row r="137" spans="1:7">
      <c r="A137" s="20"/>
      <c r="B137" s="20"/>
      <c r="C137" s="22"/>
      <c r="D137" s="20"/>
      <c r="E137" s="22"/>
      <c r="F137" s="20"/>
      <c r="G137" s="22"/>
    </row>
    <row r="138" spans="1:7">
      <c r="A138" s="20"/>
      <c r="B138" s="20"/>
      <c r="C138" s="22"/>
      <c r="D138" s="20"/>
      <c r="E138" s="22"/>
      <c r="F138" s="20"/>
      <c r="G138" s="22"/>
    </row>
    <row r="139" spans="1:7">
      <c r="A139" s="20"/>
      <c r="B139" s="20"/>
      <c r="C139" s="22"/>
      <c r="D139" s="20"/>
      <c r="E139" s="22"/>
      <c r="F139" s="20"/>
      <c r="G139" s="22"/>
    </row>
    <row r="140" spans="1:7">
      <c r="A140" s="20"/>
      <c r="B140" s="20"/>
      <c r="C140" s="22"/>
      <c r="D140" s="20"/>
      <c r="E140" s="22"/>
      <c r="F140" s="20"/>
      <c r="G140" s="22"/>
    </row>
    <row r="141" spans="1:7">
      <c r="A141" s="20"/>
      <c r="B141" s="20"/>
      <c r="C141" s="22"/>
      <c r="D141" s="20"/>
      <c r="E141" s="22"/>
      <c r="F141" s="20"/>
      <c r="G141" s="22"/>
    </row>
    <row r="142" spans="1:7">
      <c r="A142" s="20"/>
      <c r="B142" s="20"/>
      <c r="C142" s="22"/>
      <c r="D142" s="20"/>
      <c r="E142" s="22"/>
      <c r="F142" s="20"/>
      <c r="G142" s="22"/>
    </row>
    <row r="143" spans="1:7">
      <c r="A143" s="20"/>
      <c r="B143" s="20"/>
      <c r="C143" s="22"/>
      <c r="D143" s="20"/>
      <c r="E143" s="22"/>
      <c r="F143" s="20"/>
      <c r="G143" s="22"/>
    </row>
    <row r="144" spans="1:7">
      <c r="A144" s="20"/>
      <c r="B144" s="20"/>
      <c r="C144" s="22"/>
      <c r="D144" s="20"/>
      <c r="E144" s="22"/>
      <c r="F144" s="20"/>
      <c r="G144" s="22"/>
    </row>
    <row r="145" spans="1:7">
      <c r="A145" s="20"/>
      <c r="B145" s="20"/>
      <c r="C145" s="22"/>
      <c r="D145" s="20"/>
      <c r="E145" s="22"/>
      <c r="F145" s="20"/>
      <c r="G145" s="22"/>
    </row>
    <row r="146" spans="1:7">
      <c r="A146" s="20"/>
      <c r="B146" s="20"/>
      <c r="C146" s="22"/>
      <c r="D146" s="20"/>
      <c r="E146" s="22"/>
      <c r="F146" s="20"/>
      <c r="G146" s="22"/>
    </row>
    <row r="147" spans="1:7">
      <c r="A147" s="20"/>
      <c r="B147" s="20"/>
      <c r="C147" s="22"/>
      <c r="D147" s="20"/>
      <c r="E147" s="22"/>
      <c r="F147" s="20"/>
      <c r="G147" s="22"/>
    </row>
    <row r="148" spans="1:7">
      <c r="A148" s="20"/>
      <c r="B148" s="20"/>
      <c r="C148" s="22"/>
      <c r="D148" s="20"/>
      <c r="E148" s="22"/>
      <c r="F148" s="20"/>
      <c r="G148" s="22"/>
    </row>
    <row r="149" spans="1:7">
      <c r="A149" s="20"/>
      <c r="B149" s="20"/>
      <c r="C149" s="22"/>
      <c r="D149" s="20"/>
      <c r="E149" s="22"/>
      <c r="F149" s="20"/>
      <c r="G149" s="22"/>
    </row>
    <row r="150" spans="1:7">
      <c r="A150" s="20"/>
      <c r="B150" s="20"/>
      <c r="C150" s="22"/>
      <c r="D150" s="20"/>
      <c r="E150" s="22"/>
      <c r="F150" s="20"/>
      <c r="G150" s="22"/>
    </row>
    <row r="151" spans="1:7">
      <c r="A151" s="20"/>
      <c r="B151" s="20"/>
      <c r="C151" s="22"/>
      <c r="D151" s="20"/>
      <c r="E151" s="22"/>
      <c r="F151" s="20"/>
      <c r="G151" s="22"/>
    </row>
    <row r="152" spans="1:7">
      <c r="A152" s="20"/>
      <c r="B152" s="20"/>
      <c r="C152" s="22"/>
      <c r="D152" s="20"/>
      <c r="E152" s="22"/>
      <c r="F152" s="20"/>
      <c r="G152" s="22"/>
    </row>
    <row r="153" spans="1:7">
      <c r="A153" s="20"/>
      <c r="B153" s="20"/>
      <c r="C153" s="22"/>
      <c r="D153" s="20"/>
      <c r="E153" s="22"/>
      <c r="F153" s="20"/>
      <c r="G153" s="22"/>
    </row>
    <row r="154" spans="1:7">
      <c r="A154" s="20"/>
      <c r="B154" s="20"/>
      <c r="C154" s="22"/>
      <c r="D154" s="20"/>
      <c r="E154" s="22"/>
      <c r="F154" s="20"/>
      <c r="G154" s="22"/>
    </row>
    <row r="155" spans="1:7">
      <c r="A155" s="20"/>
      <c r="B155" s="20"/>
      <c r="C155" s="22"/>
      <c r="D155" s="20"/>
      <c r="E155" s="22"/>
      <c r="F155" s="20"/>
      <c r="G155" s="22"/>
    </row>
    <row r="156" spans="1:7">
      <c r="A156" s="20"/>
      <c r="B156" s="20"/>
      <c r="C156" s="22"/>
      <c r="D156" s="20"/>
      <c r="E156" s="22"/>
      <c r="F156" s="20"/>
      <c r="G156" s="22"/>
    </row>
    <row r="157" spans="1:7">
      <c r="A157" s="20"/>
      <c r="B157" s="20"/>
      <c r="C157" s="22"/>
      <c r="D157" s="20"/>
      <c r="E157" s="22"/>
      <c r="F157" s="20"/>
      <c r="G157" s="22"/>
    </row>
    <row r="158" spans="1:7">
      <c r="A158" s="20"/>
      <c r="B158" s="20"/>
      <c r="C158" s="22"/>
      <c r="D158" s="20"/>
      <c r="E158" s="22"/>
      <c r="F158" s="20"/>
      <c r="G158" s="22"/>
    </row>
    <row r="159" spans="1:7">
      <c r="A159" s="20"/>
      <c r="B159" s="20"/>
      <c r="C159" s="22"/>
      <c r="D159" s="20"/>
      <c r="E159" s="22"/>
      <c r="F159" s="20"/>
      <c r="G159" s="22"/>
    </row>
    <row r="160" spans="1:7">
      <c r="A160" s="20"/>
      <c r="B160" s="20"/>
      <c r="C160" s="22"/>
      <c r="D160" s="20"/>
      <c r="E160" s="22"/>
      <c r="F160" s="20"/>
      <c r="G160" s="22"/>
    </row>
    <row r="161" spans="1:7">
      <c r="A161" s="20"/>
      <c r="B161" s="20"/>
      <c r="C161" s="22"/>
      <c r="D161" s="20"/>
      <c r="E161" s="22"/>
      <c r="F161" s="20"/>
      <c r="G161" s="22"/>
    </row>
    <row r="162" spans="1:7">
      <c r="A162" s="20"/>
      <c r="B162" s="20"/>
      <c r="C162" s="22"/>
      <c r="D162" s="20"/>
      <c r="E162" s="22"/>
      <c r="F162" s="20"/>
      <c r="G162" s="22"/>
    </row>
    <row r="163" spans="1:7">
      <c r="A163" s="20"/>
      <c r="B163" s="20"/>
      <c r="C163" s="22"/>
      <c r="D163" s="20"/>
      <c r="E163" s="22"/>
      <c r="F163" s="20"/>
      <c r="G163" s="22"/>
    </row>
    <row r="164" spans="1:7">
      <c r="A164" s="20"/>
      <c r="B164" s="20"/>
      <c r="C164" s="22"/>
      <c r="D164" s="20"/>
      <c r="E164" s="22"/>
      <c r="F164" s="20"/>
      <c r="G164" s="22"/>
    </row>
    <row r="165" spans="1:7">
      <c r="A165" s="20"/>
      <c r="B165" s="20"/>
      <c r="C165" s="22"/>
      <c r="D165" s="20"/>
      <c r="E165" s="22"/>
      <c r="F165" s="20"/>
      <c r="G165" s="22"/>
    </row>
    <row r="166" spans="1:7">
      <c r="A166" s="20"/>
      <c r="B166" s="20"/>
      <c r="C166" s="22"/>
      <c r="D166" s="20"/>
      <c r="E166" s="22"/>
      <c r="F166" s="20"/>
      <c r="G166" s="22"/>
    </row>
    <row r="167" spans="1:7">
      <c r="A167" s="20"/>
      <c r="B167" s="20"/>
      <c r="C167" s="22"/>
      <c r="D167" s="20"/>
      <c r="E167" s="22"/>
      <c r="F167" s="20"/>
      <c r="G167" s="22"/>
    </row>
    <row r="168" spans="1:7">
      <c r="A168" s="20"/>
      <c r="B168" s="20"/>
      <c r="C168" s="22"/>
      <c r="D168" s="20"/>
      <c r="E168" s="22"/>
      <c r="F168" s="20"/>
      <c r="G168" s="22"/>
    </row>
    <row r="169" spans="1:7">
      <c r="A169" s="20"/>
      <c r="B169" s="20"/>
      <c r="C169" s="22"/>
      <c r="D169" s="20"/>
      <c r="E169" s="22"/>
      <c r="F169" s="20"/>
      <c r="G169" s="22"/>
    </row>
    <row r="170" spans="1:7">
      <c r="A170" s="20"/>
      <c r="B170" s="20"/>
      <c r="C170" s="22"/>
      <c r="D170" s="20"/>
      <c r="E170" s="22"/>
      <c r="F170" s="20"/>
      <c r="G170" s="22"/>
    </row>
    <row r="171" spans="1:7">
      <c r="A171" s="20"/>
      <c r="B171" s="20"/>
      <c r="C171" s="22"/>
      <c r="D171" s="20"/>
      <c r="E171" s="22"/>
      <c r="F171" s="20"/>
      <c r="G171" s="22"/>
    </row>
    <row r="172" spans="1:7">
      <c r="A172" s="20"/>
      <c r="B172" s="20"/>
      <c r="C172" s="22"/>
      <c r="D172" s="20"/>
      <c r="E172" s="22"/>
      <c r="F172" s="20"/>
      <c r="G172" s="22"/>
    </row>
    <row r="173" spans="1:7">
      <c r="A173" s="20"/>
      <c r="B173" s="20"/>
      <c r="C173" s="22"/>
      <c r="D173" s="20"/>
      <c r="E173" s="22"/>
      <c r="F173" s="20"/>
      <c r="G173" s="22"/>
    </row>
    <row r="174" spans="1:7">
      <c r="A174" s="20"/>
      <c r="B174" s="20"/>
      <c r="C174" s="22"/>
      <c r="D174" s="20"/>
      <c r="E174" s="22"/>
      <c r="F174" s="20"/>
      <c r="G174" s="22"/>
    </row>
    <row r="175" spans="1:7">
      <c r="A175" s="20"/>
      <c r="B175" s="20"/>
      <c r="C175" s="22"/>
      <c r="D175" s="20"/>
      <c r="E175" s="22"/>
      <c r="F175" s="20"/>
      <c r="G175" s="22"/>
    </row>
    <row r="176" spans="1:7">
      <c r="A176" s="20"/>
      <c r="B176" s="20"/>
      <c r="C176" s="22"/>
      <c r="D176" s="20"/>
      <c r="E176" s="22"/>
      <c r="F176" s="20"/>
      <c r="G176" s="22"/>
    </row>
    <row r="177" spans="1:7">
      <c r="A177" s="20"/>
      <c r="B177" s="20"/>
      <c r="C177" s="22"/>
      <c r="D177" s="20"/>
      <c r="E177" s="22"/>
      <c r="F177" s="20"/>
      <c r="G177" s="22"/>
    </row>
    <row r="178" spans="1:7">
      <c r="A178" s="20"/>
      <c r="B178" s="20"/>
      <c r="C178" s="22"/>
      <c r="D178" s="20"/>
      <c r="E178" s="22"/>
      <c r="F178" s="20"/>
      <c r="G178" s="22"/>
    </row>
    <row r="179" spans="1:7">
      <c r="A179" s="20"/>
      <c r="B179" s="20"/>
      <c r="C179" s="22"/>
      <c r="D179" s="20"/>
      <c r="E179" s="22"/>
      <c r="F179" s="20"/>
      <c r="G179" s="22"/>
    </row>
    <row r="180" spans="1:7">
      <c r="A180" s="20"/>
      <c r="B180" s="20"/>
      <c r="C180" s="22"/>
      <c r="D180" s="20"/>
      <c r="E180" s="22"/>
      <c r="F180" s="20"/>
      <c r="G180" s="22"/>
    </row>
    <row r="181" spans="1:7">
      <c r="A181" s="20"/>
      <c r="B181" s="20"/>
      <c r="C181" s="22"/>
      <c r="D181" s="20"/>
      <c r="E181" s="22"/>
      <c r="F181" s="20"/>
      <c r="G181" s="22"/>
    </row>
    <row r="182" spans="1:7">
      <c r="A182" s="20"/>
      <c r="B182" s="20"/>
      <c r="C182" s="22"/>
      <c r="D182" s="20"/>
      <c r="E182" s="22"/>
      <c r="F182" s="20"/>
      <c r="G182" s="22"/>
    </row>
    <row r="183" spans="1:7">
      <c r="A183" s="20"/>
      <c r="B183" s="20"/>
      <c r="C183" s="22"/>
      <c r="D183" s="20"/>
      <c r="E183" s="22"/>
      <c r="F183" s="20"/>
      <c r="G183" s="22"/>
    </row>
    <row r="184" spans="1:7">
      <c r="A184" s="20"/>
      <c r="B184" s="20"/>
      <c r="C184" s="22"/>
      <c r="D184" s="20"/>
      <c r="E184" s="22"/>
      <c r="F184" s="20"/>
      <c r="G184" s="22"/>
    </row>
    <row r="185" spans="1:7">
      <c r="A185" s="20"/>
      <c r="B185" s="20"/>
      <c r="C185" s="22"/>
      <c r="D185" s="20"/>
      <c r="E185" s="22"/>
      <c r="F185" s="20"/>
      <c r="G185" s="22"/>
    </row>
    <row r="186" spans="1:7">
      <c r="A186" s="20"/>
      <c r="B186" s="20"/>
      <c r="C186" s="22"/>
      <c r="D186" s="20"/>
      <c r="E186" s="22"/>
      <c r="F186" s="20"/>
      <c r="G186" s="22"/>
    </row>
    <row r="187" spans="1:7">
      <c r="A187" s="20"/>
      <c r="B187" s="20"/>
      <c r="C187" s="22"/>
      <c r="D187" s="20"/>
      <c r="E187" s="22"/>
      <c r="F187" s="20"/>
      <c r="G187" s="22"/>
    </row>
    <row r="188" spans="1:7">
      <c r="A188" s="20"/>
      <c r="B188" s="20"/>
      <c r="C188" s="22"/>
      <c r="D188" s="20"/>
      <c r="E188" s="22"/>
      <c r="F188" s="20"/>
      <c r="G188" s="22"/>
    </row>
    <row r="189" spans="1:7">
      <c r="A189" s="20"/>
      <c r="B189" s="20"/>
      <c r="C189" s="22"/>
      <c r="D189" s="20"/>
      <c r="E189" s="22"/>
      <c r="F189" s="20"/>
      <c r="G189" s="22"/>
    </row>
    <row r="190" spans="1:7">
      <c r="A190" s="20"/>
      <c r="B190" s="20"/>
      <c r="C190" s="22"/>
      <c r="D190" s="20"/>
      <c r="E190" s="22"/>
      <c r="F190" s="20"/>
      <c r="G190" s="22"/>
    </row>
    <row r="191" spans="1:7">
      <c r="A191" s="20"/>
      <c r="B191" s="20"/>
      <c r="C191" s="22"/>
      <c r="D191" s="20"/>
      <c r="E191" s="22"/>
      <c r="F191" s="20"/>
      <c r="G191" s="22"/>
    </row>
    <row r="192" spans="1:7">
      <c r="A192" s="20"/>
      <c r="B192" s="20"/>
      <c r="C192" s="22"/>
      <c r="D192" s="20"/>
      <c r="E192" s="22"/>
      <c r="F192" s="20"/>
      <c r="G192" s="22"/>
    </row>
    <row r="193" spans="1:7">
      <c r="A193" s="20"/>
      <c r="B193" s="20"/>
      <c r="C193" s="22"/>
      <c r="D193" s="20"/>
      <c r="E193" s="22"/>
      <c r="F193" s="20"/>
      <c r="G193" s="22"/>
    </row>
    <row r="194" spans="1:7">
      <c r="A194" s="20"/>
      <c r="B194" s="20"/>
      <c r="C194" s="22"/>
      <c r="D194" s="20"/>
      <c r="E194" s="22"/>
      <c r="F194" s="20"/>
      <c r="G194" s="22"/>
    </row>
    <row r="195" spans="1:7">
      <c r="A195" s="20"/>
      <c r="B195" s="20"/>
      <c r="C195" s="22"/>
      <c r="D195" s="20"/>
      <c r="E195" s="22"/>
      <c r="F195" s="20"/>
      <c r="G195" s="22"/>
    </row>
    <row r="196" spans="1:7">
      <c r="A196" s="20"/>
      <c r="B196" s="20"/>
      <c r="C196" s="22"/>
      <c r="D196" s="20"/>
      <c r="E196" s="22"/>
      <c r="F196" s="20"/>
      <c r="G196" s="22"/>
    </row>
    <row r="197" spans="1:7">
      <c r="A197" s="20"/>
      <c r="B197" s="20"/>
      <c r="C197" s="22"/>
      <c r="D197" s="20"/>
      <c r="E197" s="22"/>
      <c r="F197" s="20"/>
      <c r="G197" s="22"/>
    </row>
    <row r="198" spans="1:7">
      <c r="A198" s="20"/>
      <c r="B198" s="20"/>
      <c r="C198" s="22"/>
      <c r="D198" s="20"/>
      <c r="E198" s="22"/>
      <c r="F198" s="20"/>
      <c r="G198" s="22"/>
    </row>
    <row r="199" spans="1:7">
      <c r="A199" s="20"/>
      <c r="B199" s="20"/>
      <c r="C199" s="22"/>
      <c r="D199" s="20"/>
      <c r="E199" s="22"/>
      <c r="F199" s="20"/>
      <c r="G199" s="22"/>
    </row>
    <row r="200" spans="1:7">
      <c r="A200" s="20"/>
      <c r="B200" s="20"/>
      <c r="C200" s="22"/>
      <c r="D200" s="20"/>
      <c r="E200" s="22"/>
      <c r="F200" s="20"/>
      <c r="G200" s="22"/>
    </row>
    <row r="201" spans="1:7">
      <c r="A201" s="20"/>
      <c r="B201" s="20"/>
      <c r="C201" s="22"/>
      <c r="D201" s="20"/>
      <c r="E201" s="22"/>
      <c r="F201" s="20"/>
      <c r="G201" s="22"/>
    </row>
    <row r="202" spans="1:7">
      <c r="A202" s="20"/>
      <c r="B202" s="20"/>
      <c r="C202" s="22"/>
      <c r="D202" s="20"/>
      <c r="E202" s="22"/>
      <c r="F202" s="20"/>
      <c r="G202" s="22"/>
    </row>
    <row r="203" spans="1:7">
      <c r="A203" s="20"/>
      <c r="B203" s="20"/>
      <c r="C203" s="22"/>
      <c r="D203" s="20"/>
      <c r="E203" s="22"/>
      <c r="F203" s="20"/>
      <c r="G203" s="22"/>
    </row>
    <row r="204" spans="1:7">
      <c r="A204" s="20"/>
      <c r="B204" s="20"/>
      <c r="C204" s="22"/>
      <c r="D204" s="20"/>
      <c r="E204" s="22"/>
      <c r="F204" s="20"/>
      <c r="G204" s="22"/>
    </row>
    <row r="205" spans="1:7">
      <c r="A205" s="20"/>
      <c r="B205" s="20"/>
      <c r="C205" s="22"/>
      <c r="D205" s="20"/>
      <c r="E205" s="22"/>
      <c r="F205" s="20"/>
      <c r="G205" s="22"/>
    </row>
    <row r="206" spans="1:7">
      <c r="A206" s="20"/>
      <c r="B206" s="20"/>
      <c r="C206" s="22"/>
      <c r="D206" s="20"/>
      <c r="E206" s="22"/>
      <c r="F206" s="20"/>
      <c r="G206" s="22"/>
    </row>
    <row r="207" spans="1:7">
      <c r="A207" s="20"/>
      <c r="B207" s="20"/>
      <c r="C207" s="22"/>
      <c r="D207" s="20"/>
      <c r="E207" s="22"/>
      <c r="F207" s="20"/>
      <c r="G207" s="22"/>
    </row>
    <row r="208" spans="1:7">
      <c r="A208" s="20"/>
      <c r="B208" s="20"/>
      <c r="C208" s="22"/>
      <c r="D208" s="20"/>
      <c r="E208" s="22"/>
      <c r="F208" s="20"/>
      <c r="G208" s="22"/>
    </row>
    <row r="209" spans="1:7">
      <c r="A209" s="20"/>
      <c r="B209" s="20"/>
      <c r="C209" s="22"/>
      <c r="D209" s="20"/>
      <c r="E209" s="22"/>
      <c r="F209" s="20"/>
      <c r="G209" s="22"/>
    </row>
    <row r="210" spans="1:7">
      <c r="A210" s="20"/>
      <c r="B210" s="20"/>
      <c r="C210" s="22"/>
      <c r="D210" s="20"/>
      <c r="E210" s="22"/>
      <c r="F210" s="20"/>
      <c r="G210" s="22"/>
    </row>
    <row r="211" spans="1:7">
      <c r="A211" s="20"/>
      <c r="B211" s="20"/>
      <c r="C211" s="22"/>
      <c r="D211" s="20"/>
      <c r="E211" s="22"/>
      <c r="F211" s="20"/>
      <c r="G211" s="22"/>
    </row>
    <row r="212" spans="1:7">
      <c r="A212" s="20"/>
      <c r="B212" s="20"/>
      <c r="C212" s="22"/>
      <c r="D212" s="20"/>
      <c r="E212" s="22"/>
      <c r="F212" s="20"/>
      <c r="G212" s="22"/>
    </row>
    <row r="213" spans="1:7">
      <c r="A213" s="20"/>
      <c r="B213" s="20"/>
      <c r="C213" s="22"/>
      <c r="D213" s="20"/>
      <c r="E213" s="22"/>
      <c r="F213" s="20"/>
      <c r="G213" s="22"/>
    </row>
    <row r="214" spans="1:7">
      <c r="A214" s="20"/>
      <c r="B214" s="20"/>
      <c r="C214" s="22"/>
      <c r="D214" s="20"/>
      <c r="E214" s="22"/>
      <c r="F214" s="20"/>
      <c r="G214" s="22"/>
    </row>
    <row r="215" spans="1:7">
      <c r="A215" s="20"/>
      <c r="B215" s="20"/>
      <c r="C215" s="22"/>
      <c r="D215" s="20"/>
      <c r="E215" s="22"/>
      <c r="F215" s="20"/>
      <c r="G215" s="22"/>
    </row>
    <row r="216" spans="1:7">
      <c r="A216" s="20"/>
      <c r="B216" s="20"/>
      <c r="C216" s="22"/>
      <c r="D216" s="20"/>
      <c r="E216" s="22"/>
      <c r="F216" s="20"/>
      <c r="G216" s="22"/>
    </row>
    <row r="217" spans="1:7">
      <c r="A217" s="20"/>
      <c r="B217" s="20"/>
      <c r="C217" s="22"/>
      <c r="D217" s="20"/>
      <c r="E217" s="22"/>
      <c r="F217" s="20"/>
      <c r="G217" s="22"/>
    </row>
    <row r="218" spans="1:7">
      <c r="A218" s="20"/>
      <c r="B218" s="20"/>
      <c r="C218" s="22"/>
      <c r="D218" s="20"/>
      <c r="E218" s="22"/>
      <c r="F218" s="20"/>
      <c r="G218" s="22"/>
    </row>
    <row r="219" spans="1:7">
      <c r="A219" s="20"/>
      <c r="B219" s="20"/>
      <c r="C219" s="22"/>
      <c r="D219" s="20"/>
      <c r="E219" s="22"/>
      <c r="F219" s="20"/>
      <c r="G219" s="22"/>
    </row>
    <row r="220" spans="1:7">
      <c r="A220" s="20"/>
      <c r="B220" s="20"/>
      <c r="C220" s="22"/>
      <c r="D220" s="20"/>
      <c r="E220" s="22"/>
      <c r="F220" s="20"/>
      <c r="G220" s="22"/>
    </row>
    <row r="221" spans="1:7">
      <c r="A221" s="20"/>
      <c r="B221" s="20"/>
      <c r="C221" s="22"/>
      <c r="D221" s="20"/>
      <c r="E221" s="22"/>
      <c r="F221" s="20"/>
      <c r="G221" s="22"/>
    </row>
  </sheetData>
  <mergeCells count="9">
    <mergeCell ref="E7:F7"/>
    <mergeCell ref="G7:H7"/>
    <mergeCell ref="A1:H1"/>
    <mergeCell ref="A2:H2"/>
    <mergeCell ref="A3:H3"/>
    <mergeCell ref="A5:H5"/>
    <mergeCell ref="A7:A8"/>
    <mergeCell ref="B7:B8"/>
    <mergeCell ref="C7:D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72"/>
  <sheetViews>
    <sheetView showGridLines="0" topLeftCell="A57" zoomScaleNormal="100" workbookViewId="0">
      <selection activeCell="K70" sqref="K70"/>
    </sheetView>
  </sheetViews>
  <sheetFormatPr baseColWidth="10" defaultRowHeight="14.4"/>
  <cols>
    <col min="1" max="1" width="6.88671875" style="1" customWidth="1"/>
    <col min="2" max="2" width="29.5546875" style="1" customWidth="1"/>
    <col min="3" max="3" width="12.44140625" style="38" customWidth="1"/>
    <col min="4" max="4" width="9.88671875" style="1" customWidth="1"/>
    <col min="5" max="5" width="12" style="1" customWidth="1"/>
    <col min="6" max="6" width="10.109375" style="1" customWidth="1"/>
    <col min="7" max="7" width="12.5546875" style="1" customWidth="1"/>
    <col min="8" max="8" width="15.6640625" style="1" customWidth="1"/>
    <col min="9" max="9" width="12.5546875" style="1" customWidth="1"/>
    <col min="10" max="10" width="11.33203125" style="1" customWidth="1"/>
    <col min="11" max="11" width="15.109375" style="1" customWidth="1"/>
    <col min="12" max="12" width="15.109375" style="1" bestFit="1" customWidth="1"/>
    <col min="13" max="13" width="14.109375" bestFit="1" customWidth="1"/>
    <col min="14" max="14" width="10.88671875"/>
    <col min="15" max="15" width="13.6640625" customWidth="1"/>
    <col min="16" max="17" width="15.33203125" customWidth="1"/>
    <col min="18" max="18" width="10.88671875"/>
    <col min="19" max="19" width="17.109375" bestFit="1" customWidth="1"/>
    <col min="20" max="20" width="11" bestFit="1" customWidth="1"/>
    <col min="21" max="24" width="10.88671875"/>
    <col min="25" max="228" width="10.88671875" style="1"/>
    <col min="229" max="229" width="6.88671875" style="1" customWidth="1"/>
    <col min="230" max="230" width="29.5546875" style="1" customWidth="1"/>
    <col min="231" max="231" width="16.109375" style="1" customWidth="1"/>
    <col min="232" max="232" width="12.109375" style="1" customWidth="1"/>
    <col min="233" max="233" width="21.44140625" style="1" customWidth="1"/>
    <col min="234" max="234" width="16" style="1" customWidth="1"/>
    <col min="235" max="235" width="15.88671875" style="1" customWidth="1"/>
    <col min="236" max="237" width="0" style="1" hidden="1" customWidth="1"/>
    <col min="238" max="484" width="10.88671875" style="1"/>
    <col min="485" max="485" width="6.88671875" style="1" customWidth="1"/>
    <col min="486" max="486" width="29.5546875" style="1" customWidth="1"/>
    <col min="487" max="487" width="16.109375" style="1" customWidth="1"/>
    <col min="488" max="488" width="12.109375" style="1" customWidth="1"/>
    <col min="489" max="489" width="21.44140625" style="1" customWidth="1"/>
    <col min="490" max="490" width="16" style="1" customWidth="1"/>
    <col min="491" max="491" width="15.88671875" style="1" customWidth="1"/>
    <col min="492" max="493" width="0" style="1" hidden="1" customWidth="1"/>
    <col min="494" max="740" width="10.88671875" style="1"/>
    <col min="741" max="741" width="6.88671875" style="1" customWidth="1"/>
    <col min="742" max="742" width="29.5546875" style="1" customWidth="1"/>
    <col min="743" max="743" width="16.109375" style="1" customWidth="1"/>
    <col min="744" max="744" width="12.109375" style="1" customWidth="1"/>
    <col min="745" max="745" width="21.44140625" style="1" customWidth="1"/>
    <col min="746" max="746" width="16" style="1" customWidth="1"/>
    <col min="747" max="747" width="15.88671875" style="1" customWidth="1"/>
    <col min="748" max="749" width="0" style="1" hidden="1" customWidth="1"/>
    <col min="750" max="996" width="10.88671875" style="1"/>
    <col min="997" max="997" width="6.88671875" style="1" customWidth="1"/>
    <col min="998" max="998" width="29.5546875" style="1" customWidth="1"/>
    <col min="999" max="999" width="16.109375" style="1" customWidth="1"/>
    <col min="1000" max="1000" width="12.109375" style="1" customWidth="1"/>
    <col min="1001" max="1001" width="21.44140625" style="1" customWidth="1"/>
    <col min="1002" max="1002" width="16" style="1" customWidth="1"/>
    <col min="1003" max="1003" width="15.88671875" style="1" customWidth="1"/>
    <col min="1004" max="1005" width="0" style="1" hidden="1" customWidth="1"/>
    <col min="1006" max="1252" width="10.88671875" style="1"/>
    <col min="1253" max="1253" width="6.88671875" style="1" customWidth="1"/>
    <col min="1254" max="1254" width="29.5546875" style="1" customWidth="1"/>
    <col min="1255" max="1255" width="16.109375" style="1" customWidth="1"/>
    <col min="1256" max="1256" width="12.109375" style="1" customWidth="1"/>
    <col min="1257" max="1257" width="21.44140625" style="1" customWidth="1"/>
    <col min="1258" max="1258" width="16" style="1" customWidth="1"/>
    <col min="1259" max="1259" width="15.88671875" style="1" customWidth="1"/>
    <col min="1260" max="1261" width="0" style="1" hidden="1" customWidth="1"/>
    <col min="1262" max="1508" width="10.88671875" style="1"/>
    <col min="1509" max="1509" width="6.88671875" style="1" customWidth="1"/>
    <col min="1510" max="1510" width="29.5546875" style="1" customWidth="1"/>
    <col min="1511" max="1511" width="16.109375" style="1" customWidth="1"/>
    <col min="1512" max="1512" width="12.109375" style="1" customWidth="1"/>
    <col min="1513" max="1513" width="21.44140625" style="1" customWidth="1"/>
    <col min="1514" max="1514" width="16" style="1" customWidth="1"/>
    <col min="1515" max="1515" width="15.88671875" style="1" customWidth="1"/>
    <col min="1516" max="1517" width="0" style="1" hidden="1" customWidth="1"/>
    <col min="1518" max="1764" width="10.88671875" style="1"/>
    <col min="1765" max="1765" width="6.88671875" style="1" customWidth="1"/>
    <col min="1766" max="1766" width="29.5546875" style="1" customWidth="1"/>
    <col min="1767" max="1767" width="16.109375" style="1" customWidth="1"/>
    <col min="1768" max="1768" width="12.109375" style="1" customWidth="1"/>
    <col min="1769" max="1769" width="21.44140625" style="1" customWidth="1"/>
    <col min="1770" max="1770" width="16" style="1" customWidth="1"/>
    <col min="1771" max="1771" width="15.88671875" style="1" customWidth="1"/>
    <col min="1772" max="1773" width="0" style="1" hidden="1" customWidth="1"/>
    <col min="1774" max="2020" width="10.88671875" style="1"/>
    <col min="2021" max="2021" width="6.88671875" style="1" customWidth="1"/>
    <col min="2022" max="2022" width="29.5546875" style="1" customWidth="1"/>
    <col min="2023" max="2023" width="16.109375" style="1" customWidth="1"/>
    <col min="2024" max="2024" width="12.109375" style="1" customWidth="1"/>
    <col min="2025" max="2025" width="21.44140625" style="1" customWidth="1"/>
    <col min="2026" max="2026" width="16" style="1" customWidth="1"/>
    <col min="2027" max="2027" width="15.88671875" style="1" customWidth="1"/>
    <col min="2028" max="2029" width="0" style="1" hidden="1" customWidth="1"/>
    <col min="2030" max="2276" width="10.88671875" style="1"/>
    <col min="2277" max="2277" width="6.88671875" style="1" customWidth="1"/>
    <col min="2278" max="2278" width="29.5546875" style="1" customWidth="1"/>
    <col min="2279" max="2279" width="16.109375" style="1" customWidth="1"/>
    <col min="2280" max="2280" width="12.109375" style="1" customWidth="1"/>
    <col min="2281" max="2281" width="21.44140625" style="1" customWidth="1"/>
    <col min="2282" max="2282" width="16" style="1" customWidth="1"/>
    <col min="2283" max="2283" width="15.88671875" style="1" customWidth="1"/>
    <col min="2284" max="2285" width="0" style="1" hidden="1" customWidth="1"/>
    <col min="2286" max="2532" width="10.88671875" style="1"/>
    <col min="2533" max="2533" width="6.88671875" style="1" customWidth="1"/>
    <col min="2534" max="2534" width="29.5546875" style="1" customWidth="1"/>
    <col min="2535" max="2535" width="16.109375" style="1" customWidth="1"/>
    <col min="2536" max="2536" width="12.109375" style="1" customWidth="1"/>
    <col min="2537" max="2537" width="21.44140625" style="1" customWidth="1"/>
    <col min="2538" max="2538" width="16" style="1" customWidth="1"/>
    <col min="2539" max="2539" width="15.88671875" style="1" customWidth="1"/>
    <col min="2540" max="2541" width="0" style="1" hidden="1" customWidth="1"/>
    <col min="2542" max="2788" width="10.88671875" style="1"/>
    <col min="2789" max="2789" width="6.88671875" style="1" customWidth="1"/>
    <col min="2790" max="2790" width="29.5546875" style="1" customWidth="1"/>
    <col min="2791" max="2791" width="16.109375" style="1" customWidth="1"/>
    <col min="2792" max="2792" width="12.109375" style="1" customWidth="1"/>
    <col min="2793" max="2793" width="21.44140625" style="1" customWidth="1"/>
    <col min="2794" max="2794" width="16" style="1" customWidth="1"/>
    <col min="2795" max="2795" width="15.88671875" style="1" customWidth="1"/>
    <col min="2796" max="2797" width="0" style="1" hidden="1" customWidth="1"/>
    <col min="2798" max="3044" width="10.88671875" style="1"/>
    <col min="3045" max="3045" width="6.88671875" style="1" customWidth="1"/>
    <col min="3046" max="3046" width="29.5546875" style="1" customWidth="1"/>
    <col min="3047" max="3047" width="16.109375" style="1" customWidth="1"/>
    <col min="3048" max="3048" width="12.109375" style="1" customWidth="1"/>
    <col min="3049" max="3049" width="21.44140625" style="1" customWidth="1"/>
    <col min="3050" max="3050" width="16" style="1" customWidth="1"/>
    <col min="3051" max="3051" width="15.88671875" style="1" customWidth="1"/>
    <col min="3052" max="3053" width="0" style="1" hidden="1" customWidth="1"/>
    <col min="3054" max="3300" width="10.88671875" style="1"/>
    <col min="3301" max="3301" width="6.88671875" style="1" customWidth="1"/>
    <col min="3302" max="3302" width="29.5546875" style="1" customWidth="1"/>
    <col min="3303" max="3303" width="16.109375" style="1" customWidth="1"/>
    <col min="3304" max="3304" width="12.109375" style="1" customWidth="1"/>
    <col min="3305" max="3305" width="21.44140625" style="1" customWidth="1"/>
    <col min="3306" max="3306" width="16" style="1" customWidth="1"/>
    <col min="3307" max="3307" width="15.88671875" style="1" customWidth="1"/>
    <col min="3308" max="3309" width="0" style="1" hidden="1" customWidth="1"/>
    <col min="3310" max="3556" width="10.88671875" style="1"/>
    <col min="3557" max="3557" width="6.88671875" style="1" customWidth="1"/>
    <col min="3558" max="3558" width="29.5546875" style="1" customWidth="1"/>
    <col min="3559" max="3559" width="16.109375" style="1" customWidth="1"/>
    <col min="3560" max="3560" width="12.109375" style="1" customWidth="1"/>
    <col min="3561" max="3561" width="21.44140625" style="1" customWidth="1"/>
    <col min="3562" max="3562" width="16" style="1" customWidth="1"/>
    <col min="3563" max="3563" width="15.88671875" style="1" customWidth="1"/>
    <col min="3564" max="3565" width="0" style="1" hidden="1" customWidth="1"/>
    <col min="3566" max="3812" width="10.88671875" style="1"/>
    <col min="3813" max="3813" width="6.88671875" style="1" customWidth="1"/>
    <col min="3814" max="3814" width="29.5546875" style="1" customWidth="1"/>
    <col min="3815" max="3815" width="16.109375" style="1" customWidth="1"/>
    <col min="3816" max="3816" width="12.109375" style="1" customWidth="1"/>
    <col min="3817" max="3817" width="21.44140625" style="1" customWidth="1"/>
    <col min="3818" max="3818" width="16" style="1" customWidth="1"/>
    <col min="3819" max="3819" width="15.88671875" style="1" customWidth="1"/>
    <col min="3820" max="3821" width="0" style="1" hidden="1" customWidth="1"/>
    <col min="3822" max="4068" width="10.88671875" style="1"/>
    <col min="4069" max="4069" width="6.88671875" style="1" customWidth="1"/>
    <col min="4070" max="4070" width="29.5546875" style="1" customWidth="1"/>
    <col min="4071" max="4071" width="16.109375" style="1" customWidth="1"/>
    <col min="4072" max="4072" width="12.109375" style="1" customWidth="1"/>
    <col min="4073" max="4073" width="21.44140625" style="1" customWidth="1"/>
    <col min="4074" max="4074" width="16" style="1" customWidth="1"/>
    <col min="4075" max="4075" width="15.88671875" style="1" customWidth="1"/>
    <col min="4076" max="4077" width="0" style="1" hidden="1" customWidth="1"/>
    <col min="4078" max="4324" width="10.88671875" style="1"/>
    <col min="4325" max="4325" width="6.88671875" style="1" customWidth="1"/>
    <col min="4326" max="4326" width="29.5546875" style="1" customWidth="1"/>
    <col min="4327" max="4327" width="16.109375" style="1" customWidth="1"/>
    <col min="4328" max="4328" width="12.109375" style="1" customWidth="1"/>
    <col min="4329" max="4329" width="21.44140625" style="1" customWidth="1"/>
    <col min="4330" max="4330" width="16" style="1" customWidth="1"/>
    <col min="4331" max="4331" width="15.88671875" style="1" customWidth="1"/>
    <col min="4332" max="4333" width="0" style="1" hidden="1" customWidth="1"/>
    <col min="4334" max="4580" width="10.88671875" style="1"/>
    <col min="4581" max="4581" width="6.88671875" style="1" customWidth="1"/>
    <col min="4582" max="4582" width="29.5546875" style="1" customWidth="1"/>
    <col min="4583" max="4583" width="16.109375" style="1" customWidth="1"/>
    <col min="4584" max="4584" width="12.109375" style="1" customWidth="1"/>
    <col min="4585" max="4585" width="21.44140625" style="1" customWidth="1"/>
    <col min="4586" max="4586" width="16" style="1" customWidth="1"/>
    <col min="4587" max="4587" width="15.88671875" style="1" customWidth="1"/>
    <col min="4588" max="4589" width="0" style="1" hidden="1" customWidth="1"/>
    <col min="4590" max="4836" width="10.88671875" style="1"/>
    <col min="4837" max="4837" width="6.88671875" style="1" customWidth="1"/>
    <col min="4838" max="4838" width="29.5546875" style="1" customWidth="1"/>
    <col min="4839" max="4839" width="16.109375" style="1" customWidth="1"/>
    <col min="4840" max="4840" width="12.109375" style="1" customWidth="1"/>
    <col min="4841" max="4841" width="21.44140625" style="1" customWidth="1"/>
    <col min="4842" max="4842" width="16" style="1" customWidth="1"/>
    <col min="4843" max="4843" width="15.88671875" style="1" customWidth="1"/>
    <col min="4844" max="4845" width="0" style="1" hidden="1" customWidth="1"/>
    <col min="4846" max="5092" width="10.88671875" style="1"/>
    <col min="5093" max="5093" width="6.88671875" style="1" customWidth="1"/>
    <col min="5094" max="5094" width="29.5546875" style="1" customWidth="1"/>
    <col min="5095" max="5095" width="16.109375" style="1" customWidth="1"/>
    <col min="5096" max="5096" width="12.109375" style="1" customWidth="1"/>
    <col min="5097" max="5097" width="21.44140625" style="1" customWidth="1"/>
    <col min="5098" max="5098" width="16" style="1" customWidth="1"/>
    <col min="5099" max="5099" width="15.88671875" style="1" customWidth="1"/>
    <col min="5100" max="5101" width="0" style="1" hidden="1" customWidth="1"/>
    <col min="5102" max="5348" width="10.88671875" style="1"/>
    <col min="5349" max="5349" width="6.88671875" style="1" customWidth="1"/>
    <col min="5350" max="5350" width="29.5546875" style="1" customWidth="1"/>
    <col min="5351" max="5351" width="16.109375" style="1" customWidth="1"/>
    <col min="5352" max="5352" width="12.109375" style="1" customWidth="1"/>
    <col min="5353" max="5353" width="21.44140625" style="1" customWidth="1"/>
    <col min="5354" max="5354" width="16" style="1" customWidth="1"/>
    <col min="5355" max="5355" width="15.88671875" style="1" customWidth="1"/>
    <col min="5356" max="5357" width="0" style="1" hidden="1" customWidth="1"/>
    <col min="5358" max="5604" width="10.88671875" style="1"/>
    <col min="5605" max="5605" width="6.88671875" style="1" customWidth="1"/>
    <col min="5606" max="5606" width="29.5546875" style="1" customWidth="1"/>
    <col min="5607" max="5607" width="16.109375" style="1" customWidth="1"/>
    <col min="5608" max="5608" width="12.109375" style="1" customWidth="1"/>
    <col min="5609" max="5609" width="21.44140625" style="1" customWidth="1"/>
    <col min="5610" max="5610" width="16" style="1" customWidth="1"/>
    <col min="5611" max="5611" width="15.88671875" style="1" customWidth="1"/>
    <col min="5612" max="5613" width="0" style="1" hidden="1" customWidth="1"/>
    <col min="5614" max="5860" width="10.88671875" style="1"/>
    <col min="5861" max="5861" width="6.88671875" style="1" customWidth="1"/>
    <col min="5862" max="5862" width="29.5546875" style="1" customWidth="1"/>
    <col min="5863" max="5863" width="16.109375" style="1" customWidth="1"/>
    <col min="5864" max="5864" width="12.109375" style="1" customWidth="1"/>
    <col min="5865" max="5865" width="21.44140625" style="1" customWidth="1"/>
    <col min="5866" max="5866" width="16" style="1" customWidth="1"/>
    <col min="5867" max="5867" width="15.88671875" style="1" customWidth="1"/>
    <col min="5868" max="5869" width="0" style="1" hidden="1" customWidth="1"/>
    <col min="5870" max="6116" width="10.88671875" style="1"/>
    <col min="6117" max="6117" width="6.88671875" style="1" customWidth="1"/>
    <col min="6118" max="6118" width="29.5546875" style="1" customWidth="1"/>
    <col min="6119" max="6119" width="16.109375" style="1" customWidth="1"/>
    <col min="6120" max="6120" width="12.109375" style="1" customWidth="1"/>
    <col min="6121" max="6121" width="21.44140625" style="1" customWidth="1"/>
    <col min="6122" max="6122" width="16" style="1" customWidth="1"/>
    <col min="6123" max="6123" width="15.88671875" style="1" customWidth="1"/>
    <col min="6124" max="6125" width="0" style="1" hidden="1" customWidth="1"/>
    <col min="6126" max="6372" width="10.88671875" style="1"/>
    <col min="6373" max="6373" width="6.88671875" style="1" customWidth="1"/>
    <col min="6374" max="6374" width="29.5546875" style="1" customWidth="1"/>
    <col min="6375" max="6375" width="16.109375" style="1" customWidth="1"/>
    <col min="6376" max="6376" width="12.109375" style="1" customWidth="1"/>
    <col min="6377" max="6377" width="21.44140625" style="1" customWidth="1"/>
    <col min="6378" max="6378" width="16" style="1" customWidth="1"/>
    <col min="6379" max="6379" width="15.88671875" style="1" customWidth="1"/>
    <col min="6380" max="6381" width="0" style="1" hidden="1" customWidth="1"/>
    <col min="6382" max="6628" width="10.88671875" style="1"/>
    <col min="6629" max="6629" width="6.88671875" style="1" customWidth="1"/>
    <col min="6630" max="6630" width="29.5546875" style="1" customWidth="1"/>
    <col min="6631" max="6631" width="16.109375" style="1" customWidth="1"/>
    <col min="6632" max="6632" width="12.109375" style="1" customWidth="1"/>
    <col min="6633" max="6633" width="21.44140625" style="1" customWidth="1"/>
    <col min="6634" max="6634" width="16" style="1" customWidth="1"/>
    <col min="6635" max="6635" width="15.88671875" style="1" customWidth="1"/>
    <col min="6636" max="6637" width="0" style="1" hidden="1" customWidth="1"/>
    <col min="6638" max="6884" width="10.88671875" style="1"/>
    <col min="6885" max="6885" width="6.88671875" style="1" customWidth="1"/>
    <col min="6886" max="6886" width="29.5546875" style="1" customWidth="1"/>
    <col min="6887" max="6887" width="16.109375" style="1" customWidth="1"/>
    <col min="6888" max="6888" width="12.109375" style="1" customWidth="1"/>
    <col min="6889" max="6889" width="21.44140625" style="1" customWidth="1"/>
    <col min="6890" max="6890" width="16" style="1" customWidth="1"/>
    <col min="6891" max="6891" width="15.88671875" style="1" customWidth="1"/>
    <col min="6892" max="6893" width="0" style="1" hidden="1" customWidth="1"/>
    <col min="6894" max="7140" width="10.88671875" style="1"/>
    <col min="7141" max="7141" width="6.88671875" style="1" customWidth="1"/>
    <col min="7142" max="7142" width="29.5546875" style="1" customWidth="1"/>
    <col min="7143" max="7143" width="16.109375" style="1" customWidth="1"/>
    <col min="7144" max="7144" width="12.109375" style="1" customWidth="1"/>
    <col min="7145" max="7145" width="21.44140625" style="1" customWidth="1"/>
    <col min="7146" max="7146" width="16" style="1" customWidth="1"/>
    <col min="7147" max="7147" width="15.88671875" style="1" customWidth="1"/>
    <col min="7148" max="7149" width="0" style="1" hidden="1" customWidth="1"/>
    <col min="7150" max="7396" width="10.88671875" style="1"/>
    <col min="7397" max="7397" width="6.88671875" style="1" customWidth="1"/>
    <col min="7398" max="7398" width="29.5546875" style="1" customWidth="1"/>
    <col min="7399" max="7399" width="16.109375" style="1" customWidth="1"/>
    <col min="7400" max="7400" width="12.109375" style="1" customWidth="1"/>
    <col min="7401" max="7401" width="21.44140625" style="1" customWidth="1"/>
    <col min="7402" max="7402" width="16" style="1" customWidth="1"/>
    <col min="7403" max="7403" width="15.88671875" style="1" customWidth="1"/>
    <col min="7404" max="7405" width="0" style="1" hidden="1" customWidth="1"/>
    <col min="7406" max="7652" width="10.88671875" style="1"/>
    <col min="7653" max="7653" width="6.88671875" style="1" customWidth="1"/>
    <col min="7654" max="7654" width="29.5546875" style="1" customWidth="1"/>
    <col min="7655" max="7655" width="16.109375" style="1" customWidth="1"/>
    <col min="7656" max="7656" width="12.109375" style="1" customWidth="1"/>
    <col min="7657" max="7657" width="21.44140625" style="1" customWidth="1"/>
    <col min="7658" max="7658" width="16" style="1" customWidth="1"/>
    <col min="7659" max="7659" width="15.88671875" style="1" customWidth="1"/>
    <col min="7660" max="7661" width="0" style="1" hidden="1" customWidth="1"/>
    <col min="7662" max="7908" width="10.88671875" style="1"/>
    <col min="7909" max="7909" width="6.88671875" style="1" customWidth="1"/>
    <col min="7910" max="7910" width="29.5546875" style="1" customWidth="1"/>
    <col min="7911" max="7911" width="16.109375" style="1" customWidth="1"/>
    <col min="7912" max="7912" width="12.109375" style="1" customWidth="1"/>
    <col min="7913" max="7913" width="21.44140625" style="1" customWidth="1"/>
    <col min="7914" max="7914" width="16" style="1" customWidth="1"/>
    <col min="7915" max="7915" width="15.88671875" style="1" customWidth="1"/>
    <col min="7916" max="7917" width="0" style="1" hidden="1" customWidth="1"/>
    <col min="7918" max="8164" width="10.88671875" style="1"/>
    <col min="8165" max="8165" width="6.88671875" style="1" customWidth="1"/>
    <col min="8166" max="8166" width="29.5546875" style="1" customWidth="1"/>
    <col min="8167" max="8167" width="16.109375" style="1" customWidth="1"/>
    <col min="8168" max="8168" width="12.109375" style="1" customWidth="1"/>
    <col min="8169" max="8169" width="21.44140625" style="1" customWidth="1"/>
    <col min="8170" max="8170" width="16" style="1" customWidth="1"/>
    <col min="8171" max="8171" width="15.88671875" style="1" customWidth="1"/>
    <col min="8172" max="8173" width="0" style="1" hidden="1" customWidth="1"/>
    <col min="8174" max="8420" width="10.88671875" style="1"/>
    <col min="8421" max="8421" width="6.88671875" style="1" customWidth="1"/>
    <col min="8422" max="8422" width="29.5546875" style="1" customWidth="1"/>
    <col min="8423" max="8423" width="16.109375" style="1" customWidth="1"/>
    <col min="8424" max="8424" width="12.109375" style="1" customWidth="1"/>
    <col min="8425" max="8425" width="21.44140625" style="1" customWidth="1"/>
    <col min="8426" max="8426" width="16" style="1" customWidth="1"/>
    <col min="8427" max="8427" width="15.88671875" style="1" customWidth="1"/>
    <col min="8428" max="8429" width="0" style="1" hidden="1" customWidth="1"/>
    <col min="8430" max="8676" width="10.88671875" style="1"/>
    <col min="8677" max="8677" width="6.88671875" style="1" customWidth="1"/>
    <col min="8678" max="8678" width="29.5546875" style="1" customWidth="1"/>
    <col min="8679" max="8679" width="16.109375" style="1" customWidth="1"/>
    <col min="8680" max="8680" width="12.109375" style="1" customWidth="1"/>
    <col min="8681" max="8681" width="21.44140625" style="1" customWidth="1"/>
    <col min="8682" max="8682" width="16" style="1" customWidth="1"/>
    <col min="8683" max="8683" width="15.88671875" style="1" customWidth="1"/>
    <col min="8684" max="8685" width="0" style="1" hidden="1" customWidth="1"/>
    <col min="8686" max="8932" width="10.88671875" style="1"/>
    <col min="8933" max="8933" width="6.88671875" style="1" customWidth="1"/>
    <col min="8934" max="8934" width="29.5546875" style="1" customWidth="1"/>
    <col min="8935" max="8935" width="16.109375" style="1" customWidth="1"/>
    <col min="8936" max="8936" width="12.109375" style="1" customWidth="1"/>
    <col min="8937" max="8937" width="21.44140625" style="1" customWidth="1"/>
    <col min="8938" max="8938" width="16" style="1" customWidth="1"/>
    <col min="8939" max="8939" width="15.88671875" style="1" customWidth="1"/>
    <col min="8940" max="8941" width="0" style="1" hidden="1" customWidth="1"/>
    <col min="8942" max="9188" width="10.88671875" style="1"/>
    <col min="9189" max="9189" width="6.88671875" style="1" customWidth="1"/>
    <col min="9190" max="9190" width="29.5546875" style="1" customWidth="1"/>
    <col min="9191" max="9191" width="16.109375" style="1" customWidth="1"/>
    <col min="9192" max="9192" width="12.109375" style="1" customWidth="1"/>
    <col min="9193" max="9193" width="21.44140625" style="1" customWidth="1"/>
    <col min="9194" max="9194" width="16" style="1" customWidth="1"/>
    <col min="9195" max="9195" width="15.88671875" style="1" customWidth="1"/>
    <col min="9196" max="9197" width="0" style="1" hidden="1" customWidth="1"/>
    <col min="9198" max="9444" width="10.88671875" style="1"/>
    <col min="9445" max="9445" width="6.88671875" style="1" customWidth="1"/>
    <col min="9446" max="9446" width="29.5546875" style="1" customWidth="1"/>
    <col min="9447" max="9447" width="16.109375" style="1" customWidth="1"/>
    <col min="9448" max="9448" width="12.109375" style="1" customWidth="1"/>
    <col min="9449" max="9449" width="21.44140625" style="1" customWidth="1"/>
    <col min="9450" max="9450" width="16" style="1" customWidth="1"/>
    <col min="9451" max="9451" width="15.88671875" style="1" customWidth="1"/>
    <col min="9452" max="9453" width="0" style="1" hidden="1" customWidth="1"/>
    <col min="9454" max="9700" width="10.88671875" style="1"/>
    <col min="9701" max="9701" width="6.88671875" style="1" customWidth="1"/>
    <col min="9702" max="9702" width="29.5546875" style="1" customWidth="1"/>
    <col min="9703" max="9703" width="16.109375" style="1" customWidth="1"/>
    <col min="9704" max="9704" width="12.109375" style="1" customWidth="1"/>
    <col min="9705" max="9705" width="21.44140625" style="1" customWidth="1"/>
    <col min="9706" max="9706" width="16" style="1" customWidth="1"/>
    <col min="9707" max="9707" width="15.88671875" style="1" customWidth="1"/>
    <col min="9708" max="9709" width="0" style="1" hidden="1" customWidth="1"/>
    <col min="9710" max="9956" width="10.88671875" style="1"/>
    <col min="9957" max="9957" width="6.88671875" style="1" customWidth="1"/>
    <col min="9958" max="9958" width="29.5546875" style="1" customWidth="1"/>
    <col min="9959" max="9959" width="16.109375" style="1" customWidth="1"/>
    <col min="9960" max="9960" width="12.109375" style="1" customWidth="1"/>
    <col min="9961" max="9961" width="21.44140625" style="1" customWidth="1"/>
    <col min="9962" max="9962" width="16" style="1" customWidth="1"/>
    <col min="9963" max="9963" width="15.88671875" style="1" customWidth="1"/>
    <col min="9964" max="9965" width="0" style="1" hidden="1" customWidth="1"/>
    <col min="9966" max="10212" width="10.88671875" style="1"/>
    <col min="10213" max="10213" width="6.88671875" style="1" customWidth="1"/>
    <col min="10214" max="10214" width="29.5546875" style="1" customWidth="1"/>
    <col min="10215" max="10215" width="16.109375" style="1" customWidth="1"/>
    <col min="10216" max="10216" width="12.109375" style="1" customWidth="1"/>
    <col min="10217" max="10217" width="21.44140625" style="1" customWidth="1"/>
    <col min="10218" max="10218" width="16" style="1" customWidth="1"/>
    <col min="10219" max="10219" width="15.88671875" style="1" customWidth="1"/>
    <col min="10220" max="10221" width="0" style="1" hidden="1" customWidth="1"/>
    <col min="10222" max="10468" width="10.88671875" style="1"/>
    <col min="10469" max="10469" width="6.88671875" style="1" customWidth="1"/>
    <col min="10470" max="10470" width="29.5546875" style="1" customWidth="1"/>
    <col min="10471" max="10471" width="16.109375" style="1" customWidth="1"/>
    <col min="10472" max="10472" width="12.109375" style="1" customWidth="1"/>
    <col min="10473" max="10473" width="21.44140625" style="1" customWidth="1"/>
    <col min="10474" max="10474" width="16" style="1" customWidth="1"/>
    <col min="10475" max="10475" width="15.88671875" style="1" customWidth="1"/>
    <col min="10476" max="10477" width="0" style="1" hidden="1" customWidth="1"/>
    <col min="10478" max="10724" width="10.88671875" style="1"/>
    <col min="10725" max="10725" width="6.88671875" style="1" customWidth="1"/>
    <col min="10726" max="10726" width="29.5546875" style="1" customWidth="1"/>
    <col min="10727" max="10727" width="16.109375" style="1" customWidth="1"/>
    <col min="10728" max="10728" width="12.109375" style="1" customWidth="1"/>
    <col min="10729" max="10729" width="21.44140625" style="1" customWidth="1"/>
    <col min="10730" max="10730" width="16" style="1" customWidth="1"/>
    <col min="10731" max="10731" width="15.88671875" style="1" customWidth="1"/>
    <col min="10732" max="10733" width="0" style="1" hidden="1" customWidth="1"/>
    <col min="10734" max="10980" width="10.88671875" style="1"/>
    <col min="10981" max="10981" width="6.88671875" style="1" customWidth="1"/>
    <col min="10982" max="10982" width="29.5546875" style="1" customWidth="1"/>
    <col min="10983" max="10983" width="16.109375" style="1" customWidth="1"/>
    <col min="10984" max="10984" width="12.109375" style="1" customWidth="1"/>
    <col min="10985" max="10985" width="21.44140625" style="1" customWidth="1"/>
    <col min="10986" max="10986" width="16" style="1" customWidth="1"/>
    <col min="10987" max="10987" width="15.88671875" style="1" customWidth="1"/>
    <col min="10988" max="10989" width="0" style="1" hidden="1" customWidth="1"/>
    <col min="10990" max="11236" width="10.88671875" style="1"/>
    <col min="11237" max="11237" width="6.88671875" style="1" customWidth="1"/>
    <col min="11238" max="11238" width="29.5546875" style="1" customWidth="1"/>
    <col min="11239" max="11239" width="16.109375" style="1" customWidth="1"/>
    <col min="11240" max="11240" width="12.109375" style="1" customWidth="1"/>
    <col min="11241" max="11241" width="21.44140625" style="1" customWidth="1"/>
    <col min="11242" max="11242" width="16" style="1" customWidth="1"/>
    <col min="11243" max="11243" width="15.88671875" style="1" customWidth="1"/>
    <col min="11244" max="11245" width="0" style="1" hidden="1" customWidth="1"/>
    <col min="11246" max="11492" width="10.88671875" style="1"/>
    <col min="11493" max="11493" width="6.88671875" style="1" customWidth="1"/>
    <col min="11494" max="11494" width="29.5546875" style="1" customWidth="1"/>
    <col min="11495" max="11495" width="16.109375" style="1" customWidth="1"/>
    <col min="11496" max="11496" width="12.109375" style="1" customWidth="1"/>
    <col min="11497" max="11497" width="21.44140625" style="1" customWidth="1"/>
    <col min="11498" max="11498" width="16" style="1" customWidth="1"/>
    <col min="11499" max="11499" width="15.88671875" style="1" customWidth="1"/>
    <col min="11500" max="11501" width="0" style="1" hidden="1" customWidth="1"/>
    <col min="11502" max="11748" width="10.88671875" style="1"/>
    <col min="11749" max="11749" width="6.88671875" style="1" customWidth="1"/>
    <col min="11750" max="11750" width="29.5546875" style="1" customWidth="1"/>
    <col min="11751" max="11751" width="16.109375" style="1" customWidth="1"/>
    <col min="11752" max="11752" width="12.109375" style="1" customWidth="1"/>
    <col min="11753" max="11753" width="21.44140625" style="1" customWidth="1"/>
    <col min="11754" max="11754" width="16" style="1" customWidth="1"/>
    <col min="11755" max="11755" width="15.88671875" style="1" customWidth="1"/>
    <col min="11756" max="11757" width="0" style="1" hidden="1" customWidth="1"/>
    <col min="11758" max="12004" width="10.88671875" style="1"/>
    <col min="12005" max="12005" width="6.88671875" style="1" customWidth="1"/>
    <col min="12006" max="12006" width="29.5546875" style="1" customWidth="1"/>
    <col min="12007" max="12007" width="16.109375" style="1" customWidth="1"/>
    <col min="12008" max="12008" width="12.109375" style="1" customWidth="1"/>
    <col min="12009" max="12009" width="21.44140625" style="1" customWidth="1"/>
    <col min="12010" max="12010" width="16" style="1" customWidth="1"/>
    <col min="12011" max="12011" width="15.88671875" style="1" customWidth="1"/>
    <col min="12012" max="12013" width="0" style="1" hidden="1" customWidth="1"/>
    <col min="12014" max="12260" width="10.88671875" style="1"/>
    <col min="12261" max="12261" width="6.88671875" style="1" customWidth="1"/>
    <col min="12262" max="12262" width="29.5546875" style="1" customWidth="1"/>
    <col min="12263" max="12263" width="16.109375" style="1" customWidth="1"/>
    <col min="12264" max="12264" width="12.109375" style="1" customWidth="1"/>
    <col min="12265" max="12265" width="21.44140625" style="1" customWidth="1"/>
    <col min="12266" max="12266" width="16" style="1" customWidth="1"/>
    <col min="12267" max="12267" width="15.88671875" style="1" customWidth="1"/>
    <col min="12268" max="12269" width="0" style="1" hidden="1" customWidth="1"/>
    <col min="12270" max="12516" width="10.88671875" style="1"/>
    <col min="12517" max="12517" width="6.88671875" style="1" customWidth="1"/>
    <col min="12518" max="12518" width="29.5546875" style="1" customWidth="1"/>
    <col min="12519" max="12519" width="16.109375" style="1" customWidth="1"/>
    <col min="12520" max="12520" width="12.109375" style="1" customWidth="1"/>
    <col min="12521" max="12521" width="21.44140625" style="1" customWidth="1"/>
    <col min="12522" max="12522" width="16" style="1" customWidth="1"/>
    <col min="12523" max="12523" width="15.88671875" style="1" customWidth="1"/>
    <col min="12524" max="12525" width="0" style="1" hidden="1" customWidth="1"/>
    <col min="12526" max="12772" width="10.88671875" style="1"/>
    <col min="12773" max="12773" width="6.88671875" style="1" customWidth="1"/>
    <col min="12774" max="12774" width="29.5546875" style="1" customWidth="1"/>
    <col min="12775" max="12775" width="16.109375" style="1" customWidth="1"/>
    <col min="12776" max="12776" width="12.109375" style="1" customWidth="1"/>
    <col min="12777" max="12777" width="21.44140625" style="1" customWidth="1"/>
    <col min="12778" max="12778" width="16" style="1" customWidth="1"/>
    <col min="12779" max="12779" width="15.88671875" style="1" customWidth="1"/>
    <col min="12780" max="12781" width="0" style="1" hidden="1" customWidth="1"/>
    <col min="12782" max="13028" width="10.88671875" style="1"/>
    <col min="13029" max="13029" width="6.88671875" style="1" customWidth="1"/>
    <col min="13030" max="13030" width="29.5546875" style="1" customWidth="1"/>
    <col min="13031" max="13031" width="16.109375" style="1" customWidth="1"/>
    <col min="13032" max="13032" width="12.109375" style="1" customWidth="1"/>
    <col min="13033" max="13033" width="21.44140625" style="1" customWidth="1"/>
    <col min="13034" max="13034" width="16" style="1" customWidth="1"/>
    <col min="13035" max="13035" width="15.88671875" style="1" customWidth="1"/>
    <col min="13036" max="13037" width="0" style="1" hidden="1" customWidth="1"/>
    <col min="13038" max="13284" width="10.88671875" style="1"/>
    <col min="13285" max="13285" width="6.88671875" style="1" customWidth="1"/>
    <col min="13286" max="13286" width="29.5546875" style="1" customWidth="1"/>
    <col min="13287" max="13287" width="16.109375" style="1" customWidth="1"/>
    <col min="13288" max="13288" width="12.109375" style="1" customWidth="1"/>
    <col min="13289" max="13289" width="21.44140625" style="1" customWidth="1"/>
    <col min="13290" max="13290" width="16" style="1" customWidth="1"/>
    <col min="13291" max="13291" width="15.88671875" style="1" customWidth="1"/>
    <col min="13292" max="13293" width="0" style="1" hidden="1" customWidth="1"/>
    <col min="13294" max="13540" width="10.88671875" style="1"/>
    <col min="13541" max="13541" width="6.88671875" style="1" customWidth="1"/>
    <col min="13542" max="13542" width="29.5546875" style="1" customWidth="1"/>
    <col min="13543" max="13543" width="16.109375" style="1" customWidth="1"/>
    <col min="13544" max="13544" width="12.109375" style="1" customWidth="1"/>
    <col min="13545" max="13545" width="21.44140625" style="1" customWidth="1"/>
    <col min="13546" max="13546" width="16" style="1" customWidth="1"/>
    <col min="13547" max="13547" width="15.88671875" style="1" customWidth="1"/>
    <col min="13548" max="13549" width="0" style="1" hidden="1" customWidth="1"/>
    <col min="13550" max="13796" width="10.88671875" style="1"/>
    <col min="13797" max="13797" width="6.88671875" style="1" customWidth="1"/>
    <col min="13798" max="13798" width="29.5546875" style="1" customWidth="1"/>
    <col min="13799" max="13799" width="16.109375" style="1" customWidth="1"/>
    <col min="13800" max="13800" width="12.109375" style="1" customWidth="1"/>
    <col min="13801" max="13801" width="21.44140625" style="1" customWidth="1"/>
    <col min="13802" max="13802" width="16" style="1" customWidth="1"/>
    <col min="13803" max="13803" width="15.88671875" style="1" customWidth="1"/>
    <col min="13804" max="13805" width="0" style="1" hidden="1" customWidth="1"/>
    <col min="13806" max="14052" width="10.88671875" style="1"/>
    <col min="14053" max="14053" width="6.88671875" style="1" customWidth="1"/>
    <col min="14054" max="14054" width="29.5546875" style="1" customWidth="1"/>
    <col min="14055" max="14055" width="16.109375" style="1" customWidth="1"/>
    <col min="14056" max="14056" width="12.109375" style="1" customWidth="1"/>
    <col min="14057" max="14057" width="21.44140625" style="1" customWidth="1"/>
    <col min="14058" max="14058" width="16" style="1" customWidth="1"/>
    <col min="14059" max="14059" width="15.88671875" style="1" customWidth="1"/>
    <col min="14060" max="14061" width="0" style="1" hidden="1" customWidth="1"/>
    <col min="14062" max="14308" width="10.88671875" style="1"/>
    <col min="14309" max="14309" width="6.88671875" style="1" customWidth="1"/>
    <col min="14310" max="14310" width="29.5546875" style="1" customWidth="1"/>
    <col min="14311" max="14311" width="16.109375" style="1" customWidth="1"/>
    <col min="14312" max="14312" width="12.109375" style="1" customWidth="1"/>
    <col min="14313" max="14313" width="21.44140625" style="1" customWidth="1"/>
    <col min="14314" max="14314" width="16" style="1" customWidth="1"/>
    <col min="14315" max="14315" width="15.88671875" style="1" customWidth="1"/>
    <col min="14316" max="14317" width="0" style="1" hidden="1" customWidth="1"/>
    <col min="14318" max="14564" width="10.88671875" style="1"/>
    <col min="14565" max="14565" width="6.88671875" style="1" customWidth="1"/>
    <col min="14566" max="14566" width="29.5546875" style="1" customWidth="1"/>
    <col min="14567" max="14567" width="16.109375" style="1" customWidth="1"/>
    <col min="14568" max="14568" width="12.109375" style="1" customWidth="1"/>
    <col min="14569" max="14569" width="21.44140625" style="1" customWidth="1"/>
    <col min="14570" max="14570" width="16" style="1" customWidth="1"/>
    <col min="14571" max="14571" width="15.88671875" style="1" customWidth="1"/>
    <col min="14572" max="14573" width="0" style="1" hidden="1" customWidth="1"/>
    <col min="14574" max="14820" width="10.88671875" style="1"/>
    <col min="14821" max="14821" width="6.88671875" style="1" customWidth="1"/>
    <col min="14822" max="14822" width="29.5546875" style="1" customWidth="1"/>
    <col min="14823" max="14823" width="16.109375" style="1" customWidth="1"/>
    <col min="14824" max="14824" width="12.109375" style="1" customWidth="1"/>
    <col min="14825" max="14825" width="21.44140625" style="1" customWidth="1"/>
    <col min="14826" max="14826" width="16" style="1" customWidth="1"/>
    <col min="14827" max="14827" width="15.88671875" style="1" customWidth="1"/>
    <col min="14828" max="14829" width="0" style="1" hidden="1" customWidth="1"/>
    <col min="14830" max="15076" width="10.88671875" style="1"/>
    <col min="15077" max="15077" width="6.88671875" style="1" customWidth="1"/>
    <col min="15078" max="15078" width="29.5546875" style="1" customWidth="1"/>
    <col min="15079" max="15079" width="16.109375" style="1" customWidth="1"/>
    <col min="15080" max="15080" width="12.109375" style="1" customWidth="1"/>
    <col min="15081" max="15081" width="21.44140625" style="1" customWidth="1"/>
    <col min="15082" max="15082" width="16" style="1" customWidth="1"/>
    <col min="15083" max="15083" width="15.88671875" style="1" customWidth="1"/>
    <col min="15084" max="15085" width="0" style="1" hidden="1" customWidth="1"/>
    <col min="15086" max="15332" width="10.88671875" style="1"/>
    <col min="15333" max="15333" width="6.88671875" style="1" customWidth="1"/>
    <col min="15334" max="15334" width="29.5546875" style="1" customWidth="1"/>
    <col min="15335" max="15335" width="16.109375" style="1" customWidth="1"/>
    <col min="15336" max="15336" width="12.109375" style="1" customWidth="1"/>
    <col min="15337" max="15337" width="21.44140625" style="1" customWidth="1"/>
    <col min="15338" max="15338" width="16" style="1" customWidth="1"/>
    <col min="15339" max="15339" width="15.88671875" style="1" customWidth="1"/>
    <col min="15340" max="15341" width="0" style="1" hidden="1" customWidth="1"/>
    <col min="15342" max="15588" width="10.88671875" style="1"/>
    <col min="15589" max="15589" width="6.88671875" style="1" customWidth="1"/>
    <col min="15590" max="15590" width="29.5546875" style="1" customWidth="1"/>
    <col min="15591" max="15591" width="16.109375" style="1" customWidth="1"/>
    <col min="15592" max="15592" width="12.109375" style="1" customWidth="1"/>
    <col min="15593" max="15593" width="21.44140625" style="1" customWidth="1"/>
    <col min="15594" max="15594" width="16" style="1" customWidth="1"/>
    <col min="15595" max="15595" width="15.88671875" style="1" customWidth="1"/>
    <col min="15596" max="15597" width="0" style="1" hidden="1" customWidth="1"/>
    <col min="15598" max="15844" width="10.88671875" style="1"/>
    <col min="15845" max="15845" width="6.88671875" style="1" customWidth="1"/>
    <col min="15846" max="15846" width="29.5546875" style="1" customWidth="1"/>
    <col min="15847" max="15847" width="16.109375" style="1" customWidth="1"/>
    <col min="15848" max="15848" width="12.109375" style="1" customWidth="1"/>
    <col min="15849" max="15849" width="21.44140625" style="1" customWidth="1"/>
    <col min="15850" max="15850" width="16" style="1" customWidth="1"/>
    <col min="15851" max="15851" width="15.88671875" style="1" customWidth="1"/>
    <col min="15852" max="15853" width="0" style="1" hidden="1" customWidth="1"/>
    <col min="15854" max="16100" width="10.88671875" style="1"/>
    <col min="16101" max="16101" width="6.88671875" style="1" customWidth="1"/>
    <col min="16102" max="16102" width="29.5546875" style="1" customWidth="1"/>
    <col min="16103" max="16103" width="16.109375" style="1" customWidth="1"/>
    <col min="16104" max="16104" width="12.109375" style="1" customWidth="1"/>
    <col min="16105" max="16105" width="21.44140625" style="1" customWidth="1"/>
    <col min="16106" max="16106" width="16" style="1" customWidth="1"/>
    <col min="16107" max="16107" width="15.88671875" style="1" customWidth="1"/>
    <col min="16108" max="16109" width="0" style="1" hidden="1" customWidth="1"/>
    <col min="16110" max="16384" width="10.88671875" style="1"/>
  </cols>
  <sheetData>
    <row r="1" spans="1:24" ht="23.4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24" ht="2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24" ht="18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24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24" s="3" customFormat="1" ht="18.600000000000001" customHeight="1">
      <c r="A5" s="92" t="s">
        <v>112</v>
      </c>
      <c r="B5" s="92"/>
      <c r="C5" s="92"/>
      <c r="D5" s="92"/>
      <c r="E5" s="92"/>
      <c r="F5" s="92"/>
      <c r="G5" s="92"/>
      <c r="H5" s="92"/>
      <c r="I5" s="92"/>
      <c r="J5" s="92"/>
      <c r="K5" s="92"/>
      <c r="M5"/>
      <c r="N5"/>
      <c r="O5"/>
      <c r="P5"/>
      <c r="Q5"/>
      <c r="R5"/>
      <c r="S5"/>
      <c r="T5"/>
      <c r="U5"/>
      <c r="V5"/>
      <c r="W5"/>
      <c r="X5"/>
    </row>
    <row r="6" spans="1:24" s="3" customFormat="1" ht="7.5" customHeight="1">
      <c r="C6" s="31"/>
      <c r="G6" s="99"/>
      <c r="H6" s="99"/>
      <c r="M6"/>
      <c r="N6"/>
      <c r="O6"/>
      <c r="P6"/>
      <c r="Q6"/>
      <c r="R6"/>
      <c r="S6"/>
      <c r="T6"/>
      <c r="U6"/>
      <c r="V6"/>
      <c r="W6"/>
      <c r="X6"/>
    </row>
    <row r="7" spans="1:24" s="32" customFormat="1" ht="19.2" customHeight="1">
      <c r="A7" s="93" t="s">
        <v>81</v>
      </c>
      <c r="B7" s="93" t="s">
        <v>82</v>
      </c>
      <c r="C7" s="95" t="s">
        <v>92</v>
      </c>
      <c r="D7" s="96"/>
      <c r="E7" s="95" t="s">
        <v>93</v>
      </c>
      <c r="F7" s="96"/>
      <c r="G7" s="95" t="s">
        <v>94</v>
      </c>
      <c r="H7" s="96"/>
      <c r="I7" s="95" t="s">
        <v>95</v>
      </c>
      <c r="J7" s="96"/>
      <c r="K7" s="97" t="s">
        <v>96</v>
      </c>
      <c r="M7"/>
      <c r="N7"/>
      <c r="O7"/>
      <c r="P7"/>
      <c r="Q7"/>
      <c r="R7"/>
      <c r="S7"/>
      <c r="T7"/>
      <c r="U7"/>
      <c r="V7"/>
      <c r="W7"/>
      <c r="X7"/>
    </row>
    <row r="8" spans="1:24" s="3" customFormat="1" ht="28.5" customHeight="1">
      <c r="A8" s="94"/>
      <c r="B8" s="94"/>
      <c r="C8" s="58" t="s">
        <v>89</v>
      </c>
      <c r="D8" s="75" t="s">
        <v>90</v>
      </c>
      <c r="E8" s="58" t="s">
        <v>89</v>
      </c>
      <c r="F8" s="75" t="s">
        <v>90</v>
      </c>
      <c r="G8" s="58" t="s">
        <v>89</v>
      </c>
      <c r="H8" s="59" t="s">
        <v>90</v>
      </c>
      <c r="I8" s="58" t="s">
        <v>89</v>
      </c>
      <c r="J8" s="75" t="s">
        <v>90</v>
      </c>
      <c r="K8" s="98"/>
      <c r="M8"/>
      <c r="N8"/>
      <c r="O8"/>
      <c r="P8"/>
      <c r="Q8"/>
      <c r="R8"/>
      <c r="S8"/>
      <c r="T8"/>
      <c r="U8"/>
      <c r="V8"/>
      <c r="W8"/>
      <c r="X8"/>
    </row>
    <row r="9" spans="1:24" s="3" customFormat="1">
      <c r="A9" s="7">
        <v>301</v>
      </c>
      <c r="B9" s="8" t="s">
        <v>4</v>
      </c>
      <c r="C9" s="33">
        <v>0.48334904349999996</v>
      </c>
      <c r="D9" s="10">
        <v>0</v>
      </c>
      <c r="E9" s="33">
        <v>0.38591044659999996</v>
      </c>
      <c r="F9" s="10"/>
      <c r="G9" s="33">
        <v>0.48334904349999996</v>
      </c>
      <c r="H9" s="10">
        <v>64756</v>
      </c>
      <c r="I9" s="33">
        <v>0.38591044659999996</v>
      </c>
      <c r="J9" s="10">
        <v>120638</v>
      </c>
      <c r="K9" s="10">
        <f>+'concentradora GENERAL factor'!D9+'concentradora GENERAL factor'!F9+'concentradora GENERAL factor'!H9+'concentradora GENERAL factor'!J9+'concentradora GENERAL factor'!L9+'concentradora GENERAL factor'!N9+D9+F9+H9+J9</f>
        <v>15878168</v>
      </c>
      <c r="M9"/>
      <c r="N9"/>
      <c r="O9"/>
      <c r="P9"/>
      <c r="Q9"/>
      <c r="R9"/>
      <c r="S9"/>
      <c r="T9"/>
      <c r="U9"/>
      <c r="V9"/>
      <c r="W9"/>
      <c r="X9"/>
    </row>
    <row r="10" spans="1:24" s="3" customFormat="1">
      <c r="A10" s="7">
        <v>302</v>
      </c>
      <c r="B10" s="8" t="s">
        <v>5</v>
      </c>
      <c r="C10" s="33">
        <v>0.39052480179999999</v>
      </c>
      <c r="D10" s="10"/>
      <c r="E10" s="33">
        <v>0.30465965290000002</v>
      </c>
      <c r="F10" s="10"/>
      <c r="G10" s="33">
        <v>0.39052480179999999</v>
      </c>
      <c r="H10" s="10">
        <v>52320</v>
      </c>
      <c r="I10" s="33">
        <v>0.30465965290000002</v>
      </c>
      <c r="J10" s="10">
        <v>95239</v>
      </c>
      <c r="K10" s="10">
        <f>+'concentradora GENERAL factor'!D10+'concentradora GENERAL factor'!F10+'concentradora GENERAL factor'!H10+'concentradora GENERAL factor'!J10+'concentradora GENERAL factor'!L10+'concentradora GENERAL factor'!N10+D10+F10+H10+J10</f>
        <v>12826640</v>
      </c>
      <c r="M10"/>
      <c r="N10"/>
      <c r="O10"/>
      <c r="P10"/>
      <c r="Q10"/>
      <c r="R10"/>
      <c r="S10"/>
      <c r="T10"/>
      <c r="U10"/>
      <c r="V10"/>
      <c r="W10"/>
      <c r="X10"/>
    </row>
    <row r="11" spans="1:24" s="3" customFormat="1">
      <c r="A11" s="7">
        <v>303</v>
      </c>
      <c r="B11" s="8" t="s">
        <v>6</v>
      </c>
      <c r="C11" s="33">
        <v>0.32187011209999999</v>
      </c>
      <c r="D11" s="10"/>
      <c r="E11" s="33">
        <v>0.14037030140000001</v>
      </c>
      <c r="F11" s="10"/>
      <c r="G11" s="33">
        <v>0.32187011209999999</v>
      </c>
      <c r="H11" s="10">
        <v>43122</v>
      </c>
      <c r="I11" s="33">
        <v>0.14037030140000001</v>
      </c>
      <c r="J11" s="10">
        <v>43881</v>
      </c>
      <c r="K11" s="10">
        <f>+'concentradora GENERAL factor'!D11+'concentradora GENERAL factor'!F11+'concentradora GENERAL factor'!H11+'concentradora GENERAL factor'!J11+'concentradora GENERAL factor'!L11+'concentradora GENERAL factor'!N11+D11+F11+H11+J11</f>
        <v>10537053</v>
      </c>
      <c r="M11"/>
      <c r="N11"/>
      <c r="O11"/>
      <c r="P11"/>
      <c r="Q11"/>
      <c r="R11"/>
      <c r="S11"/>
      <c r="T11"/>
      <c r="U11"/>
      <c r="V11"/>
      <c r="W11"/>
      <c r="X11"/>
    </row>
    <row r="12" spans="1:24" s="3" customFormat="1">
      <c r="A12" s="7">
        <v>304</v>
      </c>
      <c r="B12" s="8" t="s">
        <v>7</v>
      </c>
      <c r="C12" s="33">
        <v>0.3671765884</v>
      </c>
      <c r="D12" s="10"/>
      <c r="E12" s="33">
        <v>0.27698013360000001</v>
      </c>
      <c r="F12" s="10"/>
      <c r="G12" s="33">
        <v>0.3671765884</v>
      </c>
      <c r="H12" s="10">
        <v>49192</v>
      </c>
      <c r="I12" s="33">
        <v>0.27698013360000001</v>
      </c>
      <c r="J12" s="10">
        <v>86586</v>
      </c>
      <c r="K12" s="10">
        <f>+'concentradora GENERAL factor'!D12+'concentradora GENERAL factor'!F12+'concentradora GENERAL factor'!H12+'concentradora GENERAL factor'!J12+'concentradora GENERAL factor'!L12+'concentradora GENERAL factor'!N12+D12+F12+H12+J12</f>
        <v>12056786</v>
      </c>
      <c r="M12"/>
      <c r="N12"/>
      <c r="O12"/>
      <c r="P12"/>
      <c r="Q12"/>
      <c r="R12"/>
      <c r="S12"/>
      <c r="T12"/>
      <c r="U12"/>
      <c r="V12"/>
      <c r="W12"/>
      <c r="X12"/>
    </row>
    <row r="13" spans="1:24" s="3" customFormat="1">
      <c r="A13" s="7">
        <v>305</v>
      </c>
      <c r="B13" s="8" t="s">
        <v>8</v>
      </c>
      <c r="C13" s="33">
        <v>2.7758118788999999</v>
      </c>
      <c r="D13" s="10"/>
      <c r="E13" s="33">
        <v>2.8209067292999999</v>
      </c>
      <c r="F13" s="10"/>
      <c r="G13" s="33">
        <v>2.7758118788999999</v>
      </c>
      <c r="H13" s="10">
        <v>371884</v>
      </c>
      <c r="I13" s="33">
        <v>2.8209067292999999</v>
      </c>
      <c r="J13" s="10">
        <v>881834</v>
      </c>
      <c r="K13" s="10">
        <f>+'concentradora GENERAL factor'!D13+'concentradora GENERAL factor'!F13+'concentradora GENERAL factor'!H13+'concentradora GENERAL factor'!J13+'concentradora GENERAL factor'!L13+'concentradora GENERAL factor'!N13+D13+F13+H13+J13</f>
        <v>91374892</v>
      </c>
      <c r="M13"/>
      <c r="N13"/>
      <c r="O13"/>
      <c r="P13"/>
      <c r="Q13"/>
      <c r="R13"/>
      <c r="S13"/>
      <c r="T13"/>
      <c r="U13"/>
      <c r="V13"/>
      <c r="W13"/>
      <c r="X13"/>
    </row>
    <row r="14" spans="1:24" s="3" customFormat="1">
      <c r="A14" s="7">
        <v>306</v>
      </c>
      <c r="B14" s="8" t="s">
        <v>9</v>
      </c>
      <c r="C14" s="33">
        <v>0.51401318579999999</v>
      </c>
      <c r="D14" s="10"/>
      <c r="E14" s="33">
        <v>0.50889628379999996</v>
      </c>
      <c r="F14" s="10"/>
      <c r="G14" s="33">
        <v>0.51401318579999999</v>
      </c>
      <c r="H14" s="10">
        <v>68864</v>
      </c>
      <c r="I14" s="33">
        <v>0.50889628379999996</v>
      </c>
      <c r="J14" s="10">
        <v>159084</v>
      </c>
      <c r="K14" s="10">
        <f>+'concentradora GENERAL factor'!D14+'concentradora GENERAL factor'!F14+'concentradora GENERAL factor'!H14+'concentradora GENERAL factor'!J14+'concentradora GENERAL factor'!L14+'concentradora GENERAL factor'!N14+D14+F14+H14+J14</f>
        <v>16916263</v>
      </c>
      <c r="M14"/>
      <c r="N14"/>
      <c r="O14"/>
      <c r="P14"/>
      <c r="Q14"/>
      <c r="R14"/>
      <c r="S14"/>
      <c r="T14"/>
      <c r="U14"/>
      <c r="V14"/>
      <c r="W14"/>
      <c r="X14"/>
    </row>
    <row r="15" spans="1:24" s="3" customFormat="1">
      <c r="A15" s="7">
        <v>307</v>
      </c>
      <c r="B15" s="8" t="s">
        <v>10</v>
      </c>
      <c r="C15" s="33">
        <v>1.0237271745000001</v>
      </c>
      <c r="D15" s="10"/>
      <c r="E15" s="33">
        <v>0.74685384349999995</v>
      </c>
      <c r="F15" s="10"/>
      <c r="G15" s="33">
        <v>1.0237271745000001</v>
      </c>
      <c r="H15" s="10">
        <v>137152</v>
      </c>
      <c r="I15" s="33">
        <v>0.74685384349999995</v>
      </c>
      <c r="J15" s="10">
        <v>233471</v>
      </c>
      <c r="K15" s="10">
        <f>+'concentradora GENERAL factor'!D15+'concentradora GENERAL factor'!F15+'concentradora GENERAL factor'!H15+'concentradora GENERAL factor'!J15+'concentradora GENERAL factor'!L15+'concentradora GENERAL factor'!N15+D15+F15+H15+J15</f>
        <v>33607637</v>
      </c>
      <c r="M15"/>
      <c r="N15"/>
      <c r="O15"/>
      <c r="P15"/>
      <c r="Q15"/>
      <c r="R15"/>
      <c r="S15"/>
      <c r="T15"/>
      <c r="U15"/>
      <c r="V15"/>
      <c r="W15"/>
      <c r="X15"/>
    </row>
    <row r="16" spans="1:24" s="3" customFormat="1">
      <c r="A16" s="7">
        <v>308</v>
      </c>
      <c r="B16" s="8" t="s">
        <v>11</v>
      </c>
      <c r="C16" s="33">
        <v>0.66463386869999996</v>
      </c>
      <c r="D16" s="10"/>
      <c r="E16" s="33">
        <v>0.83013898939999997</v>
      </c>
      <c r="F16" s="10"/>
      <c r="G16" s="33">
        <v>0.66463386869999996</v>
      </c>
      <c r="H16" s="10">
        <v>89044</v>
      </c>
      <c r="I16" s="33">
        <v>0.83013898939999997</v>
      </c>
      <c r="J16" s="10">
        <v>259507</v>
      </c>
      <c r="K16" s="10">
        <f>+'concentradora GENERAL factor'!D16+'concentradora GENERAL factor'!F16+'concentradora GENERAL factor'!H16+'concentradora GENERAL factor'!J16+'concentradora GENERAL factor'!L16+'concentradora GENERAL factor'!N16+D16+F16+H16+J16</f>
        <v>21927071</v>
      </c>
      <c r="M16"/>
      <c r="N16"/>
      <c r="O16"/>
      <c r="P16"/>
      <c r="Q16"/>
      <c r="R16"/>
      <c r="S16"/>
      <c r="T16"/>
      <c r="U16"/>
      <c r="V16"/>
      <c r="W16"/>
      <c r="X16"/>
    </row>
    <row r="17" spans="1:24" s="3" customFormat="1">
      <c r="A17" s="7">
        <v>309</v>
      </c>
      <c r="B17" s="8" t="s">
        <v>12</v>
      </c>
      <c r="C17" s="33">
        <v>1.0762272283000001</v>
      </c>
      <c r="D17" s="10"/>
      <c r="E17" s="33">
        <v>0.62177200709999991</v>
      </c>
      <c r="F17" s="10"/>
      <c r="G17" s="33">
        <v>1.0762272283000001</v>
      </c>
      <c r="H17" s="10">
        <v>144185</v>
      </c>
      <c r="I17" s="33">
        <v>0.62177200709999991</v>
      </c>
      <c r="J17" s="10">
        <v>194370</v>
      </c>
      <c r="K17" s="10">
        <f>+'concentradora GENERAL factor'!D17+'concentradora GENERAL factor'!F17+'concentradora GENERAL factor'!H17+'concentradora GENERAL factor'!J17+'concentradora GENERAL factor'!L17+'concentradora GENERAL factor'!N17+D17+F17+H17+J17</f>
        <v>35279930</v>
      </c>
      <c r="M17"/>
      <c r="N17"/>
      <c r="O17"/>
      <c r="P17"/>
      <c r="Q17"/>
      <c r="R17"/>
      <c r="S17"/>
      <c r="T17"/>
      <c r="U17"/>
      <c r="V17"/>
      <c r="W17"/>
      <c r="X17"/>
    </row>
    <row r="18" spans="1:24" s="3" customFormat="1">
      <c r="A18" s="7">
        <v>310</v>
      </c>
      <c r="B18" s="8" t="s">
        <v>13</v>
      </c>
      <c r="C18" s="33">
        <v>0.2473799132</v>
      </c>
      <c r="D18" s="10"/>
      <c r="E18" s="33">
        <v>9.7340670200000007E-2</v>
      </c>
      <c r="F18" s="10"/>
      <c r="G18" s="33">
        <v>0.2473799132</v>
      </c>
      <c r="H18" s="10">
        <v>33142</v>
      </c>
      <c r="I18" s="33">
        <v>9.7340670200000007E-2</v>
      </c>
      <c r="J18" s="10">
        <v>30429</v>
      </c>
      <c r="K18" s="10">
        <f>+'concentradora GENERAL factor'!D18+'concentradora GENERAL factor'!F18+'concentradora GENERAL factor'!H18+'concentradora GENERAL factor'!J18+'concentradora GENERAL factor'!L18+'concentradora GENERAL factor'!N18+D18+F18+H18+J18</f>
        <v>8095192</v>
      </c>
      <c r="M18"/>
      <c r="N18"/>
      <c r="O18"/>
      <c r="P18"/>
      <c r="Q18"/>
      <c r="R18"/>
      <c r="S18"/>
      <c r="T18"/>
      <c r="U18"/>
      <c r="V18"/>
      <c r="W18"/>
      <c r="X18"/>
    </row>
    <row r="19" spans="1:24" s="3" customFormat="1">
      <c r="A19" s="7">
        <v>311</v>
      </c>
      <c r="B19" s="8" t="s">
        <v>14</v>
      </c>
      <c r="C19" s="33">
        <v>0.27608525090000002</v>
      </c>
      <c r="D19" s="10"/>
      <c r="E19" s="33">
        <v>0.15467241380000002</v>
      </c>
      <c r="F19" s="10"/>
      <c r="G19" s="33">
        <v>0.27608525090000002</v>
      </c>
      <c r="H19" s="10">
        <v>36988</v>
      </c>
      <c r="I19" s="33">
        <v>0.15467241380000002</v>
      </c>
      <c r="J19" s="10">
        <v>48352</v>
      </c>
      <c r="K19" s="10">
        <f>+'concentradora GENERAL factor'!D19+'concentradora GENERAL factor'!F19+'concentradora GENERAL factor'!H19+'concentradora GENERAL factor'!J19+'concentradora GENERAL factor'!L19+'concentradora GENERAL factor'!N19+D19+F19+H19+J19</f>
        <v>9048944</v>
      </c>
      <c r="M19"/>
      <c r="N19"/>
      <c r="O19"/>
      <c r="P19"/>
      <c r="Q19"/>
      <c r="R19"/>
      <c r="S19"/>
      <c r="T19"/>
      <c r="U19"/>
      <c r="V19"/>
      <c r="W19"/>
      <c r="X19"/>
    </row>
    <row r="20" spans="1:24" s="3" customFormat="1">
      <c r="A20" s="7">
        <v>312</v>
      </c>
      <c r="B20" s="8" t="s">
        <v>15</v>
      </c>
      <c r="C20" s="33">
        <v>11.7875922975</v>
      </c>
      <c r="D20" s="10"/>
      <c r="E20" s="33">
        <v>14.828084910200001</v>
      </c>
      <c r="F20" s="10"/>
      <c r="G20" s="33">
        <v>11.7875922975</v>
      </c>
      <c r="H20" s="10">
        <v>1579222</v>
      </c>
      <c r="I20" s="33">
        <v>14.828084910200001</v>
      </c>
      <c r="J20" s="10">
        <v>4635358</v>
      </c>
      <c r="K20" s="10">
        <f>+'concentradora GENERAL factor'!D20+'concentradora GENERAL factor'!F20+'concentradora GENERAL factor'!H20+'concentradora GENERAL factor'!J20+'concentradora GENERAL factor'!L20+'concentradora GENERAL factor'!N20+D20+F20+H20+J20</f>
        <v>388918016</v>
      </c>
      <c r="M20"/>
      <c r="N20"/>
      <c r="O20"/>
      <c r="P20"/>
      <c r="Q20"/>
      <c r="R20"/>
      <c r="S20"/>
      <c r="T20"/>
      <c r="U20"/>
      <c r="V20"/>
      <c r="W20"/>
      <c r="X20"/>
    </row>
    <row r="21" spans="1:24" s="3" customFormat="1">
      <c r="A21" s="7">
        <v>313</v>
      </c>
      <c r="B21" s="8" t="s">
        <v>16</v>
      </c>
      <c r="C21" s="33">
        <v>0.59852467139999999</v>
      </c>
      <c r="D21" s="10"/>
      <c r="E21" s="33">
        <v>0.50353299159999998</v>
      </c>
      <c r="F21" s="10"/>
      <c r="G21" s="33">
        <v>0.59852467139999999</v>
      </c>
      <c r="H21" s="10">
        <v>80187</v>
      </c>
      <c r="I21" s="33">
        <v>0.50353299159999998</v>
      </c>
      <c r="J21" s="10">
        <v>157408</v>
      </c>
      <c r="K21" s="10">
        <f>+'concentradora GENERAL factor'!D21+'concentradora GENERAL factor'!F21+'concentradora GENERAL factor'!H21+'concentradora GENERAL factor'!J21+'concentradora GENERAL factor'!L21+'concentradora GENERAL factor'!N21+D21+F21+H21+J21</f>
        <v>19669779</v>
      </c>
      <c r="M21"/>
      <c r="N21"/>
      <c r="O21"/>
      <c r="P21"/>
      <c r="Q21"/>
      <c r="R21"/>
      <c r="S21"/>
      <c r="T21"/>
      <c r="U21"/>
      <c r="V21"/>
      <c r="W21"/>
      <c r="X21"/>
    </row>
    <row r="22" spans="1:24" s="3" customFormat="1">
      <c r="A22" s="7">
        <v>314</v>
      </c>
      <c r="B22" s="8" t="s">
        <v>17</v>
      </c>
      <c r="C22" s="33">
        <v>0.43396197380000001</v>
      </c>
      <c r="D22" s="10"/>
      <c r="E22" s="33">
        <v>0.40958290849999995</v>
      </c>
      <c r="F22" s="10"/>
      <c r="G22" s="33">
        <v>0.43396197380000001</v>
      </c>
      <c r="H22" s="10">
        <v>58139</v>
      </c>
      <c r="I22" s="33">
        <v>0.40958290849999995</v>
      </c>
      <c r="J22" s="10">
        <v>128038</v>
      </c>
      <c r="K22" s="10">
        <f>+'concentradora GENERAL factor'!D22+'concentradora GENERAL factor'!F22+'concentradora GENERAL factor'!H22+'concentradora GENERAL factor'!J22+'concentradora GENERAL factor'!L22+'concentradora GENERAL factor'!N22+D22+F22+H22+J22</f>
        <v>14275497</v>
      </c>
      <c r="M22"/>
      <c r="N22"/>
      <c r="O22"/>
      <c r="P22"/>
      <c r="Q22"/>
      <c r="R22"/>
      <c r="S22"/>
      <c r="T22"/>
      <c r="U22"/>
      <c r="V22"/>
      <c r="W22"/>
      <c r="X22"/>
    </row>
    <row r="23" spans="1:24" s="3" customFormat="1">
      <c r="A23" s="7">
        <v>315</v>
      </c>
      <c r="B23" s="8" t="s">
        <v>18</v>
      </c>
      <c r="C23" s="33">
        <v>1.6786099228999998</v>
      </c>
      <c r="D23" s="10"/>
      <c r="E23" s="33">
        <v>1.2447153077999999</v>
      </c>
      <c r="F23" s="10"/>
      <c r="G23" s="33">
        <v>1.6786099228999998</v>
      </c>
      <c r="H23" s="10">
        <v>224890</v>
      </c>
      <c r="I23" s="33">
        <v>1.2447153077999999</v>
      </c>
      <c r="J23" s="10">
        <v>389106</v>
      </c>
      <c r="K23" s="10">
        <f>+'concentradora GENERAL factor'!D23+'concentradora GENERAL factor'!F23+'concentradora GENERAL factor'!H23+'concentradora GENERAL factor'!J23+'concentradora GENERAL factor'!L23+'concentradora GENERAL factor'!N23+D23+F23+H23+J23</f>
        <v>55113023</v>
      </c>
      <c r="M23"/>
      <c r="N23"/>
      <c r="O23"/>
      <c r="P23"/>
      <c r="Q23"/>
      <c r="R23"/>
      <c r="S23"/>
      <c r="T23"/>
      <c r="U23"/>
      <c r="V23"/>
      <c r="W23"/>
      <c r="X23"/>
    </row>
    <row r="24" spans="1:24" s="3" customFormat="1">
      <c r="A24" s="7">
        <v>316</v>
      </c>
      <c r="B24" s="8" t="s">
        <v>19</v>
      </c>
      <c r="C24" s="33">
        <v>1.0869517711000001</v>
      </c>
      <c r="D24" s="10"/>
      <c r="E24" s="33">
        <v>1.4503081734999999</v>
      </c>
      <c r="F24" s="10"/>
      <c r="G24" s="33">
        <v>1.0869517711000001</v>
      </c>
      <c r="H24" s="10">
        <v>145623</v>
      </c>
      <c r="I24" s="33">
        <v>1.4503081734999999</v>
      </c>
      <c r="J24" s="10">
        <v>453376</v>
      </c>
      <c r="K24" s="10">
        <f>+'concentradora GENERAL factor'!D24+'concentradora GENERAL factor'!F24+'concentradora GENERAL factor'!H24+'concentradora GENERAL factor'!J24+'concentradora GENERAL factor'!L24+'concentradora GENERAL factor'!N24+D24+F24+H24+J24</f>
        <v>35888814</v>
      </c>
      <c r="M24"/>
      <c r="N24"/>
      <c r="O24"/>
      <c r="P24"/>
      <c r="Q24"/>
      <c r="R24"/>
      <c r="S24"/>
      <c r="T24"/>
      <c r="U24"/>
      <c r="V24"/>
      <c r="W24"/>
      <c r="X24"/>
    </row>
    <row r="25" spans="1:24" s="3" customFormat="1">
      <c r="A25" s="7">
        <v>317</v>
      </c>
      <c r="B25" s="8" t="s">
        <v>20</v>
      </c>
      <c r="C25" s="33">
        <v>12.2561086522</v>
      </c>
      <c r="D25" s="10"/>
      <c r="E25" s="33">
        <v>13.053143444000002</v>
      </c>
      <c r="F25" s="10"/>
      <c r="G25" s="33">
        <v>12.2561086522</v>
      </c>
      <c r="H25" s="10">
        <v>1642084</v>
      </c>
      <c r="I25" s="33">
        <v>13.053143444000002</v>
      </c>
      <c r="J25" s="10">
        <v>4080500</v>
      </c>
      <c r="K25" s="10">
        <f>+'concentradora GENERAL factor'!D25+'concentradora GENERAL factor'!F25+'concentradora GENERAL factor'!H25+'concentradora GENERAL factor'!J25+'concentradora GENERAL factor'!L25+'concentradora GENERAL factor'!N25+D25+F25+H25+J25</f>
        <v>403659932</v>
      </c>
      <c r="M25"/>
      <c r="N25"/>
      <c r="O25"/>
      <c r="P25"/>
      <c r="Q25"/>
      <c r="R25"/>
      <c r="S25"/>
      <c r="T25"/>
      <c r="U25"/>
      <c r="V25"/>
      <c r="W25"/>
      <c r="X25"/>
    </row>
    <row r="26" spans="1:24" s="3" customFormat="1">
      <c r="A26" s="7">
        <v>318</v>
      </c>
      <c r="B26" s="8" t="s">
        <v>21</v>
      </c>
      <c r="C26" s="33">
        <v>0.43772217040000005</v>
      </c>
      <c r="D26" s="10"/>
      <c r="E26" s="33">
        <v>0.28030907360000001</v>
      </c>
      <c r="F26" s="10"/>
      <c r="G26" s="33">
        <v>0.43772217040000005</v>
      </c>
      <c r="H26" s="10">
        <v>58643</v>
      </c>
      <c r="I26" s="33">
        <v>0.28030907360000001</v>
      </c>
      <c r="J26" s="10">
        <v>87626</v>
      </c>
      <c r="K26" s="10">
        <f>+'concentradora GENERAL factor'!D26+'concentradora GENERAL factor'!F26+'concentradora GENERAL factor'!H26+'concentradora GENERAL factor'!J26+'concentradora GENERAL factor'!L26+'concentradora GENERAL factor'!N26+D26+F26+H26+J26</f>
        <v>14357682</v>
      </c>
      <c r="M26"/>
      <c r="N26"/>
      <c r="O26"/>
      <c r="P26"/>
      <c r="Q26"/>
      <c r="R26"/>
      <c r="S26"/>
      <c r="T26"/>
      <c r="U26"/>
      <c r="V26"/>
      <c r="W26"/>
      <c r="X26"/>
    </row>
    <row r="27" spans="1:24" s="3" customFormat="1">
      <c r="A27" s="7">
        <v>319</v>
      </c>
      <c r="B27" s="8" t="s">
        <v>22</v>
      </c>
      <c r="C27" s="33">
        <v>1.8051448924</v>
      </c>
      <c r="D27" s="10"/>
      <c r="E27" s="33">
        <v>1.5594234276000001</v>
      </c>
      <c r="F27" s="10"/>
      <c r="G27" s="33">
        <v>1.8051448924</v>
      </c>
      <c r="H27" s="10">
        <v>241841</v>
      </c>
      <c r="I27" s="33">
        <v>1.5594234276000001</v>
      </c>
      <c r="J27" s="10">
        <v>487486</v>
      </c>
      <c r="K27" s="10">
        <f>+'concentradora GENERAL factor'!D27+'concentradora GENERAL factor'!F27+'concentradora GENERAL factor'!H27+'concentradora GENERAL factor'!J27+'concentradora GENERAL factor'!L27+'concentradora GENERAL factor'!N27+D27+F27+H27+J27</f>
        <v>59336382</v>
      </c>
      <c r="M27"/>
      <c r="N27"/>
      <c r="O27"/>
      <c r="P27"/>
      <c r="Q27"/>
      <c r="R27"/>
      <c r="S27"/>
      <c r="T27"/>
      <c r="U27"/>
      <c r="V27"/>
      <c r="W27"/>
      <c r="X27"/>
    </row>
    <row r="28" spans="1:24" s="3" customFormat="1">
      <c r="A28" s="7">
        <v>320</v>
      </c>
      <c r="B28" s="8" t="s">
        <v>23</v>
      </c>
      <c r="C28" s="33">
        <v>4.2208293365000005</v>
      </c>
      <c r="D28" s="10"/>
      <c r="E28" s="33">
        <v>3.6932739385000004</v>
      </c>
      <c r="F28" s="10"/>
      <c r="G28" s="33">
        <v>4.2208293365000005</v>
      </c>
      <c r="H28" s="10">
        <v>565478</v>
      </c>
      <c r="I28" s="33">
        <v>3.6932739385000004</v>
      </c>
      <c r="J28" s="10">
        <v>1154542</v>
      </c>
      <c r="K28" s="10">
        <f>+'concentradora GENERAL factor'!D28+'concentradora GENERAL factor'!F28+'concentradora GENERAL factor'!H28+'concentradora GENERAL factor'!J28+'concentradora GENERAL factor'!L28+'concentradora GENERAL factor'!N28+D28+F28+H28+J28</f>
        <v>138756000</v>
      </c>
      <c r="M28"/>
      <c r="N28"/>
      <c r="O28"/>
      <c r="P28"/>
      <c r="Q28"/>
      <c r="R28"/>
      <c r="S28"/>
      <c r="T28"/>
      <c r="U28"/>
      <c r="V28"/>
      <c r="W28"/>
      <c r="X28"/>
    </row>
    <row r="29" spans="1:24" s="3" customFormat="1">
      <c r="A29" s="7">
        <v>321</v>
      </c>
      <c r="B29" s="8" t="s">
        <v>24</v>
      </c>
      <c r="C29" s="33">
        <v>0.47066972280000002</v>
      </c>
      <c r="D29" s="10"/>
      <c r="E29" s="33">
        <v>0.27525401660000004</v>
      </c>
      <c r="F29" s="10"/>
      <c r="G29" s="33">
        <v>0.47066972280000002</v>
      </c>
      <c r="H29" s="10">
        <v>63057</v>
      </c>
      <c r="I29" s="33">
        <v>0.27525401660000004</v>
      </c>
      <c r="J29" s="10">
        <v>86046</v>
      </c>
      <c r="K29" s="10">
        <f>+'concentradora GENERAL factor'!D29+'concentradora GENERAL factor'!F29+'concentradora GENERAL factor'!H29+'concentradora GENERAL factor'!J29+'concentradora GENERAL factor'!L29+'concentradora GENERAL factor'!N29+D29+F29+H29+J29</f>
        <v>15430246</v>
      </c>
      <c r="M29"/>
      <c r="N29"/>
      <c r="O29"/>
      <c r="P29"/>
      <c r="Q29"/>
      <c r="R29"/>
      <c r="S29"/>
      <c r="T29"/>
      <c r="U29"/>
      <c r="V29"/>
      <c r="W29"/>
      <c r="X29"/>
    </row>
    <row r="30" spans="1:24" s="3" customFormat="1">
      <c r="A30" s="7">
        <v>322</v>
      </c>
      <c r="B30" s="8" t="s">
        <v>25</v>
      </c>
      <c r="C30" s="33">
        <v>1.1544076826</v>
      </c>
      <c r="D30" s="10"/>
      <c r="E30" s="33">
        <v>1.2174673178000002</v>
      </c>
      <c r="F30" s="10"/>
      <c r="G30" s="33">
        <v>1.1544076826</v>
      </c>
      <c r="H30" s="10">
        <v>154660</v>
      </c>
      <c r="I30" s="33">
        <v>1.2174673178000002</v>
      </c>
      <c r="J30" s="10">
        <v>380588</v>
      </c>
      <c r="K30" s="10">
        <f>+'concentradora GENERAL factor'!D30+'concentradora GENERAL factor'!F30+'concentradora GENERAL factor'!H30+'concentradora GENERAL factor'!J30+'concentradora GENERAL factor'!L30+'concentradora GENERAL factor'!N30+D30+F30+H30+J30</f>
        <v>38015050</v>
      </c>
      <c r="M30"/>
      <c r="N30"/>
      <c r="O30"/>
      <c r="P30"/>
      <c r="Q30"/>
      <c r="R30"/>
      <c r="S30"/>
      <c r="T30"/>
      <c r="U30"/>
      <c r="V30"/>
      <c r="W30"/>
      <c r="X30"/>
    </row>
    <row r="31" spans="1:24" s="3" customFormat="1">
      <c r="A31" s="7">
        <v>323</v>
      </c>
      <c r="B31" s="8" t="s">
        <v>26</v>
      </c>
      <c r="C31" s="33">
        <v>1.1623229856000001</v>
      </c>
      <c r="D31" s="10"/>
      <c r="E31" s="33">
        <v>0.75523784040000008</v>
      </c>
      <c r="F31" s="10"/>
      <c r="G31" s="33">
        <v>1.1623229856000001</v>
      </c>
      <c r="H31" s="10">
        <v>155720</v>
      </c>
      <c r="I31" s="33">
        <v>0.75523784040000008</v>
      </c>
      <c r="J31" s="10">
        <v>236092</v>
      </c>
      <c r="K31" s="10">
        <f>+'concentradora GENERAL factor'!D31+'concentradora GENERAL factor'!F31+'concentradora GENERAL factor'!H31+'concentradora GENERAL factor'!J31+'concentradora GENERAL factor'!L31+'concentradora GENERAL factor'!N31+D31+F31+H31+J31</f>
        <v>38128482</v>
      </c>
      <c r="M31"/>
      <c r="N31"/>
      <c r="O31"/>
      <c r="P31"/>
      <c r="Q31"/>
      <c r="R31"/>
      <c r="S31"/>
      <c r="T31"/>
      <c r="U31"/>
      <c r="V31"/>
      <c r="W31"/>
      <c r="X31"/>
    </row>
    <row r="32" spans="1:24" s="3" customFormat="1">
      <c r="A32" s="7">
        <v>324</v>
      </c>
      <c r="B32" s="8" t="s">
        <v>27</v>
      </c>
      <c r="C32" s="33">
        <v>2.1136435698999998</v>
      </c>
      <c r="D32" s="10"/>
      <c r="E32" s="33">
        <v>3.3110006669999996</v>
      </c>
      <c r="F32" s="10"/>
      <c r="G32" s="33">
        <v>2.1136435698999998</v>
      </c>
      <c r="H32" s="10">
        <v>283173</v>
      </c>
      <c r="I32" s="33">
        <v>3.3110006669999996</v>
      </c>
      <c r="J32" s="10">
        <v>1035041</v>
      </c>
      <c r="K32" s="10">
        <f>+'concentradora GENERAL factor'!D32+'concentradora GENERAL factor'!F32+'concentradora GENERAL factor'!H32+'concentradora GENERAL factor'!J32+'concentradora GENERAL factor'!L32+'concentradora GENERAL factor'!N32+D32+F32+H32+J32</f>
        <v>69941361</v>
      </c>
      <c r="M32"/>
      <c r="N32"/>
      <c r="O32"/>
      <c r="P32"/>
      <c r="Q32"/>
      <c r="R32"/>
      <c r="S32"/>
      <c r="T32"/>
      <c r="U32"/>
      <c r="V32"/>
      <c r="W32"/>
      <c r="X32"/>
    </row>
    <row r="33" spans="1:24" s="3" customFormat="1">
      <c r="A33" s="7">
        <v>325</v>
      </c>
      <c r="B33" s="8" t="s">
        <v>28</v>
      </c>
      <c r="C33" s="33">
        <v>0.70054195790000007</v>
      </c>
      <c r="D33" s="10"/>
      <c r="E33" s="33">
        <v>0.81275452520000002</v>
      </c>
      <c r="F33" s="10"/>
      <c r="G33" s="33">
        <v>0.70054195790000007</v>
      </c>
      <c r="H33" s="10">
        <v>93854</v>
      </c>
      <c r="I33" s="33">
        <v>0.81275452520000002</v>
      </c>
      <c r="J33" s="10">
        <v>254072</v>
      </c>
      <c r="K33" s="10">
        <f>+'concentradora GENERAL factor'!D33+'concentradora GENERAL factor'!F33+'concentradora GENERAL factor'!H33+'concentradora GENERAL factor'!J33+'concentradora GENERAL factor'!L33+'concentradora GENERAL factor'!N33+D33+F33+H33+J33</f>
        <v>23092205</v>
      </c>
      <c r="M33"/>
      <c r="N33"/>
      <c r="O33"/>
      <c r="P33"/>
      <c r="Q33"/>
      <c r="R33"/>
      <c r="S33"/>
      <c r="T33"/>
      <c r="U33"/>
      <c r="V33"/>
      <c r="W33"/>
      <c r="X33"/>
    </row>
    <row r="34" spans="1:24" s="3" customFormat="1">
      <c r="A34" s="7">
        <v>326</v>
      </c>
      <c r="B34" s="8" t="s">
        <v>29</v>
      </c>
      <c r="C34" s="33">
        <v>3.4725789254000001</v>
      </c>
      <c r="D34" s="10"/>
      <c r="E34" s="33">
        <v>1.0957144213000001</v>
      </c>
      <c r="F34" s="10"/>
      <c r="G34" s="33">
        <v>3.4725789254000001</v>
      </c>
      <c r="H34" s="10">
        <v>465229</v>
      </c>
      <c r="I34" s="33">
        <v>1.0957144213000001</v>
      </c>
      <c r="J34" s="10">
        <v>342528</v>
      </c>
      <c r="K34" s="10">
        <f>+'concentradora GENERAL factor'!D34+'concentradora GENERAL factor'!F34+'concentradora GENERAL factor'!H34+'concentradora GENERAL factor'!J34+'concentradora GENERAL factor'!L34+'concentradora GENERAL factor'!N34+D34+F34+H34+J34</f>
        <v>113549840</v>
      </c>
      <c r="M34"/>
      <c r="N34"/>
      <c r="O34"/>
      <c r="P34"/>
      <c r="Q34"/>
      <c r="R34"/>
      <c r="S34"/>
      <c r="T34"/>
      <c r="U34"/>
      <c r="V34"/>
      <c r="W34"/>
      <c r="X34"/>
    </row>
    <row r="35" spans="1:24" s="3" customFormat="1">
      <c r="A35" s="7">
        <v>327</v>
      </c>
      <c r="B35" s="8" t="s">
        <v>30</v>
      </c>
      <c r="C35" s="33">
        <v>0.43210826239999994</v>
      </c>
      <c r="D35" s="10"/>
      <c r="E35" s="33">
        <v>0.168666291</v>
      </c>
      <c r="F35" s="10"/>
      <c r="G35" s="33">
        <v>0.43210826239999994</v>
      </c>
      <c r="H35" s="10">
        <v>57891</v>
      </c>
      <c r="I35" s="33">
        <v>0.168666291</v>
      </c>
      <c r="J35" s="10">
        <v>52726</v>
      </c>
      <c r="K35" s="10">
        <f>+'concentradora GENERAL factor'!D35+'concentradora GENERAL factor'!F35+'concentradora GENERAL factor'!H35+'concentradora GENERAL factor'!J35+'concentradora GENERAL factor'!L35+'concentradora GENERAL factor'!N35+D35+F35+H35+J35</f>
        <v>14139817</v>
      </c>
      <c r="M35"/>
      <c r="N35"/>
      <c r="O35"/>
      <c r="P35"/>
      <c r="Q35"/>
      <c r="R35"/>
      <c r="S35"/>
      <c r="T35"/>
      <c r="U35"/>
      <c r="V35"/>
      <c r="W35"/>
      <c r="X35"/>
    </row>
    <row r="36" spans="1:24" s="3" customFormat="1">
      <c r="A36" s="7">
        <v>328</v>
      </c>
      <c r="B36" s="8" t="s">
        <v>31</v>
      </c>
      <c r="C36" s="33">
        <v>0.31632287530000003</v>
      </c>
      <c r="D36" s="10"/>
      <c r="E36" s="33">
        <v>0.15109688569999999</v>
      </c>
      <c r="F36" s="10"/>
      <c r="G36" s="33">
        <v>0.31632287530000003</v>
      </c>
      <c r="H36" s="10">
        <v>42379</v>
      </c>
      <c r="I36" s="33">
        <v>0.15109688569999999</v>
      </c>
      <c r="J36" s="10">
        <v>47234</v>
      </c>
      <c r="K36" s="10">
        <f>+'concentradora GENERAL factor'!D36+'concentradora GENERAL factor'!F36+'concentradora GENERAL factor'!H36+'concentradora GENERAL factor'!J36+'concentradora GENERAL factor'!L36+'concentradora GENERAL factor'!N36+D36+F36+H36+J36</f>
        <v>10359605</v>
      </c>
      <c r="M36"/>
      <c r="N36"/>
      <c r="O36"/>
      <c r="P36"/>
      <c r="Q36"/>
      <c r="R36"/>
      <c r="S36"/>
      <c r="T36"/>
      <c r="U36"/>
      <c r="V36"/>
      <c r="W36"/>
      <c r="X36"/>
    </row>
    <row r="37" spans="1:24" s="3" customFormat="1">
      <c r="A37" s="7">
        <v>329</v>
      </c>
      <c r="B37" s="8" t="s">
        <v>32</v>
      </c>
      <c r="C37" s="33">
        <v>1.2718425895000001</v>
      </c>
      <c r="D37" s="10"/>
      <c r="E37" s="33">
        <v>1.4618361692999999</v>
      </c>
      <c r="F37" s="10"/>
      <c r="G37" s="33">
        <v>1.2718425895000001</v>
      </c>
      <c r="H37" s="10">
        <v>170394</v>
      </c>
      <c r="I37" s="33">
        <v>1.4618361692999999</v>
      </c>
      <c r="J37" s="10">
        <v>456980</v>
      </c>
      <c r="K37" s="10">
        <f>+'concentradora GENERAL factor'!D37+'concentradora GENERAL factor'!F37+'concentradora GENERAL factor'!H37+'concentradora GENERAL factor'!J37+'concentradora GENERAL factor'!L37+'concentradora GENERAL factor'!N37+D37+F37+H37+J37</f>
        <v>41920126</v>
      </c>
      <c r="M37"/>
      <c r="N37"/>
      <c r="O37"/>
      <c r="P37"/>
      <c r="Q37"/>
      <c r="R37"/>
      <c r="S37"/>
      <c r="T37"/>
      <c r="U37"/>
      <c r="V37"/>
      <c r="W37"/>
      <c r="X37"/>
    </row>
    <row r="38" spans="1:24" s="3" customFormat="1">
      <c r="A38" s="7">
        <v>330</v>
      </c>
      <c r="B38" s="8" t="s">
        <v>33</v>
      </c>
      <c r="C38" s="33">
        <v>0.29278890930000001</v>
      </c>
      <c r="D38" s="10"/>
      <c r="E38" s="33">
        <v>0.15078865050000001</v>
      </c>
      <c r="F38" s="10"/>
      <c r="G38" s="33">
        <v>0.29278890930000001</v>
      </c>
      <c r="H38" s="10">
        <v>39226</v>
      </c>
      <c r="I38" s="33">
        <v>0.15078865050000001</v>
      </c>
      <c r="J38" s="10">
        <v>47138</v>
      </c>
      <c r="K38" s="10">
        <f>+'concentradora GENERAL factor'!D38+'concentradora GENERAL factor'!F38+'concentradora GENERAL factor'!H38+'concentradora GENERAL factor'!J38+'concentradora GENERAL factor'!L38+'concentradora GENERAL factor'!N38+D38+F38+H38+J38</f>
        <v>9592261</v>
      </c>
      <c r="M38"/>
      <c r="N38"/>
      <c r="O38"/>
      <c r="P38"/>
      <c r="Q38"/>
      <c r="R38"/>
      <c r="S38"/>
      <c r="T38"/>
      <c r="U38"/>
      <c r="V38"/>
      <c r="W38"/>
      <c r="X38"/>
    </row>
    <row r="39" spans="1:24" s="3" customFormat="1">
      <c r="A39" s="7">
        <v>331</v>
      </c>
      <c r="B39" s="8" t="s">
        <v>34</v>
      </c>
      <c r="C39" s="33">
        <v>0.91041636979999996</v>
      </c>
      <c r="D39" s="10"/>
      <c r="E39" s="33">
        <v>0.53528121529999995</v>
      </c>
      <c r="F39" s="10"/>
      <c r="G39" s="33">
        <v>0.91041636979999996</v>
      </c>
      <c r="H39" s="10">
        <v>121972</v>
      </c>
      <c r="I39" s="33">
        <v>0.53528121529999995</v>
      </c>
      <c r="J39" s="10">
        <v>167332</v>
      </c>
      <c r="K39" s="10">
        <f>+'concentradora GENERAL factor'!D39+'concentradora GENERAL factor'!F39+'concentradora GENERAL factor'!H39+'concentradora GENERAL factor'!J39+'concentradora GENERAL factor'!L39+'concentradora GENERAL factor'!N39+D39+F39+H39+J39</f>
        <v>29847488</v>
      </c>
      <c r="M39"/>
      <c r="N39"/>
      <c r="O39"/>
      <c r="P39"/>
      <c r="Q39"/>
      <c r="R39"/>
      <c r="S39"/>
      <c r="T39"/>
      <c r="U39"/>
      <c r="V39"/>
      <c r="W39"/>
      <c r="X39"/>
    </row>
    <row r="40" spans="1:24" s="3" customFormat="1">
      <c r="A40" s="7">
        <v>332</v>
      </c>
      <c r="B40" s="8" t="s">
        <v>35</v>
      </c>
      <c r="C40" s="33">
        <v>0.98386529420000002</v>
      </c>
      <c r="D40" s="10"/>
      <c r="E40" s="33">
        <v>0.81417240700000004</v>
      </c>
      <c r="F40" s="10"/>
      <c r="G40" s="33">
        <v>0.98386529420000002</v>
      </c>
      <c r="H40" s="10">
        <v>131812</v>
      </c>
      <c r="I40" s="33">
        <v>0.81417240700000004</v>
      </c>
      <c r="J40" s="10">
        <v>254516</v>
      </c>
      <c r="K40" s="10">
        <f>+'concentradora GENERAL factor'!D40+'concentradora GENERAL factor'!F40+'concentradora GENERAL factor'!H40+'concentradora GENERAL factor'!J40+'concentradora GENERAL factor'!L40+'concentradora GENERAL factor'!N40+D40+F40+H40+J40</f>
        <v>32329125</v>
      </c>
      <c r="M40"/>
      <c r="N40"/>
      <c r="O40"/>
      <c r="P40"/>
      <c r="Q40"/>
      <c r="R40"/>
      <c r="S40"/>
      <c r="T40"/>
      <c r="U40"/>
      <c r="V40"/>
      <c r="W40"/>
      <c r="X40"/>
    </row>
    <row r="41" spans="1:24" s="3" customFormat="1">
      <c r="A41" s="7">
        <v>333</v>
      </c>
      <c r="B41" s="8" t="s">
        <v>36</v>
      </c>
      <c r="C41" s="33">
        <v>0.48289821109999997</v>
      </c>
      <c r="D41" s="10"/>
      <c r="E41" s="33">
        <v>0.279261074</v>
      </c>
      <c r="F41" s="10"/>
      <c r="G41" s="33">
        <v>0.48289821109999997</v>
      </c>
      <c r="H41" s="10">
        <v>64696</v>
      </c>
      <c r="I41" s="33">
        <v>0.279261074</v>
      </c>
      <c r="J41" s="10">
        <v>87299</v>
      </c>
      <c r="K41" s="10">
        <f>+'concentradora GENERAL factor'!D41+'concentradora GENERAL factor'!F41+'concentradora GENERAL factor'!H41+'concentradora GENERAL factor'!J41+'concentradora GENERAL factor'!L41+'concentradora GENERAL factor'!N41+D41+F41+H41+J41</f>
        <v>15830118</v>
      </c>
      <c r="M41"/>
      <c r="N41"/>
      <c r="O41"/>
      <c r="P41"/>
      <c r="Q41"/>
      <c r="R41"/>
      <c r="S41"/>
      <c r="T41"/>
      <c r="U41"/>
      <c r="V41"/>
      <c r="W41"/>
      <c r="X41"/>
    </row>
    <row r="42" spans="1:24" s="3" customFormat="1">
      <c r="A42" s="7">
        <v>334</v>
      </c>
      <c r="B42" s="8" t="s">
        <v>37</v>
      </c>
      <c r="C42" s="33">
        <v>2.2251843805</v>
      </c>
      <c r="D42" s="10"/>
      <c r="E42" s="33">
        <v>1.7227264265</v>
      </c>
      <c r="F42" s="10"/>
      <c r="G42" s="33">
        <v>2.2251843805</v>
      </c>
      <c r="H42" s="10">
        <v>298115</v>
      </c>
      <c r="I42" s="33">
        <v>1.7227264265</v>
      </c>
      <c r="J42" s="10">
        <v>538536</v>
      </c>
      <c r="K42" s="10">
        <f>+'concentradora GENERAL factor'!D42+'concentradora GENERAL factor'!F42+'concentradora GENERAL factor'!H42+'concentradora GENERAL factor'!J42+'concentradora GENERAL factor'!L42+'concentradora GENERAL factor'!N42+D42+F42+H42+J42</f>
        <v>73080857</v>
      </c>
      <c r="M42"/>
      <c r="N42"/>
      <c r="O42"/>
      <c r="P42"/>
      <c r="Q42"/>
      <c r="R42"/>
      <c r="S42"/>
      <c r="T42"/>
      <c r="U42"/>
      <c r="V42"/>
      <c r="W42"/>
      <c r="X42"/>
    </row>
    <row r="43" spans="1:24" s="3" customFormat="1">
      <c r="A43" s="7">
        <v>335</v>
      </c>
      <c r="B43" s="8" t="s">
        <v>38</v>
      </c>
      <c r="C43" s="33">
        <v>0.81209660539999995</v>
      </c>
      <c r="D43" s="10"/>
      <c r="E43" s="33">
        <v>1.0038603373999999</v>
      </c>
      <c r="F43" s="10"/>
      <c r="G43" s="33">
        <v>0.81209660539999995</v>
      </c>
      <c r="H43" s="10">
        <v>108800</v>
      </c>
      <c r="I43" s="33">
        <v>1.0038603373999999</v>
      </c>
      <c r="J43" s="10">
        <v>313813</v>
      </c>
      <c r="K43" s="10">
        <f>+'concentradora GENERAL factor'!D43+'concentradora GENERAL factor'!F43+'concentradora GENERAL factor'!H43+'concentradora GENERAL factor'!J43+'concentradora GENERAL factor'!L43+'concentradora GENERAL factor'!N43+D43+F43+H43+J43</f>
        <v>26788738</v>
      </c>
      <c r="M43"/>
      <c r="N43"/>
      <c r="O43"/>
      <c r="P43"/>
      <c r="Q43"/>
      <c r="R43"/>
      <c r="S43"/>
      <c r="T43"/>
      <c r="U43"/>
      <c r="V43"/>
      <c r="W43"/>
      <c r="X43"/>
    </row>
    <row r="44" spans="1:24" s="3" customFormat="1">
      <c r="A44" s="7">
        <v>336</v>
      </c>
      <c r="B44" s="8" t="s">
        <v>39</v>
      </c>
      <c r="C44" s="33">
        <v>2.1039147337999999</v>
      </c>
      <c r="D44" s="10"/>
      <c r="E44" s="33">
        <v>2.7213467657999999</v>
      </c>
      <c r="F44" s="10"/>
      <c r="G44" s="33">
        <v>2.1039147337999999</v>
      </c>
      <c r="H44" s="10">
        <v>281868</v>
      </c>
      <c r="I44" s="33">
        <v>2.7213467657999999</v>
      </c>
      <c r="J44" s="10">
        <v>850711</v>
      </c>
      <c r="K44" s="10">
        <f>+'concentradora GENERAL factor'!D44+'concentradora GENERAL factor'!F44+'concentradora GENERAL factor'!H44+'concentradora GENERAL factor'!J44+'concentradora GENERAL factor'!L44+'concentradora GENERAL factor'!N44+D44+F44+H44+J44</f>
        <v>69439498</v>
      </c>
      <c r="M44"/>
      <c r="N44"/>
      <c r="O44"/>
      <c r="P44"/>
      <c r="Q44"/>
      <c r="R44"/>
      <c r="S44"/>
      <c r="T44"/>
      <c r="U44"/>
      <c r="V44"/>
      <c r="W44"/>
      <c r="X44"/>
    </row>
    <row r="45" spans="1:24" s="3" customFormat="1">
      <c r="A45" s="7">
        <v>337</v>
      </c>
      <c r="B45" s="8" t="s">
        <v>40</v>
      </c>
      <c r="C45" s="33">
        <v>0.88657566220000006</v>
      </c>
      <c r="D45" s="10"/>
      <c r="E45" s="33">
        <v>1.0835699552</v>
      </c>
      <c r="F45" s="10"/>
      <c r="G45" s="33">
        <v>0.88657566220000006</v>
      </c>
      <c r="H45" s="10">
        <v>118778</v>
      </c>
      <c r="I45" s="33">
        <v>1.0835699552</v>
      </c>
      <c r="J45" s="10">
        <v>338731</v>
      </c>
      <c r="K45" s="10">
        <f>+'concentradora GENERAL factor'!D45+'concentradora GENERAL factor'!F45+'concentradora GENERAL factor'!H45+'concentradora GENERAL factor'!J45+'concentradora GENERAL factor'!L45+'concentradora GENERAL factor'!N45+D45+F45+H45+J45</f>
        <v>29241787</v>
      </c>
      <c r="M45"/>
      <c r="N45"/>
      <c r="O45"/>
      <c r="P45"/>
      <c r="Q45"/>
      <c r="R45"/>
      <c r="S45"/>
      <c r="T45"/>
      <c r="U45"/>
      <c r="V45"/>
      <c r="W45"/>
      <c r="X45"/>
    </row>
    <row r="46" spans="1:24" s="3" customFormat="1">
      <c r="A46" s="7">
        <v>338</v>
      </c>
      <c r="B46" s="8" t="s">
        <v>41</v>
      </c>
      <c r="C46" s="33">
        <v>3.3253763938000001</v>
      </c>
      <c r="D46" s="10"/>
      <c r="E46" s="33">
        <v>4.4534435417999996</v>
      </c>
      <c r="F46" s="10"/>
      <c r="G46" s="33">
        <v>3.3253763938000001</v>
      </c>
      <c r="H46" s="10">
        <v>445514</v>
      </c>
      <c r="I46" s="33">
        <v>4.4534435417999996</v>
      </c>
      <c r="J46" s="10">
        <v>1392176</v>
      </c>
      <c r="K46" s="10">
        <f>+'concentradora GENERAL factor'!D46+'concentradora GENERAL factor'!F46+'concentradora GENERAL factor'!H46+'concentradora GENERAL factor'!J46+'concentradora GENERAL factor'!L46+'concentradora GENERAL factor'!N46+D46+F46+H46+J46</f>
        <v>109802122</v>
      </c>
      <c r="M46"/>
      <c r="N46"/>
      <c r="O46"/>
      <c r="P46"/>
      <c r="Q46"/>
      <c r="R46"/>
      <c r="S46"/>
      <c r="T46"/>
      <c r="U46"/>
      <c r="V46"/>
      <c r="W46"/>
      <c r="X46"/>
    </row>
    <row r="47" spans="1:24" s="3" customFormat="1">
      <c r="A47" s="7">
        <v>339</v>
      </c>
      <c r="B47" s="8" t="s">
        <v>42</v>
      </c>
      <c r="C47" s="33">
        <v>3.3132080367000003</v>
      </c>
      <c r="D47" s="10"/>
      <c r="E47" s="33">
        <v>3.9783914809000001</v>
      </c>
      <c r="F47" s="10"/>
      <c r="G47" s="33">
        <v>3.3132080367000003</v>
      </c>
      <c r="H47" s="10">
        <v>443882</v>
      </c>
      <c r="I47" s="33">
        <v>3.9783914809000001</v>
      </c>
      <c r="J47" s="10">
        <v>1243672</v>
      </c>
      <c r="K47" s="10">
        <f>+'concentradora GENERAL factor'!D47+'concentradora GENERAL factor'!F47+'concentradora GENERAL factor'!H47+'concentradora GENERAL factor'!J47+'concentradora GENERAL factor'!L47+'concentradora GENERAL factor'!N47+D47+F47+H47+J47</f>
        <v>109256483</v>
      </c>
      <c r="M47"/>
      <c r="N47"/>
      <c r="O47"/>
      <c r="P47"/>
      <c r="Q47"/>
      <c r="R47"/>
      <c r="S47"/>
      <c r="T47"/>
      <c r="U47"/>
      <c r="V47"/>
      <c r="W47"/>
      <c r="X47"/>
    </row>
    <row r="48" spans="1:24" s="3" customFormat="1">
      <c r="A48" s="7">
        <v>340</v>
      </c>
      <c r="B48" s="8" t="s">
        <v>43</v>
      </c>
      <c r="C48" s="33">
        <v>1.1950449099</v>
      </c>
      <c r="D48" s="10"/>
      <c r="E48" s="33">
        <v>1.3466178586999999</v>
      </c>
      <c r="F48" s="10"/>
      <c r="G48" s="33">
        <v>1.1950449099</v>
      </c>
      <c r="H48" s="10">
        <v>160104</v>
      </c>
      <c r="I48" s="33">
        <v>1.3466178586999999</v>
      </c>
      <c r="J48" s="10">
        <v>420962</v>
      </c>
      <c r="K48" s="10">
        <f>+'concentradora GENERAL factor'!D48+'concentradora GENERAL factor'!F48+'concentradora GENERAL factor'!H48+'concentradora GENERAL factor'!J48+'concentradora GENERAL factor'!L48+'concentradora GENERAL factor'!N48+D48+F48+H48+J48</f>
        <v>39380255</v>
      </c>
      <c r="M48"/>
      <c r="N48"/>
      <c r="O48"/>
      <c r="P48"/>
      <c r="Q48"/>
      <c r="R48"/>
      <c r="S48"/>
      <c r="T48"/>
      <c r="U48"/>
      <c r="V48"/>
      <c r="W48"/>
      <c r="X48"/>
    </row>
    <row r="49" spans="1:24" s="3" customFormat="1">
      <c r="A49" s="7">
        <v>341</v>
      </c>
      <c r="B49" s="8" t="s">
        <v>44</v>
      </c>
      <c r="C49" s="33">
        <v>0.3009974198</v>
      </c>
      <c r="D49" s="10"/>
      <c r="E49" s="33">
        <v>0.17057734920000001</v>
      </c>
      <c r="F49" s="10"/>
      <c r="G49" s="33">
        <v>0.3009974198</v>
      </c>
      <c r="H49" s="10">
        <v>40326</v>
      </c>
      <c r="I49" s="33">
        <v>0.17057734920000001</v>
      </c>
      <c r="J49" s="10">
        <v>53324</v>
      </c>
      <c r="K49" s="10">
        <f>+'concentradora GENERAL factor'!D49+'concentradora GENERAL factor'!F49+'concentradora GENERAL factor'!H49+'concentradora GENERAL factor'!J49+'concentradora GENERAL factor'!L49+'concentradora GENERAL factor'!N49+D49+F49+H49+J49</f>
        <v>9866060</v>
      </c>
      <c r="M49"/>
      <c r="N49"/>
      <c r="O49"/>
      <c r="P49"/>
      <c r="Q49"/>
      <c r="R49"/>
      <c r="S49"/>
      <c r="T49"/>
      <c r="U49"/>
      <c r="V49"/>
      <c r="W49"/>
      <c r="X49"/>
    </row>
    <row r="50" spans="1:24" s="3" customFormat="1">
      <c r="A50" s="7">
        <v>342</v>
      </c>
      <c r="B50" s="8" t="s">
        <v>45</v>
      </c>
      <c r="C50" s="33">
        <v>3.4701223581000002</v>
      </c>
      <c r="D50" s="10"/>
      <c r="E50" s="33">
        <v>3.9247585594000003</v>
      </c>
      <c r="F50" s="10"/>
      <c r="G50" s="33">
        <v>3.4701223581000002</v>
      </c>
      <c r="H50" s="10">
        <v>464904</v>
      </c>
      <c r="I50" s="33">
        <v>3.9247585594000003</v>
      </c>
      <c r="J50" s="10">
        <v>1226906</v>
      </c>
      <c r="K50" s="10">
        <f>+'concentradora GENERAL factor'!D50+'concentradora GENERAL factor'!F50+'concentradora GENERAL factor'!H50+'concentradora GENERAL factor'!J50+'concentradora GENERAL factor'!L50+'concentradora GENERAL factor'!N50+D50+F50+H50+J50</f>
        <v>114355100</v>
      </c>
      <c r="M50"/>
      <c r="N50"/>
      <c r="O50"/>
      <c r="P50"/>
      <c r="Q50"/>
      <c r="R50"/>
      <c r="S50"/>
      <c r="T50"/>
      <c r="U50"/>
      <c r="V50"/>
      <c r="W50"/>
      <c r="X50"/>
    </row>
    <row r="51" spans="1:24" s="3" customFormat="1">
      <c r="A51" s="7">
        <v>343</v>
      </c>
      <c r="B51" s="8" t="s">
        <v>46</v>
      </c>
      <c r="C51" s="33">
        <v>0.20228798350000002</v>
      </c>
      <c r="D51" s="10"/>
      <c r="E51" s="33">
        <v>8.4148204399999996E-2</v>
      </c>
      <c r="F51" s="10"/>
      <c r="G51" s="33">
        <v>0.20228798350000002</v>
      </c>
      <c r="H51" s="10">
        <v>27101</v>
      </c>
      <c r="I51" s="33">
        <v>8.4148204399999996E-2</v>
      </c>
      <c r="J51" s="10">
        <v>26305</v>
      </c>
      <c r="K51" s="10">
        <f>+'concentradora GENERAL factor'!D51+'concentradora GENERAL factor'!F51+'concentradora GENERAL factor'!H51+'concentradora GENERAL factor'!J51+'concentradora GENERAL factor'!L51+'concentradora GENERAL factor'!N51+D51+F51+H51+J51</f>
        <v>6621040</v>
      </c>
      <c r="M51"/>
      <c r="N51"/>
      <c r="O51"/>
      <c r="P51"/>
      <c r="Q51"/>
      <c r="R51"/>
      <c r="S51"/>
      <c r="T51"/>
      <c r="U51"/>
      <c r="V51"/>
      <c r="W51"/>
      <c r="X51"/>
    </row>
    <row r="52" spans="1:24" s="3" customFormat="1">
      <c r="A52" s="7">
        <v>344</v>
      </c>
      <c r="B52" s="8" t="s">
        <v>47</v>
      </c>
      <c r="C52" s="33">
        <v>0.94800737489999998</v>
      </c>
      <c r="D52" s="10"/>
      <c r="E52" s="33">
        <v>1.0226010364</v>
      </c>
      <c r="F52" s="10"/>
      <c r="G52" s="33">
        <v>0.94800737489999998</v>
      </c>
      <c r="H52" s="10">
        <v>127008</v>
      </c>
      <c r="I52" s="33">
        <v>1.0226010364</v>
      </c>
      <c r="J52" s="10">
        <v>319672</v>
      </c>
      <c r="K52" s="10">
        <f>+'concentradora GENERAL factor'!D52+'concentradora GENERAL factor'!F52+'concentradora GENERAL factor'!H52+'concentradora GENERAL factor'!J52+'concentradora GENERAL factor'!L52+'concentradora GENERAL factor'!N52+D52+F52+H52+J52</f>
        <v>31225384</v>
      </c>
      <c r="M52"/>
      <c r="N52"/>
      <c r="O52"/>
      <c r="P52"/>
      <c r="Q52"/>
      <c r="R52"/>
      <c r="S52"/>
      <c r="T52"/>
      <c r="U52"/>
      <c r="V52"/>
      <c r="W52"/>
      <c r="X52"/>
    </row>
    <row r="53" spans="1:24" s="3" customFormat="1">
      <c r="A53" s="7">
        <v>345</v>
      </c>
      <c r="B53" s="8" t="s">
        <v>48</v>
      </c>
      <c r="C53" s="33">
        <v>0.67689124170000003</v>
      </c>
      <c r="D53" s="10"/>
      <c r="E53" s="33">
        <v>0.51296498820000003</v>
      </c>
      <c r="F53" s="10"/>
      <c r="G53" s="33">
        <v>0.67689124170000003</v>
      </c>
      <c r="H53" s="10">
        <v>90686</v>
      </c>
      <c r="I53" s="33">
        <v>0.51296498820000003</v>
      </c>
      <c r="J53" s="10">
        <v>160356</v>
      </c>
      <c r="K53" s="10">
        <f>+'concentradora GENERAL factor'!D53+'concentradora GENERAL factor'!F53+'concentradora GENERAL factor'!H53+'concentradora GENERAL factor'!J53+'concentradora GENERAL factor'!L53+'concentradora GENERAL factor'!N53+D53+F53+H53+J53</f>
        <v>22227470</v>
      </c>
      <c r="M53"/>
      <c r="N53"/>
      <c r="O53"/>
      <c r="P53"/>
      <c r="Q53"/>
      <c r="R53"/>
      <c r="S53"/>
      <c r="T53"/>
      <c r="U53"/>
      <c r="V53"/>
      <c r="W53"/>
      <c r="X53"/>
    </row>
    <row r="54" spans="1:24" s="3" customFormat="1">
      <c r="A54" s="7">
        <v>346</v>
      </c>
      <c r="B54" s="8" t="s">
        <v>49</v>
      </c>
      <c r="C54" s="33">
        <v>0.62567450099999999</v>
      </c>
      <c r="D54" s="10"/>
      <c r="E54" s="33">
        <v>0.40008926490000002</v>
      </c>
      <c r="F54" s="10"/>
      <c r="G54" s="33">
        <v>0.62567450099999999</v>
      </c>
      <c r="H54" s="10">
        <v>83824</v>
      </c>
      <c r="I54" s="33">
        <v>0.40008926490000002</v>
      </c>
      <c r="J54" s="10">
        <v>125071</v>
      </c>
      <c r="K54" s="10">
        <f>+'concentradora GENERAL factor'!D54+'concentradora GENERAL factor'!F54+'concentradora GENERAL factor'!H54+'concentradora GENERAL factor'!J54+'concentradora GENERAL factor'!L54+'concentradora GENERAL factor'!N54+D54+F54+H54+J54</f>
        <v>20522495</v>
      </c>
      <c r="M54"/>
      <c r="N54"/>
      <c r="O54"/>
      <c r="P54"/>
      <c r="Q54"/>
      <c r="R54"/>
      <c r="S54"/>
      <c r="T54"/>
      <c r="U54"/>
      <c r="V54"/>
      <c r="W54"/>
      <c r="X54"/>
    </row>
    <row r="55" spans="1:24" s="3" customFormat="1">
      <c r="A55" s="7">
        <v>347</v>
      </c>
      <c r="B55" s="8" t="s">
        <v>50</v>
      </c>
      <c r="C55" s="33">
        <v>0.51410416979999995</v>
      </c>
      <c r="D55" s="10"/>
      <c r="E55" s="33">
        <v>0.33018152589999999</v>
      </c>
      <c r="F55" s="10"/>
      <c r="G55" s="33">
        <v>0.51410416979999995</v>
      </c>
      <c r="H55" s="10">
        <v>68876</v>
      </c>
      <c r="I55" s="33">
        <v>0.33018152589999999</v>
      </c>
      <c r="J55" s="10">
        <v>103217</v>
      </c>
      <c r="K55" s="10">
        <f>+'concentradora GENERAL factor'!D55+'concentradora GENERAL factor'!F55+'concentradora GENERAL factor'!H55+'concentradora GENERAL factor'!J55+'concentradora GENERAL factor'!L55+'concentradora GENERAL factor'!N55+D55+F55+H55+J55</f>
        <v>16863358</v>
      </c>
      <c r="M55"/>
      <c r="N55"/>
      <c r="O55"/>
      <c r="P55"/>
      <c r="Q55"/>
      <c r="R55"/>
      <c r="S55"/>
      <c r="T55"/>
      <c r="U55"/>
      <c r="V55"/>
      <c r="W55"/>
      <c r="X55"/>
    </row>
    <row r="56" spans="1:24" s="3" customFormat="1">
      <c r="A56" s="7">
        <v>348</v>
      </c>
      <c r="B56" s="8" t="s">
        <v>51</v>
      </c>
      <c r="C56" s="33">
        <v>1.7815011703000001</v>
      </c>
      <c r="D56" s="10"/>
      <c r="E56" s="33">
        <v>1.6830873821999999</v>
      </c>
      <c r="F56" s="10"/>
      <c r="G56" s="33">
        <v>1.7815011703000001</v>
      </c>
      <c r="H56" s="10">
        <v>238674</v>
      </c>
      <c r="I56" s="33">
        <v>1.6830873821999999</v>
      </c>
      <c r="J56" s="10">
        <v>526144</v>
      </c>
      <c r="K56" s="10">
        <f>+'concentradora GENERAL factor'!D56+'concentradora GENERAL factor'!F56+'concentradora GENERAL factor'!H56+'concentradora GENERAL factor'!J56+'concentradora GENERAL factor'!L56+'concentradora GENERAL factor'!N56+D56+F56+H56+J56</f>
        <v>58604204</v>
      </c>
      <c r="M56"/>
      <c r="N56"/>
      <c r="O56"/>
      <c r="P56"/>
      <c r="Q56"/>
      <c r="R56"/>
      <c r="S56"/>
      <c r="T56"/>
      <c r="U56"/>
      <c r="V56"/>
      <c r="W56"/>
      <c r="X56"/>
    </row>
    <row r="57" spans="1:24" s="3" customFormat="1">
      <c r="A57" s="7">
        <v>349</v>
      </c>
      <c r="B57" s="8" t="s">
        <v>52</v>
      </c>
      <c r="C57" s="33">
        <v>0.81049353140000002</v>
      </c>
      <c r="D57" s="10"/>
      <c r="E57" s="33">
        <v>1.2609901254</v>
      </c>
      <c r="F57" s="10"/>
      <c r="G57" s="33">
        <v>0.81049353140000002</v>
      </c>
      <c r="H57" s="10">
        <v>108585</v>
      </c>
      <c r="I57" s="33">
        <v>1.2609901254</v>
      </c>
      <c r="J57" s="10">
        <v>394194</v>
      </c>
      <c r="K57" s="10">
        <f>+'concentradora GENERAL factor'!D57+'concentradora GENERAL factor'!F57+'concentradora GENERAL factor'!H57+'concentradora GENERAL factor'!J57+'concentradora GENERAL factor'!L57+'concentradora GENERAL factor'!N57+D57+F57+H57+J57</f>
        <v>26816965</v>
      </c>
      <c r="M57"/>
      <c r="N57"/>
      <c r="O57"/>
      <c r="P57"/>
      <c r="Q57"/>
      <c r="R57"/>
      <c r="S57"/>
      <c r="T57"/>
      <c r="U57"/>
      <c r="V57"/>
      <c r="W57"/>
      <c r="X57"/>
    </row>
    <row r="58" spans="1:24" s="3" customFormat="1">
      <c r="A58" s="7">
        <v>350</v>
      </c>
      <c r="B58" s="8" t="s">
        <v>53</v>
      </c>
      <c r="C58" s="33">
        <v>0.32526519199999998</v>
      </c>
      <c r="D58" s="10"/>
      <c r="E58" s="33">
        <v>0.20725733570000002</v>
      </c>
      <c r="F58" s="10"/>
      <c r="G58" s="33">
        <v>0.32526519199999998</v>
      </c>
      <c r="H58" s="10">
        <v>43577</v>
      </c>
      <c r="I58" s="33">
        <v>0.20725733570000002</v>
      </c>
      <c r="J58" s="10">
        <v>64790</v>
      </c>
      <c r="K58" s="10">
        <f>+'concentradora GENERAL factor'!D58+'concentradora GENERAL factor'!F58+'concentradora GENERAL factor'!H58+'concentradora GENERAL factor'!J58+'concentradora GENERAL factor'!L58+'concentradora GENERAL factor'!N58+D58+F58+H58+J58</f>
        <v>10668654</v>
      </c>
      <c r="M58"/>
      <c r="N58"/>
      <c r="O58"/>
      <c r="P58"/>
      <c r="Q58"/>
      <c r="R58"/>
      <c r="S58"/>
      <c r="T58"/>
      <c r="U58"/>
      <c r="V58"/>
      <c r="W58"/>
      <c r="X58"/>
    </row>
    <row r="59" spans="1:24" s="3" customFormat="1">
      <c r="A59" s="7">
        <v>351</v>
      </c>
      <c r="B59" s="8" t="s">
        <v>54</v>
      </c>
      <c r="C59" s="33">
        <v>2.9290192315999999</v>
      </c>
      <c r="D59" s="10"/>
      <c r="E59" s="33">
        <v>2.0011244419000001</v>
      </c>
      <c r="F59" s="10"/>
      <c r="G59" s="33">
        <v>2.9290192315999999</v>
      </c>
      <c r="H59" s="10">
        <v>392410</v>
      </c>
      <c r="I59" s="33">
        <v>2.0011244419000001</v>
      </c>
      <c r="J59" s="10">
        <v>625565</v>
      </c>
      <c r="K59" s="10">
        <f>+'concentradora GENERAL factor'!D59+'concentradora GENERAL factor'!F59+'concentradora GENERAL factor'!H59+'concentradora GENERAL factor'!J59+'concentradora GENERAL factor'!L59+'concentradora GENERAL factor'!N59+D59+F59+H59+J59</f>
        <v>96113434</v>
      </c>
      <c r="M59"/>
      <c r="N59"/>
      <c r="O59"/>
      <c r="P59"/>
      <c r="Q59"/>
      <c r="R59"/>
      <c r="S59"/>
      <c r="T59"/>
      <c r="U59"/>
      <c r="V59"/>
      <c r="W59"/>
      <c r="X59"/>
    </row>
    <row r="60" spans="1:24" s="3" customFormat="1">
      <c r="A60" s="7">
        <v>352</v>
      </c>
      <c r="B60" s="8" t="s">
        <v>55</v>
      </c>
      <c r="C60" s="33">
        <v>0.59194148889999998</v>
      </c>
      <c r="D60" s="10"/>
      <c r="E60" s="33">
        <v>0.63348494389999999</v>
      </c>
      <c r="F60" s="10"/>
      <c r="G60" s="33">
        <v>0.59194148889999998</v>
      </c>
      <c r="H60" s="10">
        <v>79304</v>
      </c>
      <c r="I60" s="33">
        <v>0.63348494389999999</v>
      </c>
      <c r="J60" s="10">
        <v>198032</v>
      </c>
      <c r="K60" s="10">
        <f>+'concentradora GENERAL factor'!D60+'concentradora GENERAL factor'!F60+'concentradora GENERAL factor'!H60+'concentradora GENERAL factor'!J60+'concentradora GENERAL factor'!L60+'concentradora GENERAL factor'!N60+D60+F60+H60+J60</f>
        <v>19495710</v>
      </c>
      <c r="M60"/>
      <c r="N60"/>
      <c r="O60"/>
      <c r="P60"/>
      <c r="Q60"/>
      <c r="R60"/>
      <c r="S60"/>
      <c r="T60"/>
      <c r="U60"/>
      <c r="V60"/>
      <c r="W60"/>
      <c r="X60"/>
    </row>
    <row r="61" spans="1:24" s="3" customFormat="1">
      <c r="A61" s="7">
        <v>353</v>
      </c>
      <c r="B61" s="8" t="s">
        <v>56</v>
      </c>
      <c r="C61" s="33">
        <v>2.3283559070000002</v>
      </c>
      <c r="D61" s="10"/>
      <c r="E61" s="33">
        <v>2.1344053341999998</v>
      </c>
      <c r="F61" s="10"/>
      <c r="G61" s="33">
        <v>2.3283559070000002</v>
      </c>
      <c r="H61" s="10">
        <v>311939</v>
      </c>
      <c r="I61" s="33">
        <v>2.1344053341999998</v>
      </c>
      <c r="J61" s="10">
        <v>667229</v>
      </c>
      <c r="K61" s="10">
        <f>+'concentradora GENERAL factor'!D61+'concentradora GENERAL factor'!F61+'concentradora GENERAL factor'!H61+'concentradora GENERAL factor'!J61+'concentradora GENERAL factor'!L61+'concentradora GENERAL factor'!N61+D61+F61+H61+J61</f>
        <v>76573360</v>
      </c>
      <c r="M61"/>
      <c r="N61"/>
      <c r="O61"/>
      <c r="P61"/>
      <c r="Q61"/>
      <c r="R61"/>
      <c r="S61"/>
      <c r="T61"/>
      <c r="U61"/>
      <c r="V61"/>
      <c r="W61"/>
      <c r="X61"/>
    </row>
    <row r="62" spans="1:24" s="3" customFormat="1">
      <c r="A62" s="7">
        <v>354</v>
      </c>
      <c r="B62" s="8" t="s">
        <v>57</v>
      </c>
      <c r="C62" s="33">
        <v>0.95683342589999998</v>
      </c>
      <c r="D62" s="10"/>
      <c r="E62" s="33">
        <v>1.2036583817000002</v>
      </c>
      <c r="F62" s="10"/>
      <c r="G62" s="33">
        <v>0.95683342589999998</v>
      </c>
      <c r="H62" s="10">
        <v>128191</v>
      </c>
      <c r="I62" s="33">
        <v>1.2036583817000002</v>
      </c>
      <c r="J62" s="10">
        <v>376272</v>
      </c>
      <c r="K62" s="10">
        <f>+'concentradora GENERAL factor'!D62+'concentradora GENERAL factor'!F62+'concentradora GENERAL factor'!H62+'concentradora GENERAL factor'!J62+'concentradora GENERAL factor'!L62+'concentradora GENERAL factor'!N62+D62+F62+H62+J62</f>
        <v>31569773</v>
      </c>
      <c r="M62"/>
      <c r="N62"/>
      <c r="O62"/>
      <c r="P62"/>
      <c r="Q62"/>
      <c r="R62"/>
      <c r="S62"/>
      <c r="T62"/>
      <c r="U62"/>
      <c r="V62"/>
      <c r="W62"/>
      <c r="X62"/>
    </row>
    <row r="63" spans="1:24" s="3" customFormat="1">
      <c r="A63" s="7">
        <v>355</v>
      </c>
      <c r="B63" s="8" t="s">
        <v>58</v>
      </c>
      <c r="C63" s="33">
        <v>0.68693460070000001</v>
      </c>
      <c r="D63" s="10"/>
      <c r="E63" s="33">
        <v>0.81423405409999994</v>
      </c>
      <c r="F63" s="10"/>
      <c r="G63" s="33">
        <v>0.68693460070000001</v>
      </c>
      <c r="H63" s="10">
        <v>92031</v>
      </c>
      <c r="I63" s="33">
        <v>0.81423405409999994</v>
      </c>
      <c r="J63" s="10">
        <v>254535</v>
      </c>
      <c r="K63" s="10">
        <f>+'concentradora GENERAL factor'!D63+'concentradora GENERAL factor'!F63+'concentradora GENERAL factor'!H63+'concentradora GENERAL factor'!J63+'concentradora GENERAL factor'!L63+'concentradora GENERAL factor'!N63+D63+F63+H63+J63</f>
        <v>22649087</v>
      </c>
      <c r="M63"/>
      <c r="N63"/>
      <c r="O63"/>
      <c r="P63"/>
      <c r="Q63"/>
      <c r="R63"/>
      <c r="S63"/>
      <c r="T63"/>
      <c r="U63"/>
      <c r="V63"/>
      <c r="W63"/>
      <c r="X63"/>
    </row>
    <row r="64" spans="1:24" s="3" customFormat="1">
      <c r="A64" s="7">
        <v>356</v>
      </c>
      <c r="B64" s="8" t="s">
        <v>59</v>
      </c>
      <c r="C64" s="33">
        <v>0.90621288</v>
      </c>
      <c r="D64" s="10"/>
      <c r="E64" s="33">
        <v>1.1987882659</v>
      </c>
      <c r="F64" s="10"/>
      <c r="G64" s="33">
        <v>0.90621288</v>
      </c>
      <c r="H64" s="10">
        <v>121409</v>
      </c>
      <c r="I64" s="33">
        <v>1.1987882659</v>
      </c>
      <c r="J64" s="10">
        <v>374749</v>
      </c>
      <c r="K64" s="10">
        <f>+'concentradora GENERAL factor'!D64+'concentradora GENERAL factor'!F64+'concentradora GENERAL factor'!H64+'concentradora GENERAL factor'!J64+'concentradora GENERAL factor'!L64+'concentradora GENERAL factor'!N64+D64+F64+H64+J64</f>
        <v>29917997</v>
      </c>
      <c r="M64"/>
      <c r="N64"/>
      <c r="O64"/>
      <c r="P64"/>
      <c r="Q64"/>
      <c r="R64"/>
      <c r="S64"/>
      <c r="T64"/>
      <c r="U64"/>
      <c r="V64"/>
      <c r="W64"/>
      <c r="X64"/>
    </row>
    <row r="65" spans="1:24" s="3" customFormat="1">
      <c r="A65" s="7">
        <v>357</v>
      </c>
      <c r="B65" s="8" t="s">
        <v>60</v>
      </c>
      <c r="C65" s="33">
        <v>1.8677353564000001</v>
      </c>
      <c r="D65" s="10"/>
      <c r="E65" s="33">
        <v>1.9454571683000002</v>
      </c>
      <c r="F65" s="10"/>
      <c r="G65" s="33">
        <v>1.8677353564000001</v>
      </c>
      <c r="H65" s="10">
        <v>250227</v>
      </c>
      <c r="I65" s="33">
        <v>1.9454571683000002</v>
      </c>
      <c r="J65" s="10">
        <v>608163</v>
      </c>
      <c r="K65" s="10">
        <f>+'concentradora GENERAL factor'!D65+'concentradora GENERAL factor'!F65+'concentradora GENERAL factor'!H65+'concentradora GENERAL factor'!J65+'concentradora GENERAL factor'!L65+'concentradora GENERAL factor'!N65+D65+F65+H65+J65</f>
        <v>61497645</v>
      </c>
      <c r="M65"/>
      <c r="N65"/>
      <c r="O65"/>
      <c r="P65"/>
      <c r="Q65"/>
      <c r="R65"/>
      <c r="S65"/>
      <c r="T65"/>
      <c r="U65"/>
      <c r="V65"/>
      <c r="W65"/>
      <c r="X65"/>
    </row>
    <row r="66" spans="1:24" s="3" customFormat="1">
      <c r="A66" s="7">
        <v>358</v>
      </c>
      <c r="B66" s="8" t="s">
        <v>61</v>
      </c>
      <c r="C66" s="33">
        <v>10.0055693546</v>
      </c>
      <c r="D66" s="10"/>
      <c r="E66" s="33">
        <v>9.2228281440999993</v>
      </c>
      <c r="F66" s="10"/>
      <c r="G66" s="33">
        <v>10.0055693546</v>
      </c>
      <c r="H66" s="10">
        <v>1340477</v>
      </c>
      <c r="I66" s="33">
        <v>9.2228281440999993</v>
      </c>
      <c r="J66" s="76">
        <v>2883119</v>
      </c>
      <c r="K66" s="10">
        <f>+'concentradora GENERAL factor'!D66+'concentradora GENERAL factor'!F66+'concentradora GENERAL factor'!H66+'concentradora GENERAL factor'!J66+'concentradora GENERAL factor'!L66+'concentradora GENERAL factor'!N66+D66+F66+H66+J66</f>
        <v>329070556</v>
      </c>
      <c r="M66"/>
      <c r="N66"/>
      <c r="O66"/>
      <c r="P66"/>
      <c r="Q66"/>
      <c r="R66"/>
      <c r="S66"/>
      <c r="T66"/>
      <c r="U66"/>
      <c r="V66"/>
      <c r="W66"/>
      <c r="X66"/>
    </row>
    <row r="67" spans="1:24" s="3" customFormat="1" ht="11.4" customHeight="1">
      <c r="A67" s="12"/>
      <c r="B67" s="12"/>
      <c r="C67" s="34"/>
      <c r="D67" s="34"/>
      <c r="E67" s="34"/>
      <c r="F67" s="34"/>
      <c r="G67" s="34"/>
      <c r="H67" s="34"/>
      <c r="I67" s="34"/>
      <c r="J67" s="34"/>
      <c r="K67" s="34"/>
      <c r="M67"/>
      <c r="N67"/>
      <c r="O67"/>
      <c r="P67"/>
      <c r="Q67"/>
      <c r="R67"/>
      <c r="S67"/>
      <c r="T67"/>
      <c r="U67"/>
      <c r="V67"/>
      <c r="W67"/>
      <c r="X67"/>
    </row>
    <row r="68" spans="1:24" s="3" customFormat="1">
      <c r="A68" s="16"/>
      <c r="B68" s="17" t="s">
        <v>63</v>
      </c>
      <c r="C68" s="19">
        <f>SUM(C9:C67)</f>
        <v>100.00000000000003</v>
      </c>
      <c r="D68" s="19">
        <f t="shared" ref="D68:K68" si="0">SUM(D9:D67)</f>
        <v>0</v>
      </c>
      <c r="E68" s="19">
        <f t="shared" si="0"/>
        <v>100.00000000010002</v>
      </c>
      <c r="F68" s="19">
        <f t="shared" si="0"/>
        <v>0</v>
      </c>
      <c r="G68" s="19">
        <f t="shared" si="0"/>
        <v>100.00000000000003</v>
      </c>
      <c r="H68" s="19">
        <f t="shared" si="0"/>
        <v>13397429</v>
      </c>
      <c r="I68" s="19">
        <f t="shared" si="0"/>
        <v>100.00000000010002</v>
      </c>
      <c r="J68" s="19">
        <f t="shared" si="0"/>
        <v>31260667</v>
      </c>
      <c r="K68" s="19">
        <f t="shared" si="0"/>
        <v>3291347457</v>
      </c>
      <c r="M68"/>
      <c r="N68"/>
      <c r="O68"/>
      <c r="P68"/>
      <c r="Q68"/>
      <c r="R68"/>
      <c r="S68"/>
      <c r="T68"/>
      <c r="U68"/>
      <c r="V68"/>
      <c r="W68"/>
      <c r="X68"/>
    </row>
    <row r="69" spans="1:24" s="3" customFormat="1">
      <c r="A69" s="12"/>
      <c r="B69" s="12"/>
      <c r="C69" s="35"/>
      <c r="D69" s="12"/>
      <c r="E69" s="12"/>
      <c r="F69" s="14">
        <f>+F68+D68</f>
        <v>0</v>
      </c>
      <c r="G69" s="12"/>
      <c r="H69" s="14"/>
      <c r="I69" s="12"/>
      <c r="J69" s="12"/>
      <c r="M69"/>
      <c r="N69"/>
      <c r="O69"/>
      <c r="P69"/>
      <c r="Q69"/>
      <c r="R69"/>
      <c r="S69"/>
      <c r="T69"/>
      <c r="U69"/>
      <c r="V69"/>
      <c r="W69"/>
      <c r="X69"/>
    </row>
    <row r="70" spans="1:24" s="3" customFormat="1">
      <c r="A70" s="12"/>
      <c r="B70" s="12"/>
      <c r="C70" s="35"/>
      <c r="D70" s="14"/>
      <c r="E70" s="14"/>
      <c r="F70" s="14"/>
      <c r="G70" s="14"/>
      <c r="H70" s="14"/>
      <c r="I70" s="14"/>
      <c r="J70" s="14"/>
      <c r="L70" s="69"/>
      <c r="M70"/>
      <c r="N70"/>
      <c r="O70"/>
      <c r="P70"/>
      <c r="Q70"/>
      <c r="R70"/>
      <c r="S70"/>
      <c r="T70"/>
      <c r="U70"/>
      <c r="V70"/>
      <c r="W70"/>
      <c r="X70"/>
    </row>
    <row r="71" spans="1:24">
      <c r="A71" s="20"/>
      <c r="B71" s="20"/>
      <c r="C71" s="36"/>
      <c r="D71" s="20"/>
      <c r="E71" s="20"/>
      <c r="F71" s="20"/>
      <c r="G71" s="20"/>
      <c r="H71" s="20"/>
      <c r="I71" s="20"/>
      <c r="J71" s="20"/>
      <c r="K71" s="37"/>
      <c r="L71" s="71"/>
    </row>
    <row r="72" spans="1:24">
      <c r="L72" s="72"/>
    </row>
  </sheetData>
  <mergeCells count="12">
    <mergeCell ref="I7:J7"/>
    <mergeCell ref="K7:K8"/>
    <mergeCell ref="A1:K1"/>
    <mergeCell ref="A2:K2"/>
    <mergeCell ref="A3:K3"/>
    <mergeCell ref="A5:K5"/>
    <mergeCell ref="G6:H6"/>
    <mergeCell ref="A7:A8"/>
    <mergeCell ref="B7:B8"/>
    <mergeCell ref="C7:D7"/>
    <mergeCell ref="E7:F7"/>
    <mergeCell ref="G7:H7"/>
  </mergeCells>
  <printOptions horizontalCentered="1" verticalCentered="1"/>
  <pageMargins left="0.74803149606299213" right="0.31496062992125984" top="0.19685039370078741" bottom="0.31496062992125984" header="0" footer="0"/>
  <pageSetup scale="5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221"/>
  <sheetViews>
    <sheetView showGridLines="0" topLeftCell="A44" zoomScaleNormal="100" workbookViewId="0">
      <selection activeCell="K70" sqref="K70"/>
    </sheetView>
  </sheetViews>
  <sheetFormatPr baseColWidth="10" defaultRowHeight="14.4"/>
  <cols>
    <col min="1" max="1" width="6.88671875" style="1" customWidth="1"/>
    <col min="2" max="2" width="29.5546875" style="1" customWidth="1"/>
    <col min="3" max="3" width="12.88671875" style="38" customWidth="1"/>
    <col min="4" max="4" width="15.88671875" style="1" customWidth="1"/>
    <col min="5" max="5" width="12.88671875" style="1" customWidth="1"/>
    <col min="6" max="6" width="15.88671875" style="1" customWidth="1"/>
    <col min="7" max="7" width="12.88671875" style="1" customWidth="1"/>
    <col min="8" max="8" width="15.88671875" style="1" customWidth="1"/>
    <col min="9" max="9" width="12.88671875" style="1" customWidth="1"/>
    <col min="10" max="10" width="15.88671875" style="1" customWidth="1"/>
    <col min="11" max="11" width="12.88671875" style="1" customWidth="1"/>
    <col min="12" max="12" width="15.88671875" style="1" customWidth="1"/>
    <col min="13" max="13" width="17.109375" style="1" customWidth="1"/>
    <col min="14" max="14" width="10.88671875" style="1"/>
    <col min="15" max="15" width="13.88671875" bestFit="1" customWidth="1"/>
    <col min="16" max="23" width="10.88671875"/>
    <col min="24" max="232" width="10.88671875" style="1"/>
    <col min="233" max="233" width="6.88671875" style="1" customWidth="1"/>
    <col min="234" max="234" width="29.5546875" style="1" customWidth="1"/>
    <col min="235" max="235" width="16.109375" style="1" customWidth="1"/>
    <col min="236" max="236" width="12.109375" style="1" customWidth="1"/>
    <col min="237" max="237" width="21.44140625" style="1" customWidth="1"/>
    <col min="238" max="238" width="16" style="1" customWidth="1"/>
    <col min="239" max="239" width="15.88671875" style="1" customWidth="1"/>
    <col min="240" max="241" width="0" style="1" hidden="1" customWidth="1"/>
    <col min="242" max="488" width="10.88671875" style="1"/>
    <col min="489" max="489" width="6.88671875" style="1" customWidth="1"/>
    <col min="490" max="490" width="29.5546875" style="1" customWidth="1"/>
    <col min="491" max="491" width="16.109375" style="1" customWidth="1"/>
    <col min="492" max="492" width="12.109375" style="1" customWidth="1"/>
    <col min="493" max="493" width="21.44140625" style="1" customWidth="1"/>
    <col min="494" max="494" width="16" style="1" customWidth="1"/>
    <col min="495" max="495" width="15.88671875" style="1" customWidth="1"/>
    <col min="496" max="497" width="0" style="1" hidden="1" customWidth="1"/>
    <col min="498" max="744" width="10.88671875" style="1"/>
    <col min="745" max="745" width="6.88671875" style="1" customWidth="1"/>
    <col min="746" max="746" width="29.5546875" style="1" customWidth="1"/>
    <col min="747" max="747" width="16.109375" style="1" customWidth="1"/>
    <col min="748" max="748" width="12.109375" style="1" customWidth="1"/>
    <col min="749" max="749" width="21.44140625" style="1" customWidth="1"/>
    <col min="750" max="750" width="16" style="1" customWidth="1"/>
    <col min="751" max="751" width="15.88671875" style="1" customWidth="1"/>
    <col min="752" max="753" width="0" style="1" hidden="1" customWidth="1"/>
    <col min="754" max="1000" width="10.88671875" style="1"/>
    <col min="1001" max="1001" width="6.88671875" style="1" customWidth="1"/>
    <col min="1002" max="1002" width="29.5546875" style="1" customWidth="1"/>
    <col min="1003" max="1003" width="16.109375" style="1" customWidth="1"/>
    <col min="1004" max="1004" width="12.109375" style="1" customWidth="1"/>
    <col min="1005" max="1005" width="21.44140625" style="1" customWidth="1"/>
    <col min="1006" max="1006" width="16" style="1" customWidth="1"/>
    <col min="1007" max="1007" width="15.88671875" style="1" customWidth="1"/>
    <col min="1008" max="1009" width="0" style="1" hidden="1" customWidth="1"/>
    <col min="1010" max="1256" width="10.88671875" style="1"/>
    <col min="1257" max="1257" width="6.88671875" style="1" customWidth="1"/>
    <col min="1258" max="1258" width="29.5546875" style="1" customWidth="1"/>
    <col min="1259" max="1259" width="16.109375" style="1" customWidth="1"/>
    <col min="1260" max="1260" width="12.109375" style="1" customWidth="1"/>
    <col min="1261" max="1261" width="21.44140625" style="1" customWidth="1"/>
    <col min="1262" max="1262" width="16" style="1" customWidth="1"/>
    <col min="1263" max="1263" width="15.88671875" style="1" customWidth="1"/>
    <col min="1264" max="1265" width="0" style="1" hidden="1" customWidth="1"/>
    <col min="1266" max="1512" width="10.88671875" style="1"/>
    <col min="1513" max="1513" width="6.88671875" style="1" customWidth="1"/>
    <col min="1514" max="1514" width="29.5546875" style="1" customWidth="1"/>
    <col min="1515" max="1515" width="16.109375" style="1" customWidth="1"/>
    <col min="1516" max="1516" width="12.109375" style="1" customWidth="1"/>
    <col min="1517" max="1517" width="21.44140625" style="1" customWidth="1"/>
    <col min="1518" max="1518" width="16" style="1" customWidth="1"/>
    <col min="1519" max="1519" width="15.88671875" style="1" customWidth="1"/>
    <col min="1520" max="1521" width="0" style="1" hidden="1" customWidth="1"/>
    <col min="1522" max="1768" width="10.88671875" style="1"/>
    <col min="1769" max="1769" width="6.88671875" style="1" customWidth="1"/>
    <col min="1770" max="1770" width="29.5546875" style="1" customWidth="1"/>
    <col min="1771" max="1771" width="16.109375" style="1" customWidth="1"/>
    <col min="1772" max="1772" width="12.109375" style="1" customWidth="1"/>
    <col min="1773" max="1773" width="21.44140625" style="1" customWidth="1"/>
    <col min="1774" max="1774" width="16" style="1" customWidth="1"/>
    <col min="1775" max="1775" width="15.88671875" style="1" customWidth="1"/>
    <col min="1776" max="1777" width="0" style="1" hidden="1" customWidth="1"/>
    <col min="1778" max="2024" width="10.88671875" style="1"/>
    <col min="2025" max="2025" width="6.88671875" style="1" customWidth="1"/>
    <col min="2026" max="2026" width="29.5546875" style="1" customWidth="1"/>
    <col min="2027" max="2027" width="16.109375" style="1" customWidth="1"/>
    <col min="2028" max="2028" width="12.109375" style="1" customWidth="1"/>
    <col min="2029" max="2029" width="21.44140625" style="1" customWidth="1"/>
    <col min="2030" max="2030" width="16" style="1" customWidth="1"/>
    <col min="2031" max="2031" width="15.88671875" style="1" customWidth="1"/>
    <col min="2032" max="2033" width="0" style="1" hidden="1" customWidth="1"/>
    <col min="2034" max="2280" width="10.88671875" style="1"/>
    <col min="2281" max="2281" width="6.88671875" style="1" customWidth="1"/>
    <col min="2282" max="2282" width="29.5546875" style="1" customWidth="1"/>
    <col min="2283" max="2283" width="16.109375" style="1" customWidth="1"/>
    <col min="2284" max="2284" width="12.109375" style="1" customWidth="1"/>
    <col min="2285" max="2285" width="21.44140625" style="1" customWidth="1"/>
    <col min="2286" max="2286" width="16" style="1" customWidth="1"/>
    <col min="2287" max="2287" width="15.88671875" style="1" customWidth="1"/>
    <col min="2288" max="2289" width="0" style="1" hidden="1" customWidth="1"/>
    <col min="2290" max="2536" width="10.88671875" style="1"/>
    <col min="2537" max="2537" width="6.88671875" style="1" customWidth="1"/>
    <col min="2538" max="2538" width="29.5546875" style="1" customWidth="1"/>
    <col min="2539" max="2539" width="16.109375" style="1" customWidth="1"/>
    <col min="2540" max="2540" width="12.109375" style="1" customWidth="1"/>
    <col min="2541" max="2541" width="21.44140625" style="1" customWidth="1"/>
    <col min="2542" max="2542" width="16" style="1" customWidth="1"/>
    <col min="2543" max="2543" width="15.88671875" style="1" customWidth="1"/>
    <col min="2544" max="2545" width="0" style="1" hidden="1" customWidth="1"/>
    <col min="2546" max="2792" width="10.88671875" style="1"/>
    <col min="2793" max="2793" width="6.88671875" style="1" customWidth="1"/>
    <col min="2794" max="2794" width="29.5546875" style="1" customWidth="1"/>
    <col min="2795" max="2795" width="16.109375" style="1" customWidth="1"/>
    <col min="2796" max="2796" width="12.109375" style="1" customWidth="1"/>
    <col min="2797" max="2797" width="21.44140625" style="1" customWidth="1"/>
    <col min="2798" max="2798" width="16" style="1" customWidth="1"/>
    <col min="2799" max="2799" width="15.88671875" style="1" customWidth="1"/>
    <col min="2800" max="2801" width="0" style="1" hidden="1" customWidth="1"/>
    <col min="2802" max="3048" width="10.88671875" style="1"/>
    <col min="3049" max="3049" width="6.88671875" style="1" customWidth="1"/>
    <col min="3050" max="3050" width="29.5546875" style="1" customWidth="1"/>
    <col min="3051" max="3051" width="16.109375" style="1" customWidth="1"/>
    <col min="3052" max="3052" width="12.109375" style="1" customWidth="1"/>
    <col min="3053" max="3053" width="21.44140625" style="1" customWidth="1"/>
    <col min="3054" max="3054" width="16" style="1" customWidth="1"/>
    <col min="3055" max="3055" width="15.88671875" style="1" customWidth="1"/>
    <col min="3056" max="3057" width="0" style="1" hidden="1" customWidth="1"/>
    <col min="3058" max="3304" width="10.88671875" style="1"/>
    <col min="3305" max="3305" width="6.88671875" style="1" customWidth="1"/>
    <col min="3306" max="3306" width="29.5546875" style="1" customWidth="1"/>
    <col min="3307" max="3307" width="16.109375" style="1" customWidth="1"/>
    <col min="3308" max="3308" width="12.109375" style="1" customWidth="1"/>
    <col min="3309" max="3309" width="21.44140625" style="1" customWidth="1"/>
    <col min="3310" max="3310" width="16" style="1" customWidth="1"/>
    <col min="3311" max="3311" width="15.88671875" style="1" customWidth="1"/>
    <col min="3312" max="3313" width="0" style="1" hidden="1" customWidth="1"/>
    <col min="3314" max="3560" width="10.88671875" style="1"/>
    <col min="3561" max="3561" width="6.88671875" style="1" customWidth="1"/>
    <col min="3562" max="3562" width="29.5546875" style="1" customWidth="1"/>
    <col min="3563" max="3563" width="16.109375" style="1" customWidth="1"/>
    <col min="3564" max="3564" width="12.109375" style="1" customWidth="1"/>
    <col min="3565" max="3565" width="21.44140625" style="1" customWidth="1"/>
    <col min="3566" max="3566" width="16" style="1" customWidth="1"/>
    <col min="3567" max="3567" width="15.88671875" style="1" customWidth="1"/>
    <col min="3568" max="3569" width="0" style="1" hidden="1" customWidth="1"/>
    <col min="3570" max="3816" width="10.88671875" style="1"/>
    <col min="3817" max="3817" width="6.88671875" style="1" customWidth="1"/>
    <col min="3818" max="3818" width="29.5546875" style="1" customWidth="1"/>
    <col min="3819" max="3819" width="16.109375" style="1" customWidth="1"/>
    <col min="3820" max="3820" width="12.109375" style="1" customWidth="1"/>
    <col min="3821" max="3821" width="21.44140625" style="1" customWidth="1"/>
    <col min="3822" max="3822" width="16" style="1" customWidth="1"/>
    <col min="3823" max="3823" width="15.88671875" style="1" customWidth="1"/>
    <col min="3824" max="3825" width="0" style="1" hidden="1" customWidth="1"/>
    <col min="3826" max="4072" width="10.88671875" style="1"/>
    <col min="4073" max="4073" width="6.88671875" style="1" customWidth="1"/>
    <col min="4074" max="4074" width="29.5546875" style="1" customWidth="1"/>
    <col min="4075" max="4075" width="16.109375" style="1" customWidth="1"/>
    <col min="4076" max="4076" width="12.109375" style="1" customWidth="1"/>
    <col min="4077" max="4077" width="21.44140625" style="1" customWidth="1"/>
    <col min="4078" max="4078" width="16" style="1" customWidth="1"/>
    <col min="4079" max="4079" width="15.88671875" style="1" customWidth="1"/>
    <col min="4080" max="4081" width="0" style="1" hidden="1" customWidth="1"/>
    <col min="4082" max="4328" width="10.88671875" style="1"/>
    <col min="4329" max="4329" width="6.88671875" style="1" customWidth="1"/>
    <col min="4330" max="4330" width="29.5546875" style="1" customWidth="1"/>
    <col min="4331" max="4331" width="16.109375" style="1" customWidth="1"/>
    <col min="4332" max="4332" width="12.109375" style="1" customWidth="1"/>
    <col min="4333" max="4333" width="21.44140625" style="1" customWidth="1"/>
    <col min="4334" max="4334" width="16" style="1" customWidth="1"/>
    <col min="4335" max="4335" width="15.88671875" style="1" customWidth="1"/>
    <col min="4336" max="4337" width="0" style="1" hidden="1" customWidth="1"/>
    <col min="4338" max="4584" width="10.88671875" style="1"/>
    <col min="4585" max="4585" width="6.88671875" style="1" customWidth="1"/>
    <col min="4586" max="4586" width="29.5546875" style="1" customWidth="1"/>
    <col min="4587" max="4587" width="16.109375" style="1" customWidth="1"/>
    <col min="4588" max="4588" width="12.109375" style="1" customWidth="1"/>
    <col min="4589" max="4589" width="21.44140625" style="1" customWidth="1"/>
    <col min="4590" max="4590" width="16" style="1" customWidth="1"/>
    <col min="4591" max="4591" width="15.88671875" style="1" customWidth="1"/>
    <col min="4592" max="4593" width="0" style="1" hidden="1" customWidth="1"/>
    <col min="4594" max="4840" width="10.88671875" style="1"/>
    <col min="4841" max="4841" width="6.88671875" style="1" customWidth="1"/>
    <col min="4842" max="4842" width="29.5546875" style="1" customWidth="1"/>
    <col min="4843" max="4843" width="16.109375" style="1" customWidth="1"/>
    <col min="4844" max="4844" width="12.109375" style="1" customWidth="1"/>
    <col min="4845" max="4845" width="21.44140625" style="1" customWidth="1"/>
    <col min="4846" max="4846" width="16" style="1" customWidth="1"/>
    <col min="4847" max="4847" width="15.88671875" style="1" customWidth="1"/>
    <col min="4848" max="4849" width="0" style="1" hidden="1" customWidth="1"/>
    <col min="4850" max="5096" width="10.88671875" style="1"/>
    <col min="5097" max="5097" width="6.88671875" style="1" customWidth="1"/>
    <col min="5098" max="5098" width="29.5546875" style="1" customWidth="1"/>
    <col min="5099" max="5099" width="16.109375" style="1" customWidth="1"/>
    <col min="5100" max="5100" width="12.109375" style="1" customWidth="1"/>
    <col min="5101" max="5101" width="21.44140625" style="1" customWidth="1"/>
    <col min="5102" max="5102" width="16" style="1" customWidth="1"/>
    <col min="5103" max="5103" width="15.88671875" style="1" customWidth="1"/>
    <col min="5104" max="5105" width="0" style="1" hidden="1" customWidth="1"/>
    <col min="5106" max="5352" width="10.88671875" style="1"/>
    <col min="5353" max="5353" width="6.88671875" style="1" customWidth="1"/>
    <col min="5354" max="5354" width="29.5546875" style="1" customWidth="1"/>
    <col min="5355" max="5355" width="16.109375" style="1" customWidth="1"/>
    <col min="5356" max="5356" width="12.109375" style="1" customWidth="1"/>
    <col min="5357" max="5357" width="21.44140625" style="1" customWidth="1"/>
    <col min="5358" max="5358" width="16" style="1" customWidth="1"/>
    <col min="5359" max="5359" width="15.88671875" style="1" customWidth="1"/>
    <col min="5360" max="5361" width="0" style="1" hidden="1" customWidth="1"/>
    <col min="5362" max="5608" width="10.88671875" style="1"/>
    <col min="5609" max="5609" width="6.88671875" style="1" customWidth="1"/>
    <col min="5610" max="5610" width="29.5546875" style="1" customWidth="1"/>
    <col min="5611" max="5611" width="16.109375" style="1" customWidth="1"/>
    <col min="5612" max="5612" width="12.109375" style="1" customWidth="1"/>
    <col min="5613" max="5613" width="21.44140625" style="1" customWidth="1"/>
    <col min="5614" max="5614" width="16" style="1" customWidth="1"/>
    <col min="5615" max="5615" width="15.88671875" style="1" customWidth="1"/>
    <col min="5616" max="5617" width="0" style="1" hidden="1" customWidth="1"/>
    <col min="5618" max="5864" width="10.88671875" style="1"/>
    <col min="5865" max="5865" width="6.88671875" style="1" customWidth="1"/>
    <col min="5866" max="5866" width="29.5546875" style="1" customWidth="1"/>
    <col min="5867" max="5867" width="16.109375" style="1" customWidth="1"/>
    <col min="5868" max="5868" width="12.109375" style="1" customWidth="1"/>
    <col min="5869" max="5869" width="21.44140625" style="1" customWidth="1"/>
    <col min="5870" max="5870" width="16" style="1" customWidth="1"/>
    <col min="5871" max="5871" width="15.88671875" style="1" customWidth="1"/>
    <col min="5872" max="5873" width="0" style="1" hidden="1" customWidth="1"/>
    <col min="5874" max="6120" width="10.88671875" style="1"/>
    <col min="6121" max="6121" width="6.88671875" style="1" customWidth="1"/>
    <col min="6122" max="6122" width="29.5546875" style="1" customWidth="1"/>
    <col min="6123" max="6123" width="16.109375" style="1" customWidth="1"/>
    <col min="6124" max="6124" width="12.109375" style="1" customWidth="1"/>
    <col min="6125" max="6125" width="21.44140625" style="1" customWidth="1"/>
    <col min="6126" max="6126" width="16" style="1" customWidth="1"/>
    <col min="6127" max="6127" width="15.88671875" style="1" customWidth="1"/>
    <col min="6128" max="6129" width="0" style="1" hidden="1" customWidth="1"/>
    <col min="6130" max="6376" width="10.88671875" style="1"/>
    <col min="6377" max="6377" width="6.88671875" style="1" customWidth="1"/>
    <col min="6378" max="6378" width="29.5546875" style="1" customWidth="1"/>
    <col min="6379" max="6379" width="16.109375" style="1" customWidth="1"/>
    <col min="6380" max="6380" width="12.109375" style="1" customWidth="1"/>
    <col min="6381" max="6381" width="21.44140625" style="1" customWidth="1"/>
    <col min="6382" max="6382" width="16" style="1" customWidth="1"/>
    <col min="6383" max="6383" width="15.88671875" style="1" customWidth="1"/>
    <col min="6384" max="6385" width="0" style="1" hidden="1" customWidth="1"/>
    <col min="6386" max="6632" width="10.88671875" style="1"/>
    <col min="6633" max="6633" width="6.88671875" style="1" customWidth="1"/>
    <col min="6634" max="6634" width="29.5546875" style="1" customWidth="1"/>
    <col min="6635" max="6635" width="16.109375" style="1" customWidth="1"/>
    <col min="6636" max="6636" width="12.109375" style="1" customWidth="1"/>
    <col min="6637" max="6637" width="21.44140625" style="1" customWidth="1"/>
    <col min="6638" max="6638" width="16" style="1" customWidth="1"/>
    <col min="6639" max="6639" width="15.88671875" style="1" customWidth="1"/>
    <col min="6640" max="6641" width="0" style="1" hidden="1" customWidth="1"/>
    <col min="6642" max="6888" width="10.88671875" style="1"/>
    <col min="6889" max="6889" width="6.88671875" style="1" customWidth="1"/>
    <col min="6890" max="6890" width="29.5546875" style="1" customWidth="1"/>
    <col min="6891" max="6891" width="16.109375" style="1" customWidth="1"/>
    <col min="6892" max="6892" width="12.109375" style="1" customWidth="1"/>
    <col min="6893" max="6893" width="21.44140625" style="1" customWidth="1"/>
    <col min="6894" max="6894" width="16" style="1" customWidth="1"/>
    <col min="6895" max="6895" width="15.88671875" style="1" customWidth="1"/>
    <col min="6896" max="6897" width="0" style="1" hidden="1" customWidth="1"/>
    <col min="6898" max="7144" width="10.88671875" style="1"/>
    <col min="7145" max="7145" width="6.88671875" style="1" customWidth="1"/>
    <col min="7146" max="7146" width="29.5546875" style="1" customWidth="1"/>
    <col min="7147" max="7147" width="16.109375" style="1" customWidth="1"/>
    <col min="7148" max="7148" width="12.109375" style="1" customWidth="1"/>
    <col min="7149" max="7149" width="21.44140625" style="1" customWidth="1"/>
    <col min="7150" max="7150" width="16" style="1" customWidth="1"/>
    <col min="7151" max="7151" width="15.88671875" style="1" customWidth="1"/>
    <col min="7152" max="7153" width="0" style="1" hidden="1" customWidth="1"/>
    <col min="7154" max="7400" width="10.88671875" style="1"/>
    <col min="7401" max="7401" width="6.88671875" style="1" customWidth="1"/>
    <col min="7402" max="7402" width="29.5546875" style="1" customWidth="1"/>
    <col min="7403" max="7403" width="16.109375" style="1" customWidth="1"/>
    <col min="7404" max="7404" width="12.109375" style="1" customWidth="1"/>
    <col min="7405" max="7405" width="21.44140625" style="1" customWidth="1"/>
    <col min="7406" max="7406" width="16" style="1" customWidth="1"/>
    <col min="7407" max="7407" width="15.88671875" style="1" customWidth="1"/>
    <col min="7408" max="7409" width="0" style="1" hidden="1" customWidth="1"/>
    <col min="7410" max="7656" width="10.88671875" style="1"/>
    <col min="7657" max="7657" width="6.88671875" style="1" customWidth="1"/>
    <col min="7658" max="7658" width="29.5546875" style="1" customWidth="1"/>
    <col min="7659" max="7659" width="16.109375" style="1" customWidth="1"/>
    <col min="7660" max="7660" width="12.109375" style="1" customWidth="1"/>
    <col min="7661" max="7661" width="21.44140625" style="1" customWidth="1"/>
    <col min="7662" max="7662" width="16" style="1" customWidth="1"/>
    <col min="7663" max="7663" width="15.88671875" style="1" customWidth="1"/>
    <col min="7664" max="7665" width="0" style="1" hidden="1" customWidth="1"/>
    <col min="7666" max="7912" width="10.88671875" style="1"/>
    <col min="7913" max="7913" width="6.88671875" style="1" customWidth="1"/>
    <col min="7914" max="7914" width="29.5546875" style="1" customWidth="1"/>
    <col min="7915" max="7915" width="16.109375" style="1" customWidth="1"/>
    <col min="7916" max="7916" width="12.109375" style="1" customWidth="1"/>
    <col min="7917" max="7917" width="21.44140625" style="1" customWidth="1"/>
    <col min="7918" max="7918" width="16" style="1" customWidth="1"/>
    <col min="7919" max="7919" width="15.88671875" style="1" customWidth="1"/>
    <col min="7920" max="7921" width="0" style="1" hidden="1" customWidth="1"/>
    <col min="7922" max="8168" width="10.88671875" style="1"/>
    <col min="8169" max="8169" width="6.88671875" style="1" customWidth="1"/>
    <col min="8170" max="8170" width="29.5546875" style="1" customWidth="1"/>
    <col min="8171" max="8171" width="16.109375" style="1" customWidth="1"/>
    <col min="8172" max="8172" width="12.109375" style="1" customWidth="1"/>
    <col min="8173" max="8173" width="21.44140625" style="1" customWidth="1"/>
    <col min="8174" max="8174" width="16" style="1" customWidth="1"/>
    <col min="8175" max="8175" width="15.88671875" style="1" customWidth="1"/>
    <col min="8176" max="8177" width="0" style="1" hidden="1" customWidth="1"/>
    <col min="8178" max="8424" width="10.88671875" style="1"/>
    <col min="8425" max="8425" width="6.88671875" style="1" customWidth="1"/>
    <col min="8426" max="8426" width="29.5546875" style="1" customWidth="1"/>
    <col min="8427" max="8427" width="16.109375" style="1" customWidth="1"/>
    <col min="8428" max="8428" width="12.109375" style="1" customWidth="1"/>
    <col min="8429" max="8429" width="21.44140625" style="1" customWidth="1"/>
    <col min="8430" max="8430" width="16" style="1" customWidth="1"/>
    <col min="8431" max="8431" width="15.88671875" style="1" customWidth="1"/>
    <col min="8432" max="8433" width="0" style="1" hidden="1" customWidth="1"/>
    <col min="8434" max="8680" width="10.88671875" style="1"/>
    <col min="8681" max="8681" width="6.88671875" style="1" customWidth="1"/>
    <col min="8682" max="8682" width="29.5546875" style="1" customWidth="1"/>
    <col min="8683" max="8683" width="16.109375" style="1" customWidth="1"/>
    <col min="8684" max="8684" width="12.109375" style="1" customWidth="1"/>
    <col min="8685" max="8685" width="21.44140625" style="1" customWidth="1"/>
    <col min="8686" max="8686" width="16" style="1" customWidth="1"/>
    <col min="8687" max="8687" width="15.88671875" style="1" customWidth="1"/>
    <col min="8688" max="8689" width="0" style="1" hidden="1" customWidth="1"/>
    <col min="8690" max="8936" width="10.88671875" style="1"/>
    <col min="8937" max="8937" width="6.88671875" style="1" customWidth="1"/>
    <col min="8938" max="8938" width="29.5546875" style="1" customWidth="1"/>
    <col min="8939" max="8939" width="16.109375" style="1" customWidth="1"/>
    <col min="8940" max="8940" width="12.109375" style="1" customWidth="1"/>
    <col min="8941" max="8941" width="21.44140625" style="1" customWidth="1"/>
    <col min="8942" max="8942" width="16" style="1" customWidth="1"/>
    <col min="8943" max="8943" width="15.88671875" style="1" customWidth="1"/>
    <col min="8944" max="8945" width="0" style="1" hidden="1" customWidth="1"/>
    <col min="8946" max="9192" width="10.88671875" style="1"/>
    <col min="9193" max="9193" width="6.88671875" style="1" customWidth="1"/>
    <col min="9194" max="9194" width="29.5546875" style="1" customWidth="1"/>
    <col min="9195" max="9195" width="16.109375" style="1" customWidth="1"/>
    <col min="9196" max="9196" width="12.109375" style="1" customWidth="1"/>
    <col min="9197" max="9197" width="21.44140625" style="1" customWidth="1"/>
    <col min="9198" max="9198" width="16" style="1" customWidth="1"/>
    <col min="9199" max="9199" width="15.88671875" style="1" customWidth="1"/>
    <col min="9200" max="9201" width="0" style="1" hidden="1" customWidth="1"/>
    <col min="9202" max="9448" width="10.88671875" style="1"/>
    <col min="9449" max="9449" width="6.88671875" style="1" customWidth="1"/>
    <col min="9450" max="9450" width="29.5546875" style="1" customWidth="1"/>
    <col min="9451" max="9451" width="16.109375" style="1" customWidth="1"/>
    <col min="9452" max="9452" width="12.109375" style="1" customWidth="1"/>
    <col min="9453" max="9453" width="21.44140625" style="1" customWidth="1"/>
    <col min="9454" max="9454" width="16" style="1" customWidth="1"/>
    <col min="9455" max="9455" width="15.88671875" style="1" customWidth="1"/>
    <col min="9456" max="9457" width="0" style="1" hidden="1" customWidth="1"/>
    <col min="9458" max="9704" width="10.88671875" style="1"/>
    <col min="9705" max="9705" width="6.88671875" style="1" customWidth="1"/>
    <col min="9706" max="9706" width="29.5546875" style="1" customWidth="1"/>
    <col min="9707" max="9707" width="16.109375" style="1" customWidth="1"/>
    <col min="9708" max="9708" width="12.109375" style="1" customWidth="1"/>
    <col min="9709" max="9709" width="21.44140625" style="1" customWidth="1"/>
    <col min="9710" max="9710" width="16" style="1" customWidth="1"/>
    <col min="9711" max="9711" width="15.88671875" style="1" customWidth="1"/>
    <col min="9712" max="9713" width="0" style="1" hidden="1" customWidth="1"/>
    <col min="9714" max="9960" width="10.88671875" style="1"/>
    <col min="9961" max="9961" width="6.88671875" style="1" customWidth="1"/>
    <col min="9962" max="9962" width="29.5546875" style="1" customWidth="1"/>
    <col min="9963" max="9963" width="16.109375" style="1" customWidth="1"/>
    <col min="9964" max="9964" width="12.109375" style="1" customWidth="1"/>
    <col min="9965" max="9965" width="21.44140625" style="1" customWidth="1"/>
    <col min="9966" max="9966" width="16" style="1" customWidth="1"/>
    <col min="9967" max="9967" width="15.88671875" style="1" customWidth="1"/>
    <col min="9968" max="9969" width="0" style="1" hidden="1" customWidth="1"/>
    <col min="9970" max="10216" width="10.88671875" style="1"/>
    <col min="10217" max="10217" width="6.88671875" style="1" customWidth="1"/>
    <col min="10218" max="10218" width="29.5546875" style="1" customWidth="1"/>
    <col min="10219" max="10219" width="16.109375" style="1" customWidth="1"/>
    <col min="10220" max="10220" width="12.109375" style="1" customWidth="1"/>
    <col min="10221" max="10221" width="21.44140625" style="1" customWidth="1"/>
    <col min="10222" max="10222" width="16" style="1" customWidth="1"/>
    <col min="10223" max="10223" width="15.88671875" style="1" customWidth="1"/>
    <col min="10224" max="10225" width="0" style="1" hidden="1" customWidth="1"/>
    <col min="10226" max="10472" width="10.88671875" style="1"/>
    <col min="10473" max="10473" width="6.88671875" style="1" customWidth="1"/>
    <col min="10474" max="10474" width="29.5546875" style="1" customWidth="1"/>
    <col min="10475" max="10475" width="16.109375" style="1" customWidth="1"/>
    <col min="10476" max="10476" width="12.109375" style="1" customWidth="1"/>
    <col min="10477" max="10477" width="21.44140625" style="1" customWidth="1"/>
    <col min="10478" max="10478" width="16" style="1" customWidth="1"/>
    <col min="10479" max="10479" width="15.88671875" style="1" customWidth="1"/>
    <col min="10480" max="10481" width="0" style="1" hidden="1" customWidth="1"/>
    <col min="10482" max="10728" width="10.88671875" style="1"/>
    <col min="10729" max="10729" width="6.88671875" style="1" customWidth="1"/>
    <col min="10730" max="10730" width="29.5546875" style="1" customWidth="1"/>
    <col min="10731" max="10731" width="16.109375" style="1" customWidth="1"/>
    <col min="10732" max="10732" width="12.109375" style="1" customWidth="1"/>
    <col min="10733" max="10733" width="21.44140625" style="1" customWidth="1"/>
    <col min="10734" max="10734" width="16" style="1" customWidth="1"/>
    <col min="10735" max="10735" width="15.88671875" style="1" customWidth="1"/>
    <col min="10736" max="10737" width="0" style="1" hidden="1" customWidth="1"/>
    <col min="10738" max="10984" width="10.88671875" style="1"/>
    <col min="10985" max="10985" width="6.88671875" style="1" customWidth="1"/>
    <col min="10986" max="10986" width="29.5546875" style="1" customWidth="1"/>
    <col min="10987" max="10987" width="16.109375" style="1" customWidth="1"/>
    <col min="10988" max="10988" width="12.109375" style="1" customWidth="1"/>
    <col min="10989" max="10989" width="21.44140625" style="1" customWidth="1"/>
    <col min="10990" max="10990" width="16" style="1" customWidth="1"/>
    <col min="10991" max="10991" width="15.88671875" style="1" customWidth="1"/>
    <col min="10992" max="10993" width="0" style="1" hidden="1" customWidth="1"/>
    <col min="10994" max="11240" width="10.88671875" style="1"/>
    <col min="11241" max="11241" width="6.88671875" style="1" customWidth="1"/>
    <col min="11242" max="11242" width="29.5546875" style="1" customWidth="1"/>
    <col min="11243" max="11243" width="16.109375" style="1" customWidth="1"/>
    <col min="11244" max="11244" width="12.109375" style="1" customWidth="1"/>
    <col min="11245" max="11245" width="21.44140625" style="1" customWidth="1"/>
    <col min="11246" max="11246" width="16" style="1" customWidth="1"/>
    <col min="11247" max="11247" width="15.88671875" style="1" customWidth="1"/>
    <col min="11248" max="11249" width="0" style="1" hidden="1" customWidth="1"/>
    <col min="11250" max="11496" width="10.88671875" style="1"/>
    <col min="11497" max="11497" width="6.88671875" style="1" customWidth="1"/>
    <col min="11498" max="11498" width="29.5546875" style="1" customWidth="1"/>
    <col min="11499" max="11499" width="16.109375" style="1" customWidth="1"/>
    <col min="11500" max="11500" width="12.109375" style="1" customWidth="1"/>
    <col min="11501" max="11501" width="21.44140625" style="1" customWidth="1"/>
    <col min="11502" max="11502" width="16" style="1" customWidth="1"/>
    <col min="11503" max="11503" width="15.88671875" style="1" customWidth="1"/>
    <col min="11504" max="11505" width="0" style="1" hidden="1" customWidth="1"/>
    <col min="11506" max="11752" width="10.88671875" style="1"/>
    <col min="11753" max="11753" width="6.88671875" style="1" customWidth="1"/>
    <col min="11754" max="11754" width="29.5546875" style="1" customWidth="1"/>
    <col min="11755" max="11755" width="16.109375" style="1" customWidth="1"/>
    <col min="11756" max="11756" width="12.109375" style="1" customWidth="1"/>
    <col min="11757" max="11757" width="21.44140625" style="1" customWidth="1"/>
    <col min="11758" max="11758" width="16" style="1" customWidth="1"/>
    <col min="11759" max="11759" width="15.88671875" style="1" customWidth="1"/>
    <col min="11760" max="11761" width="0" style="1" hidden="1" customWidth="1"/>
    <col min="11762" max="12008" width="10.88671875" style="1"/>
    <col min="12009" max="12009" width="6.88671875" style="1" customWidth="1"/>
    <col min="12010" max="12010" width="29.5546875" style="1" customWidth="1"/>
    <col min="12011" max="12011" width="16.109375" style="1" customWidth="1"/>
    <col min="12012" max="12012" width="12.109375" style="1" customWidth="1"/>
    <col min="12013" max="12013" width="21.44140625" style="1" customWidth="1"/>
    <col min="12014" max="12014" width="16" style="1" customWidth="1"/>
    <col min="12015" max="12015" width="15.88671875" style="1" customWidth="1"/>
    <col min="12016" max="12017" width="0" style="1" hidden="1" customWidth="1"/>
    <col min="12018" max="12264" width="10.88671875" style="1"/>
    <col min="12265" max="12265" width="6.88671875" style="1" customWidth="1"/>
    <col min="12266" max="12266" width="29.5546875" style="1" customWidth="1"/>
    <col min="12267" max="12267" width="16.109375" style="1" customWidth="1"/>
    <col min="12268" max="12268" width="12.109375" style="1" customWidth="1"/>
    <col min="12269" max="12269" width="21.44140625" style="1" customWidth="1"/>
    <col min="12270" max="12270" width="16" style="1" customWidth="1"/>
    <col min="12271" max="12271" width="15.88671875" style="1" customWidth="1"/>
    <col min="12272" max="12273" width="0" style="1" hidden="1" customWidth="1"/>
    <col min="12274" max="12520" width="10.88671875" style="1"/>
    <col min="12521" max="12521" width="6.88671875" style="1" customWidth="1"/>
    <col min="12522" max="12522" width="29.5546875" style="1" customWidth="1"/>
    <col min="12523" max="12523" width="16.109375" style="1" customWidth="1"/>
    <col min="12524" max="12524" width="12.109375" style="1" customWidth="1"/>
    <col min="12525" max="12525" width="21.44140625" style="1" customWidth="1"/>
    <col min="12526" max="12526" width="16" style="1" customWidth="1"/>
    <col min="12527" max="12527" width="15.88671875" style="1" customWidth="1"/>
    <col min="12528" max="12529" width="0" style="1" hidden="1" customWidth="1"/>
    <col min="12530" max="12776" width="10.88671875" style="1"/>
    <col min="12777" max="12777" width="6.88671875" style="1" customWidth="1"/>
    <col min="12778" max="12778" width="29.5546875" style="1" customWidth="1"/>
    <col min="12779" max="12779" width="16.109375" style="1" customWidth="1"/>
    <col min="12780" max="12780" width="12.109375" style="1" customWidth="1"/>
    <col min="12781" max="12781" width="21.44140625" style="1" customWidth="1"/>
    <col min="12782" max="12782" width="16" style="1" customWidth="1"/>
    <col min="12783" max="12783" width="15.88671875" style="1" customWidth="1"/>
    <col min="12784" max="12785" width="0" style="1" hidden="1" customWidth="1"/>
    <col min="12786" max="13032" width="10.88671875" style="1"/>
    <col min="13033" max="13033" width="6.88671875" style="1" customWidth="1"/>
    <col min="13034" max="13034" width="29.5546875" style="1" customWidth="1"/>
    <col min="13035" max="13035" width="16.109375" style="1" customWidth="1"/>
    <col min="13036" max="13036" width="12.109375" style="1" customWidth="1"/>
    <col min="13037" max="13037" width="21.44140625" style="1" customWidth="1"/>
    <col min="13038" max="13038" width="16" style="1" customWidth="1"/>
    <col min="13039" max="13039" width="15.88671875" style="1" customWidth="1"/>
    <col min="13040" max="13041" width="0" style="1" hidden="1" customWidth="1"/>
    <col min="13042" max="13288" width="10.88671875" style="1"/>
    <col min="13289" max="13289" width="6.88671875" style="1" customWidth="1"/>
    <col min="13290" max="13290" width="29.5546875" style="1" customWidth="1"/>
    <col min="13291" max="13291" width="16.109375" style="1" customWidth="1"/>
    <col min="13292" max="13292" width="12.109375" style="1" customWidth="1"/>
    <col min="13293" max="13293" width="21.44140625" style="1" customWidth="1"/>
    <col min="13294" max="13294" width="16" style="1" customWidth="1"/>
    <col min="13295" max="13295" width="15.88671875" style="1" customWidth="1"/>
    <col min="13296" max="13297" width="0" style="1" hidden="1" customWidth="1"/>
    <col min="13298" max="13544" width="10.88671875" style="1"/>
    <col min="13545" max="13545" width="6.88671875" style="1" customWidth="1"/>
    <col min="13546" max="13546" width="29.5546875" style="1" customWidth="1"/>
    <col min="13547" max="13547" width="16.109375" style="1" customWidth="1"/>
    <col min="13548" max="13548" width="12.109375" style="1" customWidth="1"/>
    <col min="13549" max="13549" width="21.44140625" style="1" customWidth="1"/>
    <col min="13550" max="13550" width="16" style="1" customWidth="1"/>
    <col min="13551" max="13551" width="15.88671875" style="1" customWidth="1"/>
    <col min="13552" max="13553" width="0" style="1" hidden="1" customWidth="1"/>
    <col min="13554" max="13800" width="10.88671875" style="1"/>
    <col min="13801" max="13801" width="6.88671875" style="1" customWidth="1"/>
    <col min="13802" max="13802" width="29.5546875" style="1" customWidth="1"/>
    <col min="13803" max="13803" width="16.109375" style="1" customWidth="1"/>
    <col min="13804" max="13804" width="12.109375" style="1" customWidth="1"/>
    <col min="13805" max="13805" width="21.44140625" style="1" customWidth="1"/>
    <col min="13806" max="13806" width="16" style="1" customWidth="1"/>
    <col min="13807" max="13807" width="15.88671875" style="1" customWidth="1"/>
    <col min="13808" max="13809" width="0" style="1" hidden="1" customWidth="1"/>
    <col min="13810" max="14056" width="10.88671875" style="1"/>
    <col min="14057" max="14057" width="6.88671875" style="1" customWidth="1"/>
    <col min="14058" max="14058" width="29.5546875" style="1" customWidth="1"/>
    <col min="14059" max="14059" width="16.109375" style="1" customWidth="1"/>
    <col min="14060" max="14060" width="12.109375" style="1" customWidth="1"/>
    <col min="14061" max="14061" width="21.44140625" style="1" customWidth="1"/>
    <col min="14062" max="14062" width="16" style="1" customWidth="1"/>
    <col min="14063" max="14063" width="15.88671875" style="1" customWidth="1"/>
    <col min="14064" max="14065" width="0" style="1" hidden="1" customWidth="1"/>
    <col min="14066" max="14312" width="10.88671875" style="1"/>
    <col min="14313" max="14313" width="6.88671875" style="1" customWidth="1"/>
    <col min="14314" max="14314" width="29.5546875" style="1" customWidth="1"/>
    <col min="14315" max="14315" width="16.109375" style="1" customWidth="1"/>
    <col min="14316" max="14316" width="12.109375" style="1" customWidth="1"/>
    <col min="14317" max="14317" width="21.44140625" style="1" customWidth="1"/>
    <col min="14318" max="14318" width="16" style="1" customWidth="1"/>
    <col min="14319" max="14319" width="15.88671875" style="1" customWidth="1"/>
    <col min="14320" max="14321" width="0" style="1" hidden="1" customWidth="1"/>
    <col min="14322" max="14568" width="10.88671875" style="1"/>
    <col min="14569" max="14569" width="6.88671875" style="1" customWidth="1"/>
    <col min="14570" max="14570" width="29.5546875" style="1" customWidth="1"/>
    <col min="14571" max="14571" width="16.109375" style="1" customWidth="1"/>
    <col min="14572" max="14572" width="12.109375" style="1" customWidth="1"/>
    <col min="14573" max="14573" width="21.44140625" style="1" customWidth="1"/>
    <col min="14574" max="14574" width="16" style="1" customWidth="1"/>
    <col min="14575" max="14575" width="15.88671875" style="1" customWidth="1"/>
    <col min="14576" max="14577" width="0" style="1" hidden="1" customWidth="1"/>
    <col min="14578" max="14824" width="10.88671875" style="1"/>
    <col min="14825" max="14825" width="6.88671875" style="1" customWidth="1"/>
    <col min="14826" max="14826" width="29.5546875" style="1" customWidth="1"/>
    <col min="14827" max="14827" width="16.109375" style="1" customWidth="1"/>
    <col min="14828" max="14828" width="12.109375" style="1" customWidth="1"/>
    <col min="14829" max="14829" width="21.44140625" style="1" customWidth="1"/>
    <col min="14830" max="14830" width="16" style="1" customWidth="1"/>
    <col min="14831" max="14831" width="15.88671875" style="1" customWidth="1"/>
    <col min="14832" max="14833" width="0" style="1" hidden="1" customWidth="1"/>
    <col min="14834" max="15080" width="10.88671875" style="1"/>
    <col min="15081" max="15081" width="6.88671875" style="1" customWidth="1"/>
    <col min="15082" max="15082" width="29.5546875" style="1" customWidth="1"/>
    <col min="15083" max="15083" width="16.109375" style="1" customWidth="1"/>
    <col min="15084" max="15084" width="12.109375" style="1" customWidth="1"/>
    <col min="15085" max="15085" width="21.44140625" style="1" customWidth="1"/>
    <col min="15086" max="15086" width="16" style="1" customWidth="1"/>
    <col min="15087" max="15087" width="15.88671875" style="1" customWidth="1"/>
    <col min="15088" max="15089" width="0" style="1" hidden="1" customWidth="1"/>
    <col min="15090" max="15336" width="10.88671875" style="1"/>
    <col min="15337" max="15337" width="6.88671875" style="1" customWidth="1"/>
    <col min="15338" max="15338" width="29.5546875" style="1" customWidth="1"/>
    <col min="15339" max="15339" width="16.109375" style="1" customWidth="1"/>
    <col min="15340" max="15340" width="12.109375" style="1" customWidth="1"/>
    <col min="15341" max="15341" width="21.44140625" style="1" customWidth="1"/>
    <col min="15342" max="15342" width="16" style="1" customWidth="1"/>
    <col min="15343" max="15343" width="15.88671875" style="1" customWidth="1"/>
    <col min="15344" max="15345" width="0" style="1" hidden="1" customWidth="1"/>
    <col min="15346" max="15592" width="10.88671875" style="1"/>
    <col min="15593" max="15593" width="6.88671875" style="1" customWidth="1"/>
    <col min="15594" max="15594" width="29.5546875" style="1" customWidth="1"/>
    <col min="15595" max="15595" width="16.109375" style="1" customWidth="1"/>
    <col min="15596" max="15596" width="12.109375" style="1" customWidth="1"/>
    <col min="15597" max="15597" width="21.44140625" style="1" customWidth="1"/>
    <col min="15598" max="15598" width="16" style="1" customWidth="1"/>
    <col min="15599" max="15599" width="15.88671875" style="1" customWidth="1"/>
    <col min="15600" max="15601" width="0" style="1" hidden="1" customWidth="1"/>
    <col min="15602" max="15848" width="10.88671875" style="1"/>
    <col min="15849" max="15849" width="6.88671875" style="1" customWidth="1"/>
    <col min="15850" max="15850" width="29.5546875" style="1" customWidth="1"/>
    <col min="15851" max="15851" width="16.109375" style="1" customWidth="1"/>
    <col min="15852" max="15852" width="12.109375" style="1" customWidth="1"/>
    <col min="15853" max="15853" width="21.44140625" style="1" customWidth="1"/>
    <col min="15854" max="15854" width="16" style="1" customWidth="1"/>
    <col min="15855" max="15855" width="15.88671875" style="1" customWidth="1"/>
    <col min="15856" max="15857" width="0" style="1" hidden="1" customWidth="1"/>
    <col min="15858" max="16104" width="10.88671875" style="1"/>
    <col min="16105" max="16105" width="6.88671875" style="1" customWidth="1"/>
    <col min="16106" max="16106" width="29.5546875" style="1" customWidth="1"/>
    <col min="16107" max="16107" width="16.109375" style="1" customWidth="1"/>
    <col min="16108" max="16108" width="12.109375" style="1" customWidth="1"/>
    <col min="16109" max="16109" width="21.44140625" style="1" customWidth="1"/>
    <col min="16110" max="16110" width="16" style="1" customWidth="1"/>
    <col min="16111" max="16111" width="15.88671875" style="1" customWidth="1"/>
    <col min="16112" max="16113" width="0" style="1" hidden="1" customWidth="1"/>
    <col min="16114" max="16384" width="10.88671875" style="1"/>
  </cols>
  <sheetData>
    <row r="1" spans="1:23" ht="23.4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23" ht="2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23" ht="18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23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23" s="39" customFormat="1" ht="18.600000000000001" customHeight="1">
      <c r="A5" s="102" t="s">
        <v>114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O5"/>
      <c r="P5"/>
      <c r="Q5"/>
      <c r="R5"/>
      <c r="S5"/>
      <c r="T5"/>
      <c r="U5"/>
      <c r="V5"/>
      <c r="W5"/>
    </row>
    <row r="6" spans="1:23" ht="7.5" customHeight="1"/>
    <row r="7" spans="1:23" s="32" customFormat="1" ht="26.25" customHeight="1">
      <c r="A7" s="93" t="s">
        <v>81</v>
      </c>
      <c r="B7" s="93" t="s">
        <v>82</v>
      </c>
      <c r="C7" s="87" t="s">
        <v>83</v>
      </c>
      <c r="D7" s="88"/>
      <c r="E7" s="87" t="s">
        <v>85</v>
      </c>
      <c r="F7" s="88"/>
      <c r="G7" s="87" t="s">
        <v>86</v>
      </c>
      <c r="H7" s="88"/>
      <c r="I7" s="87" t="s">
        <v>87</v>
      </c>
      <c r="J7" s="88"/>
      <c r="K7" s="87" t="s">
        <v>88</v>
      </c>
      <c r="L7" s="88"/>
      <c r="M7" s="100" t="s">
        <v>96</v>
      </c>
      <c r="O7"/>
      <c r="P7"/>
      <c r="Q7"/>
      <c r="R7"/>
      <c r="S7"/>
      <c r="T7"/>
      <c r="U7"/>
      <c r="V7"/>
      <c r="W7"/>
    </row>
    <row r="8" spans="1:23" s="3" customFormat="1" ht="15" customHeight="1">
      <c r="A8" s="94"/>
      <c r="B8" s="94"/>
      <c r="C8" s="58" t="s">
        <v>89</v>
      </c>
      <c r="D8" s="59" t="s">
        <v>90</v>
      </c>
      <c r="E8" s="58" t="s">
        <v>89</v>
      </c>
      <c r="F8" s="59" t="s">
        <v>90</v>
      </c>
      <c r="G8" s="58" t="s">
        <v>89</v>
      </c>
      <c r="H8" s="59" t="s">
        <v>90</v>
      </c>
      <c r="I8" s="58" t="s">
        <v>89</v>
      </c>
      <c r="J8" s="59" t="s">
        <v>90</v>
      </c>
      <c r="K8" s="58" t="s">
        <v>89</v>
      </c>
      <c r="L8" s="59" t="s">
        <v>90</v>
      </c>
      <c r="M8" s="101"/>
      <c r="O8"/>
      <c r="P8"/>
      <c r="Q8"/>
      <c r="R8"/>
      <c r="S8"/>
      <c r="T8"/>
      <c r="U8"/>
      <c r="V8"/>
      <c r="W8"/>
    </row>
    <row r="9" spans="1:23" s="3" customFormat="1">
      <c r="A9" s="7">
        <v>301</v>
      </c>
      <c r="B9" s="8" t="s">
        <v>4</v>
      </c>
      <c r="C9" s="33">
        <v>0.48334904349999996</v>
      </c>
      <c r="D9" s="10">
        <v>476801</v>
      </c>
      <c r="E9" s="33">
        <v>0.48334904349999996</v>
      </c>
      <c r="F9" s="10">
        <v>10830</v>
      </c>
      <c r="G9" s="33">
        <v>0.48334904349999996</v>
      </c>
      <c r="H9" s="10">
        <v>3013</v>
      </c>
      <c r="I9" s="33">
        <v>0.48334904349999996</v>
      </c>
      <c r="J9" s="10">
        <v>17184</v>
      </c>
      <c r="K9" s="33">
        <v>0.48334904349999996</v>
      </c>
      <c r="L9" s="10">
        <v>677</v>
      </c>
      <c r="M9" s="10">
        <f>+L9+J9+H9+F9+D9</f>
        <v>508505</v>
      </c>
      <c r="O9"/>
      <c r="P9"/>
      <c r="Q9"/>
      <c r="R9"/>
      <c r="S9"/>
      <c r="T9"/>
      <c r="U9"/>
      <c r="V9"/>
      <c r="W9"/>
    </row>
    <row r="10" spans="1:23" s="3" customFormat="1">
      <c r="A10" s="7">
        <v>302</v>
      </c>
      <c r="B10" s="8" t="s">
        <v>5</v>
      </c>
      <c r="C10" s="33">
        <v>0.39052480179999999</v>
      </c>
      <c r="D10" s="10">
        <v>385235</v>
      </c>
      <c r="E10" s="33">
        <v>0.39052480179999999</v>
      </c>
      <c r="F10" s="10">
        <v>8750</v>
      </c>
      <c r="G10" s="33">
        <v>0.39052480179999999</v>
      </c>
      <c r="H10" s="10">
        <v>2435</v>
      </c>
      <c r="I10" s="33">
        <v>0.39052480179999999</v>
      </c>
      <c r="J10" s="10">
        <v>13884</v>
      </c>
      <c r="K10" s="33">
        <v>0.39052480179999999</v>
      </c>
      <c r="L10" s="10">
        <v>547</v>
      </c>
      <c r="M10" s="10">
        <f t="shared" ref="M10:M66" si="0">+L10+J10+H10+F10+D10</f>
        <v>410851</v>
      </c>
      <c r="O10"/>
      <c r="P10"/>
      <c r="Q10"/>
      <c r="R10"/>
      <c r="S10"/>
      <c r="T10"/>
      <c r="U10"/>
      <c r="V10"/>
      <c r="W10"/>
    </row>
    <row r="11" spans="1:23" s="3" customFormat="1">
      <c r="A11" s="7">
        <v>303</v>
      </c>
      <c r="B11" s="8" t="s">
        <v>6</v>
      </c>
      <c r="C11" s="33">
        <v>0.32187011209999999</v>
      </c>
      <c r="D11" s="10">
        <v>317509</v>
      </c>
      <c r="E11" s="33">
        <v>0.32187011209999999</v>
      </c>
      <c r="F11" s="10">
        <v>7212</v>
      </c>
      <c r="G11" s="33">
        <v>0.32187011209999999</v>
      </c>
      <c r="H11" s="10">
        <v>2007</v>
      </c>
      <c r="I11" s="33">
        <v>0.32187011209999999</v>
      </c>
      <c r="J11" s="10">
        <v>11443</v>
      </c>
      <c r="K11" s="33">
        <v>0.32187011209999999</v>
      </c>
      <c r="L11" s="10">
        <v>451</v>
      </c>
      <c r="M11" s="10">
        <f t="shared" si="0"/>
        <v>338622</v>
      </c>
      <c r="O11"/>
      <c r="P11"/>
      <c r="Q11"/>
      <c r="R11"/>
      <c r="S11"/>
      <c r="T11"/>
      <c r="U11"/>
      <c r="V11"/>
      <c r="W11"/>
    </row>
    <row r="12" spans="1:23" s="3" customFormat="1">
      <c r="A12" s="7">
        <v>304</v>
      </c>
      <c r="B12" s="8" t="s">
        <v>7</v>
      </c>
      <c r="C12" s="33">
        <v>0.3671765884</v>
      </c>
      <c r="D12" s="10">
        <v>362202</v>
      </c>
      <c r="E12" s="33">
        <v>0.3671765884</v>
      </c>
      <c r="F12" s="10">
        <v>8227</v>
      </c>
      <c r="G12" s="33">
        <v>0.3671765884</v>
      </c>
      <c r="H12" s="10">
        <v>2289</v>
      </c>
      <c r="I12" s="33">
        <v>0.3671765884</v>
      </c>
      <c r="J12" s="10">
        <v>13054</v>
      </c>
      <c r="K12" s="33">
        <v>0.3671765884</v>
      </c>
      <c r="L12" s="10">
        <v>515</v>
      </c>
      <c r="M12" s="10">
        <f t="shared" si="0"/>
        <v>386287</v>
      </c>
      <c r="O12"/>
      <c r="P12"/>
      <c r="Q12"/>
      <c r="R12"/>
      <c r="S12"/>
      <c r="T12"/>
      <c r="U12"/>
      <c r="V12"/>
      <c r="W12"/>
    </row>
    <row r="13" spans="1:23" s="3" customFormat="1">
      <c r="A13" s="7">
        <v>305</v>
      </c>
      <c r="B13" s="8" t="s">
        <v>8</v>
      </c>
      <c r="C13" s="33">
        <v>2.7758118788999999</v>
      </c>
      <c r="D13" s="10">
        <v>2738194</v>
      </c>
      <c r="E13" s="33">
        <v>2.7758118788999999</v>
      </c>
      <c r="F13" s="10">
        <v>62197</v>
      </c>
      <c r="G13" s="33">
        <v>2.7758118788999999</v>
      </c>
      <c r="H13" s="10">
        <v>17306</v>
      </c>
      <c r="I13" s="33">
        <v>2.7758118788999999</v>
      </c>
      <c r="J13" s="10">
        <v>98686</v>
      </c>
      <c r="K13" s="33">
        <v>2.7758118788999999</v>
      </c>
      <c r="L13" s="10">
        <v>3891</v>
      </c>
      <c r="M13" s="10">
        <f t="shared" si="0"/>
        <v>2920274</v>
      </c>
      <c r="O13"/>
      <c r="P13"/>
      <c r="Q13"/>
      <c r="R13"/>
      <c r="S13"/>
      <c r="T13"/>
      <c r="U13"/>
      <c r="V13"/>
      <c r="W13"/>
    </row>
    <row r="14" spans="1:23" s="3" customFormat="1">
      <c r="A14" s="7">
        <v>306</v>
      </c>
      <c r="B14" s="8" t="s">
        <v>9</v>
      </c>
      <c r="C14" s="33">
        <v>0.51401318579999999</v>
      </c>
      <c r="D14" s="10">
        <v>507049</v>
      </c>
      <c r="E14" s="33">
        <v>0.51401318579999999</v>
      </c>
      <c r="F14" s="10">
        <v>11517</v>
      </c>
      <c r="G14" s="33">
        <v>0.51401318579999999</v>
      </c>
      <c r="H14" s="10">
        <v>3205</v>
      </c>
      <c r="I14" s="33">
        <v>0.51401318579999999</v>
      </c>
      <c r="J14" s="10">
        <v>18274</v>
      </c>
      <c r="K14" s="33">
        <v>0.51401318579999999</v>
      </c>
      <c r="L14" s="10">
        <v>720</v>
      </c>
      <c r="M14" s="10">
        <f t="shared" si="0"/>
        <v>540765</v>
      </c>
      <c r="O14"/>
      <c r="P14"/>
      <c r="Q14"/>
      <c r="R14"/>
      <c r="S14"/>
      <c r="T14"/>
      <c r="U14"/>
      <c r="V14"/>
      <c r="W14"/>
    </row>
    <row r="15" spans="1:23" s="3" customFormat="1">
      <c r="A15" s="7">
        <v>307</v>
      </c>
      <c r="B15" s="8" t="s">
        <v>10</v>
      </c>
      <c r="C15" s="33">
        <v>1.0237271745000001</v>
      </c>
      <c r="D15" s="10">
        <v>1009856</v>
      </c>
      <c r="E15" s="33">
        <v>1.0237271745000001</v>
      </c>
      <c r="F15" s="10">
        <v>22938</v>
      </c>
      <c r="G15" s="33">
        <v>1.0237271745000001</v>
      </c>
      <c r="H15" s="10">
        <v>6382</v>
      </c>
      <c r="I15" s="33">
        <v>1.0237271745000001</v>
      </c>
      <c r="J15" s="10">
        <v>36396</v>
      </c>
      <c r="K15" s="33">
        <v>1.0237271745000001</v>
      </c>
      <c r="L15" s="10">
        <v>1435</v>
      </c>
      <c r="M15" s="10">
        <f t="shared" si="0"/>
        <v>1077007</v>
      </c>
      <c r="O15"/>
      <c r="P15"/>
      <c r="Q15"/>
      <c r="R15"/>
      <c r="S15"/>
      <c r="T15"/>
      <c r="U15"/>
      <c r="V15"/>
      <c r="W15"/>
    </row>
    <row r="16" spans="1:23" s="3" customFormat="1">
      <c r="A16" s="7">
        <v>308</v>
      </c>
      <c r="B16" s="8" t="s">
        <v>11</v>
      </c>
      <c r="C16" s="33">
        <v>0.66463386869999996</v>
      </c>
      <c r="D16" s="10">
        <v>655630</v>
      </c>
      <c r="E16" s="33">
        <v>0.66463386869999996</v>
      </c>
      <c r="F16" s="10">
        <v>14892</v>
      </c>
      <c r="G16" s="33">
        <v>0.66463386869999996</v>
      </c>
      <c r="H16" s="10">
        <v>4144</v>
      </c>
      <c r="I16" s="33">
        <v>0.66463386869999996</v>
      </c>
      <c r="J16" s="10">
        <v>23629</v>
      </c>
      <c r="K16" s="33">
        <v>0.66463386869999996</v>
      </c>
      <c r="L16" s="10">
        <v>932</v>
      </c>
      <c r="M16" s="10">
        <f t="shared" si="0"/>
        <v>699227</v>
      </c>
      <c r="O16"/>
      <c r="P16"/>
      <c r="Q16"/>
      <c r="R16"/>
      <c r="S16"/>
      <c r="T16"/>
      <c r="U16"/>
      <c r="V16"/>
      <c r="W16"/>
    </row>
    <row r="17" spans="1:23" s="3" customFormat="1">
      <c r="A17" s="7">
        <v>309</v>
      </c>
      <c r="B17" s="8" t="s">
        <v>12</v>
      </c>
      <c r="C17" s="33">
        <v>1.0762272283000001</v>
      </c>
      <c r="D17" s="10">
        <v>1061640</v>
      </c>
      <c r="E17" s="33">
        <v>1.0762272283000001</v>
      </c>
      <c r="F17" s="10">
        <v>24115</v>
      </c>
      <c r="G17" s="33">
        <v>1.0762272283000001</v>
      </c>
      <c r="H17" s="10">
        <v>6710</v>
      </c>
      <c r="I17" s="33">
        <v>1.0762272283000001</v>
      </c>
      <c r="J17" s="10">
        <v>38262</v>
      </c>
      <c r="K17" s="33">
        <v>1.0762272283000001</v>
      </c>
      <c r="L17" s="10">
        <v>1508</v>
      </c>
      <c r="M17" s="10">
        <f t="shared" si="0"/>
        <v>1132235</v>
      </c>
      <c r="O17"/>
      <c r="P17"/>
      <c r="Q17"/>
      <c r="R17"/>
      <c r="S17"/>
      <c r="T17"/>
      <c r="U17"/>
      <c r="V17"/>
      <c r="W17"/>
    </row>
    <row r="18" spans="1:23" s="3" customFormat="1">
      <c r="A18" s="7">
        <v>310</v>
      </c>
      <c r="B18" s="8" t="s">
        <v>13</v>
      </c>
      <c r="C18" s="33">
        <v>0.2473799132</v>
      </c>
      <c r="D18" s="10">
        <v>244029</v>
      </c>
      <c r="E18" s="33">
        <v>0.2473799132</v>
      </c>
      <c r="F18" s="10">
        <v>5543</v>
      </c>
      <c r="G18" s="33">
        <v>0.2473799132</v>
      </c>
      <c r="H18" s="10">
        <v>1542</v>
      </c>
      <c r="I18" s="33">
        <v>0.2473799132</v>
      </c>
      <c r="J18" s="10">
        <v>8795</v>
      </c>
      <c r="K18" s="33">
        <v>0.2473799132</v>
      </c>
      <c r="L18" s="10">
        <v>347</v>
      </c>
      <c r="M18" s="10">
        <f t="shared" si="0"/>
        <v>260256</v>
      </c>
      <c r="O18"/>
      <c r="P18"/>
      <c r="Q18"/>
      <c r="R18"/>
      <c r="S18"/>
      <c r="T18"/>
      <c r="U18"/>
      <c r="V18"/>
      <c r="W18"/>
    </row>
    <row r="19" spans="1:23" s="3" customFormat="1">
      <c r="A19" s="7">
        <v>311</v>
      </c>
      <c r="B19" s="8" t="s">
        <v>14</v>
      </c>
      <c r="C19" s="33">
        <v>0.27608525090000002</v>
      </c>
      <c r="D19" s="10">
        <v>272345</v>
      </c>
      <c r="E19" s="33">
        <v>0.27608525090000002</v>
      </c>
      <c r="F19" s="10">
        <v>6186</v>
      </c>
      <c r="G19" s="33">
        <v>0.27608525090000002</v>
      </c>
      <c r="H19" s="10">
        <v>1721</v>
      </c>
      <c r="I19" s="33">
        <v>0.27608525090000002</v>
      </c>
      <c r="J19" s="10">
        <v>9816</v>
      </c>
      <c r="K19" s="33">
        <v>0.27608525090000002</v>
      </c>
      <c r="L19" s="10">
        <v>387</v>
      </c>
      <c r="M19" s="10">
        <f t="shared" si="0"/>
        <v>290455</v>
      </c>
      <c r="O19"/>
      <c r="P19"/>
      <c r="Q19"/>
      <c r="R19"/>
      <c r="S19"/>
      <c r="T19"/>
      <c r="U19"/>
      <c r="V19"/>
      <c r="W19"/>
    </row>
    <row r="20" spans="1:23" s="3" customFormat="1">
      <c r="A20" s="7">
        <v>312</v>
      </c>
      <c r="B20" s="8" t="s">
        <v>15</v>
      </c>
      <c r="C20" s="33">
        <v>11.7875922975</v>
      </c>
      <c r="D20" s="10">
        <v>11627857</v>
      </c>
      <c r="E20" s="33">
        <v>11.7875922975</v>
      </c>
      <c r="F20" s="10">
        <v>264122</v>
      </c>
      <c r="G20" s="33">
        <v>11.7875922975</v>
      </c>
      <c r="H20" s="10">
        <v>73489</v>
      </c>
      <c r="I20" s="33">
        <v>11.7875922975</v>
      </c>
      <c r="J20" s="10">
        <v>419075</v>
      </c>
      <c r="K20" s="33">
        <v>11.7875922975</v>
      </c>
      <c r="L20" s="10">
        <v>16522</v>
      </c>
      <c r="M20" s="10">
        <f t="shared" si="0"/>
        <v>12401065</v>
      </c>
      <c r="O20"/>
      <c r="P20"/>
      <c r="Q20"/>
      <c r="R20"/>
      <c r="S20"/>
      <c r="T20"/>
      <c r="U20"/>
      <c r="V20"/>
      <c r="W20"/>
    </row>
    <row r="21" spans="1:23" s="3" customFormat="1">
      <c r="A21" s="7">
        <v>313</v>
      </c>
      <c r="B21" s="8" t="s">
        <v>16</v>
      </c>
      <c r="C21" s="33">
        <v>0.59852467139999999</v>
      </c>
      <c r="D21" s="10">
        <v>590417</v>
      </c>
      <c r="E21" s="33">
        <v>0.59852467139999999</v>
      </c>
      <c r="F21" s="10">
        <v>13411</v>
      </c>
      <c r="G21" s="33">
        <v>0.59852467139999999</v>
      </c>
      <c r="H21" s="10">
        <v>3731</v>
      </c>
      <c r="I21" s="33">
        <v>0.59852467139999999</v>
      </c>
      <c r="J21" s="10">
        <v>21279</v>
      </c>
      <c r="K21" s="33">
        <v>0.59852467139999999</v>
      </c>
      <c r="L21" s="10">
        <v>839</v>
      </c>
      <c r="M21" s="10">
        <f t="shared" si="0"/>
        <v>629677</v>
      </c>
      <c r="O21"/>
      <c r="P21"/>
      <c r="Q21"/>
      <c r="R21"/>
      <c r="S21"/>
      <c r="T21"/>
      <c r="U21"/>
      <c r="V21"/>
      <c r="W21"/>
    </row>
    <row r="22" spans="1:23" s="3" customFormat="1">
      <c r="A22" s="7">
        <v>314</v>
      </c>
      <c r="B22" s="8" t="s">
        <v>17</v>
      </c>
      <c r="C22" s="33">
        <v>0.43396197380000001</v>
      </c>
      <c r="D22" s="10">
        <v>428082</v>
      </c>
      <c r="E22" s="33">
        <v>0.43396197380000001</v>
      </c>
      <c r="F22" s="10">
        <v>9724</v>
      </c>
      <c r="G22" s="33">
        <v>0.43396197380000001</v>
      </c>
      <c r="H22" s="10">
        <v>2706</v>
      </c>
      <c r="I22" s="33">
        <v>0.43396197380000001</v>
      </c>
      <c r="J22" s="10">
        <v>15428</v>
      </c>
      <c r="K22" s="33">
        <v>0.43396197380000001</v>
      </c>
      <c r="L22" s="10">
        <v>608</v>
      </c>
      <c r="M22" s="10">
        <f t="shared" si="0"/>
        <v>456548</v>
      </c>
      <c r="O22"/>
      <c r="P22"/>
      <c r="Q22"/>
      <c r="R22"/>
      <c r="S22"/>
      <c r="T22"/>
      <c r="U22"/>
      <c r="V22"/>
      <c r="W22"/>
    </row>
    <row r="23" spans="1:23" s="3" customFormat="1">
      <c r="A23" s="7">
        <v>315</v>
      </c>
      <c r="B23" s="8" t="s">
        <v>18</v>
      </c>
      <c r="C23" s="33">
        <v>1.6786099228999998</v>
      </c>
      <c r="D23" s="10">
        <v>1655869</v>
      </c>
      <c r="E23" s="33">
        <v>1.6786099228999998</v>
      </c>
      <c r="F23" s="10">
        <v>37612</v>
      </c>
      <c r="G23" s="33">
        <v>1.6786099228999998</v>
      </c>
      <c r="H23" s="10">
        <v>10465</v>
      </c>
      <c r="I23" s="33">
        <v>1.6786099228999998</v>
      </c>
      <c r="J23" s="10">
        <v>59679</v>
      </c>
      <c r="K23" s="33">
        <v>1.6786099228999998</v>
      </c>
      <c r="L23" s="10">
        <v>2353</v>
      </c>
      <c r="M23" s="10">
        <f t="shared" si="0"/>
        <v>1765978</v>
      </c>
      <c r="O23"/>
      <c r="P23"/>
      <c r="Q23"/>
      <c r="R23"/>
      <c r="S23"/>
      <c r="T23"/>
      <c r="U23"/>
      <c r="V23"/>
      <c r="W23"/>
    </row>
    <row r="24" spans="1:23" s="3" customFormat="1">
      <c r="A24" s="7">
        <v>316</v>
      </c>
      <c r="B24" s="8" t="s">
        <v>19</v>
      </c>
      <c r="C24" s="33">
        <v>1.0869517711000001</v>
      </c>
      <c r="D24" s="10">
        <v>1072227</v>
      </c>
      <c r="E24" s="33">
        <v>1.0869517711000001</v>
      </c>
      <c r="F24" s="10">
        <v>24355</v>
      </c>
      <c r="G24" s="33">
        <v>1.0869517711000001</v>
      </c>
      <c r="H24" s="10">
        <v>6777</v>
      </c>
      <c r="I24" s="33">
        <v>1.0869517711000001</v>
      </c>
      <c r="J24" s="10">
        <v>38644</v>
      </c>
      <c r="K24" s="33">
        <v>1.0869517711000001</v>
      </c>
      <c r="L24" s="10">
        <v>1523</v>
      </c>
      <c r="M24" s="10">
        <f t="shared" si="0"/>
        <v>1143526</v>
      </c>
      <c r="O24"/>
      <c r="P24"/>
      <c r="Q24"/>
      <c r="R24"/>
      <c r="S24"/>
      <c r="T24"/>
      <c r="U24"/>
      <c r="V24"/>
      <c r="W24"/>
    </row>
    <row r="25" spans="1:23" s="3" customFormat="1">
      <c r="A25" s="7">
        <v>317</v>
      </c>
      <c r="B25" s="8" t="s">
        <v>20</v>
      </c>
      <c r="C25" s="33">
        <v>12.2561086522</v>
      </c>
      <c r="D25" s="10">
        <v>12090717</v>
      </c>
      <c r="E25" s="33">
        <v>12.2561086522</v>
      </c>
      <c r="F25" s="10">
        <v>274635</v>
      </c>
      <c r="G25" s="33">
        <v>12.2561086522</v>
      </c>
      <c r="H25" s="10">
        <v>76414</v>
      </c>
      <c r="I25" s="33">
        <v>12.2561086522</v>
      </c>
      <c r="J25" s="10">
        <v>435757</v>
      </c>
      <c r="K25" s="33">
        <v>12.2561086522</v>
      </c>
      <c r="L25" s="10">
        <v>17179</v>
      </c>
      <c r="M25" s="10">
        <f t="shared" si="0"/>
        <v>12894702</v>
      </c>
      <c r="O25"/>
      <c r="P25"/>
      <c r="Q25"/>
      <c r="R25"/>
      <c r="S25"/>
      <c r="T25"/>
      <c r="U25"/>
      <c r="V25"/>
      <c r="W25"/>
    </row>
    <row r="26" spans="1:23" s="3" customFormat="1">
      <c r="A26" s="7">
        <v>318</v>
      </c>
      <c r="B26" s="8" t="s">
        <v>21</v>
      </c>
      <c r="C26" s="33">
        <v>0.43772217040000005</v>
      </c>
      <c r="D26" s="10">
        <v>431792</v>
      </c>
      <c r="E26" s="33">
        <v>0.43772217040000005</v>
      </c>
      <c r="F26" s="10">
        <v>9808</v>
      </c>
      <c r="G26" s="33">
        <v>0.43772217040000005</v>
      </c>
      <c r="H26" s="10">
        <v>2729</v>
      </c>
      <c r="I26" s="33">
        <v>0.43772217040000005</v>
      </c>
      <c r="J26" s="10">
        <v>15562</v>
      </c>
      <c r="K26" s="33">
        <v>0.43772217040000005</v>
      </c>
      <c r="L26" s="10">
        <v>614</v>
      </c>
      <c r="M26" s="10">
        <f t="shared" si="0"/>
        <v>460505</v>
      </c>
      <c r="O26"/>
      <c r="P26"/>
      <c r="Q26"/>
      <c r="R26"/>
      <c r="S26"/>
      <c r="T26"/>
      <c r="U26"/>
      <c r="V26"/>
      <c r="W26"/>
    </row>
    <row r="27" spans="1:23" s="3" customFormat="1">
      <c r="A27" s="7">
        <v>319</v>
      </c>
      <c r="B27" s="8" t="s">
        <v>22</v>
      </c>
      <c r="C27" s="33">
        <v>1.8051448924</v>
      </c>
      <c r="D27" s="10">
        <v>1780685</v>
      </c>
      <c r="E27" s="33">
        <v>1.8051448924</v>
      </c>
      <c r="F27" s="10">
        <v>40447</v>
      </c>
      <c r="G27" s="33">
        <v>1.8051448924</v>
      </c>
      <c r="H27" s="10">
        <v>11254</v>
      </c>
      <c r="I27" s="33">
        <v>1.8051448924</v>
      </c>
      <c r="J27" s="10">
        <v>64177</v>
      </c>
      <c r="K27" s="33">
        <v>1.8051448924</v>
      </c>
      <c r="L27" s="10">
        <v>2530</v>
      </c>
      <c r="M27" s="10">
        <f t="shared" si="0"/>
        <v>1899093</v>
      </c>
      <c r="O27"/>
      <c r="P27"/>
      <c r="Q27"/>
      <c r="R27"/>
      <c r="S27"/>
      <c r="T27"/>
      <c r="U27"/>
      <c r="V27"/>
      <c r="W27"/>
    </row>
    <row r="28" spans="1:23" s="3" customFormat="1">
      <c r="A28" s="7">
        <v>320</v>
      </c>
      <c r="B28" s="8" t="s">
        <v>23</v>
      </c>
      <c r="C28" s="33">
        <v>4.2208293365000005</v>
      </c>
      <c r="D28" s="10">
        <v>4163628</v>
      </c>
      <c r="E28" s="33">
        <v>4.2208293365000005</v>
      </c>
      <c r="F28" s="10">
        <v>94575</v>
      </c>
      <c r="G28" s="33">
        <v>4.2208293365000005</v>
      </c>
      <c r="H28" s="10">
        <v>26315</v>
      </c>
      <c r="I28" s="33">
        <v>4.2208293365000005</v>
      </c>
      <c r="J28" s="10">
        <v>150060</v>
      </c>
      <c r="K28" s="33">
        <v>4.2208293365000005</v>
      </c>
      <c r="L28" s="10">
        <v>5916</v>
      </c>
      <c r="M28" s="10">
        <f t="shared" si="0"/>
        <v>4440494</v>
      </c>
      <c r="O28"/>
      <c r="P28"/>
      <c r="Q28"/>
      <c r="R28"/>
      <c r="S28"/>
      <c r="T28"/>
      <c r="U28"/>
      <c r="V28"/>
      <c r="W28"/>
    </row>
    <row r="29" spans="1:23" s="3" customFormat="1">
      <c r="A29" s="7">
        <v>321</v>
      </c>
      <c r="B29" s="8" t="s">
        <v>24</v>
      </c>
      <c r="C29" s="33">
        <v>0.47066972280000002</v>
      </c>
      <c r="D29" s="10">
        <v>464294</v>
      </c>
      <c r="E29" s="33">
        <v>0.47066972280000002</v>
      </c>
      <c r="F29" s="10">
        <v>10546</v>
      </c>
      <c r="G29" s="33">
        <v>0.47066972280000002</v>
      </c>
      <c r="H29" s="10">
        <v>2934</v>
      </c>
      <c r="I29" s="33">
        <v>0.47066972280000002</v>
      </c>
      <c r="J29" s="10">
        <v>16733</v>
      </c>
      <c r="K29" s="33">
        <v>0.47066972280000002</v>
      </c>
      <c r="L29" s="10">
        <v>660</v>
      </c>
      <c r="M29" s="10">
        <f t="shared" si="0"/>
        <v>495167</v>
      </c>
      <c r="O29"/>
      <c r="P29"/>
      <c r="Q29"/>
      <c r="R29"/>
      <c r="S29"/>
      <c r="T29"/>
      <c r="U29"/>
      <c r="V29"/>
      <c r="W29"/>
    </row>
    <row r="30" spans="1:23" s="3" customFormat="1">
      <c r="A30" s="7">
        <v>322</v>
      </c>
      <c r="B30" s="8" t="s">
        <v>25</v>
      </c>
      <c r="C30" s="33">
        <v>1.1544076826</v>
      </c>
      <c r="D30" s="10">
        <v>1138766</v>
      </c>
      <c r="E30" s="33">
        <v>1.1544076826</v>
      </c>
      <c r="F30" s="10">
        <v>25867</v>
      </c>
      <c r="G30" s="33">
        <v>1.1544076826</v>
      </c>
      <c r="H30" s="10">
        <v>7197</v>
      </c>
      <c r="I30" s="33">
        <v>1.1544076826</v>
      </c>
      <c r="J30" s="10">
        <v>41042</v>
      </c>
      <c r="K30" s="33">
        <v>1.1544076826</v>
      </c>
      <c r="L30" s="10">
        <v>1618</v>
      </c>
      <c r="M30" s="10">
        <f t="shared" si="0"/>
        <v>1214490</v>
      </c>
      <c r="O30"/>
      <c r="P30"/>
      <c r="Q30"/>
      <c r="R30"/>
      <c r="S30"/>
      <c r="T30"/>
      <c r="U30"/>
      <c r="V30"/>
      <c r="W30"/>
    </row>
    <row r="31" spans="1:23" s="3" customFormat="1">
      <c r="A31" s="7">
        <v>323</v>
      </c>
      <c r="B31" s="8" t="s">
        <v>26</v>
      </c>
      <c r="C31" s="33">
        <v>1.1623229856000001</v>
      </c>
      <c r="D31" s="10">
        <v>1146571</v>
      </c>
      <c r="E31" s="33">
        <v>1.1623229856000001</v>
      </c>
      <c r="F31" s="10">
        <v>26044</v>
      </c>
      <c r="G31" s="33">
        <v>1.1623229856000001</v>
      </c>
      <c r="H31" s="10">
        <v>7246</v>
      </c>
      <c r="I31" s="33">
        <v>1.1623229856000001</v>
      </c>
      <c r="J31" s="10">
        <v>41323</v>
      </c>
      <c r="K31" s="33">
        <v>1.1623229856000001</v>
      </c>
      <c r="L31" s="10">
        <v>1629</v>
      </c>
      <c r="M31" s="10">
        <f t="shared" si="0"/>
        <v>1222813</v>
      </c>
      <c r="O31"/>
      <c r="P31"/>
      <c r="Q31"/>
      <c r="R31"/>
      <c r="S31"/>
      <c r="T31"/>
      <c r="U31"/>
      <c r="V31"/>
      <c r="W31"/>
    </row>
    <row r="32" spans="1:23" s="3" customFormat="1">
      <c r="A32" s="7">
        <v>324</v>
      </c>
      <c r="B32" s="8" t="s">
        <v>27</v>
      </c>
      <c r="C32" s="33">
        <v>2.1136435698999998</v>
      </c>
      <c r="D32" s="10">
        <v>2085009</v>
      </c>
      <c r="E32" s="33">
        <v>2.1136435698999998</v>
      </c>
      <c r="F32" s="10">
        <v>47360</v>
      </c>
      <c r="G32" s="33">
        <v>2.1136435698999998</v>
      </c>
      <c r="H32" s="10">
        <v>13177</v>
      </c>
      <c r="I32" s="33">
        <v>2.1136435698999998</v>
      </c>
      <c r="J32" s="10">
        <v>75145</v>
      </c>
      <c r="K32" s="33">
        <v>2.1136435698999998</v>
      </c>
      <c r="L32" s="10">
        <v>2963</v>
      </c>
      <c r="M32" s="10">
        <f t="shared" si="0"/>
        <v>2223654</v>
      </c>
      <c r="O32"/>
      <c r="P32"/>
      <c r="Q32"/>
      <c r="R32"/>
      <c r="S32"/>
      <c r="T32"/>
      <c r="U32"/>
      <c r="V32"/>
      <c r="W32"/>
    </row>
    <row r="33" spans="1:23" s="3" customFormat="1">
      <c r="A33" s="7">
        <v>325</v>
      </c>
      <c r="B33" s="8" t="s">
        <v>28</v>
      </c>
      <c r="C33" s="33">
        <v>0.70054195790000007</v>
      </c>
      <c r="D33" s="10">
        <v>691050</v>
      </c>
      <c r="E33" s="33">
        <v>0.70054195790000007</v>
      </c>
      <c r="F33" s="10">
        <v>15697</v>
      </c>
      <c r="G33" s="33">
        <v>0.70054195790000007</v>
      </c>
      <c r="H33" s="10">
        <v>4368</v>
      </c>
      <c r="I33" s="33">
        <v>0.70054195790000007</v>
      </c>
      <c r="J33" s="10">
        <v>24906</v>
      </c>
      <c r="K33" s="33">
        <v>0.70054195790000007</v>
      </c>
      <c r="L33" s="10">
        <v>982</v>
      </c>
      <c r="M33" s="10">
        <f t="shared" si="0"/>
        <v>737003</v>
      </c>
      <c r="O33"/>
      <c r="P33"/>
      <c r="Q33"/>
      <c r="R33"/>
      <c r="S33"/>
      <c r="T33"/>
      <c r="U33"/>
      <c r="V33"/>
      <c r="W33"/>
    </row>
    <row r="34" spans="1:23" s="3" customFormat="1">
      <c r="A34" s="7">
        <v>326</v>
      </c>
      <c r="B34" s="8" t="s">
        <v>29</v>
      </c>
      <c r="C34" s="33">
        <v>3.4725789254000001</v>
      </c>
      <c r="D34" s="10">
        <v>3425496</v>
      </c>
      <c r="E34" s="33">
        <v>3.4725789254000001</v>
      </c>
      <c r="F34" s="10">
        <v>77809</v>
      </c>
      <c r="G34" s="33">
        <v>3.4725789254000001</v>
      </c>
      <c r="H34" s="10">
        <v>21649</v>
      </c>
      <c r="I34" s="33">
        <v>3.4725789254000001</v>
      </c>
      <c r="J34" s="10">
        <v>123457</v>
      </c>
      <c r="K34" s="33">
        <v>3.4725789254000001</v>
      </c>
      <c r="L34" s="10">
        <v>4867</v>
      </c>
      <c r="M34" s="10">
        <f t="shared" si="0"/>
        <v>3653278</v>
      </c>
      <c r="O34"/>
      <c r="P34"/>
      <c r="Q34"/>
      <c r="R34"/>
      <c r="S34"/>
      <c r="T34"/>
      <c r="U34"/>
      <c r="V34"/>
      <c r="W34"/>
    </row>
    <row r="35" spans="1:23" s="3" customFormat="1">
      <c r="A35" s="7">
        <v>327</v>
      </c>
      <c r="B35" s="8" t="s">
        <v>30</v>
      </c>
      <c r="C35" s="33">
        <v>0.43210826239999994</v>
      </c>
      <c r="D35" s="10">
        <v>426256</v>
      </c>
      <c r="E35" s="33">
        <v>0.43210826239999994</v>
      </c>
      <c r="F35" s="10">
        <v>9682</v>
      </c>
      <c r="G35" s="33">
        <v>0.43210826239999994</v>
      </c>
      <c r="H35" s="10">
        <v>2694</v>
      </c>
      <c r="I35" s="33">
        <v>0.43210826239999994</v>
      </c>
      <c r="J35" s="10">
        <v>15363</v>
      </c>
      <c r="K35" s="33">
        <v>0.43210826239999994</v>
      </c>
      <c r="L35" s="10">
        <v>606</v>
      </c>
      <c r="M35" s="10">
        <f t="shared" si="0"/>
        <v>454601</v>
      </c>
      <c r="O35"/>
      <c r="P35"/>
      <c r="Q35"/>
      <c r="R35"/>
      <c r="S35"/>
      <c r="T35"/>
      <c r="U35"/>
      <c r="V35"/>
      <c r="W35"/>
    </row>
    <row r="36" spans="1:23" s="3" customFormat="1">
      <c r="A36" s="7">
        <v>328</v>
      </c>
      <c r="B36" s="8" t="s">
        <v>31</v>
      </c>
      <c r="C36" s="33">
        <v>0.31632287530000003</v>
      </c>
      <c r="D36" s="10">
        <v>312038</v>
      </c>
      <c r="E36" s="33">
        <v>0.31632287530000003</v>
      </c>
      <c r="F36" s="10">
        <v>7088</v>
      </c>
      <c r="G36" s="33">
        <v>0.31632287530000003</v>
      </c>
      <c r="H36" s="10">
        <v>1972</v>
      </c>
      <c r="I36" s="33">
        <v>0.31632287530000003</v>
      </c>
      <c r="J36" s="10">
        <v>11246</v>
      </c>
      <c r="K36" s="33">
        <v>0.31632287530000003</v>
      </c>
      <c r="L36" s="10">
        <v>443</v>
      </c>
      <c r="M36" s="10">
        <f t="shared" si="0"/>
        <v>332787</v>
      </c>
      <c r="O36"/>
      <c r="P36"/>
      <c r="Q36"/>
      <c r="R36"/>
      <c r="S36"/>
      <c r="T36"/>
      <c r="U36"/>
      <c r="V36"/>
      <c r="W36"/>
    </row>
    <row r="37" spans="1:23" s="3" customFormat="1">
      <c r="A37" s="7">
        <v>329</v>
      </c>
      <c r="B37" s="8" t="s">
        <v>32</v>
      </c>
      <c r="C37" s="33">
        <v>1.2718425895000001</v>
      </c>
      <c r="D37" s="10">
        <v>1254617</v>
      </c>
      <c r="E37" s="33">
        <v>1.2718425895000001</v>
      </c>
      <c r="F37" s="10">
        <v>28498</v>
      </c>
      <c r="G37" s="33">
        <v>1.2718425895000001</v>
      </c>
      <c r="H37" s="10">
        <v>7929</v>
      </c>
      <c r="I37" s="33">
        <v>1.2718425895000001</v>
      </c>
      <c r="J37" s="10">
        <v>45217</v>
      </c>
      <c r="K37" s="33">
        <v>1.2718425895000001</v>
      </c>
      <c r="L37" s="10">
        <v>1783</v>
      </c>
      <c r="M37" s="10">
        <f t="shared" si="0"/>
        <v>1338044</v>
      </c>
      <c r="O37"/>
      <c r="P37"/>
      <c r="Q37"/>
      <c r="R37"/>
      <c r="S37"/>
      <c r="T37"/>
      <c r="U37"/>
      <c r="V37"/>
      <c r="W37"/>
    </row>
    <row r="38" spans="1:23" s="3" customFormat="1">
      <c r="A38" s="7">
        <v>330</v>
      </c>
      <c r="B38" s="8" t="s">
        <v>33</v>
      </c>
      <c r="C38" s="33">
        <v>0.29278890930000001</v>
      </c>
      <c r="D38" s="10">
        <v>288822</v>
      </c>
      <c r="E38" s="33">
        <v>0.29278890930000001</v>
      </c>
      <c r="F38" s="10">
        <v>6560</v>
      </c>
      <c r="G38" s="33">
        <v>0.29278890930000001</v>
      </c>
      <c r="H38" s="10">
        <v>1825</v>
      </c>
      <c r="I38" s="33">
        <v>0.29278890930000001</v>
      </c>
      <c r="J38" s="10">
        <v>10409</v>
      </c>
      <c r="K38" s="33">
        <v>0.29278890930000001</v>
      </c>
      <c r="L38" s="10">
        <v>410</v>
      </c>
      <c r="M38" s="10">
        <f t="shared" si="0"/>
        <v>308026</v>
      </c>
      <c r="O38"/>
      <c r="P38"/>
      <c r="Q38"/>
      <c r="R38"/>
      <c r="S38"/>
      <c r="T38"/>
      <c r="U38"/>
      <c r="V38"/>
      <c r="W38"/>
    </row>
    <row r="39" spans="1:23" s="3" customFormat="1">
      <c r="A39" s="7">
        <v>331</v>
      </c>
      <c r="B39" s="8" t="s">
        <v>34</v>
      </c>
      <c r="C39" s="33">
        <v>0.91041636979999996</v>
      </c>
      <c r="D39" s="10">
        <v>898080</v>
      </c>
      <c r="E39" s="33">
        <v>0.91041636979999996</v>
      </c>
      <c r="F39" s="10">
        <v>20399</v>
      </c>
      <c r="G39" s="33">
        <v>0.91041636979999996</v>
      </c>
      <c r="H39" s="10">
        <v>5676</v>
      </c>
      <c r="I39" s="33">
        <v>0.91041636979999996</v>
      </c>
      <c r="J39" s="10">
        <v>32367</v>
      </c>
      <c r="K39" s="33">
        <v>0.91041636979999996</v>
      </c>
      <c r="L39" s="10">
        <v>1276</v>
      </c>
      <c r="M39" s="10">
        <f t="shared" si="0"/>
        <v>957798</v>
      </c>
      <c r="O39"/>
      <c r="P39"/>
      <c r="Q39"/>
      <c r="R39"/>
      <c r="S39"/>
      <c r="T39"/>
      <c r="U39"/>
      <c r="V39"/>
      <c r="W39"/>
    </row>
    <row r="40" spans="1:23" s="3" customFormat="1">
      <c r="A40" s="7">
        <v>332</v>
      </c>
      <c r="B40" s="8" t="s">
        <v>35</v>
      </c>
      <c r="C40" s="33">
        <v>0.98386529420000002</v>
      </c>
      <c r="D40" s="10">
        <v>970533</v>
      </c>
      <c r="E40" s="33">
        <v>0.98386529420000002</v>
      </c>
      <c r="F40" s="10">
        <v>22045</v>
      </c>
      <c r="G40" s="33">
        <v>0.98386529420000002</v>
      </c>
      <c r="H40" s="10">
        <v>6134</v>
      </c>
      <c r="I40" s="33">
        <v>0.98386529420000002</v>
      </c>
      <c r="J40" s="10">
        <v>34979</v>
      </c>
      <c r="K40" s="33">
        <v>0.98386529420000002</v>
      </c>
      <c r="L40" s="10">
        <v>1379</v>
      </c>
      <c r="M40" s="10">
        <f t="shared" si="0"/>
        <v>1035070</v>
      </c>
      <c r="O40"/>
      <c r="P40"/>
      <c r="Q40"/>
      <c r="R40"/>
      <c r="S40"/>
      <c r="T40"/>
      <c r="U40"/>
      <c r="V40"/>
      <c r="W40"/>
    </row>
    <row r="41" spans="1:23" s="3" customFormat="1">
      <c r="A41" s="7">
        <v>333</v>
      </c>
      <c r="B41" s="8" t="s">
        <v>36</v>
      </c>
      <c r="C41" s="33">
        <v>0.48289821109999997</v>
      </c>
      <c r="D41" s="10">
        <v>476356</v>
      </c>
      <c r="E41" s="33">
        <v>0.48289821109999997</v>
      </c>
      <c r="F41" s="10">
        <v>10820</v>
      </c>
      <c r="G41" s="33">
        <v>0.48289821109999997</v>
      </c>
      <c r="H41" s="10">
        <v>3011</v>
      </c>
      <c r="I41" s="33">
        <v>0.48289821109999997</v>
      </c>
      <c r="J41" s="10">
        <v>17168</v>
      </c>
      <c r="K41" s="33">
        <v>0.48289821109999997</v>
      </c>
      <c r="L41" s="10">
        <v>677</v>
      </c>
      <c r="M41" s="10">
        <f t="shared" si="0"/>
        <v>508032</v>
      </c>
      <c r="O41"/>
      <c r="P41"/>
      <c r="Q41"/>
      <c r="R41"/>
      <c r="S41"/>
      <c r="T41"/>
      <c r="U41"/>
      <c r="V41"/>
      <c r="W41"/>
    </row>
    <row r="42" spans="1:23" s="3" customFormat="1">
      <c r="A42" s="7">
        <v>334</v>
      </c>
      <c r="B42" s="8" t="s">
        <v>37</v>
      </c>
      <c r="C42" s="33">
        <v>2.2251843805</v>
      </c>
      <c r="D42" s="10">
        <v>2195030</v>
      </c>
      <c r="E42" s="33">
        <v>2.2251843805</v>
      </c>
      <c r="F42" s="10">
        <v>49859</v>
      </c>
      <c r="G42" s="33">
        <v>2.2251843805</v>
      </c>
      <c r="H42" s="10">
        <v>13873</v>
      </c>
      <c r="I42" s="33">
        <v>2.2251843805</v>
      </c>
      <c r="J42" s="10">
        <v>79110</v>
      </c>
      <c r="K42" s="33">
        <v>2.2251843805</v>
      </c>
      <c r="L42" s="10">
        <v>3119</v>
      </c>
      <c r="M42" s="10">
        <f t="shared" si="0"/>
        <v>2340991</v>
      </c>
      <c r="O42"/>
      <c r="P42"/>
      <c r="Q42"/>
      <c r="R42"/>
      <c r="S42"/>
      <c r="T42"/>
      <c r="U42"/>
      <c r="V42"/>
      <c r="W42"/>
    </row>
    <row r="43" spans="1:23" s="3" customFormat="1">
      <c r="A43" s="7">
        <v>335</v>
      </c>
      <c r="B43" s="8" t="s">
        <v>38</v>
      </c>
      <c r="C43" s="33">
        <v>0.81209660539999995</v>
      </c>
      <c r="D43" s="10">
        <v>801094</v>
      </c>
      <c r="E43" s="33">
        <v>0.81209660539999995</v>
      </c>
      <c r="F43" s="10">
        <v>18196</v>
      </c>
      <c r="G43" s="33">
        <v>0.81209660539999995</v>
      </c>
      <c r="H43" s="10">
        <v>5063</v>
      </c>
      <c r="I43" s="33">
        <v>0.81209660539999995</v>
      </c>
      <c r="J43" s="10">
        <v>28872</v>
      </c>
      <c r="K43" s="33">
        <v>0.81209660539999995</v>
      </c>
      <c r="L43" s="10">
        <v>1138</v>
      </c>
      <c r="M43" s="10">
        <f t="shared" si="0"/>
        <v>854363</v>
      </c>
      <c r="O43"/>
      <c r="P43"/>
      <c r="Q43"/>
      <c r="R43"/>
      <c r="S43"/>
      <c r="T43"/>
      <c r="U43"/>
      <c r="V43"/>
      <c r="W43"/>
    </row>
    <row r="44" spans="1:23" s="3" customFormat="1">
      <c r="A44" s="7">
        <v>336</v>
      </c>
      <c r="B44" s="8" t="s">
        <v>39</v>
      </c>
      <c r="C44" s="33">
        <v>2.1039147337999999</v>
      </c>
      <c r="D44" s="10">
        <v>2075401</v>
      </c>
      <c r="E44" s="33">
        <v>2.1039147337999999</v>
      </c>
      <c r="F44" s="10">
        <v>47142</v>
      </c>
      <c r="G44" s="33">
        <v>2.1039147337999999</v>
      </c>
      <c r="H44" s="10">
        <v>13117</v>
      </c>
      <c r="I44" s="33">
        <v>2.1039147337999999</v>
      </c>
      <c r="J44" s="10">
        <v>74799</v>
      </c>
      <c r="K44" s="33">
        <v>2.1039147337999999</v>
      </c>
      <c r="L44" s="10">
        <v>2949</v>
      </c>
      <c r="M44" s="10">
        <f t="shared" si="0"/>
        <v>2213408</v>
      </c>
      <c r="O44"/>
      <c r="P44"/>
      <c r="Q44"/>
      <c r="R44"/>
      <c r="S44"/>
      <c r="T44"/>
      <c r="U44"/>
      <c r="V44"/>
      <c r="W44"/>
    </row>
    <row r="45" spans="1:23" s="3" customFormat="1">
      <c r="A45" s="7">
        <v>337</v>
      </c>
      <c r="B45" s="8" t="s">
        <v>40</v>
      </c>
      <c r="C45" s="33">
        <v>0.88657566220000006</v>
      </c>
      <c r="D45" s="10">
        <v>874566</v>
      </c>
      <c r="E45" s="33">
        <v>0.88657566220000006</v>
      </c>
      <c r="F45" s="10">
        <v>19865</v>
      </c>
      <c r="G45" s="33">
        <v>0.88657566220000006</v>
      </c>
      <c r="H45" s="10">
        <v>5527</v>
      </c>
      <c r="I45" s="33">
        <v>0.88657566220000006</v>
      </c>
      <c r="J45" s="10">
        <v>31520</v>
      </c>
      <c r="K45" s="33">
        <v>0.88657566220000006</v>
      </c>
      <c r="L45" s="10">
        <v>1243</v>
      </c>
      <c r="M45" s="10">
        <f t="shared" si="0"/>
        <v>932721</v>
      </c>
      <c r="O45"/>
      <c r="P45"/>
      <c r="Q45"/>
      <c r="R45"/>
      <c r="S45"/>
      <c r="T45"/>
      <c r="U45"/>
      <c r="V45"/>
      <c r="W45"/>
    </row>
    <row r="46" spans="1:23" s="3" customFormat="1">
      <c r="A46" s="7">
        <v>338</v>
      </c>
      <c r="B46" s="8" t="s">
        <v>41</v>
      </c>
      <c r="C46" s="33">
        <v>3.3253763938000001</v>
      </c>
      <c r="D46" s="10">
        <v>3280334</v>
      </c>
      <c r="E46" s="33">
        <v>3.3253763938000001</v>
      </c>
      <c r="F46" s="10">
        <v>74511</v>
      </c>
      <c r="G46" s="33">
        <v>3.3253763938000001</v>
      </c>
      <c r="H46" s="10">
        <v>20732</v>
      </c>
      <c r="I46" s="33">
        <v>3.3253763938000001</v>
      </c>
      <c r="J46" s="10">
        <v>118225</v>
      </c>
      <c r="K46" s="33">
        <v>3.3253763938000001</v>
      </c>
      <c r="L46" s="10">
        <v>4661</v>
      </c>
      <c r="M46" s="10">
        <f t="shared" si="0"/>
        <v>3498463</v>
      </c>
      <c r="O46"/>
      <c r="P46"/>
      <c r="Q46"/>
      <c r="R46"/>
      <c r="S46"/>
      <c r="T46"/>
      <c r="U46"/>
      <c r="V46"/>
      <c r="W46"/>
    </row>
    <row r="47" spans="1:23" s="3" customFormat="1">
      <c r="A47" s="7">
        <v>339</v>
      </c>
      <c r="B47" s="8" t="s">
        <v>42</v>
      </c>
      <c r="C47" s="33">
        <v>3.3132080367000003</v>
      </c>
      <c r="D47" s="10">
        <v>3268317</v>
      </c>
      <c r="E47" s="33">
        <v>3.3132080367000003</v>
      </c>
      <c r="F47" s="10">
        <v>74238</v>
      </c>
      <c r="G47" s="33">
        <v>3.3132080367000003</v>
      </c>
      <c r="H47" s="10">
        <v>20656</v>
      </c>
      <c r="I47" s="33">
        <v>3.3132080367000003</v>
      </c>
      <c r="J47" s="10">
        <v>117792</v>
      </c>
      <c r="K47" s="33">
        <v>3.3132080367000003</v>
      </c>
      <c r="L47" s="10">
        <v>4644</v>
      </c>
      <c r="M47" s="10">
        <f t="shared" si="0"/>
        <v>3485647</v>
      </c>
      <c r="O47"/>
      <c r="P47"/>
      <c r="Q47"/>
      <c r="R47"/>
      <c r="S47"/>
      <c r="T47"/>
      <c r="U47"/>
      <c r="V47"/>
      <c r="W47"/>
    </row>
    <row r="48" spans="1:23" s="3" customFormat="1">
      <c r="A48" s="7">
        <v>340</v>
      </c>
      <c r="B48" s="8" t="s">
        <v>43</v>
      </c>
      <c r="C48" s="33">
        <v>1.1950449099</v>
      </c>
      <c r="D48" s="10">
        <v>1178854</v>
      </c>
      <c r="E48" s="33">
        <v>1.1950449099</v>
      </c>
      <c r="F48" s="10">
        <v>26777</v>
      </c>
      <c r="G48" s="33">
        <v>1.1950449099</v>
      </c>
      <c r="H48" s="10">
        <v>7450</v>
      </c>
      <c r="I48" s="33">
        <v>1.1950449099</v>
      </c>
      <c r="J48" s="10">
        <v>42487</v>
      </c>
      <c r="K48" s="33">
        <v>1.1950449099</v>
      </c>
      <c r="L48" s="10">
        <v>1675</v>
      </c>
      <c r="M48" s="10">
        <f t="shared" si="0"/>
        <v>1257243</v>
      </c>
      <c r="O48"/>
      <c r="P48"/>
      <c r="Q48"/>
      <c r="R48"/>
      <c r="S48"/>
      <c r="T48"/>
      <c r="U48"/>
      <c r="V48"/>
      <c r="W48"/>
    </row>
    <row r="49" spans="1:23" s="3" customFormat="1">
      <c r="A49" s="7">
        <v>341</v>
      </c>
      <c r="B49" s="8" t="s">
        <v>44</v>
      </c>
      <c r="C49" s="33">
        <v>0.3009974198</v>
      </c>
      <c r="D49" s="10">
        <v>296920</v>
      </c>
      <c r="E49" s="33">
        <v>0.3009974198</v>
      </c>
      <c r="F49" s="10">
        <v>6744</v>
      </c>
      <c r="G49" s="33">
        <v>0.3009974198</v>
      </c>
      <c r="H49" s="10">
        <v>1877</v>
      </c>
      <c r="I49" s="33">
        <v>0.3009974198</v>
      </c>
      <c r="J49" s="10">
        <v>10701</v>
      </c>
      <c r="K49" s="33">
        <v>0.3009974198</v>
      </c>
      <c r="L49" s="10">
        <v>422</v>
      </c>
      <c r="M49" s="10">
        <f t="shared" si="0"/>
        <v>316664</v>
      </c>
      <c r="O49"/>
      <c r="P49"/>
      <c r="Q49"/>
      <c r="R49"/>
      <c r="S49"/>
      <c r="T49"/>
      <c r="U49"/>
      <c r="V49"/>
      <c r="W49"/>
    </row>
    <row r="50" spans="1:23" s="3" customFormat="1">
      <c r="A50" s="7">
        <v>342</v>
      </c>
      <c r="B50" s="8" t="s">
        <v>45</v>
      </c>
      <c r="C50" s="33">
        <v>3.4701223581000002</v>
      </c>
      <c r="D50" s="10">
        <v>3423101</v>
      </c>
      <c r="E50" s="33">
        <v>3.4701223581000002</v>
      </c>
      <c r="F50" s="10">
        <v>77754</v>
      </c>
      <c r="G50" s="33">
        <v>3.4701223581000002</v>
      </c>
      <c r="H50" s="10">
        <v>21634</v>
      </c>
      <c r="I50" s="33">
        <v>3.4701223581000002</v>
      </c>
      <c r="J50" s="10">
        <v>123371</v>
      </c>
      <c r="K50" s="33">
        <v>3.4701223581000002</v>
      </c>
      <c r="L50" s="10">
        <v>4864</v>
      </c>
      <c r="M50" s="10">
        <f t="shared" si="0"/>
        <v>3650724</v>
      </c>
      <c r="O50"/>
      <c r="P50"/>
      <c r="Q50"/>
      <c r="R50"/>
      <c r="S50"/>
      <c r="T50"/>
      <c r="U50"/>
      <c r="V50"/>
      <c r="W50"/>
    </row>
    <row r="51" spans="1:23" s="3" customFormat="1">
      <c r="A51" s="7">
        <v>343</v>
      </c>
      <c r="B51" s="8" t="s">
        <v>46</v>
      </c>
      <c r="C51" s="33">
        <v>0.20228798350000002</v>
      </c>
      <c r="D51" s="10">
        <v>199547</v>
      </c>
      <c r="E51" s="33">
        <v>0.20228798350000002</v>
      </c>
      <c r="F51" s="10">
        <v>4533</v>
      </c>
      <c r="G51" s="33">
        <v>0.20228798350000002</v>
      </c>
      <c r="H51" s="10">
        <v>1261</v>
      </c>
      <c r="I51" s="33">
        <v>0.20228798350000002</v>
      </c>
      <c r="J51" s="10">
        <v>7192</v>
      </c>
      <c r="K51" s="33">
        <v>0.20228798350000002</v>
      </c>
      <c r="L51" s="10">
        <v>284</v>
      </c>
      <c r="M51" s="10">
        <f t="shared" si="0"/>
        <v>212817</v>
      </c>
      <c r="O51"/>
      <c r="P51"/>
      <c r="Q51"/>
      <c r="R51"/>
      <c r="S51"/>
      <c r="T51"/>
      <c r="U51"/>
      <c r="V51"/>
      <c r="W51"/>
    </row>
    <row r="52" spans="1:23" s="3" customFormat="1">
      <c r="A52" s="7">
        <v>344</v>
      </c>
      <c r="B52" s="8" t="s">
        <v>47</v>
      </c>
      <c r="C52" s="33">
        <v>0.94800737489999998</v>
      </c>
      <c r="D52" s="10">
        <v>935164</v>
      </c>
      <c r="E52" s="33">
        <v>0.94800737489999998</v>
      </c>
      <c r="F52" s="10">
        <v>21242</v>
      </c>
      <c r="G52" s="33">
        <v>0.94800737489999998</v>
      </c>
      <c r="H52" s="10">
        <v>5910</v>
      </c>
      <c r="I52" s="33">
        <v>0.94800737489999998</v>
      </c>
      <c r="J52" s="10">
        <v>33704</v>
      </c>
      <c r="K52" s="33">
        <v>0.94800737489999998</v>
      </c>
      <c r="L52" s="10">
        <v>1329</v>
      </c>
      <c r="M52" s="10">
        <f t="shared" si="0"/>
        <v>997349</v>
      </c>
      <c r="O52"/>
      <c r="P52"/>
      <c r="Q52"/>
      <c r="R52"/>
      <c r="S52"/>
      <c r="T52"/>
      <c r="U52"/>
      <c r="V52"/>
      <c r="W52"/>
    </row>
    <row r="53" spans="1:23" s="3" customFormat="1">
      <c r="A53" s="7">
        <v>345</v>
      </c>
      <c r="B53" s="8" t="s">
        <v>48</v>
      </c>
      <c r="C53" s="33">
        <v>0.67689124170000003</v>
      </c>
      <c r="D53" s="10">
        <v>667720</v>
      </c>
      <c r="E53" s="33">
        <v>0.67689124170000003</v>
      </c>
      <c r="F53" s="10">
        <v>15167</v>
      </c>
      <c r="G53" s="33">
        <v>0.67689124170000003</v>
      </c>
      <c r="H53" s="10">
        <v>4220</v>
      </c>
      <c r="I53" s="33">
        <v>0.67689124170000003</v>
      </c>
      <c r="J53" s="10">
        <v>24065</v>
      </c>
      <c r="K53" s="33">
        <v>0.67689124170000003</v>
      </c>
      <c r="L53" s="10">
        <v>949</v>
      </c>
      <c r="M53" s="10">
        <f t="shared" si="0"/>
        <v>712121</v>
      </c>
      <c r="O53"/>
      <c r="P53"/>
      <c r="Q53"/>
      <c r="R53"/>
      <c r="S53"/>
      <c r="T53"/>
      <c r="U53"/>
      <c r="V53"/>
      <c r="W53"/>
    </row>
    <row r="54" spans="1:23" s="3" customFormat="1">
      <c r="A54" s="7">
        <v>346</v>
      </c>
      <c r="B54" s="8" t="s">
        <v>49</v>
      </c>
      <c r="C54" s="33">
        <v>0.62567450099999999</v>
      </c>
      <c r="D54" s="10">
        <v>617198</v>
      </c>
      <c r="E54" s="33">
        <v>0.62567450099999999</v>
      </c>
      <c r="F54" s="10">
        <v>14019</v>
      </c>
      <c r="G54" s="33">
        <v>0.62567450099999999</v>
      </c>
      <c r="H54" s="10">
        <v>3901</v>
      </c>
      <c r="I54" s="33">
        <v>0.62567450099999999</v>
      </c>
      <c r="J54" s="10">
        <v>22244</v>
      </c>
      <c r="K54" s="33">
        <v>0.62567450099999999</v>
      </c>
      <c r="L54" s="10">
        <v>877</v>
      </c>
      <c r="M54" s="10">
        <f t="shared" si="0"/>
        <v>658239</v>
      </c>
      <c r="O54"/>
      <c r="P54"/>
      <c r="Q54"/>
      <c r="R54"/>
      <c r="S54"/>
      <c r="T54"/>
      <c r="U54"/>
      <c r="V54"/>
      <c r="W54"/>
    </row>
    <row r="55" spans="1:23" s="3" customFormat="1">
      <c r="A55" s="7">
        <v>347</v>
      </c>
      <c r="B55" s="8" t="s">
        <v>50</v>
      </c>
      <c r="C55" s="33">
        <v>0.51410416979999995</v>
      </c>
      <c r="D55" s="10">
        <v>507139</v>
      </c>
      <c r="E55" s="33">
        <v>0.51410416979999995</v>
      </c>
      <c r="F55" s="10">
        <v>11519</v>
      </c>
      <c r="G55" s="33">
        <v>0.51410416979999995</v>
      </c>
      <c r="H55" s="10">
        <v>3205</v>
      </c>
      <c r="I55" s="33">
        <v>0.51410416979999995</v>
      </c>
      <c r="J55" s="10">
        <v>18278</v>
      </c>
      <c r="K55" s="33">
        <v>0.51410416979999995</v>
      </c>
      <c r="L55" s="10">
        <v>721</v>
      </c>
      <c r="M55" s="10">
        <f t="shared" si="0"/>
        <v>540862</v>
      </c>
      <c r="O55"/>
      <c r="P55"/>
      <c r="Q55"/>
      <c r="R55"/>
      <c r="S55"/>
      <c r="T55"/>
      <c r="U55"/>
      <c r="V55"/>
      <c r="W55"/>
    </row>
    <row r="56" spans="1:23" s="3" customFormat="1">
      <c r="A56" s="7">
        <v>348</v>
      </c>
      <c r="B56" s="8" t="s">
        <v>51</v>
      </c>
      <c r="C56" s="33">
        <v>1.7815011703000001</v>
      </c>
      <c r="D56" s="10">
        <v>1757361</v>
      </c>
      <c r="E56" s="33">
        <v>1.7815011703000001</v>
      </c>
      <c r="F56" s="10">
        <v>39918</v>
      </c>
      <c r="G56" s="33">
        <v>1.7815011703000001</v>
      </c>
      <c r="H56" s="10">
        <v>11107</v>
      </c>
      <c r="I56" s="33">
        <v>1.7815011703000001</v>
      </c>
      <c r="J56" s="10">
        <v>63336</v>
      </c>
      <c r="K56" s="33">
        <v>1.7815011703000001</v>
      </c>
      <c r="L56" s="10">
        <v>2497</v>
      </c>
      <c r="M56" s="10">
        <f t="shared" si="0"/>
        <v>1874219</v>
      </c>
      <c r="O56"/>
      <c r="P56"/>
      <c r="Q56"/>
      <c r="R56"/>
      <c r="S56"/>
      <c r="T56"/>
      <c r="U56"/>
      <c r="V56"/>
      <c r="W56"/>
    </row>
    <row r="57" spans="1:23" s="3" customFormat="1">
      <c r="A57" s="7">
        <v>349</v>
      </c>
      <c r="B57" s="8" t="s">
        <v>52</v>
      </c>
      <c r="C57" s="33">
        <v>0.81049353140000002</v>
      </c>
      <c r="D57" s="10">
        <v>799516</v>
      </c>
      <c r="E57" s="33">
        <v>0.81049353140000002</v>
      </c>
      <c r="F57" s="10">
        <v>18161</v>
      </c>
      <c r="G57" s="33">
        <v>0.81049353140000002</v>
      </c>
      <c r="H57" s="10">
        <v>5053</v>
      </c>
      <c r="I57" s="33">
        <v>0.81049353140000002</v>
      </c>
      <c r="J57" s="10">
        <v>28815</v>
      </c>
      <c r="K57" s="33">
        <v>0.81049353140000002</v>
      </c>
      <c r="L57" s="10">
        <v>1136</v>
      </c>
      <c r="M57" s="10">
        <f t="shared" si="0"/>
        <v>852681</v>
      </c>
      <c r="O57"/>
      <c r="P57"/>
      <c r="Q57"/>
      <c r="R57"/>
      <c r="S57"/>
      <c r="T57"/>
      <c r="U57"/>
      <c r="V57"/>
      <c r="W57"/>
    </row>
    <row r="58" spans="1:23" s="3" customFormat="1">
      <c r="A58" s="7">
        <v>350</v>
      </c>
      <c r="B58" s="8" t="s">
        <v>53</v>
      </c>
      <c r="C58" s="33">
        <v>0.32526519199999998</v>
      </c>
      <c r="D58" s="10">
        <v>320858</v>
      </c>
      <c r="E58" s="33">
        <v>0.32526519199999998</v>
      </c>
      <c r="F58" s="10">
        <v>7288</v>
      </c>
      <c r="G58" s="33">
        <v>0.32526519199999998</v>
      </c>
      <c r="H58" s="10">
        <v>2028</v>
      </c>
      <c r="I58" s="33">
        <v>0.32526519199999998</v>
      </c>
      <c r="J58" s="10">
        <v>11564</v>
      </c>
      <c r="K58" s="33">
        <v>0.32526519199999998</v>
      </c>
      <c r="L58" s="10">
        <v>456</v>
      </c>
      <c r="M58" s="10">
        <f t="shared" si="0"/>
        <v>342194</v>
      </c>
      <c r="O58"/>
      <c r="P58"/>
      <c r="Q58"/>
      <c r="R58"/>
      <c r="S58"/>
      <c r="T58"/>
      <c r="U58"/>
      <c r="V58"/>
      <c r="W58"/>
    </row>
    <row r="59" spans="1:23" s="3" customFormat="1">
      <c r="A59" s="7">
        <v>351</v>
      </c>
      <c r="B59" s="8" t="s">
        <v>54</v>
      </c>
      <c r="C59" s="33">
        <v>2.9290192315999999</v>
      </c>
      <c r="D59" s="10">
        <v>2889330</v>
      </c>
      <c r="E59" s="33">
        <v>2.9290192315999999</v>
      </c>
      <c r="F59" s="10">
        <v>65630</v>
      </c>
      <c r="G59" s="33">
        <v>2.9290192315999999</v>
      </c>
      <c r="H59" s="10">
        <v>18261</v>
      </c>
      <c r="I59" s="33">
        <v>2.9290192315999999</v>
      </c>
      <c r="J59" s="10">
        <v>104133</v>
      </c>
      <c r="K59" s="33">
        <v>2.9290192315999999</v>
      </c>
      <c r="L59" s="10">
        <v>4105</v>
      </c>
      <c r="M59" s="10">
        <f t="shared" si="0"/>
        <v>3081459</v>
      </c>
      <c r="O59"/>
      <c r="P59"/>
      <c r="Q59"/>
      <c r="R59"/>
      <c r="S59"/>
      <c r="T59"/>
      <c r="U59"/>
      <c r="V59"/>
      <c r="W59"/>
    </row>
    <row r="60" spans="1:23" s="3" customFormat="1">
      <c r="A60" s="7">
        <v>352</v>
      </c>
      <c r="B60" s="8" t="s">
        <v>55</v>
      </c>
      <c r="C60" s="33">
        <v>0.59194148889999998</v>
      </c>
      <c r="D60" s="10">
        <v>583921</v>
      </c>
      <c r="E60" s="33">
        <v>0.59194148889999998</v>
      </c>
      <c r="F60" s="10">
        <v>13263</v>
      </c>
      <c r="G60" s="33">
        <v>0.59194148889999998</v>
      </c>
      <c r="H60" s="10">
        <v>3690</v>
      </c>
      <c r="I60" s="33">
        <v>0.59194148889999998</v>
      </c>
      <c r="J60" s="10">
        <v>21045</v>
      </c>
      <c r="K60" s="33">
        <v>0.59194148889999998</v>
      </c>
      <c r="L60" s="10">
        <v>830</v>
      </c>
      <c r="M60" s="10">
        <f t="shared" si="0"/>
        <v>622749</v>
      </c>
      <c r="O60"/>
      <c r="P60"/>
      <c r="Q60"/>
      <c r="R60"/>
      <c r="S60"/>
      <c r="T60"/>
      <c r="U60"/>
      <c r="V60"/>
      <c r="W60"/>
    </row>
    <row r="61" spans="1:23" s="3" customFormat="1">
      <c r="A61" s="7">
        <v>353</v>
      </c>
      <c r="B61" s="8" t="s">
        <v>56</v>
      </c>
      <c r="C61" s="33">
        <v>2.3283559070000002</v>
      </c>
      <c r="D61" s="10">
        <v>2296814</v>
      </c>
      <c r="E61" s="33">
        <v>2.3283559070000002</v>
      </c>
      <c r="F61" s="10">
        <v>52171</v>
      </c>
      <c r="G61" s="33">
        <v>2.3283559070000002</v>
      </c>
      <c r="H61" s="10">
        <v>14516</v>
      </c>
      <c r="I61" s="33">
        <v>2.3283559070000002</v>
      </c>
      <c r="J61" s="10">
        <v>82779</v>
      </c>
      <c r="K61" s="33">
        <v>2.3283559070000002</v>
      </c>
      <c r="L61" s="10">
        <v>3263</v>
      </c>
      <c r="M61" s="10">
        <f t="shared" si="0"/>
        <v>2449543</v>
      </c>
      <c r="O61"/>
      <c r="P61"/>
      <c r="Q61"/>
      <c r="R61"/>
      <c r="S61"/>
      <c r="T61"/>
      <c r="U61"/>
      <c r="V61"/>
      <c r="W61"/>
    </row>
    <row r="62" spans="1:23" s="3" customFormat="1">
      <c r="A62" s="7">
        <v>354</v>
      </c>
      <c r="B62" s="8" t="s">
        <v>57</v>
      </c>
      <c r="C62" s="33">
        <v>0.95683342589999998</v>
      </c>
      <c r="D62" s="10">
        <v>943872</v>
      </c>
      <c r="E62" s="33">
        <v>0.95683342589999998</v>
      </c>
      <c r="F62" s="10">
        <v>21440</v>
      </c>
      <c r="G62" s="33">
        <v>0.95683342589999998</v>
      </c>
      <c r="H62" s="10">
        <v>5965</v>
      </c>
      <c r="I62" s="33">
        <v>0.95683342589999998</v>
      </c>
      <c r="J62" s="10">
        <v>34018</v>
      </c>
      <c r="K62" s="33">
        <v>0.95683342589999998</v>
      </c>
      <c r="L62" s="10">
        <v>1341</v>
      </c>
      <c r="M62" s="10">
        <f t="shared" si="0"/>
        <v>1006636</v>
      </c>
      <c r="O62"/>
      <c r="P62"/>
      <c r="Q62"/>
      <c r="R62"/>
      <c r="S62"/>
      <c r="T62"/>
      <c r="U62"/>
      <c r="V62"/>
      <c r="W62"/>
    </row>
    <row r="63" spans="1:23" s="3" customFormat="1">
      <c r="A63" s="7">
        <v>355</v>
      </c>
      <c r="B63" s="8" t="s">
        <v>58</v>
      </c>
      <c r="C63" s="33">
        <v>0.68693460070000001</v>
      </c>
      <c r="D63" s="10">
        <v>677628</v>
      </c>
      <c r="E63" s="33">
        <v>0.68693460070000001</v>
      </c>
      <c r="F63" s="10">
        <v>15392</v>
      </c>
      <c r="G63" s="33">
        <v>0.68693460070000001</v>
      </c>
      <c r="H63" s="10">
        <v>4283</v>
      </c>
      <c r="I63" s="33">
        <v>0.68693460070000001</v>
      </c>
      <c r="J63" s="10">
        <v>24422</v>
      </c>
      <c r="K63" s="33">
        <v>0.68693460070000001</v>
      </c>
      <c r="L63" s="10">
        <v>963</v>
      </c>
      <c r="M63" s="10">
        <f t="shared" si="0"/>
        <v>722688</v>
      </c>
      <c r="O63"/>
      <c r="P63"/>
      <c r="Q63"/>
      <c r="R63"/>
      <c r="S63"/>
      <c r="T63"/>
      <c r="U63"/>
      <c r="V63"/>
      <c r="W63"/>
    </row>
    <row r="64" spans="1:23" s="3" customFormat="1">
      <c r="A64" s="7">
        <v>356</v>
      </c>
      <c r="B64" s="8" t="s">
        <v>59</v>
      </c>
      <c r="C64" s="33">
        <v>0.90621288</v>
      </c>
      <c r="D64" s="10">
        <v>893938</v>
      </c>
      <c r="E64" s="33">
        <v>0.90621288</v>
      </c>
      <c r="F64" s="10">
        <v>20305</v>
      </c>
      <c r="G64" s="33">
        <v>0.90621288</v>
      </c>
      <c r="H64" s="10">
        <v>5650</v>
      </c>
      <c r="I64" s="33">
        <v>0.90621288</v>
      </c>
      <c r="J64" s="10">
        <v>32218</v>
      </c>
      <c r="K64" s="33">
        <v>0.90621288</v>
      </c>
      <c r="L64" s="10">
        <v>1270</v>
      </c>
      <c r="M64" s="10">
        <f t="shared" si="0"/>
        <v>953381</v>
      </c>
      <c r="O64"/>
      <c r="P64"/>
      <c r="Q64"/>
      <c r="R64"/>
      <c r="S64"/>
      <c r="T64"/>
      <c r="U64"/>
      <c r="V64"/>
      <c r="W64"/>
    </row>
    <row r="65" spans="1:23" s="3" customFormat="1">
      <c r="A65" s="7">
        <v>357</v>
      </c>
      <c r="B65" s="8" t="s">
        <v>60</v>
      </c>
      <c r="C65" s="33">
        <v>1.8677353564000001</v>
      </c>
      <c r="D65" s="10">
        <v>1842431</v>
      </c>
      <c r="E65" s="33">
        <v>1.8677353564000001</v>
      </c>
      <c r="F65" s="10">
        <v>41850</v>
      </c>
      <c r="G65" s="33">
        <v>1.8677353564000001</v>
      </c>
      <c r="H65" s="10">
        <v>11644</v>
      </c>
      <c r="I65" s="33">
        <v>1.8677353564000001</v>
      </c>
      <c r="J65" s="10">
        <v>66402</v>
      </c>
      <c r="K65" s="33">
        <v>1.8677353564000001</v>
      </c>
      <c r="L65" s="10">
        <v>2618</v>
      </c>
      <c r="M65" s="10">
        <f t="shared" si="0"/>
        <v>1964945</v>
      </c>
      <c r="O65"/>
      <c r="P65"/>
      <c r="Q65"/>
      <c r="R65"/>
      <c r="S65"/>
      <c r="T65"/>
      <c r="U65"/>
      <c r="V65"/>
      <c r="W65"/>
    </row>
    <row r="66" spans="1:23" s="3" customFormat="1">
      <c r="A66" s="7">
        <v>358</v>
      </c>
      <c r="B66" s="8" t="s">
        <v>61</v>
      </c>
      <c r="C66" s="33">
        <v>10.0055693546</v>
      </c>
      <c r="D66" s="10">
        <v>9869977</v>
      </c>
      <c r="E66" s="33">
        <v>10.0055693546</v>
      </c>
      <c r="F66" s="10">
        <v>224197</v>
      </c>
      <c r="G66" s="33">
        <v>10.0055693546</v>
      </c>
      <c r="H66" s="10">
        <v>62381</v>
      </c>
      <c r="I66" s="33">
        <v>10.0055693546</v>
      </c>
      <c r="J66" s="10">
        <v>355723</v>
      </c>
      <c r="K66" s="33">
        <v>10.0055693546</v>
      </c>
      <c r="L66" s="10">
        <v>14022</v>
      </c>
      <c r="M66" s="10">
        <f t="shared" si="0"/>
        <v>10526300</v>
      </c>
      <c r="O66"/>
      <c r="P66"/>
      <c r="Q66"/>
      <c r="R66"/>
      <c r="S66"/>
      <c r="T66"/>
      <c r="U66"/>
      <c r="V66"/>
      <c r="W66"/>
    </row>
    <row r="67" spans="1:23" s="3" customFormat="1" ht="11.4" customHeight="1">
      <c r="A67" s="12"/>
      <c r="B67" s="12"/>
      <c r="C67" s="12"/>
      <c r="D67" s="14"/>
      <c r="E67" s="14"/>
      <c r="F67" s="14"/>
      <c r="G67" s="14"/>
      <c r="H67" s="14"/>
      <c r="I67" s="14"/>
      <c r="J67" s="14"/>
      <c r="K67" s="14"/>
      <c r="L67" s="14"/>
      <c r="M67" s="34"/>
      <c r="O67"/>
      <c r="P67"/>
      <c r="Q67"/>
      <c r="R67"/>
      <c r="S67"/>
      <c r="T67"/>
      <c r="U67"/>
      <c r="V67"/>
      <c r="W67"/>
    </row>
    <row r="68" spans="1:23" s="3" customFormat="1">
      <c r="A68" s="16"/>
      <c r="B68" s="17" t="s">
        <v>63</v>
      </c>
      <c r="C68" s="19">
        <f>SUM(C9:C67)</f>
        <v>100.00000000000003</v>
      </c>
      <c r="D68" s="19">
        <f t="shared" ref="D68:M68" si="1">SUM(D9:D67)</f>
        <v>98645683</v>
      </c>
      <c r="E68" s="19">
        <f t="shared" si="1"/>
        <v>100.00000000000003</v>
      </c>
      <c r="F68" s="19">
        <f t="shared" si="1"/>
        <v>2240692</v>
      </c>
      <c r="G68" s="19">
        <f t="shared" si="1"/>
        <v>100.00000000000003</v>
      </c>
      <c r="H68" s="19">
        <f t="shared" si="1"/>
        <v>623450</v>
      </c>
      <c r="I68" s="19">
        <f t="shared" si="1"/>
        <v>100.00000000000003</v>
      </c>
      <c r="J68" s="19">
        <f t="shared" si="1"/>
        <v>3555254</v>
      </c>
      <c r="K68" s="19">
        <f t="shared" si="1"/>
        <v>100.00000000000003</v>
      </c>
      <c r="L68" s="19">
        <f t="shared" si="1"/>
        <v>140163</v>
      </c>
      <c r="M68" s="19">
        <f t="shared" si="1"/>
        <v>105205242</v>
      </c>
      <c r="O68"/>
      <c r="P68"/>
      <c r="Q68"/>
      <c r="R68"/>
      <c r="S68"/>
      <c r="T68"/>
      <c r="U68"/>
      <c r="V68"/>
      <c r="W68"/>
    </row>
    <row r="69" spans="1:23">
      <c r="A69" s="20"/>
      <c r="B69" s="20"/>
      <c r="C69" s="36"/>
      <c r="D69" s="20"/>
      <c r="E69" s="20"/>
      <c r="F69" s="20"/>
      <c r="G69" s="20"/>
      <c r="H69" s="20"/>
      <c r="I69" s="20"/>
      <c r="J69" s="20"/>
      <c r="K69" s="20"/>
    </row>
    <row r="70" spans="1:23">
      <c r="A70" s="20"/>
      <c r="B70" s="20"/>
      <c r="C70" s="36"/>
      <c r="D70" s="23"/>
      <c r="E70" s="23"/>
      <c r="F70" s="23"/>
      <c r="G70" s="23"/>
      <c r="H70" s="23"/>
      <c r="I70" s="23"/>
      <c r="J70" s="23"/>
      <c r="K70" s="25"/>
      <c r="L70" s="23"/>
    </row>
    <row r="71" spans="1:23">
      <c r="A71" s="20"/>
      <c r="B71" s="20"/>
      <c r="C71" s="36"/>
      <c r="D71" s="26"/>
      <c r="E71" s="26"/>
      <c r="F71" s="26"/>
      <c r="G71" s="26"/>
      <c r="H71" s="26"/>
      <c r="I71" s="26"/>
      <c r="J71" s="26"/>
      <c r="K71" s="26"/>
      <c r="L71" s="26"/>
    </row>
    <row r="72" spans="1:23">
      <c r="A72" s="20"/>
      <c r="B72" s="20"/>
      <c r="C72" s="36"/>
      <c r="D72" s="28"/>
      <c r="E72" s="28"/>
      <c r="F72" s="28"/>
      <c r="G72" s="28"/>
      <c r="H72" s="28"/>
      <c r="I72" s="28"/>
      <c r="J72" s="28"/>
      <c r="K72" s="28"/>
      <c r="L72" s="28"/>
    </row>
    <row r="73" spans="1:23">
      <c r="A73" s="20"/>
      <c r="B73" s="20"/>
      <c r="C73" s="36"/>
      <c r="D73" s="20"/>
      <c r="E73" s="20"/>
      <c r="F73" s="20"/>
      <c r="G73" s="20"/>
      <c r="H73" s="20"/>
      <c r="I73" s="20"/>
      <c r="J73" s="20"/>
      <c r="K73" s="20"/>
    </row>
    <row r="74" spans="1:23">
      <c r="A74" s="20"/>
      <c r="B74" s="20"/>
      <c r="C74" s="36"/>
      <c r="D74" s="20"/>
      <c r="E74" s="20"/>
      <c r="F74" s="20"/>
      <c r="G74" s="20"/>
      <c r="H74" s="20"/>
      <c r="I74" s="20"/>
      <c r="J74" s="20"/>
      <c r="K74" s="20"/>
    </row>
    <row r="75" spans="1:23">
      <c r="A75" s="20"/>
      <c r="B75" s="20"/>
      <c r="C75" s="36"/>
      <c r="D75" s="20"/>
      <c r="E75" s="20"/>
      <c r="F75" s="20"/>
      <c r="G75" s="20"/>
      <c r="H75" s="20"/>
      <c r="I75" s="20"/>
      <c r="J75" s="20"/>
      <c r="K75" s="20"/>
    </row>
    <row r="76" spans="1:23">
      <c r="A76" s="20"/>
      <c r="B76" s="20"/>
      <c r="C76" s="36"/>
      <c r="D76" s="20"/>
      <c r="E76" s="20"/>
      <c r="F76" s="20"/>
      <c r="G76" s="20"/>
      <c r="H76" s="20"/>
      <c r="I76" s="20"/>
      <c r="J76" s="20"/>
      <c r="K76" s="20"/>
    </row>
    <row r="77" spans="1:23">
      <c r="A77" s="20"/>
      <c r="B77" s="20"/>
      <c r="C77" s="36"/>
      <c r="D77" s="20"/>
      <c r="E77" s="20"/>
      <c r="F77" s="20"/>
      <c r="G77" s="20"/>
      <c r="H77" s="20"/>
      <c r="I77" s="20"/>
      <c r="J77" s="20"/>
      <c r="K77" s="20"/>
    </row>
    <row r="78" spans="1:23">
      <c r="A78" s="20"/>
      <c r="B78" s="20"/>
      <c r="C78" s="36"/>
      <c r="D78" s="20"/>
      <c r="E78" s="20"/>
      <c r="F78" s="20"/>
      <c r="G78" s="20"/>
      <c r="H78" s="20"/>
      <c r="I78" s="20"/>
      <c r="J78" s="20"/>
      <c r="K78" s="20"/>
    </row>
    <row r="79" spans="1:23">
      <c r="A79" s="20"/>
      <c r="B79" s="20"/>
      <c r="C79" s="36"/>
      <c r="D79" s="20"/>
      <c r="E79" s="20"/>
      <c r="F79" s="20"/>
      <c r="G79" s="20"/>
      <c r="H79" s="20"/>
      <c r="I79" s="20"/>
      <c r="J79" s="20"/>
      <c r="K79" s="20"/>
    </row>
    <row r="80" spans="1:23">
      <c r="A80" s="20"/>
      <c r="B80" s="20"/>
      <c r="C80" s="36"/>
      <c r="D80" s="20"/>
      <c r="E80" s="20"/>
      <c r="F80" s="20"/>
      <c r="G80" s="20"/>
      <c r="H80" s="20"/>
      <c r="I80" s="20"/>
      <c r="J80" s="20"/>
      <c r="K80" s="20"/>
    </row>
    <row r="81" spans="1:11">
      <c r="A81" s="20"/>
      <c r="B81" s="20"/>
      <c r="C81" s="36"/>
      <c r="D81" s="20"/>
      <c r="E81" s="20"/>
      <c r="F81" s="20"/>
      <c r="G81" s="20"/>
      <c r="H81" s="20"/>
      <c r="I81" s="20"/>
      <c r="J81" s="20"/>
      <c r="K81" s="20"/>
    </row>
    <row r="82" spans="1:11">
      <c r="A82" s="20"/>
      <c r="B82" s="20"/>
      <c r="C82" s="36"/>
      <c r="D82" s="20"/>
      <c r="E82" s="20"/>
      <c r="F82" s="20"/>
      <c r="G82" s="20"/>
      <c r="H82" s="20"/>
      <c r="I82" s="20"/>
      <c r="J82" s="20"/>
      <c r="K82" s="20"/>
    </row>
    <row r="83" spans="1:11">
      <c r="A83" s="20"/>
      <c r="B83" s="20"/>
      <c r="C83" s="36"/>
      <c r="D83" s="20"/>
      <c r="E83" s="20"/>
      <c r="F83" s="20"/>
      <c r="G83" s="20"/>
      <c r="H83" s="20"/>
      <c r="I83" s="20"/>
      <c r="J83" s="20"/>
      <c r="K83" s="20"/>
    </row>
    <row r="84" spans="1:11">
      <c r="A84" s="20"/>
      <c r="B84" s="20"/>
      <c r="C84" s="36"/>
      <c r="D84" s="20"/>
      <c r="E84" s="20"/>
      <c r="F84" s="20"/>
      <c r="G84" s="20"/>
      <c r="H84" s="20"/>
      <c r="I84" s="20"/>
      <c r="J84" s="20"/>
      <c r="K84" s="20"/>
    </row>
    <row r="85" spans="1:11">
      <c r="A85" s="20"/>
      <c r="B85" s="20"/>
      <c r="C85" s="36"/>
      <c r="D85" s="20"/>
      <c r="E85" s="20"/>
      <c r="F85" s="20"/>
      <c r="G85" s="20"/>
      <c r="H85" s="20"/>
      <c r="I85" s="20"/>
      <c r="J85" s="20"/>
      <c r="K85" s="20"/>
    </row>
    <row r="86" spans="1:11">
      <c r="A86" s="20"/>
      <c r="B86" s="20"/>
      <c r="C86" s="36"/>
      <c r="D86" s="20"/>
      <c r="E86" s="20"/>
      <c r="F86" s="20"/>
      <c r="G86" s="20"/>
      <c r="H86" s="20"/>
      <c r="I86" s="20"/>
      <c r="J86" s="20"/>
      <c r="K86" s="20"/>
    </row>
    <row r="87" spans="1:11">
      <c r="A87" s="20"/>
      <c r="B87" s="20"/>
      <c r="C87" s="36"/>
      <c r="D87" s="20"/>
      <c r="E87" s="20"/>
      <c r="F87" s="20"/>
      <c r="G87" s="20"/>
      <c r="H87" s="20"/>
      <c r="I87" s="20"/>
      <c r="J87" s="20"/>
      <c r="K87" s="20"/>
    </row>
    <row r="88" spans="1:11">
      <c r="A88" s="20"/>
      <c r="B88" s="20"/>
      <c r="C88" s="36"/>
      <c r="D88" s="20"/>
      <c r="E88" s="20"/>
      <c r="F88" s="20"/>
      <c r="G88" s="20"/>
      <c r="H88" s="20"/>
      <c r="I88" s="20"/>
      <c r="J88" s="20"/>
      <c r="K88" s="20"/>
    </row>
    <row r="89" spans="1:11">
      <c r="A89" s="20"/>
      <c r="B89" s="20"/>
      <c r="C89" s="36"/>
      <c r="D89" s="20"/>
      <c r="E89" s="20"/>
      <c r="F89" s="20"/>
      <c r="G89" s="20"/>
      <c r="H89" s="20"/>
      <c r="I89" s="20"/>
      <c r="J89" s="20"/>
      <c r="K89" s="20"/>
    </row>
    <row r="90" spans="1:11">
      <c r="A90" s="20"/>
      <c r="B90" s="20"/>
      <c r="C90" s="36"/>
      <c r="D90" s="20"/>
      <c r="E90" s="20"/>
      <c r="F90" s="20"/>
      <c r="G90" s="20"/>
      <c r="H90" s="20"/>
      <c r="I90" s="20"/>
      <c r="J90" s="20"/>
      <c r="K90" s="20"/>
    </row>
    <row r="91" spans="1:11">
      <c r="A91" s="20"/>
      <c r="B91" s="20"/>
      <c r="C91" s="36"/>
      <c r="D91" s="20"/>
      <c r="E91" s="20"/>
      <c r="F91" s="20"/>
      <c r="G91" s="20"/>
      <c r="H91" s="20"/>
      <c r="I91" s="20"/>
      <c r="J91" s="20"/>
      <c r="K91" s="20"/>
    </row>
    <row r="92" spans="1:11">
      <c r="A92" s="20"/>
      <c r="B92" s="20"/>
      <c r="C92" s="36"/>
      <c r="D92" s="20"/>
      <c r="E92" s="20"/>
      <c r="F92" s="20"/>
      <c r="G92" s="20"/>
      <c r="H92" s="20"/>
      <c r="I92" s="20"/>
      <c r="J92" s="20"/>
      <c r="K92" s="20"/>
    </row>
    <row r="93" spans="1:11">
      <c r="A93" s="20"/>
      <c r="B93" s="20"/>
      <c r="C93" s="36"/>
      <c r="D93" s="20"/>
      <c r="E93" s="20"/>
      <c r="F93" s="20"/>
      <c r="G93" s="20"/>
      <c r="H93" s="20"/>
      <c r="I93" s="20"/>
      <c r="J93" s="20"/>
      <c r="K93" s="20"/>
    </row>
    <row r="94" spans="1:11">
      <c r="A94" s="20"/>
      <c r="B94" s="20"/>
      <c r="C94" s="36"/>
      <c r="D94" s="20"/>
      <c r="E94" s="20"/>
      <c r="F94" s="20"/>
      <c r="G94" s="20"/>
      <c r="H94" s="20"/>
      <c r="I94" s="20"/>
      <c r="J94" s="20"/>
      <c r="K94" s="20"/>
    </row>
    <row r="95" spans="1:11">
      <c r="A95" s="20"/>
      <c r="B95" s="20"/>
      <c r="C95" s="36"/>
      <c r="D95" s="20"/>
      <c r="E95" s="20"/>
      <c r="F95" s="20"/>
      <c r="G95" s="20"/>
      <c r="H95" s="20"/>
      <c r="I95" s="20"/>
      <c r="J95" s="20"/>
      <c r="K95" s="20"/>
    </row>
    <row r="96" spans="1:11">
      <c r="A96" s="20"/>
      <c r="B96" s="20"/>
      <c r="C96" s="36"/>
      <c r="D96" s="20"/>
      <c r="E96" s="20"/>
      <c r="F96" s="20"/>
      <c r="G96" s="20"/>
      <c r="H96" s="20"/>
      <c r="I96" s="20"/>
      <c r="J96" s="20"/>
      <c r="K96" s="20"/>
    </row>
    <row r="97" spans="1:11">
      <c r="A97" s="20"/>
      <c r="B97" s="20"/>
      <c r="C97" s="36"/>
      <c r="D97" s="20"/>
      <c r="E97" s="20"/>
      <c r="F97" s="20"/>
      <c r="G97" s="20"/>
      <c r="H97" s="20"/>
      <c r="I97" s="20"/>
      <c r="J97" s="20"/>
      <c r="K97" s="20"/>
    </row>
    <row r="98" spans="1:11">
      <c r="A98" s="20"/>
      <c r="B98" s="20"/>
      <c r="C98" s="36"/>
      <c r="D98" s="20"/>
      <c r="E98" s="20"/>
      <c r="F98" s="20"/>
      <c r="G98" s="20"/>
      <c r="H98" s="20"/>
      <c r="I98" s="20"/>
      <c r="J98" s="20"/>
      <c r="K98" s="20"/>
    </row>
    <row r="99" spans="1:11">
      <c r="A99" s="20"/>
      <c r="B99" s="20"/>
      <c r="C99" s="36"/>
      <c r="D99" s="20"/>
      <c r="E99" s="20"/>
      <c r="F99" s="20"/>
      <c r="G99" s="20"/>
      <c r="H99" s="20"/>
      <c r="I99" s="20"/>
      <c r="J99" s="20"/>
      <c r="K99" s="20"/>
    </row>
    <row r="100" spans="1:11">
      <c r="A100" s="20"/>
      <c r="B100" s="20"/>
      <c r="C100" s="36"/>
      <c r="D100" s="20"/>
      <c r="E100" s="20"/>
      <c r="F100" s="20"/>
      <c r="G100" s="20"/>
      <c r="H100" s="20"/>
      <c r="I100" s="20"/>
      <c r="J100" s="20"/>
      <c r="K100" s="20"/>
    </row>
    <row r="101" spans="1:11">
      <c r="A101" s="20"/>
      <c r="B101" s="20"/>
      <c r="C101" s="36"/>
      <c r="D101" s="20"/>
      <c r="E101" s="20"/>
      <c r="F101" s="20"/>
      <c r="G101" s="20"/>
      <c r="H101" s="20"/>
      <c r="I101" s="20"/>
      <c r="J101" s="20"/>
      <c r="K101" s="20"/>
    </row>
    <row r="102" spans="1:11">
      <c r="A102" s="20"/>
      <c r="B102" s="20"/>
      <c r="C102" s="36"/>
      <c r="D102" s="20"/>
      <c r="E102" s="20"/>
      <c r="F102" s="20"/>
      <c r="G102" s="20"/>
      <c r="H102" s="20"/>
      <c r="I102" s="20"/>
      <c r="J102" s="20"/>
      <c r="K102" s="20"/>
    </row>
    <row r="103" spans="1:11">
      <c r="A103" s="20"/>
      <c r="B103" s="20"/>
      <c r="C103" s="36"/>
      <c r="D103" s="20"/>
      <c r="E103" s="20"/>
      <c r="F103" s="20"/>
      <c r="G103" s="20"/>
      <c r="H103" s="20"/>
      <c r="I103" s="20"/>
      <c r="J103" s="20"/>
      <c r="K103" s="20"/>
    </row>
    <row r="104" spans="1:11">
      <c r="A104" s="20"/>
      <c r="B104" s="20"/>
      <c r="C104" s="36"/>
      <c r="D104" s="20"/>
      <c r="E104" s="20"/>
      <c r="F104" s="20"/>
      <c r="G104" s="20"/>
      <c r="H104" s="20"/>
      <c r="I104" s="20"/>
      <c r="J104" s="20"/>
      <c r="K104" s="20"/>
    </row>
    <row r="105" spans="1:11">
      <c r="A105" s="20"/>
      <c r="B105" s="20"/>
      <c r="C105" s="36"/>
      <c r="D105" s="20"/>
      <c r="E105" s="20"/>
      <c r="F105" s="20"/>
      <c r="G105" s="20"/>
      <c r="H105" s="20"/>
      <c r="I105" s="20"/>
      <c r="J105" s="20"/>
      <c r="K105" s="20"/>
    </row>
    <row r="106" spans="1:11">
      <c r="A106" s="20"/>
      <c r="B106" s="20"/>
      <c r="C106" s="36"/>
      <c r="D106" s="20"/>
      <c r="E106" s="20"/>
      <c r="F106" s="20"/>
      <c r="G106" s="20"/>
      <c r="H106" s="20"/>
      <c r="I106" s="20"/>
      <c r="J106" s="20"/>
      <c r="K106" s="20"/>
    </row>
    <row r="107" spans="1:11">
      <c r="A107" s="20"/>
      <c r="B107" s="20"/>
      <c r="C107" s="36"/>
      <c r="D107" s="20"/>
      <c r="E107" s="20"/>
      <c r="F107" s="20"/>
      <c r="G107" s="20"/>
      <c r="H107" s="20"/>
      <c r="I107" s="20"/>
      <c r="J107" s="20"/>
      <c r="K107" s="20"/>
    </row>
    <row r="108" spans="1:11">
      <c r="A108" s="20"/>
      <c r="B108" s="20"/>
      <c r="C108" s="36"/>
      <c r="D108" s="20"/>
      <c r="E108" s="20"/>
      <c r="F108" s="20"/>
      <c r="G108" s="20"/>
      <c r="H108" s="20"/>
      <c r="I108" s="20"/>
      <c r="J108" s="20"/>
      <c r="K108" s="20"/>
    </row>
    <row r="109" spans="1:11">
      <c r="A109" s="20"/>
      <c r="B109" s="20"/>
      <c r="C109" s="36"/>
      <c r="D109" s="20"/>
      <c r="E109" s="20"/>
      <c r="F109" s="20"/>
      <c r="G109" s="20"/>
      <c r="H109" s="20"/>
      <c r="I109" s="20"/>
      <c r="J109" s="20"/>
      <c r="K109" s="20"/>
    </row>
    <row r="110" spans="1:11">
      <c r="A110" s="20"/>
      <c r="B110" s="20"/>
      <c r="C110" s="36"/>
      <c r="D110" s="20"/>
      <c r="E110" s="20"/>
      <c r="F110" s="20"/>
      <c r="G110" s="20"/>
      <c r="H110" s="20"/>
      <c r="I110" s="20"/>
      <c r="J110" s="20"/>
      <c r="K110" s="20"/>
    </row>
    <row r="111" spans="1:11">
      <c r="A111" s="20"/>
      <c r="B111" s="20"/>
      <c r="C111" s="36"/>
      <c r="D111" s="20"/>
      <c r="E111" s="20"/>
      <c r="F111" s="20"/>
      <c r="G111" s="20"/>
      <c r="H111" s="20"/>
      <c r="I111" s="20"/>
      <c r="J111" s="20"/>
      <c r="K111" s="20"/>
    </row>
    <row r="112" spans="1:11">
      <c r="A112" s="20"/>
      <c r="B112" s="20"/>
      <c r="C112" s="36"/>
      <c r="D112" s="20"/>
      <c r="E112" s="20"/>
      <c r="F112" s="20"/>
      <c r="G112" s="20"/>
      <c r="H112" s="20"/>
      <c r="I112" s="20"/>
      <c r="J112" s="20"/>
      <c r="K112" s="20"/>
    </row>
    <row r="113" spans="1:11">
      <c r="A113" s="20"/>
      <c r="B113" s="20"/>
      <c r="C113" s="36"/>
      <c r="D113" s="20"/>
      <c r="E113" s="20"/>
      <c r="F113" s="20"/>
      <c r="G113" s="20"/>
      <c r="H113" s="20"/>
      <c r="I113" s="20"/>
      <c r="J113" s="20"/>
      <c r="K113" s="20"/>
    </row>
    <row r="114" spans="1:11">
      <c r="A114" s="20"/>
      <c r="B114" s="20"/>
      <c r="C114" s="36"/>
      <c r="D114" s="20"/>
      <c r="E114" s="20"/>
      <c r="F114" s="20"/>
      <c r="G114" s="20"/>
      <c r="H114" s="20"/>
      <c r="I114" s="20"/>
      <c r="J114" s="20"/>
      <c r="K114" s="20"/>
    </row>
    <row r="115" spans="1:11">
      <c r="A115" s="20"/>
      <c r="B115" s="20"/>
      <c r="C115" s="36"/>
      <c r="D115" s="20"/>
      <c r="E115" s="20"/>
      <c r="F115" s="20"/>
      <c r="G115" s="20"/>
      <c r="H115" s="20"/>
      <c r="I115" s="20"/>
      <c r="J115" s="20"/>
      <c r="K115" s="20"/>
    </row>
    <row r="116" spans="1:11">
      <c r="A116" s="20"/>
      <c r="B116" s="20"/>
      <c r="C116" s="36"/>
      <c r="D116" s="20"/>
      <c r="E116" s="20"/>
      <c r="F116" s="20"/>
      <c r="G116" s="20"/>
      <c r="H116" s="20"/>
      <c r="I116" s="20"/>
      <c r="J116" s="20"/>
      <c r="K116" s="20"/>
    </row>
    <row r="117" spans="1:11">
      <c r="A117" s="20"/>
      <c r="B117" s="20"/>
      <c r="C117" s="36"/>
      <c r="D117" s="20"/>
      <c r="E117" s="20"/>
      <c r="F117" s="20"/>
      <c r="G117" s="20"/>
      <c r="H117" s="20"/>
      <c r="I117" s="20"/>
      <c r="J117" s="20"/>
      <c r="K117" s="20"/>
    </row>
    <row r="118" spans="1:11">
      <c r="A118" s="20"/>
      <c r="B118" s="20"/>
      <c r="C118" s="36"/>
      <c r="D118" s="20"/>
      <c r="E118" s="20"/>
      <c r="F118" s="20"/>
      <c r="G118" s="20"/>
      <c r="H118" s="20"/>
      <c r="I118" s="20"/>
      <c r="J118" s="20"/>
      <c r="K118" s="20"/>
    </row>
    <row r="119" spans="1:11">
      <c r="A119" s="20"/>
      <c r="B119" s="20"/>
      <c r="C119" s="36"/>
      <c r="D119" s="20"/>
      <c r="E119" s="20"/>
      <c r="F119" s="20"/>
      <c r="G119" s="20"/>
      <c r="H119" s="20"/>
      <c r="I119" s="20"/>
      <c r="J119" s="20"/>
      <c r="K119" s="20"/>
    </row>
    <row r="120" spans="1:11">
      <c r="A120" s="20"/>
      <c r="B120" s="20"/>
      <c r="C120" s="36"/>
      <c r="D120" s="20"/>
      <c r="E120" s="20"/>
      <c r="F120" s="20"/>
      <c r="G120" s="20"/>
      <c r="H120" s="20"/>
      <c r="I120" s="20"/>
      <c r="J120" s="20"/>
      <c r="K120" s="20"/>
    </row>
    <row r="121" spans="1:11">
      <c r="A121" s="20"/>
      <c r="B121" s="20"/>
      <c r="C121" s="36"/>
      <c r="D121" s="20"/>
      <c r="E121" s="20"/>
      <c r="F121" s="20"/>
      <c r="G121" s="20"/>
      <c r="H121" s="20"/>
      <c r="I121" s="20"/>
      <c r="J121" s="20"/>
      <c r="K121" s="20"/>
    </row>
    <row r="122" spans="1:11">
      <c r="A122" s="20"/>
      <c r="B122" s="20"/>
      <c r="C122" s="36"/>
      <c r="D122" s="20"/>
      <c r="E122" s="20"/>
      <c r="F122" s="20"/>
      <c r="G122" s="20"/>
      <c r="H122" s="20"/>
      <c r="I122" s="20"/>
      <c r="J122" s="20"/>
      <c r="K122" s="20"/>
    </row>
    <row r="123" spans="1:11">
      <c r="A123" s="20"/>
      <c r="B123" s="20"/>
      <c r="C123" s="36"/>
      <c r="D123" s="20"/>
      <c r="E123" s="20"/>
      <c r="F123" s="20"/>
      <c r="G123" s="20"/>
      <c r="H123" s="20"/>
      <c r="I123" s="20"/>
      <c r="J123" s="20"/>
      <c r="K123" s="20"/>
    </row>
    <row r="124" spans="1:11">
      <c r="A124" s="20"/>
      <c r="B124" s="20"/>
      <c r="C124" s="36"/>
      <c r="D124" s="20"/>
      <c r="E124" s="20"/>
      <c r="F124" s="20"/>
      <c r="G124" s="20"/>
      <c r="H124" s="20"/>
      <c r="I124" s="20"/>
      <c r="J124" s="20"/>
      <c r="K124" s="20"/>
    </row>
    <row r="125" spans="1:11">
      <c r="A125" s="20"/>
      <c r="B125" s="20"/>
      <c r="C125" s="36"/>
      <c r="D125" s="20"/>
      <c r="E125" s="20"/>
      <c r="F125" s="20"/>
      <c r="G125" s="20"/>
      <c r="H125" s="20"/>
      <c r="I125" s="20"/>
      <c r="J125" s="20"/>
      <c r="K125" s="20"/>
    </row>
    <row r="126" spans="1:11">
      <c r="A126" s="20"/>
      <c r="B126" s="20"/>
      <c r="C126" s="36"/>
      <c r="D126" s="20"/>
      <c r="E126" s="20"/>
      <c r="F126" s="20"/>
      <c r="G126" s="20"/>
      <c r="H126" s="20"/>
      <c r="I126" s="20"/>
      <c r="J126" s="20"/>
      <c r="K126" s="20"/>
    </row>
    <row r="127" spans="1:11">
      <c r="A127" s="20"/>
      <c r="B127" s="20"/>
      <c r="C127" s="36"/>
      <c r="D127" s="20"/>
      <c r="E127" s="20"/>
      <c r="F127" s="20"/>
      <c r="G127" s="20"/>
      <c r="H127" s="20"/>
      <c r="I127" s="20"/>
      <c r="J127" s="20"/>
      <c r="K127" s="20"/>
    </row>
    <row r="128" spans="1:11">
      <c r="A128" s="20"/>
      <c r="B128" s="20"/>
      <c r="C128" s="36"/>
      <c r="D128" s="20"/>
      <c r="E128" s="20"/>
      <c r="F128" s="20"/>
      <c r="G128" s="20"/>
      <c r="H128" s="20"/>
      <c r="I128" s="20"/>
      <c r="J128" s="20"/>
      <c r="K128" s="20"/>
    </row>
    <row r="129" spans="1:11">
      <c r="A129" s="20"/>
      <c r="B129" s="20"/>
      <c r="C129" s="36"/>
      <c r="D129" s="20"/>
      <c r="E129" s="20"/>
      <c r="F129" s="20"/>
      <c r="G129" s="20"/>
      <c r="H129" s="20"/>
      <c r="I129" s="20"/>
      <c r="J129" s="20"/>
      <c r="K129" s="20"/>
    </row>
    <row r="130" spans="1:11">
      <c r="A130" s="20"/>
      <c r="B130" s="20"/>
      <c r="C130" s="36"/>
      <c r="D130" s="20"/>
      <c r="E130" s="20"/>
      <c r="F130" s="20"/>
      <c r="G130" s="20"/>
      <c r="H130" s="20"/>
      <c r="I130" s="20"/>
      <c r="J130" s="20"/>
      <c r="K130" s="20"/>
    </row>
    <row r="131" spans="1:11">
      <c r="A131" s="20"/>
      <c r="B131" s="20"/>
      <c r="C131" s="36"/>
      <c r="D131" s="20"/>
      <c r="E131" s="20"/>
      <c r="F131" s="20"/>
      <c r="G131" s="20"/>
      <c r="H131" s="20"/>
      <c r="I131" s="20"/>
      <c r="J131" s="20"/>
      <c r="K131" s="20"/>
    </row>
    <row r="132" spans="1:11">
      <c r="A132" s="20"/>
      <c r="B132" s="20"/>
      <c r="C132" s="36"/>
      <c r="D132" s="20"/>
      <c r="E132" s="20"/>
      <c r="F132" s="20"/>
      <c r="G132" s="20"/>
      <c r="H132" s="20"/>
      <c r="I132" s="20"/>
      <c r="J132" s="20"/>
      <c r="K132" s="20"/>
    </row>
    <row r="133" spans="1:11">
      <c r="A133" s="20"/>
      <c r="B133" s="20"/>
      <c r="C133" s="36"/>
      <c r="D133" s="20"/>
      <c r="E133" s="20"/>
      <c r="F133" s="20"/>
      <c r="G133" s="20"/>
      <c r="H133" s="20"/>
      <c r="I133" s="20"/>
      <c r="J133" s="20"/>
      <c r="K133" s="20"/>
    </row>
    <row r="134" spans="1:11">
      <c r="A134" s="20"/>
      <c r="B134" s="20"/>
      <c r="C134" s="36"/>
      <c r="D134" s="20"/>
      <c r="E134" s="20"/>
      <c r="F134" s="20"/>
      <c r="G134" s="20"/>
      <c r="H134" s="20"/>
      <c r="I134" s="20"/>
      <c r="J134" s="20"/>
      <c r="K134" s="20"/>
    </row>
    <row r="135" spans="1:11">
      <c r="A135" s="20"/>
      <c r="B135" s="20"/>
      <c r="C135" s="36"/>
      <c r="D135" s="20"/>
      <c r="E135" s="20"/>
      <c r="F135" s="20"/>
      <c r="G135" s="20"/>
      <c r="H135" s="20"/>
      <c r="I135" s="20"/>
      <c r="J135" s="20"/>
      <c r="K135" s="20"/>
    </row>
    <row r="136" spans="1:11">
      <c r="A136" s="20"/>
      <c r="B136" s="20"/>
      <c r="C136" s="36"/>
      <c r="D136" s="20"/>
      <c r="E136" s="20"/>
      <c r="F136" s="20"/>
      <c r="G136" s="20"/>
      <c r="H136" s="20"/>
      <c r="I136" s="20"/>
      <c r="J136" s="20"/>
      <c r="K136" s="20"/>
    </row>
    <row r="137" spans="1:11">
      <c r="A137" s="20"/>
      <c r="B137" s="20"/>
      <c r="C137" s="36"/>
      <c r="D137" s="20"/>
      <c r="E137" s="20"/>
      <c r="F137" s="20"/>
      <c r="G137" s="20"/>
      <c r="H137" s="20"/>
      <c r="I137" s="20"/>
      <c r="J137" s="20"/>
      <c r="K137" s="20"/>
    </row>
    <row r="138" spans="1:11">
      <c r="A138" s="20"/>
      <c r="B138" s="20"/>
      <c r="C138" s="36"/>
      <c r="D138" s="20"/>
      <c r="E138" s="20"/>
      <c r="F138" s="20"/>
      <c r="G138" s="20"/>
      <c r="H138" s="20"/>
      <c r="I138" s="20"/>
      <c r="J138" s="20"/>
      <c r="K138" s="20"/>
    </row>
    <row r="139" spans="1:11">
      <c r="A139" s="20"/>
      <c r="B139" s="20"/>
      <c r="C139" s="36"/>
      <c r="D139" s="20"/>
      <c r="E139" s="20"/>
      <c r="F139" s="20"/>
      <c r="G139" s="20"/>
      <c r="H139" s="20"/>
      <c r="I139" s="20"/>
      <c r="J139" s="20"/>
      <c r="K139" s="20"/>
    </row>
    <row r="140" spans="1:11">
      <c r="A140" s="20"/>
      <c r="B140" s="20"/>
      <c r="C140" s="36"/>
      <c r="D140" s="20"/>
      <c r="E140" s="20"/>
      <c r="F140" s="20"/>
      <c r="G140" s="20"/>
      <c r="H140" s="20"/>
      <c r="I140" s="20"/>
      <c r="J140" s="20"/>
      <c r="K140" s="20"/>
    </row>
    <row r="141" spans="1:11">
      <c r="A141" s="20"/>
      <c r="B141" s="20"/>
      <c r="C141" s="36"/>
      <c r="D141" s="20"/>
      <c r="E141" s="20"/>
      <c r="F141" s="20"/>
      <c r="G141" s="20"/>
      <c r="H141" s="20"/>
      <c r="I141" s="20"/>
      <c r="J141" s="20"/>
      <c r="K141" s="20"/>
    </row>
    <row r="142" spans="1:11">
      <c r="A142" s="20"/>
      <c r="B142" s="20"/>
      <c r="C142" s="36"/>
      <c r="D142" s="20"/>
      <c r="E142" s="20"/>
      <c r="F142" s="20"/>
      <c r="G142" s="20"/>
      <c r="H142" s="20"/>
      <c r="I142" s="20"/>
      <c r="J142" s="20"/>
      <c r="K142" s="20"/>
    </row>
    <row r="143" spans="1:11">
      <c r="A143" s="20"/>
      <c r="B143" s="20"/>
      <c r="C143" s="36"/>
      <c r="D143" s="20"/>
      <c r="E143" s="20"/>
      <c r="F143" s="20"/>
      <c r="G143" s="20"/>
      <c r="H143" s="20"/>
      <c r="I143" s="20"/>
      <c r="J143" s="20"/>
      <c r="K143" s="20"/>
    </row>
    <row r="144" spans="1:11">
      <c r="A144" s="20"/>
      <c r="B144" s="20"/>
      <c r="C144" s="36"/>
      <c r="D144" s="20"/>
      <c r="E144" s="20"/>
      <c r="F144" s="20"/>
      <c r="G144" s="20"/>
      <c r="H144" s="20"/>
      <c r="I144" s="20"/>
      <c r="J144" s="20"/>
      <c r="K144" s="20"/>
    </row>
    <row r="145" spans="1:11">
      <c r="A145" s="20"/>
      <c r="B145" s="20"/>
      <c r="C145" s="36"/>
      <c r="D145" s="20"/>
      <c r="E145" s="20"/>
      <c r="F145" s="20"/>
      <c r="G145" s="20"/>
      <c r="H145" s="20"/>
      <c r="I145" s="20"/>
      <c r="J145" s="20"/>
      <c r="K145" s="20"/>
    </row>
    <row r="146" spans="1:11">
      <c r="A146" s="20"/>
      <c r="B146" s="20"/>
      <c r="C146" s="36"/>
      <c r="D146" s="20"/>
      <c r="E146" s="20"/>
      <c r="F146" s="20"/>
      <c r="G146" s="20"/>
      <c r="H146" s="20"/>
      <c r="I146" s="20"/>
      <c r="J146" s="20"/>
      <c r="K146" s="20"/>
    </row>
    <row r="147" spans="1:11">
      <c r="A147" s="20"/>
      <c r="B147" s="20"/>
      <c r="C147" s="36"/>
      <c r="D147" s="20"/>
      <c r="E147" s="20"/>
      <c r="F147" s="20"/>
      <c r="G147" s="20"/>
      <c r="H147" s="20"/>
      <c r="I147" s="20"/>
      <c r="J147" s="20"/>
      <c r="K147" s="20"/>
    </row>
    <row r="148" spans="1:11">
      <c r="A148" s="20"/>
      <c r="B148" s="20"/>
      <c r="C148" s="36"/>
      <c r="D148" s="20"/>
      <c r="E148" s="20"/>
      <c r="F148" s="20"/>
      <c r="G148" s="20"/>
      <c r="H148" s="20"/>
      <c r="I148" s="20"/>
      <c r="J148" s="20"/>
      <c r="K148" s="20"/>
    </row>
    <row r="149" spans="1:11">
      <c r="A149" s="20"/>
      <c r="B149" s="20"/>
      <c r="C149" s="36"/>
      <c r="D149" s="20"/>
      <c r="E149" s="20"/>
      <c r="F149" s="20"/>
      <c r="G149" s="20"/>
      <c r="H149" s="20"/>
      <c r="I149" s="20"/>
      <c r="J149" s="20"/>
      <c r="K149" s="20"/>
    </row>
    <row r="150" spans="1:11">
      <c r="A150" s="20"/>
      <c r="B150" s="20"/>
      <c r="C150" s="36"/>
      <c r="D150" s="20"/>
      <c r="E150" s="20"/>
      <c r="F150" s="20"/>
      <c r="G150" s="20"/>
      <c r="H150" s="20"/>
      <c r="I150" s="20"/>
      <c r="J150" s="20"/>
      <c r="K150" s="20"/>
    </row>
    <row r="151" spans="1:11">
      <c r="A151" s="20"/>
      <c r="B151" s="20"/>
      <c r="C151" s="36"/>
      <c r="D151" s="20"/>
      <c r="E151" s="20"/>
      <c r="F151" s="20"/>
      <c r="G151" s="20"/>
      <c r="H151" s="20"/>
      <c r="I151" s="20"/>
      <c r="J151" s="20"/>
      <c r="K151" s="20"/>
    </row>
    <row r="152" spans="1:11">
      <c r="A152" s="20"/>
      <c r="B152" s="20"/>
      <c r="C152" s="36"/>
      <c r="D152" s="20"/>
      <c r="E152" s="20"/>
      <c r="F152" s="20"/>
      <c r="G152" s="20"/>
      <c r="H152" s="20"/>
      <c r="I152" s="20"/>
      <c r="J152" s="20"/>
      <c r="K152" s="20"/>
    </row>
    <row r="153" spans="1:11">
      <c r="A153" s="20"/>
      <c r="B153" s="20"/>
      <c r="C153" s="36"/>
      <c r="D153" s="20"/>
      <c r="E153" s="20"/>
      <c r="F153" s="20"/>
      <c r="G153" s="20"/>
      <c r="H153" s="20"/>
      <c r="I153" s="20"/>
      <c r="J153" s="20"/>
      <c r="K153" s="20"/>
    </row>
    <row r="154" spans="1:11">
      <c r="A154" s="20"/>
      <c r="B154" s="20"/>
      <c r="C154" s="36"/>
      <c r="D154" s="20"/>
      <c r="E154" s="20"/>
      <c r="F154" s="20"/>
      <c r="G154" s="20"/>
      <c r="H154" s="20"/>
      <c r="I154" s="20"/>
      <c r="J154" s="20"/>
      <c r="K154" s="20"/>
    </row>
    <row r="155" spans="1:11">
      <c r="A155" s="20"/>
      <c r="B155" s="20"/>
      <c r="C155" s="36"/>
      <c r="D155" s="20"/>
      <c r="E155" s="20"/>
      <c r="F155" s="20"/>
      <c r="G155" s="20"/>
      <c r="H155" s="20"/>
      <c r="I155" s="20"/>
      <c r="J155" s="20"/>
      <c r="K155" s="20"/>
    </row>
    <row r="156" spans="1:11">
      <c r="A156" s="20"/>
      <c r="B156" s="20"/>
      <c r="C156" s="36"/>
      <c r="D156" s="20"/>
      <c r="E156" s="20"/>
      <c r="F156" s="20"/>
      <c r="G156" s="20"/>
      <c r="H156" s="20"/>
      <c r="I156" s="20"/>
      <c r="J156" s="20"/>
      <c r="K156" s="20"/>
    </row>
    <row r="157" spans="1:11">
      <c r="A157" s="20"/>
      <c r="B157" s="20"/>
      <c r="C157" s="36"/>
      <c r="D157" s="20"/>
      <c r="E157" s="20"/>
      <c r="F157" s="20"/>
      <c r="G157" s="20"/>
      <c r="H157" s="20"/>
      <c r="I157" s="20"/>
      <c r="J157" s="20"/>
      <c r="K157" s="20"/>
    </row>
    <row r="158" spans="1:11">
      <c r="A158" s="20"/>
      <c r="B158" s="20"/>
      <c r="C158" s="36"/>
      <c r="D158" s="20"/>
      <c r="E158" s="20"/>
      <c r="F158" s="20"/>
      <c r="G158" s="20"/>
      <c r="H158" s="20"/>
      <c r="I158" s="20"/>
      <c r="J158" s="20"/>
      <c r="K158" s="20"/>
    </row>
    <row r="159" spans="1:11">
      <c r="A159" s="20"/>
      <c r="B159" s="20"/>
      <c r="C159" s="36"/>
      <c r="D159" s="20"/>
      <c r="E159" s="20"/>
      <c r="F159" s="20"/>
      <c r="G159" s="20"/>
      <c r="H159" s="20"/>
      <c r="I159" s="20"/>
      <c r="J159" s="20"/>
      <c r="K159" s="20"/>
    </row>
    <row r="160" spans="1:11">
      <c r="A160" s="20"/>
      <c r="B160" s="20"/>
      <c r="C160" s="36"/>
      <c r="D160" s="20"/>
      <c r="E160" s="20"/>
      <c r="F160" s="20"/>
      <c r="G160" s="20"/>
      <c r="H160" s="20"/>
      <c r="I160" s="20"/>
      <c r="J160" s="20"/>
      <c r="K160" s="20"/>
    </row>
    <row r="161" spans="1:11">
      <c r="A161" s="20"/>
      <c r="B161" s="20"/>
      <c r="C161" s="36"/>
      <c r="D161" s="20"/>
      <c r="E161" s="20"/>
      <c r="F161" s="20"/>
      <c r="G161" s="20"/>
      <c r="H161" s="20"/>
      <c r="I161" s="20"/>
      <c r="J161" s="20"/>
      <c r="K161" s="20"/>
    </row>
    <row r="162" spans="1:11">
      <c r="A162" s="20"/>
      <c r="B162" s="20"/>
      <c r="C162" s="36"/>
      <c r="D162" s="20"/>
      <c r="E162" s="20"/>
      <c r="F162" s="20"/>
      <c r="G162" s="20"/>
      <c r="H162" s="20"/>
      <c r="I162" s="20"/>
      <c r="J162" s="20"/>
      <c r="K162" s="20"/>
    </row>
    <row r="163" spans="1:11">
      <c r="A163" s="20"/>
      <c r="B163" s="20"/>
      <c r="C163" s="36"/>
      <c r="D163" s="20"/>
      <c r="E163" s="20"/>
      <c r="F163" s="20"/>
      <c r="G163" s="20"/>
      <c r="H163" s="20"/>
      <c r="I163" s="20"/>
      <c r="J163" s="20"/>
      <c r="K163" s="20"/>
    </row>
    <row r="164" spans="1:11">
      <c r="A164" s="20"/>
      <c r="B164" s="20"/>
      <c r="C164" s="36"/>
      <c r="D164" s="20"/>
      <c r="E164" s="20"/>
      <c r="F164" s="20"/>
      <c r="G164" s="20"/>
      <c r="H164" s="20"/>
      <c r="I164" s="20"/>
      <c r="J164" s="20"/>
      <c r="K164" s="20"/>
    </row>
    <row r="165" spans="1:11">
      <c r="A165" s="20"/>
      <c r="B165" s="20"/>
      <c r="C165" s="36"/>
      <c r="D165" s="20"/>
      <c r="E165" s="20"/>
      <c r="F165" s="20"/>
      <c r="G165" s="20"/>
      <c r="H165" s="20"/>
      <c r="I165" s="20"/>
      <c r="J165" s="20"/>
      <c r="K165" s="20"/>
    </row>
    <row r="166" spans="1:11">
      <c r="A166" s="20"/>
      <c r="B166" s="20"/>
      <c r="C166" s="36"/>
      <c r="D166" s="20"/>
      <c r="E166" s="20"/>
      <c r="F166" s="20"/>
      <c r="G166" s="20"/>
      <c r="H166" s="20"/>
      <c r="I166" s="20"/>
      <c r="J166" s="20"/>
      <c r="K166" s="20"/>
    </row>
    <row r="167" spans="1:11">
      <c r="A167" s="20"/>
      <c r="B167" s="20"/>
      <c r="C167" s="36"/>
      <c r="D167" s="20"/>
      <c r="E167" s="20"/>
      <c r="F167" s="20"/>
      <c r="G167" s="20"/>
      <c r="H167" s="20"/>
      <c r="I167" s="20"/>
      <c r="J167" s="20"/>
      <c r="K167" s="20"/>
    </row>
    <row r="168" spans="1:11">
      <c r="A168" s="20"/>
      <c r="B168" s="20"/>
      <c r="C168" s="36"/>
      <c r="D168" s="20"/>
      <c r="E168" s="20"/>
      <c r="F168" s="20"/>
      <c r="G168" s="20"/>
      <c r="H168" s="20"/>
      <c r="I168" s="20"/>
      <c r="J168" s="20"/>
      <c r="K168" s="20"/>
    </row>
    <row r="169" spans="1:11">
      <c r="A169" s="20"/>
      <c r="B169" s="20"/>
      <c r="C169" s="36"/>
      <c r="D169" s="20"/>
      <c r="E169" s="20"/>
      <c r="F169" s="20"/>
      <c r="G169" s="20"/>
      <c r="H169" s="20"/>
      <c r="I169" s="20"/>
      <c r="J169" s="20"/>
      <c r="K169" s="20"/>
    </row>
    <row r="170" spans="1:11">
      <c r="A170" s="20"/>
      <c r="B170" s="20"/>
      <c r="C170" s="36"/>
      <c r="D170" s="20"/>
      <c r="E170" s="20"/>
      <c r="F170" s="20"/>
      <c r="G170" s="20"/>
      <c r="H170" s="20"/>
      <c r="I170" s="20"/>
      <c r="J170" s="20"/>
      <c r="K170" s="20"/>
    </row>
    <row r="171" spans="1:11">
      <c r="A171" s="20"/>
      <c r="B171" s="20"/>
      <c r="C171" s="36"/>
      <c r="D171" s="20"/>
      <c r="E171" s="20"/>
      <c r="F171" s="20"/>
      <c r="G171" s="20"/>
      <c r="H171" s="20"/>
      <c r="I171" s="20"/>
      <c r="J171" s="20"/>
      <c r="K171" s="20"/>
    </row>
    <row r="172" spans="1:11">
      <c r="A172" s="20"/>
      <c r="B172" s="20"/>
      <c r="C172" s="36"/>
      <c r="D172" s="20"/>
      <c r="E172" s="20"/>
      <c r="F172" s="20"/>
      <c r="G172" s="20"/>
      <c r="H172" s="20"/>
      <c r="I172" s="20"/>
      <c r="J172" s="20"/>
      <c r="K172" s="20"/>
    </row>
    <row r="173" spans="1:11">
      <c r="A173" s="20"/>
      <c r="B173" s="20"/>
      <c r="C173" s="36"/>
      <c r="D173" s="20"/>
      <c r="E173" s="20"/>
      <c r="F173" s="20"/>
      <c r="G173" s="20"/>
      <c r="H173" s="20"/>
      <c r="I173" s="20"/>
      <c r="J173" s="20"/>
      <c r="K173" s="20"/>
    </row>
    <row r="174" spans="1:11">
      <c r="A174" s="20"/>
      <c r="B174" s="20"/>
      <c r="C174" s="36"/>
      <c r="D174" s="20"/>
      <c r="E174" s="20"/>
      <c r="F174" s="20"/>
      <c r="G174" s="20"/>
      <c r="H174" s="20"/>
      <c r="I174" s="20"/>
      <c r="J174" s="20"/>
      <c r="K174" s="20"/>
    </row>
    <row r="175" spans="1:11">
      <c r="A175" s="20"/>
      <c r="B175" s="20"/>
      <c r="C175" s="36"/>
      <c r="D175" s="20"/>
      <c r="E175" s="20"/>
      <c r="F175" s="20"/>
      <c r="G175" s="20"/>
      <c r="H175" s="20"/>
      <c r="I175" s="20"/>
      <c r="J175" s="20"/>
      <c r="K175" s="20"/>
    </row>
    <row r="176" spans="1:11">
      <c r="A176" s="20"/>
      <c r="B176" s="20"/>
      <c r="C176" s="36"/>
      <c r="D176" s="20"/>
      <c r="E176" s="20"/>
      <c r="F176" s="20"/>
      <c r="G176" s="20"/>
      <c r="H176" s="20"/>
      <c r="I176" s="20"/>
      <c r="J176" s="20"/>
      <c r="K176" s="20"/>
    </row>
    <row r="177" spans="1:11">
      <c r="A177" s="20"/>
      <c r="B177" s="20"/>
      <c r="C177" s="36"/>
      <c r="D177" s="20"/>
      <c r="E177" s="20"/>
      <c r="F177" s="20"/>
      <c r="G177" s="20"/>
      <c r="H177" s="20"/>
      <c r="I177" s="20"/>
      <c r="J177" s="20"/>
      <c r="K177" s="20"/>
    </row>
    <row r="178" spans="1:11">
      <c r="A178" s="20"/>
      <c r="B178" s="20"/>
      <c r="C178" s="36"/>
      <c r="D178" s="20"/>
      <c r="E178" s="20"/>
      <c r="F178" s="20"/>
      <c r="G178" s="20"/>
      <c r="H178" s="20"/>
      <c r="I178" s="20"/>
      <c r="J178" s="20"/>
      <c r="K178" s="20"/>
    </row>
    <row r="179" spans="1:11">
      <c r="A179" s="20"/>
      <c r="B179" s="20"/>
      <c r="C179" s="36"/>
      <c r="D179" s="20"/>
      <c r="E179" s="20"/>
      <c r="F179" s="20"/>
      <c r="G179" s="20"/>
      <c r="H179" s="20"/>
      <c r="I179" s="20"/>
      <c r="J179" s="20"/>
      <c r="K179" s="20"/>
    </row>
    <row r="180" spans="1:11">
      <c r="A180" s="20"/>
      <c r="B180" s="20"/>
      <c r="C180" s="36"/>
      <c r="D180" s="20"/>
      <c r="E180" s="20"/>
      <c r="F180" s="20"/>
      <c r="G180" s="20"/>
      <c r="H180" s="20"/>
      <c r="I180" s="20"/>
      <c r="J180" s="20"/>
      <c r="K180" s="20"/>
    </row>
    <row r="181" spans="1:11">
      <c r="A181" s="20"/>
      <c r="B181" s="20"/>
      <c r="C181" s="36"/>
      <c r="D181" s="20"/>
      <c r="E181" s="20"/>
      <c r="F181" s="20"/>
      <c r="G181" s="20"/>
      <c r="H181" s="20"/>
      <c r="I181" s="20"/>
      <c r="J181" s="20"/>
      <c r="K181" s="20"/>
    </row>
    <row r="182" spans="1:11">
      <c r="A182" s="20"/>
      <c r="B182" s="20"/>
      <c r="C182" s="36"/>
      <c r="D182" s="20"/>
      <c r="E182" s="20"/>
      <c r="F182" s="20"/>
      <c r="G182" s="20"/>
      <c r="H182" s="20"/>
      <c r="I182" s="20"/>
      <c r="J182" s="20"/>
      <c r="K182" s="20"/>
    </row>
    <row r="183" spans="1:11">
      <c r="A183" s="20"/>
      <c r="B183" s="20"/>
      <c r="C183" s="36"/>
      <c r="D183" s="20"/>
      <c r="E183" s="20"/>
      <c r="F183" s="20"/>
      <c r="G183" s="20"/>
      <c r="H183" s="20"/>
      <c r="I183" s="20"/>
      <c r="J183" s="20"/>
      <c r="K183" s="20"/>
    </row>
    <row r="184" spans="1:11">
      <c r="A184" s="20"/>
      <c r="B184" s="20"/>
      <c r="C184" s="36"/>
      <c r="D184" s="20"/>
      <c r="E184" s="20"/>
      <c r="F184" s="20"/>
      <c r="G184" s="20"/>
      <c r="H184" s="20"/>
      <c r="I184" s="20"/>
      <c r="J184" s="20"/>
      <c r="K184" s="20"/>
    </row>
    <row r="185" spans="1:11">
      <c r="A185" s="20"/>
      <c r="B185" s="20"/>
      <c r="C185" s="36"/>
      <c r="D185" s="20"/>
      <c r="E185" s="20"/>
      <c r="F185" s="20"/>
      <c r="G185" s="20"/>
      <c r="H185" s="20"/>
      <c r="I185" s="20"/>
      <c r="J185" s="20"/>
      <c r="K185" s="20"/>
    </row>
    <row r="186" spans="1:11">
      <c r="A186" s="20"/>
      <c r="B186" s="20"/>
      <c r="C186" s="36"/>
      <c r="D186" s="20"/>
      <c r="E186" s="20"/>
      <c r="F186" s="20"/>
      <c r="G186" s="20"/>
      <c r="H186" s="20"/>
      <c r="I186" s="20"/>
      <c r="J186" s="20"/>
      <c r="K186" s="20"/>
    </row>
    <row r="187" spans="1:11">
      <c r="A187" s="20"/>
      <c r="B187" s="20"/>
      <c r="C187" s="36"/>
      <c r="D187" s="20"/>
      <c r="E187" s="20"/>
      <c r="F187" s="20"/>
      <c r="G187" s="20"/>
      <c r="H187" s="20"/>
      <c r="I187" s="20"/>
      <c r="J187" s="20"/>
      <c r="K187" s="20"/>
    </row>
    <row r="188" spans="1:11">
      <c r="A188" s="20"/>
      <c r="B188" s="20"/>
      <c r="C188" s="36"/>
      <c r="D188" s="20"/>
      <c r="E188" s="20"/>
      <c r="F188" s="20"/>
      <c r="G188" s="20"/>
      <c r="H188" s="20"/>
      <c r="I188" s="20"/>
      <c r="J188" s="20"/>
      <c r="K188" s="20"/>
    </row>
    <row r="189" spans="1:11">
      <c r="A189" s="20"/>
      <c r="B189" s="20"/>
      <c r="C189" s="36"/>
      <c r="D189" s="20"/>
      <c r="E189" s="20"/>
      <c r="F189" s="20"/>
      <c r="G189" s="20"/>
      <c r="H189" s="20"/>
      <c r="I189" s="20"/>
      <c r="J189" s="20"/>
      <c r="K189" s="20"/>
    </row>
    <row r="190" spans="1:11">
      <c r="A190" s="20"/>
      <c r="B190" s="20"/>
      <c r="C190" s="36"/>
      <c r="D190" s="20"/>
      <c r="E190" s="20"/>
      <c r="F190" s="20"/>
      <c r="G190" s="20"/>
      <c r="H190" s="20"/>
      <c r="I190" s="20"/>
      <c r="J190" s="20"/>
      <c r="K190" s="20"/>
    </row>
    <row r="191" spans="1:11">
      <c r="A191" s="20"/>
      <c r="B191" s="20"/>
      <c r="C191" s="36"/>
      <c r="D191" s="20"/>
      <c r="E191" s="20"/>
      <c r="F191" s="20"/>
      <c r="G191" s="20"/>
      <c r="H191" s="20"/>
      <c r="I191" s="20"/>
      <c r="J191" s="20"/>
      <c r="K191" s="20"/>
    </row>
    <row r="192" spans="1:11">
      <c r="A192" s="20"/>
      <c r="B192" s="20"/>
      <c r="C192" s="36"/>
      <c r="D192" s="20"/>
      <c r="E192" s="20"/>
      <c r="F192" s="20"/>
      <c r="G192" s="20"/>
      <c r="H192" s="20"/>
      <c r="I192" s="20"/>
      <c r="J192" s="20"/>
      <c r="K192" s="20"/>
    </row>
    <row r="193" spans="1:11">
      <c r="A193" s="20"/>
      <c r="B193" s="20"/>
      <c r="C193" s="36"/>
      <c r="D193" s="20"/>
      <c r="E193" s="20"/>
      <c r="F193" s="20"/>
      <c r="G193" s="20"/>
      <c r="H193" s="20"/>
      <c r="I193" s="20"/>
      <c r="J193" s="20"/>
      <c r="K193" s="20"/>
    </row>
    <row r="194" spans="1:11">
      <c r="A194" s="20"/>
      <c r="B194" s="20"/>
      <c r="C194" s="36"/>
      <c r="D194" s="20"/>
      <c r="E194" s="20"/>
      <c r="F194" s="20"/>
      <c r="G194" s="20"/>
      <c r="H194" s="20"/>
      <c r="I194" s="20"/>
      <c r="J194" s="20"/>
      <c r="K194" s="20"/>
    </row>
    <row r="195" spans="1:11">
      <c r="A195" s="20"/>
      <c r="B195" s="20"/>
      <c r="C195" s="36"/>
      <c r="D195" s="20"/>
      <c r="E195" s="20"/>
      <c r="F195" s="20"/>
      <c r="G195" s="20"/>
      <c r="H195" s="20"/>
      <c r="I195" s="20"/>
      <c r="J195" s="20"/>
      <c r="K195" s="20"/>
    </row>
    <row r="196" spans="1:11">
      <c r="A196" s="20"/>
      <c r="B196" s="20"/>
      <c r="C196" s="36"/>
      <c r="D196" s="20"/>
      <c r="E196" s="20"/>
      <c r="F196" s="20"/>
      <c r="G196" s="20"/>
      <c r="H196" s="20"/>
      <c r="I196" s="20"/>
      <c r="J196" s="20"/>
      <c r="K196" s="20"/>
    </row>
    <row r="197" spans="1:11">
      <c r="A197" s="20"/>
      <c r="B197" s="20"/>
      <c r="C197" s="36"/>
      <c r="D197" s="20"/>
      <c r="E197" s="20"/>
      <c r="F197" s="20"/>
      <c r="G197" s="20"/>
      <c r="H197" s="20"/>
      <c r="I197" s="20"/>
      <c r="J197" s="20"/>
      <c r="K197" s="20"/>
    </row>
    <row r="198" spans="1:11">
      <c r="A198" s="20"/>
      <c r="B198" s="20"/>
      <c r="C198" s="36"/>
      <c r="D198" s="20"/>
      <c r="E198" s="20"/>
      <c r="F198" s="20"/>
      <c r="G198" s="20"/>
      <c r="H198" s="20"/>
      <c r="I198" s="20"/>
      <c r="J198" s="20"/>
      <c r="K198" s="20"/>
    </row>
    <row r="199" spans="1:11">
      <c r="A199" s="20"/>
      <c r="B199" s="20"/>
      <c r="C199" s="36"/>
      <c r="D199" s="20"/>
      <c r="E199" s="20"/>
      <c r="F199" s="20"/>
      <c r="G199" s="20"/>
      <c r="H199" s="20"/>
      <c r="I199" s="20"/>
      <c r="J199" s="20"/>
      <c r="K199" s="20"/>
    </row>
    <row r="200" spans="1:11">
      <c r="A200" s="20"/>
      <c r="B200" s="20"/>
      <c r="C200" s="36"/>
      <c r="D200" s="20"/>
      <c r="E200" s="20"/>
      <c r="F200" s="20"/>
      <c r="G200" s="20"/>
      <c r="H200" s="20"/>
      <c r="I200" s="20"/>
      <c r="J200" s="20"/>
      <c r="K200" s="20"/>
    </row>
    <row r="201" spans="1:11">
      <c r="A201" s="20"/>
      <c r="B201" s="20"/>
      <c r="C201" s="36"/>
      <c r="D201" s="20"/>
      <c r="E201" s="20"/>
      <c r="F201" s="20"/>
      <c r="G201" s="20"/>
      <c r="H201" s="20"/>
      <c r="I201" s="20"/>
      <c r="J201" s="20"/>
      <c r="K201" s="20"/>
    </row>
    <row r="202" spans="1:11">
      <c r="A202" s="20"/>
      <c r="B202" s="20"/>
      <c r="C202" s="36"/>
      <c r="D202" s="20"/>
      <c r="E202" s="20"/>
      <c r="F202" s="20"/>
      <c r="G202" s="20"/>
      <c r="H202" s="20"/>
      <c r="I202" s="20"/>
      <c r="J202" s="20"/>
      <c r="K202" s="20"/>
    </row>
    <row r="203" spans="1:11">
      <c r="A203" s="20"/>
      <c r="B203" s="20"/>
      <c r="C203" s="36"/>
      <c r="D203" s="20"/>
      <c r="E203" s="20"/>
      <c r="F203" s="20"/>
      <c r="G203" s="20"/>
      <c r="H203" s="20"/>
      <c r="I203" s="20"/>
      <c r="J203" s="20"/>
      <c r="K203" s="20"/>
    </row>
    <row r="204" spans="1:11">
      <c r="A204" s="20"/>
      <c r="B204" s="20"/>
      <c r="C204" s="36"/>
      <c r="D204" s="20"/>
      <c r="E204" s="20"/>
      <c r="F204" s="20"/>
      <c r="G204" s="20"/>
      <c r="H204" s="20"/>
      <c r="I204" s="20"/>
      <c r="J204" s="20"/>
      <c r="K204" s="20"/>
    </row>
    <row r="205" spans="1:11">
      <c r="A205" s="20"/>
      <c r="B205" s="20"/>
      <c r="C205" s="36"/>
      <c r="D205" s="20"/>
      <c r="E205" s="20"/>
      <c r="F205" s="20"/>
      <c r="G205" s="20"/>
      <c r="H205" s="20"/>
      <c r="I205" s="20"/>
      <c r="J205" s="20"/>
      <c r="K205" s="20"/>
    </row>
    <row r="206" spans="1:11">
      <c r="A206" s="20"/>
      <c r="B206" s="20"/>
      <c r="C206" s="36"/>
      <c r="D206" s="20"/>
      <c r="E206" s="20"/>
      <c r="F206" s="20"/>
      <c r="G206" s="20"/>
      <c r="H206" s="20"/>
      <c r="I206" s="20"/>
      <c r="J206" s="20"/>
      <c r="K206" s="20"/>
    </row>
    <row r="207" spans="1:11">
      <c r="A207" s="20"/>
      <c r="B207" s="20"/>
      <c r="C207" s="36"/>
      <c r="D207" s="20"/>
      <c r="E207" s="20"/>
      <c r="F207" s="20"/>
      <c r="G207" s="20"/>
      <c r="H207" s="20"/>
      <c r="I207" s="20"/>
      <c r="J207" s="20"/>
      <c r="K207" s="20"/>
    </row>
    <row r="208" spans="1:11">
      <c r="A208" s="20"/>
      <c r="B208" s="20"/>
      <c r="C208" s="36"/>
      <c r="D208" s="20"/>
      <c r="E208" s="20"/>
      <c r="F208" s="20"/>
      <c r="G208" s="20"/>
      <c r="H208" s="20"/>
      <c r="I208" s="20"/>
      <c r="J208" s="20"/>
      <c r="K208" s="20"/>
    </row>
    <row r="209" spans="1:11">
      <c r="A209" s="20"/>
      <c r="B209" s="20"/>
      <c r="C209" s="36"/>
      <c r="D209" s="20"/>
      <c r="E209" s="20"/>
      <c r="F209" s="20"/>
      <c r="G209" s="20"/>
      <c r="H209" s="20"/>
      <c r="I209" s="20"/>
      <c r="J209" s="20"/>
      <c r="K209" s="20"/>
    </row>
    <row r="210" spans="1:11">
      <c r="A210" s="20"/>
      <c r="B210" s="20"/>
      <c r="C210" s="36"/>
      <c r="D210" s="20"/>
      <c r="E210" s="20"/>
      <c r="F210" s="20"/>
      <c r="G210" s="20"/>
      <c r="H210" s="20"/>
      <c r="I210" s="20"/>
      <c r="J210" s="20"/>
      <c r="K210" s="20"/>
    </row>
    <row r="211" spans="1:11">
      <c r="A211" s="20"/>
      <c r="B211" s="20"/>
      <c r="C211" s="36"/>
      <c r="D211" s="20"/>
      <c r="E211" s="20"/>
      <c r="F211" s="20"/>
      <c r="G211" s="20"/>
      <c r="H211" s="20"/>
      <c r="I211" s="20"/>
      <c r="J211" s="20"/>
      <c r="K211" s="20"/>
    </row>
    <row r="212" spans="1:11">
      <c r="A212" s="20"/>
      <c r="B212" s="20"/>
      <c r="C212" s="36"/>
      <c r="D212" s="20"/>
      <c r="E212" s="20"/>
      <c r="F212" s="20"/>
      <c r="G212" s="20"/>
      <c r="H212" s="20"/>
      <c r="I212" s="20"/>
      <c r="J212" s="20"/>
      <c r="K212" s="20"/>
    </row>
    <row r="213" spans="1:11">
      <c r="A213" s="20"/>
      <c r="B213" s="20"/>
      <c r="C213" s="36"/>
      <c r="D213" s="20"/>
      <c r="E213" s="20"/>
      <c r="F213" s="20"/>
      <c r="G213" s="20"/>
      <c r="H213" s="20"/>
      <c r="I213" s="20"/>
      <c r="J213" s="20"/>
      <c r="K213" s="20"/>
    </row>
    <row r="214" spans="1:11">
      <c r="A214" s="20"/>
      <c r="B214" s="20"/>
      <c r="C214" s="36"/>
      <c r="D214" s="20"/>
      <c r="E214" s="20"/>
      <c r="F214" s="20"/>
      <c r="G214" s="20"/>
      <c r="H214" s="20"/>
      <c r="I214" s="20"/>
      <c r="J214" s="20"/>
      <c r="K214" s="20"/>
    </row>
    <row r="215" spans="1:11">
      <c r="A215" s="20"/>
      <c r="B215" s="20"/>
      <c r="C215" s="36"/>
      <c r="D215" s="20"/>
      <c r="E215" s="20"/>
      <c r="F215" s="20"/>
      <c r="G215" s="20"/>
      <c r="H215" s="20"/>
      <c r="I215" s="20"/>
      <c r="J215" s="20"/>
      <c r="K215" s="20"/>
    </row>
    <row r="216" spans="1:11">
      <c r="A216" s="20"/>
      <c r="B216" s="20"/>
      <c r="C216" s="36"/>
      <c r="D216" s="20"/>
      <c r="E216" s="20"/>
      <c r="F216" s="20"/>
      <c r="G216" s="20"/>
      <c r="H216" s="20"/>
      <c r="I216" s="20"/>
      <c r="J216" s="20"/>
      <c r="K216" s="20"/>
    </row>
    <row r="217" spans="1:11">
      <c r="A217" s="20"/>
      <c r="B217" s="20"/>
      <c r="C217" s="36"/>
      <c r="D217" s="20"/>
      <c r="E217" s="20"/>
      <c r="F217" s="20"/>
      <c r="G217" s="20"/>
      <c r="H217" s="20"/>
      <c r="I217" s="20"/>
      <c r="J217" s="20"/>
      <c r="K217" s="20"/>
    </row>
    <row r="218" spans="1:11">
      <c r="A218" s="20"/>
      <c r="B218" s="20"/>
      <c r="C218" s="36"/>
      <c r="D218" s="20"/>
      <c r="E218" s="20"/>
      <c r="F218" s="20"/>
      <c r="G218" s="20"/>
      <c r="H218" s="20"/>
      <c r="I218" s="20"/>
      <c r="J218" s="20"/>
      <c r="K218" s="20"/>
    </row>
    <row r="219" spans="1:11">
      <c r="A219" s="20"/>
      <c r="B219" s="20"/>
      <c r="C219" s="36"/>
      <c r="D219" s="20"/>
      <c r="E219" s="20"/>
      <c r="F219" s="20"/>
      <c r="G219" s="20"/>
      <c r="H219" s="20"/>
      <c r="I219" s="20"/>
      <c r="J219" s="20"/>
      <c r="K219" s="20"/>
    </row>
    <row r="220" spans="1:11">
      <c r="A220" s="20"/>
      <c r="B220" s="20"/>
      <c r="C220" s="36"/>
      <c r="D220" s="20"/>
      <c r="E220" s="20"/>
      <c r="F220" s="20"/>
      <c r="G220" s="20"/>
      <c r="H220" s="20"/>
      <c r="I220" s="20"/>
      <c r="J220" s="20"/>
      <c r="K220" s="20"/>
    </row>
    <row r="221" spans="1:11">
      <c r="A221" s="20"/>
      <c r="B221" s="20"/>
      <c r="C221" s="36"/>
      <c r="D221" s="20"/>
      <c r="E221" s="20"/>
      <c r="F221" s="20"/>
      <c r="G221" s="20"/>
      <c r="H221" s="20"/>
      <c r="I221" s="20"/>
      <c r="J221" s="20"/>
      <c r="K221" s="20"/>
    </row>
  </sheetData>
  <mergeCells count="12">
    <mergeCell ref="K7:L7"/>
    <mergeCell ref="M7:M8"/>
    <mergeCell ref="A1:M1"/>
    <mergeCell ref="A2:M2"/>
    <mergeCell ref="A3:M3"/>
    <mergeCell ref="A5:M5"/>
    <mergeCell ref="A7:A8"/>
    <mergeCell ref="B7:B8"/>
    <mergeCell ref="C7:D7"/>
    <mergeCell ref="E7:F7"/>
    <mergeCell ref="G7:H7"/>
    <mergeCell ref="I7:J7"/>
  </mergeCells>
  <printOptions horizontalCentered="1" verticalCentered="1"/>
  <pageMargins left="0.74803149606299213" right="0.31496062992125984" top="0.19685039370078741" bottom="0.31496062992125984" header="0" footer="0"/>
  <pageSetup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50377-0089-40AA-83D6-3C0CAC55406C}">
  <dimension ref="A1:W221"/>
  <sheetViews>
    <sheetView topLeftCell="A56" workbookViewId="0">
      <selection activeCell="K70" sqref="K70"/>
    </sheetView>
  </sheetViews>
  <sheetFormatPr baseColWidth="10" defaultRowHeight="14.4"/>
  <cols>
    <col min="1" max="1" width="6.88671875" style="1" customWidth="1"/>
    <col min="2" max="2" width="29.5546875" style="1" customWidth="1"/>
    <col min="3" max="3" width="12.88671875" style="38" hidden="1" customWidth="1"/>
    <col min="4" max="4" width="15.88671875" style="1" hidden="1" customWidth="1"/>
    <col min="5" max="5" width="12.88671875" style="1" hidden="1" customWidth="1"/>
    <col min="6" max="6" width="15.88671875" style="1" hidden="1" customWidth="1"/>
    <col min="7" max="7" width="12.88671875" style="1" hidden="1" customWidth="1"/>
    <col min="8" max="8" width="15.88671875" style="1" hidden="1" customWidth="1"/>
    <col min="9" max="9" width="12.88671875" style="1" customWidth="1"/>
    <col min="10" max="10" width="15.88671875" style="1" customWidth="1"/>
    <col min="11" max="11" width="12.88671875" style="1" customWidth="1"/>
    <col min="12" max="12" width="15.88671875" style="1" customWidth="1"/>
    <col min="13" max="13" width="17.109375" style="1" customWidth="1"/>
    <col min="14" max="14" width="11.44140625" style="1"/>
    <col min="15" max="15" width="13.88671875" bestFit="1" customWidth="1"/>
    <col min="24" max="232" width="11.44140625" style="1"/>
    <col min="233" max="233" width="6.88671875" style="1" customWidth="1"/>
    <col min="234" max="234" width="29.5546875" style="1" customWidth="1"/>
    <col min="235" max="235" width="16.109375" style="1" customWidth="1"/>
    <col min="236" max="236" width="12.109375" style="1" customWidth="1"/>
    <col min="237" max="237" width="21.44140625" style="1" customWidth="1"/>
    <col min="238" max="238" width="16" style="1" customWidth="1"/>
    <col min="239" max="239" width="15.88671875" style="1" customWidth="1"/>
    <col min="240" max="241" width="0" style="1" hidden="1" customWidth="1"/>
    <col min="242" max="488" width="11.44140625" style="1"/>
    <col min="489" max="489" width="6.88671875" style="1" customWidth="1"/>
    <col min="490" max="490" width="29.5546875" style="1" customWidth="1"/>
    <col min="491" max="491" width="16.109375" style="1" customWidth="1"/>
    <col min="492" max="492" width="12.109375" style="1" customWidth="1"/>
    <col min="493" max="493" width="21.44140625" style="1" customWidth="1"/>
    <col min="494" max="494" width="16" style="1" customWidth="1"/>
    <col min="495" max="495" width="15.88671875" style="1" customWidth="1"/>
    <col min="496" max="497" width="0" style="1" hidden="1" customWidth="1"/>
    <col min="498" max="744" width="11.44140625" style="1"/>
    <col min="745" max="745" width="6.88671875" style="1" customWidth="1"/>
    <col min="746" max="746" width="29.5546875" style="1" customWidth="1"/>
    <col min="747" max="747" width="16.109375" style="1" customWidth="1"/>
    <col min="748" max="748" width="12.109375" style="1" customWidth="1"/>
    <col min="749" max="749" width="21.44140625" style="1" customWidth="1"/>
    <col min="750" max="750" width="16" style="1" customWidth="1"/>
    <col min="751" max="751" width="15.88671875" style="1" customWidth="1"/>
    <col min="752" max="753" width="0" style="1" hidden="1" customWidth="1"/>
    <col min="754" max="1000" width="11.44140625" style="1"/>
    <col min="1001" max="1001" width="6.88671875" style="1" customWidth="1"/>
    <col min="1002" max="1002" width="29.5546875" style="1" customWidth="1"/>
    <col min="1003" max="1003" width="16.109375" style="1" customWidth="1"/>
    <col min="1004" max="1004" width="12.109375" style="1" customWidth="1"/>
    <col min="1005" max="1005" width="21.44140625" style="1" customWidth="1"/>
    <col min="1006" max="1006" width="16" style="1" customWidth="1"/>
    <col min="1007" max="1007" width="15.88671875" style="1" customWidth="1"/>
    <col min="1008" max="1009" width="0" style="1" hidden="1" customWidth="1"/>
    <col min="1010" max="1256" width="11.44140625" style="1"/>
    <col min="1257" max="1257" width="6.88671875" style="1" customWidth="1"/>
    <col min="1258" max="1258" width="29.5546875" style="1" customWidth="1"/>
    <col min="1259" max="1259" width="16.109375" style="1" customWidth="1"/>
    <col min="1260" max="1260" width="12.109375" style="1" customWidth="1"/>
    <col min="1261" max="1261" width="21.44140625" style="1" customWidth="1"/>
    <col min="1262" max="1262" width="16" style="1" customWidth="1"/>
    <col min="1263" max="1263" width="15.88671875" style="1" customWidth="1"/>
    <col min="1264" max="1265" width="0" style="1" hidden="1" customWidth="1"/>
    <col min="1266" max="1512" width="11.44140625" style="1"/>
    <col min="1513" max="1513" width="6.88671875" style="1" customWidth="1"/>
    <col min="1514" max="1514" width="29.5546875" style="1" customWidth="1"/>
    <col min="1515" max="1515" width="16.109375" style="1" customWidth="1"/>
    <col min="1516" max="1516" width="12.109375" style="1" customWidth="1"/>
    <col min="1517" max="1517" width="21.44140625" style="1" customWidth="1"/>
    <col min="1518" max="1518" width="16" style="1" customWidth="1"/>
    <col min="1519" max="1519" width="15.88671875" style="1" customWidth="1"/>
    <col min="1520" max="1521" width="0" style="1" hidden="1" customWidth="1"/>
    <col min="1522" max="1768" width="11.44140625" style="1"/>
    <col min="1769" max="1769" width="6.88671875" style="1" customWidth="1"/>
    <col min="1770" max="1770" width="29.5546875" style="1" customWidth="1"/>
    <col min="1771" max="1771" width="16.109375" style="1" customWidth="1"/>
    <col min="1772" max="1772" width="12.109375" style="1" customWidth="1"/>
    <col min="1773" max="1773" width="21.44140625" style="1" customWidth="1"/>
    <col min="1774" max="1774" width="16" style="1" customWidth="1"/>
    <col min="1775" max="1775" width="15.88671875" style="1" customWidth="1"/>
    <col min="1776" max="1777" width="0" style="1" hidden="1" customWidth="1"/>
    <col min="1778" max="2024" width="11.44140625" style="1"/>
    <col min="2025" max="2025" width="6.88671875" style="1" customWidth="1"/>
    <col min="2026" max="2026" width="29.5546875" style="1" customWidth="1"/>
    <col min="2027" max="2027" width="16.109375" style="1" customWidth="1"/>
    <col min="2028" max="2028" width="12.109375" style="1" customWidth="1"/>
    <col min="2029" max="2029" width="21.44140625" style="1" customWidth="1"/>
    <col min="2030" max="2030" width="16" style="1" customWidth="1"/>
    <col min="2031" max="2031" width="15.88671875" style="1" customWidth="1"/>
    <col min="2032" max="2033" width="0" style="1" hidden="1" customWidth="1"/>
    <col min="2034" max="2280" width="11.44140625" style="1"/>
    <col min="2281" max="2281" width="6.88671875" style="1" customWidth="1"/>
    <col min="2282" max="2282" width="29.5546875" style="1" customWidth="1"/>
    <col min="2283" max="2283" width="16.109375" style="1" customWidth="1"/>
    <col min="2284" max="2284" width="12.109375" style="1" customWidth="1"/>
    <col min="2285" max="2285" width="21.44140625" style="1" customWidth="1"/>
    <col min="2286" max="2286" width="16" style="1" customWidth="1"/>
    <col min="2287" max="2287" width="15.88671875" style="1" customWidth="1"/>
    <col min="2288" max="2289" width="0" style="1" hidden="1" customWidth="1"/>
    <col min="2290" max="2536" width="11.44140625" style="1"/>
    <col min="2537" max="2537" width="6.88671875" style="1" customWidth="1"/>
    <col min="2538" max="2538" width="29.5546875" style="1" customWidth="1"/>
    <col min="2539" max="2539" width="16.109375" style="1" customWidth="1"/>
    <col min="2540" max="2540" width="12.109375" style="1" customWidth="1"/>
    <col min="2541" max="2541" width="21.44140625" style="1" customWidth="1"/>
    <col min="2542" max="2542" width="16" style="1" customWidth="1"/>
    <col min="2543" max="2543" width="15.88671875" style="1" customWidth="1"/>
    <col min="2544" max="2545" width="0" style="1" hidden="1" customWidth="1"/>
    <col min="2546" max="2792" width="11.44140625" style="1"/>
    <col min="2793" max="2793" width="6.88671875" style="1" customWidth="1"/>
    <col min="2794" max="2794" width="29.5546875" style="1" customWidth="1"/>
    <col min="2795" max="2795" width="16.109375" style="1" customWidth="1"/>
    <col min="2796" max="2796" width="12.109375" style="1" customWidth="1"/>
    <col min="2797" max="2797" width="21.44140625" style="1" customWidth="1"/>
    <col min="2798" max="2798" width="16" style="1" customWidth="1"/>
    <col min="2799" max="2799" width="15.88671875" style="1" customWidth="1"/>
    <col min="2800" max="2801" width="0" style="1" hidden="1" customWidth="1"/>
    <col min="2802" max="3048" width="11.44140625" style="1"/>
    <col min="3049" max="3049" width="6.88671875" style="1" customWidth="1"/>
    <col min="3050" max="3050" width="29.5546875" style="1" customWidth="1"/>
    <col min="3051" max="3051" width="16.109375" style="1" customWidth="1"/>
    <col min="3052" max="3052" width="12.109375" style="1" customWidth="1"/>
    <col min="3053" max="3053" width="21.44140625" style="1" customWidth="1"/>
    <col min="3054" max="3054" width="16" style="1" customWidth="1"/>
    <col min="3055" max="3055" width="15.88671875" style="1" customWidth="1"/>
    <col min="3056" max="3057" width="0" style="1" hidden="1" customWidth="1"/>
    <col min="3058" max="3304" width="11.44140625" style="1"/>
    <col min="3305" max="3305" width="6.88671875" style="1" customWidth="1"/>
    <col min="3306" max="3306" width="29.5546875" style="1" customWidth="1"/>
    <col min="3307" max="3307" width="16.109375" style="1" customWidth="1"/>
    <col min="3308" max="3308" width="12.109375" style="1" customWidth="1"/>
    <col min="3309" max="3309" width="21.44140625" style="1" customWidth="1"/>
    <col min="3310" max="3310" width="16" style="1" customWidth="1"/>
    <col min="3311" max="3311" width="15.88671875" style="1" customWidth="1"/>
    <col min="3312" max="3313" width="0" style="1" hidden="1" customWidth="1"/>
    <col min="3314" max="3560" width="11.44140625" style="1"/>
    <col min="3561" max="3561" width="6.88671875" style="1" customWidth="1"/>
    <col min="3562" max="3562" width="29.5546875" style="1" customWidth="1"/>
    <col min="3563" max="3563" width="16.109375" style="1" customWidth="1"/>
    <col min="3564" max="3564" width="12.109375" style="1" customWidth="1"/>
    <col min="3565" max="3565" width="21.44140625" style="1" customWidth="1"/>
    <col min="3566" max="3566" width="16" style="1" customWidth="1"/>
    <col min="3567" max="3567" width="15.88671875" style="1" customWidth="1"/>
    <col min="3568" max="3569" width="0" style="1" hidden="1" customWidth="1"/>
    <col min="3570" max="3816" width="11.44140625" style="1"/>
    <col min="3817" max="3817" width="6.88671875" style="1" customWidth="1"/>
    <col min="3818" max="3818" width="29.5546875" style="1" customWidth="1"/>
    <col min="3819" max="3819" width="16.109375" style="1" customWidth="1"/>
    <col min="3820" max="3820" width="12.109375" style="1" customWidth="1"/>
    <col min="3821" max="3821" width="21.44140625" style="1" customWidth="1"/>
    <col min="3822" max="3822" width="16" style="1" customWidth="1"/>
    <col min="3823" max="3823" width="15.88671875" style="1" customWidth="1"/>
    <col min="3824" max="3825" width="0" style="1" hidden="1" customWidth="1"/>
    <col min="3826" max="4072" width="11.44140625" style="1"/>
    <col min="4073" max="4073" width="6.88671875" style="1" customWidth="1"/>
    <col min="4074" max="4074" width="29.5546875" style="1" customWidth="1"/>
    <col min="4075" max="4075" width="16.109375" style="1" customWidth="1"/>
    <col min="4076" max="4076" width="12.109375" style="1" customWidth="1"/>
    <col min="4077" max="4077" width="21.44140625" style="1" customWidth="1"/>
    <col min="4078" max="4078" width="16" style="1" customWidth="1"/>
    <col min="4079" max="4079" width="15.88671875" style="1" customWidth="1"/>
    <col min="4080" max="4081" width="0" style="1" hidden="1" customWidth="1"/>
    <col min="4082" max="4328" width="11.44140625" style="1"/>
    <col min="4329" max="4329" width="6.88671875" style="1" customWidth="1"/>
    <col min="4330" max="4330" width="29.5546875" style="1" customWidth="1"/>
    <col min="4331" max="4331" width="16.109375" style="1" customWidth="1"/>
    <col min="4332" max="4332" width="12.109375" style="1" customWidth="1"/>
    <col min="4333" max="4333" width="21.44140625" style="1" customWidth="1"/>
    <col min="4334" max="4334" width="16" style="1" customWidth="1"/>
    <col min="4335" max="4335" width="15.88671875" style="1" customWidth="1"/>
    <col min="4336" max="4337" width="0" style="1" hidden="1" customWidth="1"/>
    <col min="4338" max="4584" width="11.44140625" style="1"/>
    <col min="4585" max="4585" width="6.88671875" style="1" customWidth="1"/>
    <col min="4586" max="4586" width="29.5546875" style="1" customWidth="1"/>
    <col min="4587" max="4587" width="16.109375" style="1" customWidth="1"/>
    <col min="4588" max="4588" width="12.109375" style="1" customWidth="1"/>
    <col min="4589" max="4589" width="21.44140625" style="1" customWidth="1"/>
    <col min="4590" max="4590" width="16" style="1" customWidth="1"/>
    <col min="4591" max="4591" width="15.88671875" style="1" customWidth="1"/>
    <col min="4592" max="4593" width="0" style="1" hidden="1" customWidth="1"/>
    <col min="4594" max="4840" width="11.44140625" style="1"/>
    <col min="4841" max="4841" width="6.88671875" style="1" customWidth="1"/>
    <col min="4842" max="4842" width="29.5546875" style="1" customWidth="1"/>
    <col min="4843" max="4843" width="16.109375" style="1" customWidth="1"/>
    <col min="4844" max="4844" width="12.109375" style="1" customWidth="1"/>
    <col min="4845" max="4845" width="21.44140625" style="1" customWidth="1"/>
    <col min="4846" max="4846" width="16" style="1" customWidth="1"/>
    <col min="4847" max="4847" width="15.88671875" style="1" customWidth="1"/>
    <col min="4848" max="4849" width="0" style="1" hidden="1" customWidth="1"/>
    <col min="4850" max="5096" width="11.44140625" style="1"/>
    <col min="5097" max="5097" width="6.88671875" style="1" customWidth="1"/>
    <col min="5098" max="5098" width="29.5546875" style="1" customWidth="1"/>
    <col min="5099" max="5099" width="16.109375" style="1" customWidth="1"/>
    <col min="5100" max="5100" width="12.109375" style="1" customWidth="1"/>
    <col min="5101" max="5101" width="21.44140625" style="1" customWidth="1"/>
    <col min="5102" max="5102" width="16" style="1" customWidth="1"/>
    <col min="5103" max="5103" width="15.88671875" style="1" customWidth="1"/>
    <col min="5104" max="5105" width="0" style="1" hidden="1" customWidth="1"/>
    <col min="5106" max="5352" width="11.44140625" style="1"/>
    <col min="5353" max="5353" width="6.88671875" style="1" customWidth="1"/>
    <col min="5354" max="5354" width="29.5546875" style="1" customWidth="1"/>
    <col min="5355" max="5355" width="16.109375" style="1" customWidth="1"/>
    <col min="5356" max="5356" width="12.109375" style="1" customWidth="1"/>
    <col min="5357" max="5357" width="21.44140625" style="1" customWidth="1"/>
    <col min="5358" max="5358" width="16" style="1" customWidth="1"/>
    <col min="5359" max="5359" width="15.88671875" style="1" customWidth="1"/>
    <col min="5360" max="5361" width="0" style="1" hidden="1" customWidth="1"/>
    <col min="5362" max="5608" width="11.44140625" style="1"/>
    <col min="5609" max="5609" width="6.88671875" style="1" customWidth="1"/>
    <col min="5610" max="5610" width="29.5546875" style="1" customWidth="1"/>
    <col min="5611" max="5611" width="16.109375" style="1" customWidth="1"/>
    <col min="5612" max="5612" width="12.109375" style="1" customWidth="1"/>
    <col min="5613" max="5613" width="21.44140625" style="1" customWidth="1"/>
    <col min="5614" max="5614" width="16" style="1" customWidth="1"/>
    <col min="5615" max="5615" width="15.88671875" style="1" customWidth="1"/>
    <col min="5616" max="5617" width="0" style="1" hidden="1" customWidth="1"/>
    <col min="5618" max="5864" width="11.44140625" style="1"/>
    <col min="5865" max="5865" width="6.88671875" style="1" customWidth="1"/>
    <col min="5866" max="5866" width="29.5546875" style="1" customWidth="1"/>
    <col min="5867" max="5867" width="16.109375" style="1" customWidth="1"/>
    <col min="5868" max="5868" width="12.109375" style="1" customWidth="1"/>
    <col min="5869" max="5869" width="21.44140625" style="1" customWidth="1"/>
    <col min="5870" max="5870" width="16" style="1" customWidth="1"/>
    <col min="5871" max="5871" width="15.88671875" style="1" customWidth="1"/>
    <col min="5872" max="5873" width="0" style="1" hidden="1" customWidth="1"/>
    <col min="5874" max="6120" width="11.44140625" style="1"/>
    <col min="6121" max="6121" width="6.88671875" style="1" customWidth="1"/>
    <col min="6122" max="6122" width="29.5546875" style="1" customWidth="1"/>
    <col min="6123" max="6123" width="16.109375" style="1" customWidth="1"/>
    <col min="6124" max="6124" width="12.109375" style="1" customWidth="1"/>
    <col min="6125" max="6125" width="21.44140625" style="1" customWidth="1"/>
    <col min="6126" max="6126" width="16" style="1" customWidth="1"/>
    <col min="6127" max="6127" width="15.88671875" style="1" customWidth="1"/>
    <col min="6128" max="6129" width="0" style="1" hidden="1" customWidth="1"/>
    <col min="6130" max="6376" width="11.44140625" style="1"/>
    <col min="6377" max="6377" width="6.88671875" style="1" customWidth="1"/>
    <col min="6378" max="6378" width="29.5546875" style="1" customWidth="1"/>
    <col min="6379" max="6379" width="16.109375" style="1" customWidth="1"/>
    <col min="6380" max="6380" width="12.109375" style="1" customWidth="1"/>
    <col min="6381" max="6381" width="21.44140625" style="1" customWidth="1"/>
    <col min="6382" max="6382" width="16" style="1" customWidth="1"/>
    <col min="6383" max="6383" width="15.88671875" style="1" customWidth="1"/>
    <col min="6384" max="6385" width="0" style="1" hidden="1" customWidth="1"/>
    <col min="6386" max="6632" width="11.44140625" style="1"/>
    <col min="6633" max="6633" width="6.88671875" style="1" customWidth="1"/>
    <col min="6634" max="6634" width="29.5546875" style="1" customWidth="1"/>
    <col min="6635" max="6635" width="16.109375" style="1" customWidth="1"/>
    <col min="6636" max="6636" width="12.109375" style="1" customWidth="1"/>
    <col min="6637" max="6637" width="21.44140625" style="1" customWidth="1"/>
    <col min="6638" max="6638" width="16" style="1" customWidth="1"/>
    <col min="6639" max="6639" width="15.88671875" style="1" customWidth="1"/>
    <col min="6640" max="6641" width="0" style="1" hidden="1" customWidth="1"/>
    <col min="6642" max="6888" width="11.44140625" style="1"/>
    <col min="6889" max="6889" width="6.88671875" style="1" customWidth="1"/>
    <col min="6890" max="6890" width="29.5546875" style="1" customWidth="1"/>
    <col min="6891" max="6891" width="16.109375" style="1" customWidth="1"/>
    <col min="6892" max="6892" width="12.109375" style="1" customWidth="1"/>
    <col min="6893" max="6893" width="21.44140625" style="1" customWidth="1"/>
    <col min="6894" max="6894" width="16" style="1" customWidth="1"/>
    <col min="6895" max="6895" width="15.88671875" style="1" customWidth="1"/>
    <col min="6896" max="6897" width="0" style="1" hidden="1" customWidth="1"/>
    <col min="6898" max="7144" width="11.44140625" style="1"/>
    <col min="7145" max="7145" width="6.88671875" style="1" customWidth="1"/>
    <col min="7146" max="7146" width="29.5546875" style="1" customWidth="1"/>
    <col min="7147" max="7147" width="16.109375" style="1" customWidth="1"/>
    <col min="7148" max="7148" width="12.109375" style="1" customWidth="1"/>
    <col min="7149" max="7149" width="21.44140625" style="1" customWidth="1"/>
    <col min="7150" max="7150" width="16" style="1" customWidth="1"/>
    <col min="7151" max="7151" width="15.88671875" style="1" customWidth="1"/>
    <col min="7152" max="7153" width="0" style="1" hidden="1" customWidth="1"/>
    <col min="7154" max="7400" width="11.44140625" style="1"/>
    <col min="7401" max="7401" width="6.88671875" style="1" customWidth="1"/>
    <col min="7402" max="7402" width="29.5546875" style="1" customWidth="1"/>
    <col min="7403" max="7403" width="16.109375" style="1" customWidth="1"/>
    <col min="7404" max="7404" width="12.109375" style="1" customWidth="1"/>
    <col min="7405" max="7405" width="21.44140625" style="1" customWidth="1"/>
    <col min="7406" max="7406" width="16" style="1" customWidth="1"/>
    <col min="7407" max="7407" width="15.88671875" style="1" customWidth="1"/>
    <col min="7408" max="7409" width="0" style="1" hidden="1" customWidth="1"/>
    <col min="7410" max="7656" width="11.44140625" style="1"/>
    <col min="7657" max="7657" width="6.88671875" style="1" customWidth="1"/>
    <col min="7658" max="7658" width="29.5546875" style="1" customWidth="1"/>
    <col min="7659" max="7659" width="16.109375" style="1" customWidth="1"/>
    <col min="7660" max="7660" width="12.109375" style="1" customWidth="1"/>
    <col min="7661" max="7661" width="21.44140625" style="1" customWidth="1"/>
    <col min="7662" max="7662" width="16" style="1" customWidth="1"/>
    <col min="7663" max="7663" width="15.88671875" style="1" customWidth="1"/>
    <col min="7664" max="7665" width="0" style="1" hidden="1" customWidth="1"/>
    <col min="7666" max="7912" width="11.44140625" style="1"/>
    <col min="7913" max="7913" width="6.88671875" style="1" customWidth="1"/>
    <col min="7914" max="7914" width="29.5546875" style="1" customWidth="1"/>
    <col min="7915" max="7915" width="16.109375" style="1" customWidth="1"/>
    <col min="7916" max="7916" width="12.109375" style="1" customWidth="1"/>
    <col min="7917" max="7917" width="21.44140625" style="1" customWidth="1"/>
    <col min="7918" max="7918" width="16" style="1" customWidth="1"/>
    <col min="7919" max="7919" width="15.88671875" style="1" customWidth="1"/>
    <col min="7920" max="7921" width="0" style="1" hidden="1" customWidth="1"/>
    <col min="7922" max="8168" width="11.44140625" style="1"/>
    <col min="8169" max="8169" width="6.88671875" style="1" customWidth="1"/>
    <col min="8170" max="8170" width="29.5546875" style="1" customWidth="1"/>
    <col min="8171" max="8171" width="16.109375" style="1" customWidth="1"/>
    <col min="8172" max="8172" width="12.109375" style="1" customWidth="1"/>
    <col min="8173" max="8173" width="21.44140625" style="1" customWidth="1"/>
    <col min="8174" max="8174" width="16" style="1" customWidth="1"/>
    <col min="8175" max="8175" width="15.88671875" style="1" customWidth="1"/>
    <col min="8176" max="8177" width="0" style="1" hidden="1" customWidth="1"/>
    <col min="8178" max="8424" width="11.44140625" style="1"/>
    <col min="8425" max="8425" width="6.88671875" style="1" customWidth="1"/>
    <col min="8426" max="8426" width="29.5546875" style="1" customWidth="1"/>
    <col min="8427" max="8427" width="16.109375" style="1" customWidth="1"/>
    <col min="8428" max="8428" width="12.109375" style="1" customWidth="1"/>
    <col min="8429" max="8429" width="21.44140625" style="1" customWidth="1"/>
    <col min="8430" max="8430" width="16" style="1" customWidth="1"/>
    <col min="8431" max="8431" width="15.88671875" style="1" customWidth="1"/>
    <col min="8432" max="8433" width="0" style="1" hidden="1" customWidth="1"/>
    <col min="8434" max="8680" width="11.44140625" style="1"/>
    <col min="8681" max="8681" width="6.88671875" style="1" customWidth="1"/>
    <col min="8682" max="8682" width="29.5546875" style="1" customWidth="1"/>
    <col min="8683" max="8683" width="16.109375" style="1" customWidth="1"/>
    <col min="8684" max="8684" width="12.109375" style="1" customWidth="1"/>
    <col min="8685" max="8685" width="21.44140625" style="1" customWidth="1"/>
    <col min="8686" max="8686" width="16" style="1" customWidth="1"/>
    <col min="8687" max="8687" width="15.88671875" style="1" customWidth="1"/>
    <col min="8688" max="8689" width="0" style="1" hidden="1" customWidth="1"/>
    <col min="8690" max="8936" width="11.44140625" style="1"/>
    <col min="8937" max="8937" width="6.88671875" style="1" customWidth="1"/>
    <col min="8938" max="8938" width="29.5546875" style="1" customWidth="1"/>
    <col min="8939" max="8939" width="16.109375" style="1" customWidth="1"/>
    <col min="8940" max="8940" width="12.109375" style="1" customWidth="1"/>
    <col min="8941" max="8941" width="21.44140625" style="1" customWidth="1"/>
    <col min="8942" max="8942" width="16" style="1" customWidth="1"/>
    <col min="8943" max="8943" width="15.88671875" style="1" customWidth="1"/>
    <col min="8944" max="8945" width="0" style="1" hidden="1" customWidth="1"/>
    <col min="8946" max="9192" width="11.44140625" style="1"/>
    <col min="9193" max="9193" width="6.88671875" style="1" customWidth="1"/>
    <col min="9194" max="9194" width="29.5546875" style="1" customWidth="1"/>
    <col min="9195" max="9195" width="16.109375" style="1" customWidth="1"/>
    <col min="9196" max="9196" width="12.109375" style="1" customWidth="1"/>
    <col min="9197" max="9197" width="21.44140625" style="1" customWidth="1"/>
    <col min="9198" max="9198" width="16" style="1" customWidth="1"/>
    <col min="9199" max="9199" width="15.88671875" style="1" customWidth="1"/>
    <col min="9200" max="9201" width="0" style="1" hidden="1" customWidth="1"/>
    <col min="9202" max="9448" width="11.44140625" style="1"/>
    <col min="9449" max="9449" width="6.88671875" style="1" customWidth="1"/>
    <col min="9450" max="9450" width="29.5546875" style="1" customWidth="1"/>
    <col min="9451" max="9451" width="16.109375" style="1" customWidth="1"/>
    <col min="9452" max="9452" width="12.109375" style="1" customWidth="1"/>
    <col min="9453" max="9453" width="21.44140625" style="1" customWidth="1"/>
    <col min="9454" max="9454" width="16" style="1" customWidth="1"/>
    <col min="9455" max="9455" width="15.88671875" style="1" customWidth="1"/>
    <col min="9456" max="9457" width="0" style="1" hidden="1" customWidth="1"/>
    <col min="9458" max="9704" width="11.44140625" style="1"/>
    <col min="9705" max="9705" width="6.88671875" style="1" customWidth="1"/>
    <col min="9706" max="9706" width="29.5546875" style="1" customWidth="1"/>
    <col min="9707" max="9707" width="16.109375" style="1" customWidth="1"/>
    <col min="9708" max="9708" width="12.109375" style="1" customWidth="1"/>
    <col min="9709" max="9709" width="21.44140625" style="1" customWidth="1"/>
    <col min="9710" max="9710" width="16" style="1" customWidth="1"/>
    <col min="9711" max="9711" width="15.88671875" style="1" customWidth="1"/>
    <col min="9712" max="9713" width="0" style="1" hidden="1" customWidth="1"/>
    <col min="9714" max="9960" width="11.44140625" style="1"/>
    <col min="9961" max="9961" width="6.88671875" style="1" customWidth="1"/>
    <col min="9962" max="9962" width="29.5546875" style="1" customWidth="1"/>
    <col min="9963" max="9963" width="16.109375" style="1" customWidth="1"/>
    <col min="9964" max="9964" width="12.109375" style="1" customWidth="1"/>
    <col min="9965" max="9965" width="21.44140625" style="1" customWidth="1"/>
    <col min="9966" max="9966" width="16" style="1" customWidth="1"/>
    <col min="9967" max="9967" width="15.88671875" style="1" customWidth="1"/>
    <col min="9968" max="9969" width="0" style="1" hidden="1" customWidth="1"/>
    <col min="9970" max="10216" width="11.44140625" style="1"/>
    <col min="10217" max="10217" width="6.88671875" style="1" customWidth="1"/>
    <col min="10218" max="10218" width="29.5546875" style="1" customWidth="1"/>
    <col min="10219" max="10219" width="16.109375" style="1" customWidth="1"/>
    <col min="10220" max="10220" width="12.109375" style="1" customWidth="1"/>
    <col min="10221" max="10221" width="21.44140625" style="1" customWidth="1"/>
    <col min="10222" max="10222" width="16" style="1" customWidth="1"/>
    <col min="10223" max="10223" width="15.88671875" style="1" customWidth="1"/>
    <col min="10224" max="10225" width="0" style="1" hidden="1" customWidth="1"/>
    <col min="10226" max="10472" width="11.44140625" style="1"/>
    <col min="10473" max="10473" width="6.88671875" style="1" customWidth="1"/>
    <col min="10474" max="10474" width="29.5546875" style="1" customWidth="1"/>
    <col min="10475" max="10475" width="16.109375" style="1" customWidth="1"/>
    <col min="10476" max="10476" width="12.109375" style="1" customWidth="1"/>
    <col min="10477" max="10477" width="21.44140625" style="1" customWidth="1"/>
    <col min="10478" max="10478" width="16" style="1" customWidth="1"/>
    <col min="10479" max="10479" width="15.88671875" style="1" customWidth="1"/>
    <col min="10480" max="10481" width="0" style="1" hidden="1" customWidth="1"/>
    <col min="10482" max="10728" width="11.44140625" style="1"/>
    <col min="10729" max="10729" width="6.88671875" style="1" customWidth="1"/>
    <col min="10730" max="10730" width="29.5546875" style="1" customWidth="1"/>
    <col min="10731" max="10731" width="16.109375" style="1" customWidth="1"/>
    <col min="10732" max="10732" width="12.109375" style="1" customWidth="1"/>
    <col min="10733" max="10733" width="21.44140625" style="1" customWidth="1"/>
    <col min="10734" max="10734" width="16" style="1" customWidth="1"/>
    <col min="10735" max="10735" width="15.88671875" style="1" customWidth="1"/>
    <col min="10736" max="10737" width="0" style="1" hidden="1" customWidth="1"/>
    <col min="10738" max="10984" width="11.44140625" style="1"/>
    <col min="10985" max="10985" width="6.88671875" style="1" customWidth="1"/>
    <col min="10986" max="10986" width="29.5546875" style="1" customWidth="1"/>
    <col min="10987" max="10987" width="16.109375" style="1" customWidth="1"/>
    <col min="10988" max="10988" width="12.109375" style="1" customWidth="1"/>
    <col min="10989" max="10989" width="21.44140625" style="1" customWidth="1"/>
    <col min="10990" max="10990" width="16" style="1" customWidth="1"/>
    <col min="10991" max="10991" width="15.88671875" style="1" customWidth="1"/>
    <col min="10992" max="10993" width="0" style="1" hidden="1" customWidth="1"/>
    <col min="10994" max="11240" width="11.44140625" style="1"/>
    <col min="11241" max="11241" width="6.88671875" style="1" customWidth="1"/>
    <col min="11242" max="11242" width="29.5546875" style="1" customWidth="1"/>
    <col min="11243" max="11243" width="16.109375" style="1" customWidth="1"/>
    <col min="11244" max="11244" width="12.109375" style="1" customWidth="1"/>
    <col min="11245" max="11245" width="21.44140625" style="1" customWidth="1"/>
    <col min="11246" max="11246" width="16" style="1" customWidth="1"/>
    <col min="11247" max="11247" width="15.88671875" style="1" customWidth="1"/>
    <col min="11248" max="11249" width="0" style="1" hidden="1" customWidth="1"/>
    <col min="11250" max="11496" width="11.44140625" style="1"/>
    <col min="11497" max="11497" width="6.88671875" style="1" customWidth="1"/>
    <col min="11498" max="11498" width="29.5546875" style="1" customWidth="1"/>
    <col min="11499" max="11499" width="16.109375" style="1" customWidth="1"/>
    <col min="11500" max="11500" width="12.109375" style="1" customWidth="1"/>
    <col min="11501" max="11501" width="21.44140625" style="1" customWidth="1"/>
    <col min="11502" max="11502" width="16" style="1" customWidth="1"/>
    <col min="11503" max="11503" width="15.88671875" style="1" customWidth="1"/>
    <col min="11504" max="11505" width="0" style="1" hidden="1" customWidth="1"/>
    <col min="11506" max="11752" width="11.44140625" style="1"/>
    <col min="11753" max="11753" width="6.88671875" style="1" customWidth="1"/>
    <col min="11754" max="11754" width="29.5546875" style="1" customWidth="1"/>
    <col min="11755" max="11755" width="16.109375" style="1" customWidth="1"/>
    <col min="11756" max="11756" width="12.109375" style="1" customWidth="1"/>
    <col min="11757" max="11757" width="21.44140625" style="1" customWidth="1"/>
    <col min="11758" max="11758" width="16" style="1" customWidth="1"/>
    <col min="11759" max="11759" width="15.88671875" style="1" customWidth="1"/>
    <col min="11760" max="11761" width="0" style="1" hidden="1" customWidth="1"/>
    <col min="11762" max="12008" width="11.44140625" style="1"/>
    <col min="12009" max="12009" width="6.88671875" style="1" customWidth="1"/>
    <col min="12010" max="12010" width="29.5546875" style="1" customWidth="1"/>
    <col min="12011" max="12011" width="16.109375" style="1" customWidth="1"/>
    <col min="12012" max="12012" width="12.109375" style="1" customWidth="1"/>
    <col min="12013" max="12013" width="21.44140625" style="1" customWidth="1"/>
    <col min="12014" max="12014" width="16" style="1" customWidth="1"/>
    <col min="12015" max="12015" width="15.88671875" style="1" customWidth="1"/>
    <col min="12016" max="12017" width="0" style="1" hidden="1" customWidth="1"/>
    <col min="12018" max="12264" width="11.44140625" style="1"/>
    <col min="12265" max="12265" width="6.88671875" style="1" customWidth="1"/>
    <col min="12266" max="12266" width="29.5546875" style="1" customWidth="1"/>
    <col min="12267" max="12267" width="16.109375" style="1" customWidth="1"/>
    <col min="12268" max="12268" width="12.109375" style="1" customWidth="1"/>
    <col min="12269" max="12269" width="21.44140625" style="1" customWidth="1"/>
    <col min="12270" max="12270" width="16" style="1" customWidth="1"/>
    <col min="12271" max="12271" width="15.88671875" style="1" customWidth="1"/>
    <col min="12272" max="12273" width="0" style="1" hidden="1" customWidth="1"/>
    <col min="12274" max="12520" width="11.44140625" style="1"/>
    <col min="12521" max="12521" width="6.88671875" style="1" customWidth="1"/>
    <col min="12522" max="12522" width="29.5546875" style="1" customWidth="1"/>
    <col min="12523" max="12523" width="16.109375" style="1" customWidth="1"/>
    <col min="12524" max="12524" width="12.109375" style="1" customWidth="1"/>
    <col min="12525" max="12525" width="21.44140625" style="1" customWidth="1"/>
    <col min="12526" max="12526" width="16" style="1" customWidth="1"/>
    <col min="12527" max="12527" width="15.88671875" style="1" customWidth="1"/>
    <col min="12528" max="12529" width="0" style="1" hidden="1" customWidth="1"/>
    <col min="12530" max="12776" width="11.44140625" style="1"/>
    <col min="12777" max="12777" width="6.88671875" style="1" customWidth="1"/>
    <col min="12778" max="12778" width="29.5546875" style="1" customWidth="1"/>
    <col min="12779" max="12779" width="16.109375" style="1" customWidth="1"/>
    <col min="12780" max="12780" width="12.109375" style="1" customWidth="1"/>
    <col min="12781" max="12781" width="21.44140625" style="1" customWidth="1"/>
    <col min="12782" max="12782" width="16" style="1" customWidth="1"/>
    <col min="12783" max="12783" width="15.88671875" style="1" customWidth="1"/>
    <col min="12784" max="12785" width="0" style="1" hidden="1" customWidth="1"/>
    <col min="12786" max="13032" width="11.44140625" style="1"/>
    <col min="13033" max="13033" width="6.88671875" style="1" customWidth="1"/>
    <col min="13034" max="13034" width="29.5546875" style="1" customWidth="1"/>
    <col min="13035" max="13035" width="16.109375" style="1" customWidth="1"/>
    <col min="13036" max="13036" width="12.109375" style="1" customWidth="1"/>
    <col min="13037" max="13037" width="21.44140625" style="1" customWidth="1"/>
    <col min="13038" max="13038" width="16" style="1" customWidth="1"/>
    <col min="13039" max="13039" width="15.88671875" style="1" customWidth="1"/>
    <col min="13040" max="13041" width="0" style="1" hidden="1" customWidth="1"/>
    <col min="13042" max="13288" width="11.44140625" style="1"/>
    <col min="13289" max="13289" width="6.88671875" style="1" customWidth="1"/>
    <col min="13290" max="13290" width="29.5546875" style="1" customWidth="1"/>
    <col min="13291" max="13291" width="16.109375" style="1" customWidth="1"/>
    <col min="13292" max="13292" width="12.109375" style="1" customWidth="1"/>
    <col min="13293" max="13293" width="21.44140625" style="1" customWidth="1"/>
    <col min="13294" max="13294" width="16" style="1" customWidth="1"/>
    <col min="13295" max="13295" width="15.88671875" style="1" customWidth="1"/>
    <col min="13296" max="13297" width="0" style="1" hidden="1" customWidth="1"/>
    <col min="13298" max="13544" width="11.44140625" style="1"/>
    <col min="13545" max="13545" width="6.88671875" style="1" customWidth="1"/>
    <col min="13546" max="13546" width="29.5546875" style="1" customWidth="1"/>
    <col min="13547" max="13547" width="16.109375" style="1" customWidth="1"/>
    <col min="13548" max="13548" width="12.109375" style="1" customWidth="1"/>
    <col min="13549" max="13549" width="21.44140625" style="1" customWidth="1"/>
    <col min="13550" max="13550" width="16" style="1" customWidth="1"/>
    <col min="13551" max="13551" width="15.88671875" style="1" customWidth="1"/>
    <col min="13552" max="13553" width="0" style="1" hidden="1" customWidth="1"/>
    <col min="13554" max="13800" width="11.44140625" style="1"/>
    <col min="13801" max="13801" width="6.88671875" style="1" customWidth="1"/>
    <col min="13802" max="13802" width="29.5546875" style="1" customWidth="1"/>
    <col min="13803" max="13803" width="16.109375" style="1" customWidth="1"/>
    <col min="13804" max="13804" width="12.109375" style="1" customWidth="1"/>
    <col min="13805" max="13805" width="21.44140625" style="1" customWidth="1"/>
    <col min="13806" max="13806" width="16" style="1" customWidth="1"/>
    <col min="13807" max="13807" width="15.88671875" style="1" customWidth="1"/>
    <col min="13808" max="13809" width="0" style="1" hidden="1" customWidth="1"/>
    <col min="13810" max="14056" width="11.44140625" style="1"/>
    <col min="14057" max="14057" width="6.88671875" style="1" customWidth="1"/>
    <col min="14058" max="14058" width="29.5546875" style="1" customWidth="1"/>
    <col min="14059" max="14059" width="16.109375" style="1" customWidth="1"/>
    <col min="14060" max="14060" width="12.109375" style="1" customWidth="1"/>
    <col min="14061" max="14061" width="21.44140625" style="1" customWidth="1"/>
    <col min="14062" max="14062" width="16" style="1" customWidth="1"/>
    <col min="14063" max="14063" width="15.88671875" style="1" customWidth="1"/>
    <col min="14064" max="14065" width="0" style="1" hidden="1" customWidth="1"/>
    <col min="14066" max="14312" width="11.44140625" style="1"/>
    <col min="14313" max="14313" width="6.88671875" style="1" customWidth="1"/>
    <col min="14314" max="14314" width="29.5546875" style="1" customWidth="1"/>
    <col min="14315" max="14315" width="16.109375" style="1" customWidth="1"/>
    <col min="14316" max="14316" width="12.109375" style="1" customWidth="1"/>
    <col min="14317" max="14317" width="21.44140625" style="1" customWidth="1"/>
    <col min="14318" max="14318" width="16" style="1" customWidth="1"/>
    <col min="14319" max="14319" width="15.88671875" style="1" customWidth="1"/>
    <col min="14320" max="14321" width="0" style="1" hidden="1" customWidth="1"/>
    <col min="14322" max="14568" width="11.44140625" style="1"/>
    <col min="14569" max="14569" width="6.88671875" style="1" customWidth="1"/>
    <col min="14570" max="14570" width="29.5546875" style="1" customWidth="1"/>
    <col min="14571" max="14571" width="16.109375" style="1" customWidth="1"/>
    <col min="14572" max="14572" width="12.109375" style="1" customWidth="1"/>
    <col min="14573" max="14573" width="21.44140625" style="1" customWidth="1"/>
    <col min="14574" max="14574" width="16" style="1" customWidth="1"/>
    <col min="14575" max="14575" width="15.88671875" style="1" customWidth="1"/>
    <col min="14576" max="14577" width="0" style="1" hidden="1" customWidth="1"/>
    <col min="14578" max="14824" width="11.44140625" style="1"/>
    <col min="14825" max="14825" width="6.88671875" style="1" customWidth="1"/>
    <col min="14826" max="14826" width="29.5546875" style="1" customWidth="1"/>
    <col min="14827" max="14827" width="16.109375" style="1" customWidth="1"/>
    <col min="14828" max="14828" width="12.109375" style="1" customWidth="1"/>
    <col min="14829" max="14829" width="21.44140625" style="1" customWidth="1"/>
    <col min="14830" max="14830" width="16" style="1" customWidth="1"/>
    <col min="14831" max="14831" width="15.88671875" style="1" customWidth="1"/>
    <col min="14832" max="14833" width="0" style="1" hidden="1" customWidth="1"/>
    <col min="14834" max="15080" width="11.44140625" style="1"/>
    <col min="15081" max="15081" width="6.88671875" style="1" customWidth="1"/>
    <col min="15082" max="15082" width="29.5546875" style="1" customWidth="1"/>
    <col min="15083" max="15083" width="16.109375" style="1" customWidth="1"/>
    <col min="15084" max="15084" width="12.109375" style="1" customWidth="1"/>
    <col min="15085" max="15085" width="21.44140625" style="1" customWidth="1"/>
    <col min="15086" max="15086" width="16" style="1" customWidth="1"/>
    <col min="15087" max="15087" width="15.88671875" style="1" customWidth="1"/>
    <col min="15088" max="15089" width="0" style="1" hidden="1" customWidth="1"/>
    <col min="15090" max="15336" width="11.44140625" style="1"/>
    <col min="15337" max="15337" width="6.88671875" style="1" customWidth="1"/>
    <col min="15338" max="15338" width="29.5546875" style="1" customWidth="1"/>
    <col min="15339" max="15339" width="16.109375" style="1" customWidth="1"/>
    <col min="15340" max="15340" width="12.109375" style="1" customWidth="1"/>
    <col min="15341" max="15341" width="21.44140625" style="1" customWidth="1"/>
    <col min="15342" max="15342" width="16" style="1" customWidth="1"/>
    <col min="15343" max="15343" width="15.88671875" style="1" customWidth="1"/>
    <col min="15344" max="15345" width="0" style="1" hidden="1" customWidth="1"/>
    <col min="15346" max="15592" width="11.44140625" style="1"/>
    <col min="15593" max="15593" width="6.88671875" style="1" customWidth="1"/>
    <col min="15594" max="15594" width="29.5546875" style="1" customWidth="1"/>
    <col min="15595" max="15595" width="16.109375" style="1" customWidth="1"/>
    <col min="15596" max="15596" width="12.109375" style="1" customWidth="1"/>
    <col min="15597" max="15597" width="21.44140625" style="1" customWidth="1"/>
    <col min="15598" max="15598" width="16" style="1" customWidth="1"/>
    <col min="15599" max="15599" width="15.88671875" style="1" customWidth="1"/>
    <col min="15600" max="15601" width="0" style="1" hidden="1" customWidth="1"/>
    <col min="15602" max="15848" width="11.44140625" style="1"/>
    <col min="15849" max="15849" width="6.88671875" style="1" customWidth="1"/>
    <col min="15850" max="15850" width="29.5546875" style="1" customWidth="1"/>
    <col min="15851" max="15851" width="16.109375" style="1" customWidth="1"/>
    <col min="15852" max="15852" width="12.109375" style="1" customWidth="1"/>
    <col min="15853" max="15853" width="21.44140625" style="1" customWidth="1"/>
    <col min="15854" max="15854" width="16" style="1" customWidth="1"/>
    <col min="15855" max="15855" width="15.88671875" style="1" customWidth="1"/>
    <col min="15856" max="15857" width="0" style="1" hidden="1" customWidth="1"/>
    <col min="15858" max="16104" width="11.44140625" style="1"/>
    <col min="16105" max="16105" width="6.88671875" style="1" customWidth="1"/>
    <col min="16106" max="16106" width="29.5546875" style="1" customWidth="1"/>
    <col min="16107" max="16107" width="16.109375" style="1" customWidth="1"/>
    <col min="16108" max="16108" width="12.109375" style="1" customWidth="1"/>
    <col min="16109" max="16109" width="21.44140625" style="1" customWidth="1"/>
    <col min="16110" max="16110" width="16" style="1" customWidth="1"/>
    <col min="16111" max="16111" width="15.88671875" style="1" customWidth="1"/>
    <col min="16112" max="16113" width="0" style="1" hidden="1" customWidth="1"/>
    <col min="16114" max="16384" width="11.44140625" style="1"/>
  </cols>
  <sheetData>
    <row r="1" spans="1:23" ht="23.4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23" ht="2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23" ht="18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23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23" s="39" customFormat="1" ht="18.600000000000001" customHeight="1">
      <c r="A5" s="102" t="s">
        <v>113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O5"/>
      <c r="P5"/>
      <c r="Q5"/>
      <c r="R5"/>
      <c r="S5"/>
      <c r="T5"/>
      <c r="U5"/>
      <c r="V5"/>
      <c r="W5"/>
    </row>
    <row r="6" spans="1:23" ht="7.5" customHeight="1"/>
    <row r="7" spans="1:23" s="32" customFormat="1" ht="26.25" customHeight="1">
      <c r="A7" s="93" t="s">
        <v>81</v>
      </c>
      <c r="B7" s="93" t="s">
        <v>82</v>
      </c>
      <c r="C7" s="87" t="s">
        <v>83</v>
      </c>
      <c r="D7" s="88"/>
      <c r="E7" s="87" t="s">
        <v>85</v>
      </c>
      <c r="F7" s="88"/>
      <c r="G7" s="87" t="s">
        <v>86</v>
      </c>
      <c r="H7" s="88"/>
      <c r="I7" s="87" t="s">
        <v>87</v>
      </c>
      <c r="J7" s="88"/>
      <c r="K7" s="87" t="s">
        <v>88</v>
      </c>
      <c r="L7" s="88"/>
      <c r="M7" s="100" t="s">
        <v>96</v>
      </c>
      <c r="O7"/>
      <c r="P7"/>
      <c r="Q7"/>
      <c r="R7"/>
      <c r="S7"/>
      <c r="T7"/>
      <c r="U7"/>
      <c r="V7"/>
      <c r="W7"/>
    </row>
    <row r="8" spans="1:23" s="3" customFormat="1" ht="15" customHeight="1">
      <c r="A8" s="94"/>
      <c r="B8" s="94"/>
      <c r="C8" s="58" t="s">
        <v>89</v>
      </c>
      <c r="D8" s="59" t="s">
        <v>90</v>
      </c>
      <c r="E8" s="58" t="s">
        <v>89</v>
      </c>
      <c r="F8" s="59" t="s">
        <v>90</v>
      </c>
      <c r="G8" s="58" t="s">
        <v>89</v>
      </c>
      <c r="H8" s="59" t="s">
        <v>90</v>
      </c>
      <c r="I8" s="58" t="s">
        <v>89</v>
      </c>
      <c r="J8" s="59" t="s">
        <v>90</v>
      </c>
      <c r="K8" s="58" t="s">
        <v>89</v>
      </c>
      <c r="L8" s="59" t="s">
        <v>90</v>
      </c>
      <c r="M8" s="101"/>
      <c r="O8"/>
      <c r="P8"/>
      <c r="Q8"/>
      <c r="R8"/>
      <c r="S8"/>
      <c r="T8"/>
      <c r="U8"/>
      <c r="V8"/>
      <c r="W8"/>
    </row>
    <row r="9" spans="1:23" s="3" customFormat="1">
      <c r="A9" s="7">
        <v>301</v>
      </c>
      <c r="B9" s="8" t="s">
        <v>4</v>
      </c>
      <c r="C9" s="33">
        <v>0.48334904349999996</v>
      </c>
      <c r="D9" s="10">
        <v>476801</v>
      </c>
      <c r="E9" s="33">
        <v>0.48334904349999996</v>
      </c>
      <c r="F9" s="10">
        <v>10830</v>
      </c>
      <c r="G9" s="33">
        <v>0.48334904349999996</v>
      </c>
      <c r="H9" s="10">
        <v>3013</v>
      </c>
      <c r="I9" s="33">
        <v>0.48334904349999996</v>
      </c>
      <c r="J9" s="10">
        <v>17184</v>
      </c>
      <c r="K9" s="33">
        <v>0.48334904349999996</v>
      </c>
      <c r="L9" s="10">
        <v>677</v>
      </c>
      <c r="M9" s="10">
        <f>+L9+J9+H9+F9+D9</f>
        <v>508505</v>
      </c>
      <c r="O9"/>
      <c r="P9"/>
      <c r="Q9"/>
      <c r="R9"/>
      <c r="S9"/>
      <c r="T9"/>
      <c r="U9"/>
      <c r="V9"/>
      <c r="W9"/>
    </row>
    <row r="10" spans="1:23" s="3" customFormat="1">
      <c r="A10" s="7">
        <v>302</v>
      </c>
      <c r="B10" s="8" t="s">
        <v>5</v>
      </c>
      <c r="C10" s="33">
        <v>0.39052480179999999</v>
      </c>
      <c r="D10" s="10">
        <v>385235</v>
      </c>
      <c r="E10" s="33">
        <v>0.39052480179999999</v>
      </c>
      <c r="F10" s="10">
        <v>8750</v>
      </c>
      <c r="G10" s="33">
        <v>0.39052480179999999</v>
      </c>
      <c r="H10" s="10">
        <v>2435</v>
      </c>
      <c r="I10" s="33">
        <v>0.39052480179999999</v>
      </c>
      <c r="J10" s="10">
        <v>13884</v>
      </c>
      <c r="K10" s="33">
        <v>0.39052480179999999</v>
      </c>
      <c r="L10" s="10">
        <v>547</v>
      </c>
      <c r="M10" s="10">
        <f t="shared" ref="M10:M66" si="0">+L10+J10+H10+F10+D10</f>
        <v>410851</v>
      </c>
      <c r="O10"/>
      <c r="P10"/>
      <c r="Q10"/>
      <c r="R10"/>
      <c r="S10"/>
      <c r="T10"/>
      <c r="U10"/>
      <c r="V10"/>
      <c r="W10"/>
    </row>
    <row r="11" spans="1:23" s="3" customFormat="1">
      <c r="A11" s="7">
        <v>303</v>
      </c>
      <c r="B11" s="8" t="s">
        <v>6</v>
      </c>
      <c r="C11" s="33">
        <v>0.32187011209999999</v>
      </c>
      <c r="D11" s="10">
        <v>317509</v>
      </c>
      <c r="E11" s="33">
        <v>0.32187011209999999</v>
      </c>
      <c r="F11" s="10">
        <v>7212</v>
      </c>
      <c r="G11" s="33">
        <v>0.32187011209999999</v>
      </c>
      <c r="H11" s="10">
        <v>2007</v>
      </c>
      <c r="I11" s="33">
        <v>0.32187011209999999</v>
      </c>
      <c r="J11" s="10">
        <v>11443</v>
      </c>
      <c r="K11" s="33">
        <v>0.32187011209999999</v>
      </c>
      <c r="L11" s="10">
        <v>451</v>
      </c>
      <c r="M11" s="10">
        <f t="shared" si="0"/>
        <v>338622</v>
      </c>
      <c r="O11"/>
      <c r="P11"/>
      <c r="Q11"/>
      <c r="R11"/>
      <c r="S11"/>
      <c r="T11"/>
      <c r="U11"/>
      <c r="V11"/>
      <c r="W11"/>
    </row>
    <row r="12" spans="1:23" s="3" customFormat="1">
      <c r="A12" s="7">
        <v>304</v>
      </c>
      <c r="B12" s="8" t="s">
        <v>7</v>
      </c>
      <c r="C12" s="33">
        <v>0.3671765884</v>
      </c>
      <c r="D12" s="10">
        <v>362202</v>
      </c>
      <c r="E12" s="33">
        <v>0.3671765884</v>
      </c>
      <c r="F12" s="10">
        <v>8227</v>
      </c>
      <c r="G12" s="33">
        <v>0.3671765884</v>
      </c>
      <c r="H12" s="10">
        <v>2289</v>
      </c>
      <c r="I12" s="33">
        <v>0.3671765884</v>
      </c>
      <c r="J12" s="10">
        <v>13054</v>
      </c>
      <c r="K12" s="33">
        <v>0.3671765884</v>
      </c>
      <c r="L12" s="10">
        <v>515</v>
      </c>
      <c r="M12" s="10">
        <f t="shared" si="0"/>
        <v>386287</v>
      </c>
      <c r="O12"/>
      <c r="P12"/>
      <c r="Q12"/>
      <c r="R12"/>
      <c r="S12"/>
      <c r="T12"/>
      <c r="U12"/>
      <c r="V12"/>
      <c r="W12"/>
    </row>
    <row r="13" spans="1:23" s="3" customFormat="1">
      <c r="A13" s="7">
        <v>305</v>
      </c>
      <c r="B13" s="8" t="s">
        <v>8</v>
      </c>
      <c r="C13" s="33">
        <v>2.7758118788999999</v>
      </c>
      <c r="D13" s="10">
        <v>2738194</v>
      </c>
      <c r="E13" s="33">
        <v>2.7758118788999999</v>
      </c>
      <c r="F13" s="10">
        <v>62197</v>
      </c>
      <c r="G13" s="33">
        <v>2.7758118788999999</v>
      </c>
      <c r="H13" s="10">
        <v>17306</v>
      </c>
      <c r="I13" s="33">
        <v>2.7758118788999999</v>
      </c>
      <c r="J13" s="10">
        <v>98686</v>
      </c>
      <c r="K13" s="33">
        <v>2.7758118788999999</v>
      </c>
      <c r="L13" s="10">
        <v>3891</v>
      </c>
      <c r="M13" s="10">
        <f t="shared" si="0"/>
        <v>2920274</v>
      </c>
      <c r="O13"/>
      <c r="P13"/>
      <c r="Q13"/>
      <c r="R13"/>
      <c r="S13"/>
      <c r="T13"/>
      <c r="U13"/>
      <c r="V13"/>
      <c r="W13"/>
    </row>
    <row r="14" spans="1:23" s="3" customFormat="1">
      <c r="A14" s="7">
        <v>306</v>
      </c>
      <c r="B14" s="8" t="s">
        <v>9</v>
      </c>
      <c r="C14" s="33">
        <v>0.51401318579999999</v>
      </c>
      <c r="D14" s="10">
        <v>507049</v>
      </c>
      <c r="E14" s="33">
        <v>0.51401318579999999</v>
      </c>
      <c r="F14" s="10">
        <v>11517</v>
      </c>
      <c r="G14" s="33">
        <v>0.51401318579999999</v>
      </c>
      <c r="H14" s="10">
        <v>3205</v>
      </c>
      <c r="I14" s="33">
        <v>0.51401318579999999</v>
      </c>
      <c r="J14" s="10">
        <v>18274</v>
      </c>
      <c r="K14" s="33">
        <v>0.51401318579999999</v>
      </c>
      <c r="L14" s="10">
        <v>720</v>
      </c>
      <c r="M14" s="10">
        <f t="shared" si="0"/>
        <v>540765</v>
      </c>
      <c r="O14"/>
      <c r="P14"/>
      <c r="Q14"/>
      <c r="R14"/>
      <c r="S14"/>
      <c r="T14"/>
      <c r="U14"/>
      <c r="V14"/>
      <c r="W14"/>
    </row>
    <row r="15" spans="1:23" s="3" customFormat="1">
      <c r="A15" s="7">
        <v>307</v>
      </c>
      <c r="B15" s="8" t="s">
        <v>10</v>
      </c>
      <c r="C15" s="33">
        <v>1.0237271745000001</v>
      </c>
      <c r="D15" s="10">
        <v>1009856</v>
      </c>
      <c r="E15" s="33">
        <v>1.0237271745000001</v>
      </c>
      <c r="F15" s="10">
        <v>22938</v>
      </c>
      <c r="G15" s="33">
        <v>1.0237271745000001</v>
      </c>
      <c r="H15" s="10">
        <v>6382</v>
      </c>
      <c r="I15" s="33">
        <v>1.0237271745000001</v>
      </c>
      <c r="J15" s="10">
        <v>36396</v>
      </c>
      <c r="K15" s="33">
        <v>1.0237271745000001</v>
      </c>
      <c r="L15" s="10">
        <v>1435</v>
      </c>
      <c r="M15" s="10">
        <f t="shared" si="0"/>
        <v>1077007</v>
      </c>
      <c r="O15"/>
      <c r="P15"/>
      <c r="Q15"/>
      <c r="R15"/>
      <c r="S15"/>
      <c r="T15"/>
      <c r="U15"/>
      <c r="V15"/>
      <c r="W15"/>
    </row>
    <row r="16" spans="1:23" s="3" customFormat="1">
      <c r="A16" s="7">
        <v>308</v>
      </c>
      <c r="B16" s="8" t="s">
        <v>11</v>
      </c>
      <c r="C16" s="33">
        <v>0.66463386869999996</v>
      </c>
      <c r="D16" s="10">
        <v>655630</v>
      </c>
      <c r="E16" s="33">
        <v>0.66463386869999996</v>
      </c>
      <c r="F16" s="10">
        <v>14892</v>
      </c>
      <c r="G16" s="33">
        <v>0.66463386869999996</v>
      </c>
      <c r="H16" s="10">
        <v>4144</v>
      </c>
      <c r="I16" s="33">
        <v>0.66463386869999996</v>
      </c>
      <c r="J16" s="10">
        <v>23629</v>
      </c>
      <c r="K16" s="33">
        <v>0.66463386869999996</v>
      </c>
      <c r="L16" s="10">
        <v>932</v>
      </c>
      <c r="M16" s="10">
        <f t="shared" si="0"/>
        <v>699227</v>
      </c>
      <c r="O16"/>
      <c r="P16"/>
      <c r="Q16"/>
      <c r="R16"/>
      <c r="S16"/>
      <c r="T16"/>
      <c r="U16"/>
      <c r="V16"/>
      <c r="W16"/>
    </row>
    <row r="17" spans="1:23" s="3" customFormat="1">
      <c r="A17" s="7">
        <v>309</v>
      </c>
      <c r="B17" s="8" t="s">
        <v>12</v>
      </c>
      <c r="C17" s="33">
        <v>1.0762272283000001</v>
      </c>
      <c r="D17" s="10">
        <v>1061640</v>
      </c>
      <c r="E17" s="33">
        <v>1.0762272283000001</v>
      </c>
      <c r="F17" s="10">
        <v>24115</v>
      </c>
      <c r="G17" s="33">
        <v>1.0762272283000001</v>
      </c>
      <c r="H17" s="10">
        <v>6710</v>
      </c>
      <c r="I17" s="33">
        <v>1.0762272283000001</v>
      </c>
      <c r="J17" s="10">
        <v>38262</v>
      </c>
      <c r="K17" s="33">
        <v>1.0762272283000001</v>
      </c>
      <c r="L17" s="10">
        <v>1508</v>
      </c>
      <c r="M17" s="10">
        <f t="shared" si="0"/>
        <v>1132235</v>
      </c>
      <c r="O17"/>
      <c r="P17"/>
      <c r="Q17"/>
      <c r="R17"/>
      <c r="S17"/>
      <c r="T17"/>
      <c r="U17"/>
      <c r="V17"/>
      <c r="W17"/>
    </row>
    <row r="18" spans="1:23" s="3" customFormat="1">
      <c r="A18" s="7">
        <v>310</v>
      </c>
      <c r="B18" s="8" t="s">
        <v>13</v>
      </c>
      <c r="C18" s="33">
        <v>0.2473799132</v>
      </c>
      <c r="D18" s="10">
        <v>244029</v>
      </c>
      <c r="E18" s="33">
        <v>0.2473799132</v>
      </c>
      <c r="F18" s="10">
        <v>5543</v>
      </c>
      <c r="G18" s="33">
        <v>0.2473799132</v>
      </c>
      <c r="H18" s="10">
        <v>1542</v>
      </c>
      <c r="I18" s="33">
        <v>0.2473799132</v>
      </c>
      <c r="J18" s="10">
        <v>8795</v>
      </c>
      <c r="K18" s="33">
        <v>0.2473799132</v>
      </c>
      <c r="L18" s="10">
        <v>347</v>
      </c>
      <c r="M18" s="10">
        <f t="shared" si="0"/>
        <v>260256</v>
      </c>
      <c r="O18"/>
      <c r="P18"/>
      <c r="Q18"/>
      <c r="R18"/>
      <c r="S18"/>
      <c r="T18"/>
      <c r="U18"/>
      <c r="V18"/>
      <c r="W18"/>
    </row>
    <row r="19" spans="1:23" s="3" customFormat="1">
      <c r="A19" s="7">
        <v>311</v>
      </c>
      <c r="B19" s="8" t="s">
        <v>14</v>
      </c>
      <c r="C19" s="33">
        <v>0.27608525090000002</v>
      </c>
      <c r="D19" s="10">
        <v>272345</v>
      </c>
      <c r="E19" s="33">
        <v>0.27608525090000002</v>
      </c>
      <c r="F19" s="10">
        <v>6186</v>
      </c>
      <c r="G19" s="33">
        <v>0.27608525090000002</v>
      </c>
      <c r="H19" s="10">
        <v>1721</v>
      </c>
      <c r="I19" s="33">
        <v>0.27608525090000002</v>
      </c>
      <c r="J19" s="10">
        <v>9816</v>
      </c>
      <c r="K19" s="33">
        <v>0.27608525090000002</v>
      </c>
      <c r="L19" s="10">
        <v>387</v>
      </c>
      <c r="M19" s="10">
        <f t="shared" si="0"/>
        <v>290455</v>
      </c>
      <c r="O19"/>
      <c r="P19"/>
      <c r="Q19"/>
      <c r="R19"/>
      <c r="S19"/>
      <c r="T19"/>
      <c r="U19"/>
      <c r="V19"/>
      <c r="W19"/>
    </row>
    <row r="20" spans="1:23" s="3" customFormat="1">
      <c r="A20" s="7">
        <v>312</v>
      </c>
      <c r="B20" s="8" t="s">
        <v>15</v>
      </c>
      <c r="C20" s="33">
        <v>11.7875922975</v>
      </c>
      <c r="D20" s="10">
        <v>11627857</v>
      </c>
      <c r="E20" s="33">
        <v>11.7875922975</v>
      </c>
      <c r="F20" s="10">
        <v>264122</v>
      </c>
      <c r="G20" s="33">
        <v>11.7875922975</v>
      </c>
      <c r="H20" s="10">
        <v>73489</v>
      </c>
      <c r="I20" s="33">
        <v>11.7875922975</v>
      </c>
      <c r="J20" s="10">
        <v>419075</v>
      </c>
      <c r="K20" s="33">
        <v>11.7875922975</v>
      </c>
      <c r="L20" s="10">
        <v>16522</v>
      </c>
      <c r="M20" s="10">
        <f t="shared" si="0"/>
        <v>12401065</v>
      </c>
      <c r="O20"/>
      <c r="P20"/>
      <c r="Q20"/>
      <c r="R20"/>
      <c r="S20"/>
      <c r="T20"/>
      <c r="U20"/>
      <c r="V20"/>
      <c r="W20"/>
    </row>
    <row r="21" spans="1:23" s="3" customFormat="1">
      <c r="A21" s="7">
        <v>313</v>
      </c>
      <c r="B21" s="8" t="s">
        <v>16</v>
      </c>
      <c r="C21" s="33">
        <v>0.59852467139999999</v>
      </c>
      <c r="D21" s="10">
        <v>590417</v>
      </c>
      <c r="E21" s="33">
        <v>0.59852467139999999</v>
      </c>
      <c r="F21" s="10">
        <v>13411</v>
      </c>
      <c r="G21" s="33">
        <v>0.59852467139999999</v>
      </c>
      <c r="H21" s="10">
        <v>3731</v>
      </c>
      <c r="I21" s="33">
        <v>0.59852467139999999</v>
      </c>
      <c r="J21" s="10">
        <v>21279</v>
      </c>
      <c r="K21" s="33">
        <v>0.59852467139999999</v>
      </c>
      <c r="L21" s="10">
        <v>839</v>
      </c>
      <c r="M21" s="10">
        <f t="shared" si="0"/>
        <v>629677</v>
      </c>
      <c r="O21"/>
      <c r="P21"/>
      <c r="Q21"/>
      <c r="R21"/>
      <c r="S21"/>
      <c r="T21"/>
      <c r="U21"/>
      <c r="V21"/>
      <c r="W21"/>
    </row>
    <row r="22" spans="1:23" s="3" customFormat="1">
      <c r="A22" s="7">
        <v>314</v>
      </c>
      <c r="B22" s="8" t="s">
        <v>17</v>
      </c>
      <c r="C22" s="33">
        <v>0.43396197380000001</v>
      </c>
      <c r="D22" s="10">
        <v>428082</v>
      </c>
      <c r="E22" s="33">
        <v>0.43396197380000001</v>
      </c>
      <c r="F22" s="10">
        <v>9724</v>
      </c>
      <c r="G22" s="33">
        <v>0.43396197380000001</v>
      </c>
      <c r="H22" s="10">
        <v>2706</v>
      </c>
      <c r="I22" s="33">
        <v>0.43396197380000001</v>
      </c>
      <c r="J22" s="10">
        <v>15428</v>
      </c>
      <c r="K22" s="33">
        <v>0.43396197380000001</v>
      </c>
      <c r="L22" s="10">
        <v>608</v>
      </c>
      <c r="M22" s="10">
        <f t="shared" si="0"/>
        <v>456548</v>
      </c>
      <c r="O22"/>
      <c r="P22"/>
      <c r="Q22"/>
      <c r="R22"/>
      <c r="S22"/>
      <c r="T22"/>
      <c r="U22"/>
      <c r="V22"/>
      <c r="W22"/>
    </row>
    <row r="23" spans="1:23" s="3" customFormat="1">
      <c r="A23" s="7">
        <v>315</v>
      </c>
      <c r="B23" s="8" t="s">
        <v>18</v>
      </c>
      <c r="C23" s="33">
        <v>1.6786099228999998</v>
      </c>
      <c r="D23" s="10">
        <v>1655869</v>
      </c>
      <c r="E23" s="33">
        <v>1.6786099228999998</v>
      </c>
      <c r="F23" s="10">
        <v>37612</v>
      </c>
      <c r="G23" s="33">
        <v>1.6786099228999998</v>
      </c>
      <c r="H23" s="10">
        <v>10465</v>
      </c>
      <c r="I23" s="33">
        <v>1.6786099228999998</v>
      </c>
      <c r="J23" s="10">
        <v>59679</v>
      </c>
      <c r="K23" s="33">
        <v>1.6786099228999998</v>
      </c>
      <c r="L23" s="10">
        <v>2353</v>
      </c>
      <c r="M23" s="10">
        <f t="shared" si="0"/>
        <v>1765978</v>
      </c>
      <c r="O23"/>
      <c r="P23"/>
      <c r="Q23"/>
      <c r="R23"/>
      <c r="S23"/>
      <c r="T23"/>
      <c r="U23"/>
      <c r="V23"/>
      <c r="W23"/>
    </row>
    <row r="24" spans="1:23" s="3" customFormat="1">
      <c r="A24" s="7">
        <v>316</v>
      </c>
      <c r="B24" s="8" t="s">
        <v>19</v>
      </c>
      <c r="C24" s="33">
        <v>1.0869517711000001</v>
      </c>
      <c r="D24" s="10">
        <v>1072227</v>
      </c>
      <c r="E24" s="33">
        <v>1.0869517711000001</v>
      </c>
      <c r="F24" s="10">
        <v>24355</v>
      </c>
      <c r="G24" s="33">
        <v>1.0869517711000001</v>
      </c>
      <c r="H24" s="10">
        <v>6777</v>
      </c>
      <c r="I24" s="33">
        <v>1.0869517711000001</v>
      </c>
      <c r="J24" s="10">
        <v>38644</v>
      </c>
      <c r="K24" s="33">
        <v>1.0869517711000001</v>
      </c>
      <c r="L24" s="10">
        <v>1523</v>
      </c>
      <c r="M24" s="10">
        <f t="shared" si="0"/>
        <v>1143526</v>
      </c>
      <c r="O24"/>
      <c r="P24"/>
      <c r="Q24"/>
      <c r="R24"/>
      <c r="S24"/>
      <c r="T24"/>
      <c r="U24"/>
      <c r="V24"/>
      <c r="W24"/>
    </row>
    <row r="25" spans="1:23" s="3" customFormat="1">
      <c r="A25" s="7">
        <v>317</v>
      </c>
      <c r="B25" s="8" t="s">
        <v>20</v>
      </c>
      <c r="C25" s="33">
        <v>12.2561086522</v>
      </c>
      <c r="D25" s="10">
        <v>12090717</v>
      </c>
      <c r="E25" s="33">
        <v>12.2561086522</v>
      </c>
      <c r="F25" s="10">
        <v>274635</v>
      </c>
      <c r="G25" s="33">
        <v>12.2561086522</v>
      </c>
      <c r="H25" s="10">
        <v>76414</v>
      </c>
      <c r="I25" s="33">
        <v>12.2561086522</v>
      </c>
      <c r="J25" s="10">
        <v>435757</v>
      </c>
      <c r="K25" s="33">
        <v>12.2561086522</v>
      </c>
      <c r="L25" s="10">
        <v>17179</v>
      </c>
      <c r="M25" s="10">
        <f t="shared" si="0"/>
        <v>12894702</v>
      </c>
      <c r="O25"/>
      <c r="P25"/>
      <c r="Q25"/>
      <c r="R25"/>
      <c r="S25"/>
      <c r="T25"/>
      <c r="U25"/>
      <c r="V25"/>
      <c r="W25"/>
    </row>
    <row r="26" spans="1:23" s="3" customFormat="1">
      <c r="A26" s="7">
        <v>318</v>
      </c>
      <c r="B26" s="8" t="s">
        <v>21</v>
      </c>
      <c r="C26" s="33">
        <v>0.43772217040000005</v>
      </c>
      <c r="D26" s="10">
        <v>431792</v>
      </c>
      <c r="E26" s="33">
        <v>0.43772217040000005</v>
      </c>
      <c r="F26" s="10">
        <v>9808</v>
      </c>
      <c r="G26" s="33">
        <v>0.43772217040000005</v>
      </c>
      <c r="H26" s="10">
        <v>2729</v>
      </c>
      <c r="I26" s="33">
        <v>0.43772217040000005</v>
      </c>
      <c r="J26" s="10">
        <v>15562</v>
      </c>
      <c r="K26" s="33">
        <v>0.43772217040000005</v>
      </c>
      <c r="L26" s="10">
        <v>614</v>
      </c>
      <c r="M26" s="10">
        <f t="shared" si="0"/>
        <v>460505</v>
      </c>
      <c r="O26"/>
      <c r="P26"/>
      <c r="Q26"/>
      <c r="R26"/>
      <c r="S26"/>
      <c r="T26"/>
      <c r="U26"/>
      <c r="V26"/>
      <c r="W26"/>
    </row>
    <row r="27" spans="1:23" s="3" customFormat="1">
      <c r="A27" s="7">
        <v>319</v>
      </c>
      <c r="B27" s="8" t="s">
        <v>22</v>
      </c>
      <c r="C27" s="33">
        <v>1.8051448924</v>
      </c>
      <c r="D27" s="10">
        <v>1780685</v>
      </c>
      <c r="E27" s="33">
        <v>1.8051448924</v>
      </c>
      <c r="F27" s="10">
        <v>40447</v>
      </c>
      <c r="G27" s="33">
        <v>1.8051448924</v>
      </c>
      <c r="H27" s="10">
        <v>11254</v>
      </c>
      <c r="I27" s="33">
        <v>1.8051448924</v>
      </c>
      <c r="J27" s="10">
        <v>64177</v>
      </c>
      <c r="K27" s="33">
        <v>1.8051448924</v>
      </c>
      <c r="L27" s="10">
        <v>2530</v>
      </c>
      <c r="M27" s="10">
        <f t="shared" si="0"/>
        <v>1899093</v>
      </c>
      <c r="O27"/>
      <c r="P27"/>
      <c r="Q27"/>
      <c r="R27"/>
      <c r="S27"/>
      <c r="T27"/>
      <c r="U27"/>
      <c r="V27"/>
      <c r="W27"/>
    </row>
    <row r="28" spans="1:23" s="3" customFormat="1">
      <c r="A28" s="7">
        <v>320</v>
      </c>
      <c r="B28" s="8" t="s">
        <v>23</v>
      </c>
      <c r="C28" s="33">
        <v>4.2208293365000005</v>
      </c>
      <c r="D28" s="10">
        <v>4163628</v>
      </c>
      <c r="E28" s="33">
        <v>4.2208293365000005</v>
      </c>
      <c r="F28" s="10">
        <v>94575</v>
      </c>
      <c r="G28" s="33">
        <v>4.2208293365000005</v>
      </c>
      <c r="H28" s="10">
        <v>26315</v>
      </c>
      <c r="I28" s="33">
        <v>4.2208293365000005</v>
      </c>
      <c r="J28" s="10">
        <v>150060</v>
      </c>
      <c r="K28" s="33">
        <v>4.2208293365000005</v>
      </c>
      <c r="L28" s="10">
        <v>5916</v>
      </c>
      <c r="M28" s="10">
        <f t="shared" si="0"/>
        <v>4440494</v>
      </c>
      <c r="O28"/>
      <c r="P28"/>
      <c r="Q28"/>
      <c r="R28"/>
      <c r="S28"/>
      <c r="T28"/>
      <c r="U28"/>
      <c r="V28"/>
      <c r="W28"/>
    </row>
    <row r="29" spans="1:23" s="3" customFormat="1">
      <c r="A29" s="7">
        <v>321</v>
      </c>
      <c r="B29" s="8" t="s">
        <v>24</v>
      </c>
      <c r="C29" s="33">
        <v>0.47066972280000002</v>
      </c>
      <c r="D29" s="10">
        <v>464294</v>
      </c>
      <c r="E29" s="33">
        <v>0.47066972280000002</v>
      </c>
      <c r="F29" s="10">
        <v>10546</v>
      </c>
      <c r="G29" s="33">
        <v>0.47066972280000002</v>
      </c>
      <c r="H29" s="10">
        <v>2934</v>
      </c>
      <c r="I29" s="33">
        <v>0.47066972280000002</v>
      </c>
      <c r="J29" s="10">
        <v>16733</v>
      </c>
      <c r="K29" s="33">
        <v>0.47066972280000002</v>
      </c>
      <c r="L29" s="10">
        <v>660</v>
      </c>
      <c r="M29" s="10">
        <f t="shared" si="0"/>
        <v>495167</v>
      </c>
      <c r="O29"/>
      <c r="P29"/>
      <c r="Q29"/>
      <c r="R29"/>
      <c r="S29"/>
      <c r="T29"/>
      <c r="U29"/>
      <c r="V29"/>
      <c r="W29"/>
    </row>
    <row r="30" spans="1:23" s="3" customFormat="1">
      <c r="A30" s="7">
        <v>322</v>
      </c>
      <c r="B30" s="8" t="s">
        <v>25</v>
      </c>
      <c r="C30" s="33">
        <v>1.1544076826</v>
      </c>
      <c r="D30" s="10">
        <v>1138766</v>
      </c>
      <c r="E30" s="33">
        <v>1.1544076826</v>
      </c>
      <c r="F30" s="10">
        <v>25867</v>
      </c>
      <c r="G30" s="33">
        <v>1.1544076826</v>
      </c>
      <c r="H30" s="10">
        <v>7197</v>
      </c>
      <c r="I30" s="33">
        <v>1.1544076826</v>
      </c>
      <c r="J30" s="10">
        <v>41042</v>
      </c>
      <c r="K30" s="33">
        <v>1.1544076826</v>
      </c>
      <c r="L30" s="10">
        <v>1618</v>
      </c>
      <c r="M30" s="10">
        <f t="shared" si="0"/>
        <v>1214490</v>
      </c>
      <c r="O30"/>
      <c r="P30"/>
      <c r="Q30"/>
      <c r="R30"/>
      <c r="S30"/>
      <c r="T30"/>
      <c r="U30"/>
      <c r="V30"/>
      <c r="W30"/>
    </row>
    <row r="31" spans="1:23" s="3" customFormat="1">
      <c r="A31" s="7">
        <v>323</v>
      </c>
      <c r="B31" s="8" t="s">
        <v>26</v>
      </c>
      <c r="C31" s="33">
        <v>1.1623229856000001</v>
      </c>
      <c r="D31" s="10">
        <v>1146571</v>
      </c>
      <c r="E31" s="33">
        <v>1.1623229856000001</v>
      </c>
      <c r="F31" s="10">
        <v>26044</v>
      </c>
      <c r="G31" s="33">
        <v>1.1623229856000001</v>
      </c>
      <c r="H31" s="10">
        <v>7246</v>
      </c>
      <c r="I31" s="33">
        <v>1.1623229856000001</v>
      </c>
      <c r="J31" s="10">
        <v>41323</v>
      </c>
      <c r="K31" s="33">
        <v>1.1623229856000001</v>
      </c>
      <c r="L31" s="10">
        <v>1629</v>
      </c>
      <c r="M31" s="10">
        <f t="shared" si="0"/>
        <v>1222813</v>
      </c>
      <c r="O31"/>
      <c r="P31"/>
      <c r="Q31"/>
      <c r="R31"/>
      <c r="S31"/>
      <c r="T31"/>
      <c r="U31"/>
      <c r="V31"/>
      <c r="W31"/>
    </row>
    <row r="32" spans="1:23" s="3" customFormat="1">
      <c r="A32" s="7">
        <v>324</v>
      </c>
      <c r="B32" s="8" t="s">
        <v>27</v>
      </c>
      <c r="C32" s="33">
        <v>2.1136435698999998</v>
      </c>
      <c r="D32" s="10">
        <v>2085009</v>
      </c>
      <c r="E32" s="33">
        <v>2.1136435698999998</v>
      </c>
      <c r="F32" s="10">
        <v>47360</v>
      </c>
      <c r="G32" s="33">
        <v>2.1136435698999998</v>
      </c>
      <c r="H32" s="10">
        <v>13177</v>
      </c>
      <c r="I32" s="33">
        <v>2.1136435698999998</v>
      </c>
      <c r="J32" s="10">
        <v>75145</v>
      </c>
      <c r="K32" s="33">
        <v>2.1136435698999998</v>
      </c>
      <c r="L32" s="10">
        <v>2963</v>
      </c>
      <c r="M32" s="10">
        <f t="shared" si="0"/>
        <v>2223654</v>
      </c>
      <c r="O32"/>
      <c r="P32"/>
      <c r="Q32"/>
      <c r="R32"/>
      <c r="S32"/>
      <c r="T32"/>
      <c r="U32"/>
      <c r="V32"/>
      <c r="W32"/>
    </row>
    <row r="33" spans="1:23" s="3" customFormat="1">
      <c r="A33" s="7">
        <v>325</v>
      </c>
      <c r="B33" s="8" t="s">
        <v>28</v>
      </c>
      <c r="C33" s="33">
        <v>0.70054195790000007</v>
      </c>
      <c r="D33" s="10">
        <v>691050</v>
      </c>
      <c r="E33" s="33">
        <v>0.70054195790000007</v>
      </c>
      <c r="F33" s="10">
        <v>15697</v>
      </c>
      <c r="G33" s="33">
        <v>0.70054195790000007</v>
      </c>
      <c r="H33" s="10">
        <v>4368</v>
      </c>
      <c r="I33" s="33">
        <v>0.70054195790000007</v>
      </c>
      <c r="J33" s="10">
        <v>24906</v>
      </c>
      <c r="K33" s="33">
        <v>0.70054195790000007</v>
      </c>
      <c r="L33" s="10">
        <v>982</v>
      </c>
      <c r="M33" s="10">
        <f t="shared" si="0"/>
        <v>737003</v>
      </c>
      <c r="O33"/>
      <c r="P33"/>
      <c r="Q33"/>
      <c r="R33"/>
      <c r="S33"/>
      <c r="T33"/>
      <c r="U33"/>
      <c r="V33"/>
      <c r="W33"/>
    </row>
    <row r="34" spans="1:23" s="3" customFormat="1">
      <c r="A34" s="7">
        <v>326</v>
      </c>
      <c r="B34" s="8" t="s">
        <v>29</v>
      </c>
      <c r="C34" s="33">
        <v>3.4725789254000001</v>
      </c>
      <c r="D34" s="10">
        <v>3425496</v>
      </c>
      <c r="E34" s="33">
        <v>3.4725789254000001</v>
      </c>
      <c r="F34" s="10">
        <v>77809</v>
      </c>
      <c r="G34" s="33">
        <v>3.4725789254000001</v>
      </c>
      <c r="H34" s="10">
        <v>21649</v>
      </c>
      <c r="I34" s="33">
        <v>3.4725789254000001</v>
      </c>
      <c r="J34" s="10">
        <v>123457</v>
      </c>
      <c r="K34" s="33">
        <v>3.4725789254000001</v>
      </c>
      <c r="L34" s="10">
        <v>4867</v>
      </c>
      <c r="M34" s="10">
        <f t="shared" si="0"/>
        <v>3653278</v>
      </c>
      <c r="O34"/>
      <c r="P34"/>
      <c r="Q34"/>
      <c r="R34"/>
      <c r="S34"/>
      <c r="T34"/>
      <c r="U34"/>
      <c r="V34"/>
      <c r="W34"/>
    </row>
    <row r="35" spans="1:23" s="3" customFormat="1">
      <c r="A35" s="7">
        <v>327</v>
      </c>
      <c r="B35" s="8" t="s">
        <v>30</v>
      </c>
      <c r="C35" s="33">
        <v>0.43210826239999994</v>
      </c>
      <c r="D35" s="10">
        <v>426256</v>
      </c>
      <c r="E35" s="33">
        <v>0.43210826239999994</v>
      </c>
      <c r="F35" s="10">
        <v>9682</v>
      </c>
      <c r="G35" s="33">
        <v>0.43210826239999994</v>
      </c>
      <c r="H35" s="10">
        <v>2694</v>
      </c>
      <c r="I35" s="33">
        <v>0.43210826239999994</v>
      </c>
      <c r="J35" s="10">
        <v>15363</v>
      </c>
      <c r="K35" s="33">
        <v>0.43210826239999994</v>
      </c>
      <c r="L35" s="10">
        <v>606</v>
      </c>
      <c r="M35" s="10">
        <f t="shared" si="0"/>
        <v>454601</v>
      </c>
      <c r="O35"/>
      <c r="P35"/>
      <c r="Q35"/>
      <c r="R35"/>
      <c r="S35"/>
      <c r="T35"/>
      <c r="U35"/>
      <c r="V35"/>
      <c r="W35"/>
    </row>
    <row r="36" spans="1:23" s="3" customFormat="1">
      <c r="A36" s="7">
        <v>328</v>
      </c>
      <c r="B36" s="8" t="s">
        <v>31</v>
      </c>
      <c r="C36" s="33">
        <v>0.31632287530000003</v>
      </c>
      <c r="D36" s="10">
        <v>312038</v>
      </c>
      <c r="E36" s="33">
        <v>0.31632287530000003</v>
      </c>
      <c r="F36" s="10">
        <v>7088</v>
      </c>
      <c r="G36" s="33">
        <v>0.31632287530000003</v>
      </c>
      <c r="H36" s="10">
        <v>1972</v>
      </c>
      <c r="I36" s="33">
        <v>0.31632287530000003</v>
      </c>
      <c r="J36" s="10">
        <v>11246</v>
      </c>
      <c r="K36" s="33">
        <v>0.31632287530000003</v>
      </c>
      <c r="L36" s="10">
        <v>443</v>
      </c>
      <c r="M36" s="10">
        <f t="shared" si="0"/>
        <v>332787</v>
      </c>
      <c r="O36"/>
      <c r="P36"/>
      <c r="Q36"/>
      <c r="R36"/>
      <c r="S36"/>
      <c r="T36"/>
      <c r="U36"/>
      <c r="V36"/>
      <c r="W36"/>
    </row>
    <row r="37" spans="1:23" s="3" customFormat="1">
      <c r="A37" s="7">
        <v>329</v>
      </c>
      <c r="B37" s="8" t="s">
        <v>32</v>
      </c>
      <c r="C37" s="33">
        <v>1.2718425895000001</v>
      </c>
      <c r="D37" s="10">
        <v>1254617</v>
      </c>
      <c r="E37" s="33">
        <v>1.2718425895000001</v>
      </c>
      <c r="F37" s="10">
        <v>28498</v>
      </c>
      <c r="G37" s="33">
        <v>1.2718425895000001</v>
      </c>
      <c r="H37" s="10">
        <v>7929</v>
      </c>
      <c r="I37" s="33">
        <v>1.2718425895000001</v>
      </c>
      <c r="J37" s="10">
        <v>45217</v>
      </c>
      <c r="K37" s="33">
        <v>1.2718425895000001</v>
      </c>
      <c r="L37" s="10">
        <v>1783</v>
      </c>
      <c r="M37" s="10">
        <f t="shared" si="0"/>
        <v>1338044</v>
      </c>
      <c r="O37"/>
      <c r="P37"/>
      <c r="Q37"/>
      <c r="R37"/>
      <c r="S37"/>
      <c r="T37"/>
      <c r="U37"/>
      <c r="V37"/>
      <c r="W37"/>
    </row>
    <row r="38" spans="1:23" s="3" customFormat="1">
      <c r="A38" s="7">
        <v>330</v>
      </c>
      <c r="B38" s="8" t="s">
        <v>33</v>
      </c>
      <c r="C38" s="33">
        <v>0.29278890930000001</v>
      </c>
      <c r="D38" s="10">
        <v>288822</v>
      </c>
      <c r="E38" s="33">
        <v>0.29278890930000001</v>
      </c>
      <c r="F38" s="10">
        <v>6560</v>
      </c>
      <c r="G38" s="33">
        <v>0.29278890930000001</v>
      </c>
      <c r="H38" s="10">
        <v>1825</v>
      </c>
      <c r="I38" s="33">
        <v>0.29278890930000001</v>
      </c>
      <c r="J38" s="10">
        <v>10409</v>
      </c>
      <c r="K38" s="33">
        <v>0.29278890930000001</v>
      </c>
      <c r="L38" s="10">
        <v>410</v>
      </c>
      <c r="M38" s="10">
        <f t="shared" si="0"/>
        <v>308026</v>
      </c>
      <c r="O38"/>
      <c r="P38"/>
      <c r="Q38"/>
      <c r="R38"/>
      <c r="S38"/>
      <c r="T38"/>
      <c r="U38"/>
      <c r="V38"/>
      <c r="W38"/>
    </row>
    <row r="39" spans="1:23" s="3" customFormat="1">
      <c r="A39" s="7">
        <v>331</v>
      </c>
      <c r="B39" s="8" t="s">
        <v>34</v>
      </c>
      <c r="C39" s="33">
        <v>0.91041636979999996</v>
      </c>
      <c r="D39" s="10">
        <v>898080</v>
      </c>
      <c r="E39" s="33">
        <v>0.91041636979999996</v>
      </c>
      <c r="F39" s="10">
        <v>20399</v>
      </c>
      <c r="G39" s="33">
        <v>0.91041636979999996</v>
      </c>
      <c r="H39" s="10">
        <v>5676</v>
      </c>
      <c r="I39" s="33">
        <v>0.91041636979999996</v>
      </c>
      <c r="J39" s="10">
        <v>32367</v>
      </c>
      <c r="K39" s="33">
        <v>0.91041636979999996</v>
      </c>
      <c r="L39" s="10">
        <v>1276</v>
      </c>
      <c r="M39" s="10">
        <f t="shared" si="0"/>
        <v>957798</v>
      </c>
      <c r="O39"/>
      <c r="P39"/>
      <c r="Q39"/>
      <c r="R39"/>
      <c r="S39"/>
      <c r="T39"/>
      <c r="U39"/>
      <c r="V39"/>
      <c r="W39"/>
    </row>
    <row r="40" spans="1:23" s="3" customFormat="1">
      <c r="A40" s="7">
        <v>332</v>
      </c>
      <c r="B40" s="8" t="s">
        <v>35</v>
      </c>
      <c r="C40" s="33">
        <v>0.98386529420000002</v>
      </c>
      <c r="D40" s="10">
        <v>970533</v>
      </c>
      <c r="E40" s="33">
        <v>0.98386529420000002</v>
      </c>
      <c r="F40" s="10">
        <v>22045</v>
      </c>
      <c r="G40" s="33">
        <v>0.98386529420000002</v>
      </c>
      <c r="H40" s="10">
        <v>6134</v>
      </c>
      <c r="I40" s="33">
        <v>0.98386529420000002</v>
      </c>
      <c r="J40" s="10">
        <v>34979</v>
      </c>
      <c r="K40" s="33">
        <v>0.98386529420000002</v>
      </c>
      <c r="L40" s="10">
        <v>1379</v>
      </c>
      <c r="M40" s="10">
        <f t="shared" si="0"/>
        <v>1035070</v>
      </c>
      <c r="O40"/>
      <c r="P40"/>
      <c r="Q40"/>
      <c r="R40"/>
      <c r="S40"/>
      <c r="T40"/>
      <c r="U40"/>
      <c r="V40"/>
      <c r="W40"/>
    </row>
    <row r="41" spans="1:23" s="3" customFormat="1">
      <c r="A41" s="7">
        <v>333</v>
      </c>
      <c r="B41" s="8" t="s">
        <v>36</v>
      </c>
      <c r="C41" s="33">
        <v>0.48289821109999997</v>
      </c>
      <c r="D41" s="10">
        <v>476356</v>
      </c>
      <c r="E41" s="33">
        <v>0.48289821109999997</v>
      </c>
      <c r="F41" s="10">
        <v>10820</v>
      </c>
      <c r="G41" s="33">
        <v>0.48289821109999997</v>
      </c>
      <c r="H41" s="10">
        <v>3011</v>
      </c>
      <c r="I41" s="33">
        <v>0.48289821109999997</v>
      </c>
      <c r="J41" s="10">
        <v>17168</v>
      </c>
      <c r="K41" s="33">
        <v>0.48289821109999997</v>
      </c>
      <c r="L41" s="10">
        <v>677</v>
      </c>
      <c r="M41" s="10">
        <f t="shared" si="0"/>
        <v>508032</v>
      </c>
      <c r="O41"/>
      <c r="P41"/>
      <c r="Q41"/>
      <c r="R41"/>
      <c r="S41"/>
      <c r="T41"/>
      <c r="U41"/>
      <c r="V41"/>
      <c r="W41"/>
    </row>
    <row r="42" spans="1:23" s="3" customFormat="1">
      <c r="A42" s="7">
        <v>334</v>
      </c>
      <c r="B42" s="8" t="s">
        <v>37</v>
      </c>
      <c r="C42" s="33">
        <v>2.2251843805</v>
      </c>
      <c r="D42" s="10">
        <v>2195030</v>
      </c>
      <c r="E42" s="33">
        <v>2.2251843805</v>
      </c>
      <c r="F42" s="10">
        <v>49859</v>
      </c>
      <c r="G42" s="33">
        <v>2.2251843805</v>
      </c>
      <c r="H42" s="10">
        <v>13873</v>
      </c>
      <c r="I42" s="33">
        <v>2.2251843805</v>
      </c>
      <c r="J42" s="10">
        <v>79110</v>
      </c>
      <c r="K42" s="33">
        <v>2.2251843805</v>
      </c>
      <c r="L42" s="10">
        <v>3119</v>
      </c>
      <c r="M42" s="10">
        <f t="shared" si="0"/>
        <v>2340991</v>
      </c>
      <c r="O42"/>
      <c r="P42"/>
      <c r="Q42"/>
      <c r="R42"/>
      <c r="S42"/>
      <c r="T42"/>
      <c r="U42"/>
      <c r="V42"/>
      <c r="W42"/>
    </row>
    <row r="43" spans="1:23" s="3" customFormat="1">
      <c r="A43" s="7">
        <v>335</v>
      </c>
      <c r="B43" s="8" t="s">
        <v>38</v>
      </c>
      <c r="C43" s="33">
        <v>0.81209660539999995</v>
      </c>
      <c r="D43" s="10">
        <v>801094</v>
      </c>
      <c r="E43" s="33">
        <v>0.81209660539999995</v>
      </c>
      <c r="F43" s="10">
        <v>18196</v>
      </c>
      <c r="G43" s="33">
        <v>0.81209660539999995</v>
      </c>
      <c r="H43" s="10">
        <v>5063</v>
      </c>
      <c r="I43" s="33">
        <v>0.81209660539999995</v>
      </c>
      <c r="J43" s="10">
        <v>28872</v>
      </c>
      <c r="K43" s="33">
        <v>0.81209660539999995</v>
      </c>
      <c r="L43" s="10">
        <v>1138</v>
      </c>
      <c r="M43" s="10">
        <f t="shared" si="0"/>
        <v>854363</v>
      </c>
      <c r="O43"/>
      <c r="P43"/>
      <c r="Q43"/>
      <c r="R43"/>
      <c r="S43"/>
      <c r="T43"/>
      <c r="U43"/>
      <c r="V43"/>
      <c r="W43"/>
    </row>
    <row r="44" spans="1:23" s="3" customFormat="1">
      <c r="A44" s="7">
        <v>336</v>
      </c>
      <c r="B44" s="8" t="s">
        <v>39</v>
      </c>
      <c r="C44" s="33">
        <v>2.1039147337999999</v>
      </c>
      <c r="D44" s="10">
        <v>2075401</v>
      </c>
      <c r="E44" s="33">
        <v>2.1039147337999999</v>
      </c>
      <c r="F44" s="10">
        <v>47142</v>
      </c>
      <c r="G44" s="33">
        <v>2.1039147337999999</v>
      </c>
      <c r="H44" s="10">
        <v>13117</v>
      </c>
      <c r="I44" s="33">
        <v>2.1039147337999999</v>
      </c>
      <c r="J44" s="10">
        <v>74799</v>
      </c>
      <c r="K44" s="33">
        <v>2.1039147337999999</v>
      </c>
      <c r="L44" s="10">
        <v>2949</v>
      </c>
      <c r="M44" s="10">
        <f t="shared" si="0"/>
        <v>2213408</v>
      </c>
      <c r="O44"/>
      <c r="P44"/>
      <c r="Q44"/>
      <c r="R44"/>
      <c r="S44"/>
      <c r="T44"/>
      <c r="U44"/>
      <c r="V44"/>
      <c r="W44"/>
    </row>
    <row r="45" spans="1:23" s="3" customFormat="1">
      <c r="A45" s="7">
        <v>337</v>
      </c>
      <c r="B45" s="8" t="s">
        <v>40</v>
      </c>
      <c r="C45" s="33">
        <v>0.88657566220000006</v>
      </c>
      <c r="D45" s="10">
        <v>874566</v>
      </c>
      <c r="E45" s="33">
        <v>0.88657566220000006</v>
      </c>
      <c r="F45" s="10">
        <v>19865</v>
      </c>
      <c r="G45" s="33">
        <v>0.88657566220000006</v>
      </c>
      <c r="H45" s="10">
        <v>5527</v>
      </c>
      <c r="I45" s="33">
        <v>0.88657566220000006</v>
      </c>
      <c r="J45" s="10">
        <v>31520</v>
      </c>
      <c r="K45" s="33">
        <v>0.88657566220000006</v>
      </c>
      <c r="L45" s="10">
        <v>1243</v>
      </c>
      <c r="M45" s="10">
        <f t="shared" si="0"/>
        <v>932721</v>
      </c>
      <c r="O45"/>
      <c r="P45"/>
      <c r="Q45"/>
      <c r="R45"/>
      <c r="S45"/>
      <c r="T45"/>
      <c r="U45"/>
      <c r="V45"/>
      <c r="W45"/>
    </row>
    <row r="46" spans="1:23" s="3" customFormat="1">
      <c r="A46" s="7">
        <v>338</v>
      </c>
      <c r="B46" s="8" t="s">
        <v>41</v>
      </c>
      <c r="C46" s="33">
        <v>3.3253763938000001</v>
      </c>
      <c r="D46" s="10">
        <v>3280334</v>
      </c>
      <c r="E46" s="33">
        <v>3.3253763938000001</v>
      </c>
      <c r="F46" s="10">
        <v>74511</v>
      </c>
      <c r="G46" s="33">
        <v>3.3253763938000001</v>
      </c>
      <c r="H46" s="10">
        <v>20732</v>
      </c>
      <c r="I46" s="33">
        <v>3.3253763938000001</v>
      </c>
      <c r="J46" s="10">
        <v>118225</v>
      </c>
      <c r="K46" s="33">
        <v>3.3253763938000001</v>
      </c>
      <c r="L46" s="10">
        <v>4661</v>
      </c>
      <c r="M46" s="10">
        <f t="shared" si="0"/>
        <v>3498463</v>
      </c>
      <c r="O46"/>
      <c r="P46"/>
      <c r="Q46"/>
      <c r="R46"/>
      <c r="S46"/>
      <c r="T46"/>
      <c r="U46"/>
      <c r="V46"/>
      <c r="W46"/>
    </row>
    <row r="47" spans="1:23" s="3" customFormat="1">
      <c r="A47" s="7">
        <v>339</v>
      </c>
      <c r="B47" s="8" t="s">
        <v>42</v>
      </c>
      <c r="C47" s="33">
        <v>3.3132080367000003</v>
      </c>
      <c r="D47" s="10">
        <v>3268317</v>
      </c>
      <c r="E47" s="33">
        <v>3.3132080367000003</v>
      </c>
      <c r="F47" s="10">
        <v>74238</v>
      </c>
      <c r="G47" s="33">
        <v>3.3132080367000003</v>
      </c>
      <c r="H47" s="10">
        <v>20656</v>
      </c>
      <c r="I47" s="33">
        <v>3.3132080367000003</v>
      </c>
      <c r="J47" s="10">
        <v>117792</v>
      </c>
      <c r="K47" s="33">
        <v>3.3132080367000003</v>
      </c>
      <c r="L47" s="10">
        <v>4644</v>
      </c>
      <c r="M47" s="10">
        <f t="shared" si="0"/>
        <v>3485647</v>
      </c>
      <c r="O47"/>
      <c r="P47"/>
      <c r="Q47"/>
      <c r="R47"/>
      <c r="S47"/>
      <c r="T47"/>
      <c r="U47"/>
      <c r="V47"/>
      <c r="W47"/>
    </row>
    <row r="48" spans="1:23" s="3" customFormat="1">
      <c r="A48" s="7">
        <v>340</v>
      </c>
      <c r="B48" s="8" t="s">
        <v>43</v>
      </c>
      <c r="C48" s="33">
        <v>1.1950449099</v>
      </c>
      <c r="D48" s="10">
        <v>1178854</v>
      </c>
      <c r="E48" s="33">
        <v>1.1950449099</v>
      </c>
      <c r="F48" s="10">
        <v>26777</v>
      </c>
      <c r="G48" s="33">
        <v>1.1950449099</v>
      </c>
      <c r="H48" s="10">
        <v>7450</v>
      </c>
      <c r="I48" s="33">
        <v>1.1950449099</v>
      </c>
      <c r="J48" s="10">
        <v>42487</v>
      </c>
      <c r="K48" s="33">
        <v>1.1950449099</v>
      </c>
      <c r="L48" s="10">
        <v>1675</v>
      </c>
      <c r="M48" s="10">
        <f t="shared" si="0"/>
        <v>1257243</v>
      </c>
      <c r="O48"/>
      <c r="P48"/>
      <c r="Q48"/>
      <c r="R48"/>
      <c r="S48"/>
      <c r="T48"/>
      <c r="U48"/>
      <c r="V48"/>
      <c r="W48"/>
    </row>
    <row r="49" spans="1:23" s="3" customFormat="1">
      <c r="A49" s="7">
        <v>341</v>
      </c>
      <c r="B49" s="8" t="s">
        <v>44</v>
      </c>
      <c r="C49" s="33">
        <v>0.3009974198</v>
      </c>
      <c r="D49" s="10">
        <v>296920</v>
      </c>
      <c r="E49" s="33">
        <v>0.3009974198</v>
      </c>
      <c r="F49" s="10">
        <v>6744</v>
      </c>
      <c r="G49" s="33">
        <v>0.3009974198</v>
      </c>
      <c r="H49" s="10">
        <v>1877</v>
      </c>
      <c r="I49" s="33">
        <v>0.3009974198</v>
      </c>
      <c r="J49" s="10">
        <v>10701</v>
      </c>
      <c r="K49" s="33">
        <v>0.3009974198</v>
      </c>
      <c r="L49" s="10">
        <v>422</v>
      </c>
      <c r="M49" s="10">
        <f t="shared" si="0"/>
        <v>316664</v>
      </c>
      <c r="O49"/>
      <c r="P49"/>
      <c r="Q49"/>
      <c r="R49"/>
      <c r="S49"/>
      <c r="T49"/>
      <c r="U49"/>
      <c r="V49"/>
      <c r="W49"/>
    </row>
    <row r="50" spans="1:23" s="3" customFormat="1">
      <c r="A50" s="7">
        <v>342</v>
      </c>
      <c r="B50" s="8" t="s">
        <v>45</v>
      </c>
      <c r="C50" s="33">
        <v>3.4701223581000002</v>
      </c>
      <c r="D50" s="10">
        <v>3423101</v>
      </c>
      <c r="E50" s="33">
        <v>3.4701223581000002</v>
      </c>
      <c r="F50" s="10">
        <v>77754</v>
      </c>
      <c r="G50" s="33">
        <v>3.4701223581000002</v>
      </c>
      <c r="H50" s="10">
        <v>21634</v>
      </c>
      <c r="I50" s="33">
        <v>3.4701223581000002</v>
      </c>
      <c r="J50" s="10">
        <v>123371</v>
      </c>
      <c r="K50" s="33">
        <v>3.4701223581000002</v>
      </c>
      <c r="L50" s="10">
        <v>4864</v>
      </c>
      <c r="M50" s="10">
        <f t="shared" si="0"/>
        <v>3650724</v>
      </c>
      <c r="O50"/>
      <c r="P50"/>
      <c r="Q50"/>
      <c r="R50"/>
      <c r="S50"/>
      <c r="T50"/>
      <c r="U50"/>
      <c r="V50"/>
      <c r="W50"/>
    </row>
    <row r="51" spans="1:23" s="3" customFormat="1">
      <c r="A51" s="7">
        <v>343</v>
      </c>
      <c r="B51" s="8" t="s">
        <v>46</v>
      </c>
      <c r="C51" s="33">
        <v>0.20228798350000002</v>
      </c>
      <c r="D51" s="10">
        <v>199547</v>
      </c>
      <c r="E51" s="33">
        <v>0.20228798350000002</v>
      </c>
      <c r="F51" s="10">
        <v>4533</v>
      </c>
      <c r="G51" s="33">
        <v>0.20228798350000002</v>
      </c>
      <c r="H51" s="10">
        <v>1261</v>
      </c>
      <c r="I51" s="33">
        <v>0.20228798350000002</v>
      </c>
      <c r="J51" s="10">
        <v>7192</v>
      </c>
      <c r="K51" s="33">
        <v>0.20228798350000002</v>
      </c>
      <c r="L51" s="10">
        <v>284</v>
      </c>
      <c r="M51" s="10">
        <f t="shared" si="0"/>
        <v>212817</v>
      </c>
      <c r="O51"/>
      <c r="P51"/>
      <c r="Q51"/>
      <c r="R51"/>
      <c r="S51"/>
      <c r="T51"/>
      <c r="U51"/>
      <c r="V51"/>
      <c r="W51"/>
    </row>
    <row r="52" spans="1:23" s="3" customFormat="1">
      <c r="A52" s="7">
        <v>344</v>
      </c>
      <c r="B52" s="8" t="s">
        <v>47</v>
      </c>
      <c r="C52" s="33">
        <v>0.94800737489999998</v>
      </c>
      <c r="D52" s="10">
        <v>935164</v>
      </c>
      <c r="E52" s="33">
        <v>0.94800737489999998</v>
      </c>
      <c r="F52" s="10">
        <v>21242</v>
      </c>
      <c r="G52" s="33">
        <v>0.94800737489999998</v>
      </c>
      <c r="H52" s="10">
        <v>5910</v>
      </c>
      <c r="I52" s="33">
        <v>0.94800737489999998</v>
      </c>
      <c r="J52" s="10">
        <v>33704</v>
      </c>
      <c r="K52" s="33">
        <v>0.94800737489999998</v>
      </c>
      <c r="L52" s="10">
        <v>1329</v>
      </c>
      <c r="M52" s="10">
        <f t="shared" si="0"/>
        <v>997349</v>
      </c>
      <c r="O52"/>
      <c r="P52"/>
      <c r="Q52"/>
      <c r="R52"/>
      <c r="S52"/>
      <c r="T52"/>
      <c r="U52"/>
      <c r="V52"/>
      <c r="W52"/>
    </row>
    <row r="53" spans="1:23" s="3" customFormat="1">
      <c r="A53" s="7">
        <v>345</v>
      </c>
      <c r="B53" s="8" t="s">
        <v>48</v>
      </c>
      <c r="C53" s="33">
        <v>0.67689124170000003</v>
      </c>
      <c r="D53" s="10">
        <v>667720</v>
      </c>
      <c r="E53" s="33">
        <v>0.67689124170000003</v>
      </c>
      <c r="F53" s="10">
        <v>15167</v>
      </c>
      <c r="G53" s="33">
        <v>0.67689124170000003</v>
      </c>
      <c r="H53" s="10">
        <v>4220</v>
      </c>
      <c r="I53" s="33">
        <v>0.67689124170000003</v>
      </c>
      <c r="J53" s="10">
        <v>24065</v>
      </c>
      <c r="K53" s="33">
        <v>0.67689124170000003</v>
      </c>
      <c r="L53" s="10">
        <v>949</v>
      </c>
      <c r="M53" s="10">
        <f t="shared" si="0"/>
        <v>712121</v>
      </c>
      <c r="O53"/>
      <c r="P53"/>
      <c r="Q53"/>
      <c r="R53"/>
      <c r="S53"/>
      <c r="T53"/>
      <c r="U53"/>
      <c r="V53"/>
      <c r="W53"/>
    </row>
    <row r="54" spans="1:23" s="3" customFormat="1">
      <c r="A54" s="7">
        <v>346</v>
      </c>
      <c r="B54" s="8" t="s">
        <v>49</v>
      </c>
      <c r="C54" s="33">
        <v>0.62567450099999999</v>
      </c>
      <c r="D54" s="10">
        <v>617198</v>
      </c>
      <c r="E54" s="33">
        <v>0.62567450099999999</v>
      </c>
      <c r="F54" s="10">
        <v>14019</v>
      </c>
      <c r="G54" s="33">
        <v>0.62567450099999999</v>
      </c>
      <c r="H54" s="10">
        <v>3901</v>
      </c>
      <c r="I54" s="33">
        <v>0.62567450099999999</v>
      </c>
      <c r="J54" s="10">
        <v>22244</v>
      </c>
      <c r="K54" s="33">
        <v>0.62567450099999999</v>
      </c>
      <c r="L54" s="10">
        <v>877</v>
      </c>
      <c r="M54" s="10">
        <f t="shared" si="0"/>
        <v>658239</v>
      </c>
      <c r="O54"/>
      <c r="P54"/>
      <c r="Q54"/>
      <c r="R54"/>
      <c r="S54"/>
      <c r="T54"/>
      <c r="U54"/>
      <c r="V54"/>
      <c r="W54"/>
    </row>
    <row r="55" spans="1:23" s="3" customFormat="1">
      <c r="A55" s="7">
        <v>347</v>
      </c>
      <c r="B55" s="8" t="s">
        <v>50</v>
      </c>
      <c r="C55" s="33">
        <v>0.51410416979999995</v>
      </c>
      <c r="D55" s="10">
        <v>507139</v>
      </c>
      <c r="E55" s="33">
        <v>0.51410416979999995</v>
      </c>
      <c r="F55" s="10">
        <v>11519</v>
      </c>
      <c r="G55" s="33">
        <v>0.51410416979999995</v>
      </c>
      <c r="H55" s="10">
        <v>3205</v>
      </c>
      <c r="I55" s="33">
        <v>0.51410416979999995</v>
      </c>
      <c r="J55" s="10">
        <v>18278</v>
      </c>
      <c r="K55" s="33">
        <v>0.51410416979999995</v>
      </c>
      <c r="L55" s="10">
        <v>721</v>
      </c>
      <c r="M55" s="10">
        <f t="shared" si="0"/>
        <v>540862</v>
      </c>
      <c r="O55"/>
      <c r="P55"/>
      <c r="Q55"/>
      <c r="R55"/>
      <c r="S55"/>
      <c r="T55"/>
      <c r="U55"/>
      <c r="V55"/>
      <c r="W55"/>
    </row>
    <row r="56" spans="1:23" s="3" customFormat="1">
      <c r="A56" s="7">
        <v>348</v>
      </c>
      <c r="B56" s="8" t="s">
        <v>51</v>
      </c>
      <c r="C56" s="33">
        <v>1.7815011703000001</v>
      </c>
      <c r="D56" s="10">
        <v>1757361</v>
      </c>
      <c r="E56" s="33">
        <v>1.7815011703000001</v>
      </c>
      <c r="F56" s="10">
        <v>39918</v>
      </c>
      <c r="G56" s="33">
        <v>1.7815011703000001</v>
      </c>
      <c r="H56" s="10">
        <v>11107</v>
      </c>
      <c r="I56" s="33">
        <v>1.7815011703000001</v>
      </c>
      <c r="J56" s="10">
        <v>63336</v>
      </c>
      <c r="K56" s="33">
        <v>1.7815011703000001</v>
      </c>
      <c r="L56" s="10">
        <v>2497</v>
      </c>
      <c r="M56" s="10">
        <f t="shared" si="0"/>
        <v>1874219</v>
      </c>
      <c r="O56"/>
      <c r="P56"/>
      <c r="Q56"/>
      <c r="R56"/>
      <c r="S56"/>
      <c r="T56"/>
      <c r="U56"/>
      <c r="V56"/>
      <c r="W56"/>
    </row>
    <row r="57" spans="1:23" s="3" customFormat="1">
      <c r="A57" s="7">
        <v>349</v>
      </c>
      <c r="B57" s="8" t="s">
        <v>52</v>
      </c>
      <c r="C57" s="33">
        <v>0.81049353140000002</v>
      </c>
      <c r="D57" s="10">
        <v>799516</v>
      </c>
      <c r="E57" s="33">
        <v>0.81049353140000002</v>
      </c>
      <c r="F57" s="10">
        <v>18161</v>
      </c>
      <c r="G57" s="33">
        <v>0.81049353140000002</v>
      </c>
      <c r="H57" s="10">
        <v>5053</v>
      </c>
      <c r="I57" s="33">
        <v>0.81049353140000002</v>
      </c>
      <c r="J57" s="10">
        <v>28815</v>
      </c>
      <c r="K57" s="33">
        <v>0.81049353140000002</v>
      </c>
      <c r="L57" s="10">
        <v>1136</v>
      </c>
      <c r="M57" s="10">
        <f t="shared" si="0"/>
        <v>852681</v>
      </c>
      <c r="O57"/>
      <c r="P57"/>
      <c r="Q57"/>
      <c r="R57"/>
      <c r="S57"/>
      <c r="T57"/>
      <c r="U57"/>
      <c r="V57"/>
      <c r="W57"/>
    </row>
    <row r="58" spans="1:23" s="3" customFormat="1">
      <c r="A58" s="7">
        <v>350</v>
      </c>
      <c r="B58" s="8" t="s">
        <v>53</v>
      </c>
      <c r="C58" s="33">
        <v>0.32526519199999998</v>
      </c>
      <c r="D58" s="10">
        <v>320858</v>
      </c>
      <c r="E58" s="33">
        <v>0.32526519199999998</v>
      </c>
      <c r="F58" s="10">
        <v>7288</v>
      </c>
      <c r="G58" s="33">
        <v>0.32526519199999998</v>
      </c>
      <c r="H58" s="10">
        <v>2028</v>
      </c>
      <c r="I58" s="33">
        <v>0.32526519199999998</v>
      </c>
      <c r="J58" s="10">
        <v>11564</v>
      </c>
      <c r="K58" s="33">
        <v>0.32526519199999998</v>
      </c>
      <c r="L58" s="10">
        <v>456</v>
      </c>
      <c r="M58" s="10">
        <f t="shared" si="0"/>
        <v>342194</v>
      </c>
      <c r="O58"/>
      <c r="P58"/>
      <c r="Q58"/>
      <c r="R58"/>
      <c r="S58"/>
      <c r="T58"/>
      <c r="U58"/>
      <c r="V58"/>
      <c r="W58"/>
    </row>
    <row r="59" spans="1:23" s="3" customFormat="1">
      <c r="A59" s="7">
        <v>351</v>
      </c>
      <c r="B59" s="8" t="s">
        <v>54</v>
      </c>
      <c r="C59" s="33">
        <v>2.9290192315999999</v>
      </c>
      <c r="D59" s="10">
        <v>2889330</v>
      </c>
      <c r="E59" s="33">
        <v>2.9290192315999999</v>
      </c>
      <c r="F59" s="10">
        <v>65630</v>
      </c>
      <c r="G59" s="33">
        <v>2.9290192315999999</v>
      </c>
      <c r="H59" s="10">
        <v>18261</v>
      </c>
      <c r="I59" s="33">
        <v>2.9290192315999999</v>
      </c>
      <c r="J59" s="10">
        <v>104133</v>
      </c>
      <c r="K59" s="33">
        <v>2.9290192315999999</v>
      </c>
      <c r="L59" s="10">
        <v>4105</v>
      </c>
      <c r="M59" s="10">
        <f t="shared" si="0"/>
        <v>3081459</v>
      </c>
      <c r="O59"/>
      <c r="P59"/>
      <c r="Q59"/>
      <c r="R59"/>
      <c r="S59"/>
      <c r="T59"/>
      <c r="U59"/>
      <c r="V59"/>
      <c r="W59"/>
    </row>
    <row r="60" spans="1:23" s="3" customFormat="1">
      <c r="A60" s="7">
        <v>352</v>
      </c>
      <c r="B60" s="8" t="s">
        <v>55</v>
      </c>
      <c r="C60" s="33">
        <v>0.59194148889999998</v>
      </c>
      <c r="D60" s="10">
        <v>583921</v>
      </c>
      <c r="E60" s="33">
        <v>0.59194148889999998</v>
      </c>
      <c r="F60" s="10">
        <v>13263</v>
      </c>
      <c r="G60" s="33">
        <v>0.59194148889999998</v>
      </c>
      <c r="H60" s="10">
        <v>3690</v>
      </c>
      <c r="I60" s="33">
        <v>0.59194148889999998</v>
      </c>
      <c r="J60" s="10">
        <v>21045</v>
      </c>
      <c r="K60" s="33">
        <v>0.59194148889999998</v>
      </c>
      <c r="L60" s="10">
        <v>830</v>
      </c>
      <c r="M60" s="10">
        <f t="shared" si="0"/>
        <v>622749</v>
      </c>
      <c r="O60"/>
      <c r="P60"/>
      <c r="Q60"/>
      <c r="R60"/>
      <c r="S60"/>
      <c r="T60"/>
      <c r="U60"/>
      <c r="V60"/>
      <c r="W60"/>
    </row>
    <row r="61" spans="1:23" s="3" customFormat="1">
      <c r="A61" s="7">
        <v>353</v>
      </c>
      <c r="B61" s="8" t="s">
        <v>56</v>
      </c>
      <c r="C61" s="33">
        <v>2.3283559070000002</v>
      </c>
      <c r="D61" s="10">
        <v>2296814</v>
      </c>
      <c r="E61" s="33">
        <v>2.3283559070000002</v>
      </c>
      <c r="F61" s="10">
        <v>52171</v>
      </c>
      <c r="G61" s="33">
        <v>2.3283559070000002</v>
      </c>
      <c r="H61" s="10">
        <v>14516</v>
      </c>
      <c r="I61" s="33">
        <v>2.3283559070000002</v>
      </c>
      <c r="J61" s="10">
        <v>82779</v>
      </c>
      <c r="K61" s="33">
        <v>2.3283559070000002</v>
      </c>
      <c r="L61" s="10">
        <v>3263</v>
      </c>
      <c r="M61" s="10">
        <f t="shared" si="0"/>
        <v>2449543</v>
      </c>
      <c r="O61"/>
      <c r="P61"/>
      <c r="Q61"/>
      <c r="R61"/>
      <c r="S61"/>
      <c r="T61"/>
      <c r="U61"/>
      <c r="V61"/>
      <c r="W61"/>
    </row>
    <row r="62" spans="1:23" s="3" customFormat="1">
      <c r="A62" s="7">
        <v>354</v>
      </c>
      <c r="B62" s="8" t="s">
        <v>57</v>
      </c>
      <c r="C62" s="33">
        <v>0.95683342589999998</v>
      </c>
      <c r="D62" s="10">
        <v>943872</v>
      </c>
      <c r="E62" s="33">
        <v>0.95683342589999998</v>
      </c>
      <c r="F62" s="10">
        <v>21440</v>
      </c>
      <c r="G62" s="33">
        <v>0.95683342589999998</v>
      </c>
      <c r="H62" s="10">
        <v>5965</v>
      </c>
      <c r="I62" s="33">
        <v>0.95683342589999998</v>
      </c>
      <c r="J62" s="10">
        <v>34018</v>
      </c>
      <c r="K62" s="33">
        <v>0.95683342589999998</v>
      </c>
      <c r="L62" s="10">
        <v>1341</v>
      </c>
      <c r="M62" s="10">
        <f t="shared" si="0"/>
        <v>1006636</v>
      </c>
      <c r="O62"/>
      <c r="P62"/>
      <c r="Q62"/>
      <c r="R62"/>
      <c r="S62"/>
      <c r="T62"/>
      <c r="U62"/>
      <c r="V62"/>
      <c r="W62"/>
    </row>
    <row r="63" spans="1:23" s="3" customFormat="1">
      <c r="A63" s="7">
        <v>355</v>
      </c>
      <c r="B63" s="8" t="s">
        <v>58</v>
      </c>
      <c r="C63" s="33">
        <v>0.68693460070000001</v>
      </c>
      <c r="D63" s="10">
        <v>677628</v>
      </c>
      <c r="E63" s="33">
        <v>0.68693460070000001</v>
      </c>
      <c r="F63" s="10">
        <v>15392</v>
      </c>
      <c r="G63" s="33">
        <v>0.68693460070000001</v>
      </c>
      <c r="H63" s="10">
        <v>4283</v>
      </c>
      <c r="I63" s="33">
        <v>0.68693460070000001</v>
      </c>
      <c r="J63" s="10">
        <v>24422</v>
      </c>
      <c r="K63" s="33">
        <v>0.68693460070000001</v>
      </c>
      <c r="L63" s="10">
        <v>963</v>
      </c>
      <c r="M63" s="10">
        <f t="shared" si="0"/>
        <v>722688</v>
      </c>
      <c r="O63"/>
      <c r="P63"/>
      <c r="Q63"/>
      <c r="R63"/>
      <c r="S63"/>
      <c r="T63"/>
      <c r="U63"/>
      <c r="V63"/>
      <c r="W63"/>
    </row>
    <row r="64" spans="1:23" s="3" customFormat="1">
      <c r="A64" s="7">
        <v>356</v>
      </c>
      <c r="B64" s="8" t="s">
        <v>59</v>
      </c>
      <c r="C64" s="33">
        <v>0.90621288</v>
      </c>
      <c r="D64" s="10">
        <v>893938</v>
      </c>
      <c r="E64" s="33">
        <v>0.90621288</v>
      </c>
      <c r="F64" s="10">
        <v>20305</v>
      </c>
      <c r="G64" s="33">
        <v>0.90621288</v>
      </c>
      <c r="H64" s="10">
        <v>5650</v>
      </c>
      <c r="I64" s="33">
        <v>0.90621288</v>
      </c>
      <c r="J64" s="10">
        <v>32218</v>
      </c>
      <c r="K64" s="33">
        <v>0.90621288</v>
      </c>
      <c r="L64" s="10">
        <v>1270</v>
      </c>
      <c r="M64" s="10">
        <f t="shared" si="0"/>
        <v>953381</v>
      </c>
      <c r="O64"/>
      <c r="P64"/>
      <c r="Q64"/>
      <c r="R64"/>
      <c r="S64"/>
      <c r="T64"/>
      <c r="U64"/>
      <c r="V64"/>
      <c r="W64"/>
    </row>
    <row r="65" spans="1:23" s="3" customFormat="1">
      <c r="A65" s="7">
        <v>357</v>
      </c>
      <c r="B65" s="8" t="s">
        <v>60</v>
      </c>
      <c r="C65" s="33">
        <v>1.8677353564000001</v>
      </c>
      <c r="D65" s="10">
        <v>1842431</v>
      </c>
      <c r="E65" s="33">
        <v>1.8677353564000001</v>
      </c>
      <c r="F65" s="10">
        <v>41850</v>
      </c>
      <c r="G65" s="33">
        <v>1.8677353564000001</v>
      </c>
      <c r="H65" s="10">
        <v>11644</v>
      </c>
      <c r="I65" s="33">
        <v>1.8677353564000001</v>
      </c>
      <c r="J65" s="10">
        <v>66402</v>
      </c>
      <c r="K65" s="33">
        <v>1.8677353564000001</v>
      </c>
      <c r="L65" s="10">
        <v>2618</v>
      </c>
      <c r="M65" s="10">
        <f t="shared" si="0"/>
        <v>1964945</v>
      </c>
      <c r="O65"/>
      <c r="P65"/>
      <c r="Q65"/>
      <c r="R65"/>
      <c r="S65"/>
      <c r="T65"/>
      <c r="U65"/>
      <c r="V65"/>
      <c r="W65"/>
    </row>
    <row r="66" spans="1:23" s="3" customFormat="1">
      <c r="A66" s="7">
        <v>358</v>
      </c>
      <c r="B66" s="8" t="s">
        <v>61</v>
      </c>
      <c r="C66" s="33">
        <v>10.0055693546</v>
      </c>
      <c r="D66" s="10">
        <v>9869977</v>
      </c>
      <c r="E66" s="33">
        <v>10.0055693546</v>
      </c>
      <c r="F66" s="10">
        <v>224197</v>
      </c>
      <c r="G66" s="33">
        <v>10.0055693546</v>
      </c>
      <c r="H66" s="10">
        <v>62381</v>
      </c>
      <c r="I66" s="33">
        <v>10.0055693546</v>
      </c>
      <c r="J66" s="10">
        <v>355723</v>
      </c>
      <c r="K66" s="33">
        <v>10.0055693546</v>
      </c>
      <c r="L66" s="10">
        <v>14022</v>
      </c>
      <c r="M66" s="10">
        <f t="shared" si="0"/>
        <v>10526300</v>
      </c>
      <c r="O66"/>
      <c r="P66"/>
      <c r="Q66"/>
      <c r="R66"/>
      <c r="S66"/>
      <c r="T66"/>
      <c r="U66"/>
      <c r="V66"/>
      <c r="W66"/>
    </row>
    <row r="67" spans="1:23" s="3" customFormat="1" ht="11.4" customHeight="1">
      <c r="A67" s="12"/>
      <c r="B67" s="12"/>
      <c r="C67" s="12"/>
      <c r="D67" s="14"/>
      <c r="E67" s="14"/>
      <c r="F67" s="14"/>
      <c r="G67" s="14"/>
      <c r="H67" s="14"/>
      <c r="I67" s="14"/>
      <c r="J67" s="14"/>
      <c r="K67" s="14"/>
      <c r="L67" s="14"/>
      <c r="M67" s="34"/>
      <c r="O67"/>
      <c r="P67"/>
      <c r="Q67"/>
      <c r="R67"/>
      <c r="S67"/>
      <c r="T67"/>
      <c r="U67"/>
      <c r="V67"/>
      <c r="W67"/>
    </row>
    <row r="68" spans="1:23" s="3" customFormat="1">
      <c r="A68" s="16"/>
      <c r="B68" s="17" t="s">
        <v>63</v>
      </c>
      <c r="C68" s="19">
        <f>SUM(C9:C67)</f>
        <v>100.00000000000003</v>
      </c>
      <c r="D68" s="19">
        <f t="shared" ref="D68:M68" si="1">SUM(D9:D67)</f>
        <v>98645683</v>
      </c>
      <c r="E68" s="19">
        <f t="shared" si="1"/>
        <v>100.00000000000003</v>
      </c>
      <c r="F68" s="19">
        <f t="shared" si="1"/>
        <v>2240692</v>
      </c>
      <c r="G68" s="19">
        <f t="shared" si="1"/>
        <v>100.00000000000003</v>
      </c>
      <c r="H68" s="19">
        <f t="shared" si="1"/>
        <v>623450</v>
      </c>
      <c r="I68" s="19">
        <f t="shared" si="1"/>
        <v>100.00000000000003</v>
      </c>
      <c r="J68" s="19">
        <f t="shared" si="1"/>
        <v>3555254</v>
      </c>
      <c r="K68" s="19">
        <f t="shared" si="1"/>
        <v>100.00000000000003</v>
      </c>
      <c r="L68" s="19">
        <f t="shared" si="1"/>
        <v>140163</v>
      </c>
      <c r="M68" s="19">
        <f t="shared" si="1"/>
        <v>105205242</v>
      </c>
      <c r="O68"/>
      <c r="P68"/>
      <c r="Q68"/>
      <c r="R68"/>
      <c r="S68"/>
      <c r="T68"/>
      <c r="U68"/>
      <c r="V68"/>
      <c r="W68"/>
    </row>
    <row r="69" spans="1:23">
      <c r="A69" s="20"/>
      <c r="B69" s="20"/>
      <c r="C69" s="36"/>
      <c r="D69" s="20"/>
      <c r="E69" s="20"/>
      <c r="F69" s="20"/>
      <c r="G69" s="20"/>
      <c r="H69" s="20"/>
      <c r="I69" s="20"/>
      <c r="J69" s="20"/>
      <c r="K69" s="20"/>
    </row>
    <row r="70" spans="1:23">
      <c r="A70" s="20"/>
      <c r="B70" s="20"/>
      <c r="C70" s="36"/>
      <c r="D70" s="23"/>
      <c r="E70" s="23"/>
      <c r="F70" s="23"/>
      <c r="G70" s="23"/>
      <c r="H70" s="23"/>
      <c r="I70" s="23"/>
      <c r="J70" s="23"/>
      <c r="K70" s="25"/>
      <c r="L70" s="23"/>
    </row>
    <row r="71" spans="1:23">
      <c r="A71" s="20"/>
      <c r="B71" s="20"/>
      <c r="C71" s="36"/>
      <c r="D71" s="26"/>
      <c r="E71" s="26"/>
      <c r="F71" s="26"/>
      <c r="G71" s="26"/>
      <c r="H71" s="26"/>
      <c r="I71" s="26"/>
      <c r="J71" s="26"/>
      <c r="K71" s="26"/>
      <c r="L71" s="26"/>
    </row>
    <row r="72" spans="1:23">
      <c r="A72" s="20"/>
      <c r="B72" s="20"/>
      <c r="C72" s="36"/>
      <c r="D72" s="28"/>
      <c r="E72" s="28"/>
      <c r="F72" s="28"/>
      <c r="G72" s="28"/>
      <c r="H72" s="28"/>
      <c r="I72" s="28"/>
      <c r="J72" s="28"/>
      <c r="K72" s="28"/>
      <c r="L72" s="28"/>
    </row>
    <row r="73" spans="1:23">
      <c r="A73" s="20"/>
      <c r="B73" s="20"/>
      <c r="C73" s="36"/>
      <c r="D73" s="20"/>
      <c r="E73" s="20"/>
      <c r="F73" s="20"/>
      <c r="G73" s="20"/>
      <c r="H73" s="20"/>
      <c r="I73" s="20"/>
      <c r="J73" s="20"/>
      <c r="K73" s="20"/>
    </row>
    <row r="74" spans="1:23">
      <c r="A74" s="20"/>
      <c r="B74" s="20"/>
      <c r="C74" s="36"/>
      <c r="D74" s="20"/>
      <c r="E74" s="20"/>
      <c r="F74" s="20"/>
      <c r="G74" s="20"/>
      <c r="H74" s="20"/>
      <c r="I74" s="20"/>
      <c r="J74" s="20"/>
      <c r="K74" s="20"/>
    </row>
    <row r="75" spans="1:23">
      <c r="A75" s="20"/>
      <c r="B75" s="20"/>
      <c r="C75" s="36"/>
      <c r="D75" s="20"/>
      <c r="E75" s="20"/>
      <c r="F75" s="20"/>
      <c r="G75" s="20"/>
      <c r="H75" s="20"/>
      <c r="I75" s="20"/>
      <c r="J75" s="20"/>
      <c r="K75" s="20"/>
    </row>
    <row r="76" spans="1:23">
      <c r="A76" s="20"/>
      <c r="B76" s="20"/>
      <c r="C76" s="36"/>
      <c r="D76" s="20"/>
      <c r="E76" s="20"/>
      <c r="F76" s="20"/>
      <c r="G76" s="20"/>
      <c r="H76" s="20"/>
      <c r="I76" s="20"/>
      <c r="J76" s="20"/>
      <c r="K76" s="20"/>
    </row>
    <row r="77" spans="1:23">
      <c r="A77" s="20"/>
      <c r="B77" s="20"/>
      <c r="C77" s="36"/>
      <c r="D77" s="20"/>
      <c r="E77" s="20"/>
      <c r="F77" s="20"/>
      <c r="G77" s="20"/>
      <c r="H77" s="20"/>
      <c r="I77" s="20"/>
      <c r="J77" s="20"/>
      <c r="K77" s="20"/>
    </row>
    <row r="78" spans="1:23">
      <c r="A78" s="20"/>
      <c r="B78" s="20"/>
      <c r="C78" s="36"/>
      <c r="D78" s="20"/>
      <c r="E78" s="20"/>
      <c r="F78" s="20"/>
      <c r="G78" s="20"/>
      <c r="H78" s="20"/>
      <c r="I78" s="20"/>
      <c r="J78" s="20"/>
      <c r="K78" s="20"/>
    </row>
    <row r="79" spans="1:23">
      <c r="A79" s="20"/>
      <c r="B79" s="20"/>
      <c r="C79" s="36"/>
      <c r="D79" s="20"/>
      <c r="E79" s="20"/>
      <c r="F79" s="20"/>
      <c r="G79" s="20"/>
      <c r="H79" s="20"/>
      <c r="I79" s="20"/>
      <c r="J79" s="20"/>
      <c r="K79" s="20"/>
    </row>
    <row r="80" spans="1:23">
      <c r="A80" s="20"/>
      <c r="B80" s="20"/>
      <c r="C80" s="36"/>
      <c r="D80" s="20"/>
      <c r="E80" s="20"/>
      <c r="F80" s="20"/>
      <c r="G80" s="20"/>
      <c r="H80" s="20"/>
      <c r="I80" s="20"/>
      <c r="J80" s="20"/>
      <c r="K80" s="20"/>
    </row>
    <row r="81" spans="1:11">
      <c r="A81" s="20"/>
      <c r="B81" s="20"/>
      <c r="C81" s="36"/>
      <c r="D81" s="20"/>
      <c r="E81" s="20"/>
      <c r="F81" s="20"/>
      <c r="G81" s="20"/>
      <c r="H81" s="20"/>
      <c r="I81" s="20"/>
      <c r="J81" s="20"/>
      <c r="K81" s="20"/>
    </row>
    <row r="82" spans="1:11">
      <c r="A82" s="20"/>
      <c r="B82" s="20"/>
      <c r="C82" s="36"/>
      <c r="D82" s="20"/>
      <c r="E82" s="20"/>
      <c r="F82" s="20"/>
      <c r="G82" s="20"/>
      <c r="H82" s="20"/>
      <c r="I82" s="20"/>
      <c r="J82" s="20"/>
      <c r="K82" s="20"/>
    </row>
    <row r="83" spans="1:11">
      <c r="A83" s="20"/>
      <c r="B83" s="20"/>
      <c r="C83" s="36"/>
      <c r="D83" s="20"/>
      <c r="E83" s="20"/>
      <c r="F83" s="20"/>
      <c r="G83" s="20"/>
      <c r="H83" s="20"/>
      <c r="I83" s="20"/>
      <c r="J83" s="20"/>
      <c r="K83" s="20"/>
    </row>
    <row r="84" spans="1:11">
      <c r="A84" s="20"/>
      <c r="B84" s="20"/>
      <c r="C84" s="36"/>
      <c r="D84" s="20"/>
      <c r="E84" s="20"/>
      <c r="F84" s="20"/>
      <c r="G84" s="20"/>
      <c r="H84" s="20"/>
      <c r="I84" s="20"/>
      <c r="J84" s="20"/>
      <c r="K84" s="20"/>
    </row>
    <row r="85" spans="1:11">
      <c r="A85" s="20"/>
      <c r="B85" s="20"/>
      <c r="C85" s="36"/>
      <c r="D85" s="20"/>
      <c r="E85" s="20"/>
      <c r="F85" s="20"/>
      <c r="G85" s="20"/>
      <c r="H85" s="20"/>
      <c r="I85" s="20"/>
      <c r="J85" s="20"/>
      <c r="K85" s="20"/>
    </row>
    <row r="86" spans="1:11">
      <c r="A86" s="20"/>
      <c r="B86" s="20"/>
      <c r="C86" s="36"/>
      <c r="D86" s="20"/>
      <c r="E86" s="20"/>
      <c r="F86" s="20"/>
      <c r="G86" s="20"/>
      <c r="H86" s="20"/>
      <c r="I86" s="20"/>
      <c r="J86" s="20"/>
      <c r="K86" s="20"/>
    </row>
    <row r="87" spans="1:11">
      <c r="A87" s="20"/>
      <c r="B87" s="20"/>
      <c r="C87" s="36"/>
      <c r="D87" s="20"/>
      <c r="E87" s="20"/>
      <c r="F87" s="20"/>
      <c r="G87" s="20"/>
      <c r="H87" s="20"/>
      <c r="I87" s="20"/>
      <c r="J87" s="20"/>
      <c r="K87" s="20"/>
    </row>
    <row r="88" spans="1:11">
      <c r="A88" s="20"/>
      <c r="B88" s="20"/>
      <c r="C88" s="36"/>
      <c r="D88" s="20"/>
      <c r="E88" s="20"/>
      <c r="F88" s="20"/>
      <c r="G88" s="20"/>
      <c r="H88" s="20"/>
      <c r="I88" s="20"/>
      <c r="J88" s="20"/>
      <c r="K88" s="20"/>
    </row>
    <row r="89" spans="1:11">
      <c r="A89" s="20"/>
      <c r="B89" s="20"/>
      <c r="C89" s="36"/>
      <c r="D89" s="20"/>
      <c r="E89" s="20"/>
      <c r="F89" s="20"/>
      <c r="G89" s="20"/>
      <c r="H89" s="20"/>
      <c r="I89" s="20"/>
      <c r="J89" s="20"/>
      <c r="K89" s="20"/>
    </row>
    <row r="90" spans="1:11">
      <c r="A90" s="20"/>
      <c r="B90" s="20"/>
      <c r="C90" s="36"/>
      <c r="D90" s="20"/>
      <c r="E90" s="20"/>
      <c r="F90" s="20"/>
      <c r="G90" s="20"/>
      <c r="H90" s="20"/>
      <c r="I90" s="20"/>
      <c r="J90" s="20"/>
      <c r="K90" s="20"/>
    </row>
    <row r="91" spans="1:11">
      <c r="A91" s="20"/>
      <c r="B91" s="20"/>
      <c r="C91" s="36"/>
      <c r="D91" s="20"/>
      <c r="E91" s="20"/>
      <c r="F91" s="20"/>
      <c r="G91" s="20"/>
      <c r="H91" s="20"/>
      <c r="I91" s="20"/>
      <c r="J91" s="20"/>
      <c r="K91" s="20"/>
    </row>
    <row r="92" spans="1:11">
      <c r="A92" s="20"/>
      <c r="B92" s="20"/>
      <c r="C92" s="36"/>
      <c r="D92" s="20"/>
      <c r="E92" s="20"/>
      <c r="F92" s="20"/>
      <c r="G92" s="20"/>
      <c r="H92" s="20"/>
      <c r="I92" s="20"/>
      <c r="J92" s="20"/>
      <c r="K92" s="20"/>
    </row>
    <row r="93" spans="1:11">
      <c r="A93" s="20"/>
      <c r="B93" s="20"/>
      <c r="C93" s="36"/>
      <c r="D93" s="20"/>
      <c r="E93" s="20"/>
      <c r="F93" s="20"/>
      <c r="G93" s="20"/>
      <c r="H93" s="20"/>
      <c r="I93" s="20"/>
      <c r="J93" s="20"/>
      <c r="K93" s="20"/>
    </row>
    <row r="94" spans="1:11">
      <c r="A94" s="20"/>
      <c r="B94" s="20"/>
      <c r="C94" s="36"/>
      <c r="D94" s="20"/>
      <c r="E94" s="20"/>
      <c r="F94" s="20"/>
      <c r="G94" s="20"/>
      <c r="H94" s="20"/>
      <c r="I94" s="20"/>
      <c r="J94" s="20"/>
      <c r="K94" s="20"/>
    </row>
    <row r="95" spans="1:11">
      <c r="A95" s="20"/>
      <c r="B95" s="20"/>
      <c r="C95" s="36"/>
      <c r="D95" s="20"/>
      <c r="E95" s="20"/>
      <c r="F95" s="20"/>
      <c r="G95" s="20"/>
      <c r="H95" s="20"/>
      <c r="I95" s="20"/>
      <c r="J95" s="20"/>
      <c r="K95" s="20"/>
    </row>
    <row r="96" spans="1:11">
      <c r="A96" s="20"/>
      <c r="B96" s="20"/>
      <c r="C96" s="36"/>
      <c r="D96" s="20"/>
      <c r="E96" s="20"/>
      <c r="F96" s="20"/>
      <c r="G96" s="20"/>
      <c r="H96" s="20"/>
      <c r="I96" s="20"/>
      <c r="J96" s="20"/>
      <c r="K96" s="20"/>
    </row>
    <row r="97" spans="1:11">
      <c r="A97" s="20"/>
      <c r="B97" s="20"/>
      <c r="C97" s="36"/>
      <c r="D97" s="20"/>
      <c r="E97" s="20"/>
      <c r="F97" s="20"/>
      <c r="G97" s="20"/>
      <c r="H97" s="20"/>
      <c r="I97" s="20"/>
      <c r="J97" s="20"/>
      <c r="K97" s="20"/>
    </row>
    <row r="98" spans="1:11">
      <c r="A98" s="20"/>
      <c r="B98" s="20"/>
      <c r="C98" s="36"/>
      <c r="D98" s="20"/>
      <c r="E98" s="20"/>
      <c r="F98" s="20"/>
      <c r="G98" s="20"/>
      <c r="H98" s="20"/>
      <c r="I98" s="20"/>
      <c r="J98" s="20"/>
      <c r="K98" s="20"/>
    </row>
    <row r="99" spans="1:11">
      <c r="A99" s="20"/>
      <c r="B99" s="20"/>
      <c r="C99" s="36"/>
      <c r="D99" s="20"/>
      <c r="E99" s="20"/>
      <c r="F99" s="20"/>
      <c r="G99" s="20"/>
      <c r="H99" s="20"/>
      <c r="I99" s="20"/>
      <c r="J99" s="20"/>
      <c r="K99" s="20"/>
    </row>
    <row r="100" spans="1:11">
      <c r="A100" s="20"/>
      <c r="B100" s="20"/>
      <c r="C100" s="36"/>
      <c r="D100" s="20"/>
      <c r="E100" s="20"/>
      <c r="F100" s="20"/>
      <c r="G100" s="20"/>
      <c r="H100" s="20"/>
      <c r="I100" s="20"/>
      <c r="J100" s="20"/>
      <c r="K100" s="20"/>
    </row>
    <row r="101" spans="1:11">
      <c r="A101" s="20"/>
      <c r="B101" s="20"/>
      <c r="C101" s="36"/>
      <c r="D101" s="20"/>
      <c r="E101" s="20"/>
      <c r="F101" s="20"/>
      <c r="G101" s="20"/>
      <c r="H101" s="20"/>
      <c r="I101" s="20"/>
      <c r="J101" s="20"/>
      <c r="K101" s="20"/>
    </row>
    <row r="102" spans="1:11">
      <c r="A102" s="20"/>
      <c r="B102" s="20"/>
      <c r="C102" s="36"/>
      <c r="D102" s="20"/>
      <c r="E102" s="20"/>
      <c r="F102" s="20"/>
      <c r="G102" s="20"/>
      <c r="H102" s="20"/>
      <c r="I102" s="20"/>
      <c r="J102" s="20"/>
      <c r="K102" s="20"/>
    </row>
    <row r="103" spans="1:11">
      <c r="A103" s="20"/>
      <c r="B103" s="20"/>
      <c r="C103" s="36"/>
      <c r="D103" s="20"/>
      <c r="E103" s="20"/>
      <c r="F103" s="20"/>
      <c r="G103" s="20"/>
      <c r="H103" s="20"/>
      <c r="I103" s="20"/>
      <c r="J103" s="20"/>
      <c r="K103" s="20"/>
    </row>
    <row r="104" spans="1:11">
      <c r="A104" s="20"/>
      <c r="B104" s="20"/>
      <c r="C104" s="36"/>
      <c r="D104" s="20"/>
      <c r="E104" s="20"/>
      <c r="F104" s="20"/>
      <c r="G104" s="20"/>
      <c r="H104" s="20"/>
      <c r="I104" s="20"/>
      <c r="J104" s="20"/>
      <c r="K104" s="20"/>
    </row>
    <row r="105" spans="1:11">
      <c r="A105" s="20"/>
      <c r="B105" s="20"/>
      <c r="C105" s="36"/>
      <c r="D105" s="20"/>
      <c r="E105" s="20"/>
      <c r="F105" s="20"/>
      <c r="G105" s="20"/>
      <c r="H105" s="20"/>
      <c r="I105" s="20"/>
      <c r="J105" s="20"/>
      <c r="K105" s="20"/>
    </row>
    <row r="106" spans="1:11">
      <c r="A106" s="20"/>
      <c r="B106" s="20"/>
      <c r="C106" s="36"/>
      <c r="D106" s="20"/>
      <c r="E106" s="20"/>
      <c r="F106" s="20"/>
      <c r="G106" s="20"/>
      <c r="H106" s="20"/>
      <c r="I106" s="20"/>
      <c r="J106" s="20"/>
      <c r="K106" s="20"/>
    </row>
    <row r="107" spans="1:11">
      <c r="A107" s="20"/>
      <c r="B107" s="20"/>
      <c r="C107" s="36"/>
      <c r="D107" s="20"/>
      <c r="E107" s="20"/>
      <c r="F107" s="20"/>
      <c r="G107" s="20"/>
      <c r="H107" s="20"/>
      <c r="I107" s="20"/>
      <c r="J107" s="20"/>
      <c r="K107" s="20"/>
    </row>
    <row r="108" spans="1:11">
      <c r="A108" s="20"/>
      <c r="B108" s="20"/>
      <c r="C108" s="36"/>
      <c r="D108" s="20"/>
      <c r="E108" s="20"/>
      <c r="F108" s="20"/>
      <c r="G108" s="20"/>
      <c r="H108" s="20"/>
      <c r="I108" s="20"/>
      <c r="J108" s="20"/>
      <c r="K108" s="20"/>
    </row>
    <row r="109" spans="1:11">
      <c r="A109" s="20"/>
      <c r="B109" s="20"/>
      <c r="C109" s="36"/>
      <c r="D109" s="20"/>
      <c r="E109" s="20"/>
      <c r="F109" s="20"/>
      <c r="G109" s="20"/>
      <c r="H109" s="20"/>
      <c r="I109" s="20"/>
      <c r="J109" s="20"/>
      <c r="K109" s="20"/>
    </row>
    <row r="110" spans="1:11">
      <c r="A110" s="20"/>
      <c r="B110" s="20"/>
      <c r="C110" s="36"/>
      <c r="D110" s="20"/>
      <c r="E110" s="20"/>
      <c r="F110" s="20"/>
      <c r="G110" s="20"/>
      <c r="H110" s="20"/>
      <c r="I110" s="20"/>
      <c r="J110" s="20"/>
      <c r="K110" s="20"/>
    </row>
    <row r="111" spans="1:11">
      <c r="A111" s="20"/>
      <c r="B111" s="20"/>
      <c r="C111" s="36"/>
      <c r="D111" s="20"/>
      <c r="E111" s="20"/>
      <c r="F111" s="20"/>
      <c r="G111" s="20"/>
      <c r="H111" s="20"/>
      <c r="I111" s="20"/>
      <c r="J111" s="20"/>
      <c r="K111" s="20"/>
    </row>
    <row r="112" spans="1:11">
      <c r="A112" s="20"/>
      <c r="B112" s="20"/>
      <c r="C112" s="36"/>
      <c r="D112" s="20"/>
      <c r="E112" s="20"/>
      <c r="F112" s="20"/>
      <c r="G112" s="20"/>
      <c r="H112" s="20"/>
      <c r="I112" s="20"/>
      <c r="J112" s="20"/>
      <c r="K112" s="20"/>
    </row>
    <row r="113" spans="1:11">
      <c r="A113" s="20"/>
      <c r="B113" s="20"/>
      <c r="C113" s="36"/>
      <c r="D113" s="20"/>
      <c r="E113" s="20"/>
      <c r="F113" s="20"/>
      <c r="G113" s="20"/>
      <c r="H113" s="20"/>
      <c r="I113" s="20"/>
      <c r="J113" s="20"/>
      <c r="K113" s="20"/>
    </row>
    <row r="114" spans="1:11">
      <c r="A114" s="20"/>
      <c r="B114" s="20"/>
      <c r="C114" s="36"/>
      <c r="D114" s="20"/>
      <c r="E114" s="20"/>
      <c r="F114" s="20"/>
      <c r="G114" s="20"/>
      <c r="H114" s="20"/>
      <c r="I114" s="20"/>
      <c r="J114" s="20"/>
      <c r="K114" s="20"/>
    </row>
    <row r="115" spans="1:11">
      <c r="A115" s="20"/>
      <c r="B115" s="20"/>
      <c r="C115" s="36"/>
      <c r="D115" s="20"/>
      <c r="E115" s="20"/>
      <c r="F115" s="20"/>
      <c r="G115" s="20"/>
      <c r="H115" s="20"/>
      <c r="I115" s="20"/>
      <c r="J115" s="20"/>
      <c r="K115" s="20"/>
    </row>
    <row r="116" spans="1:11">
      <c r="A116" s="20"/>
      <c r="B116" s="20"/>
      <c r="C116" s="36"/>
      <c r="D116" s="20"/>
      <c r="E116" s="20"/>
      <c r="F116" s="20"/>
      <c r="G116" s="20"/>
      <c r="H116" s="20"/>
      <c r="I116" s="20"/>
      <c r="J116" s="20"/>
      <c r="K116" s="20"/>
    </row>
    <row r="117" spans="1:11">
      <c r="A117" s="20"/>
      <c r="B117" s="20"/>
      <c r="C117" s="36"/>
      <c r="D117" s="20"/>
      <c r="E117" s="20"/>
      <c r="F117" s="20"/>
      <c r="G117" s="20"/>
      <c r="H117" s="20"/>
      <c r="I117" s="20"/>
      <c r="J117" s="20"/>
      <c r="K117" s="20"/>
    </row>
    <row r="118" spans="1:11">
      <c r="A118" s="20"/>
      <c r="B118" s="20"/>
      <c r="C118" s="36"/>
      <c r="D118" s="20"/>
      <c r="E118" s="20"/>
      <c r="F118" s="20"/>
      <c r="G118" s="20"/>
      <c r="H118" s="20"/>
      <c r="I118" s="20"/>
      <c r="J118" s="20"/>
      <c r="K118" s="20"/>
    </row>
    <row r="119" spans="1:11">
      <c r="A119" s="20"/>
      <c r="B119" s="20"/>
      <c r="C119" s="36"/>
      <c r="D119" s="20"/>
      <c r="E119" s="20"/>
      <c r="F119" s="20"/>
      <c r="G119" s="20"/>
      <c r="H119" s="20"/>
      <c r="I119" s="20"/>
      <c r="J119" s="20"/>
      <c r="K119" s="20"/>
    </row>
    <row r="120" spans="1:11">
      <c r="A120" s="20"/>
      <c r="B120" s="20"/>
      <c r="C120" s="36"/>
      <c r="D120" s="20"/>
      <c r="E120" s="20"/>
      <c r="F120" s="20"/>
      <c r="G120" s="20"/>
      <c r="H120" s="20"/>
      <c r="I120" s="20"/>
      <c r="J120" s="20"/>
      <c r="K120" s="20"/>
    </row>
    <row r="121" spans="1:11">
      <c r="A121" s="20"/>
      <c r="B121" s="20"/>
      <c r="C121" s="36"/>
      <c r="D121" s="20"/>
      <c r="E121" s="20"/>
      <c r="F121" s="20"/>
      <c r="G121" s="20"/>
      <c r="H121" s="20"/>
      <c r="I121" s="20"/>
      <c r="J121" s="20"/>
      <c r="K121" s="20"/>
    </row>
    <row r="122" spans="1:11">
      <c r="A122" s="20"/>
      <c r="B122" s="20"/>
      <c r="C122" s="36"/>
      <c r="D122" s="20"/>
      <c r="E122" s="20"/>
      <c r="F122" s="20"/>
      <c r="G122" s="20"/>
      <c r="H122" s="20"/>
      <c r="I122" s="20"/>
      <c r="J122" s="20"/>
      <c r="K122" s="20"/>
    </row>
    <row r="123" spans="1:11">
      <c r="A123" s="20"/>
      <c r="B123" s="20"/>
      <c r="C123" s="36"/>
      <c r="D123" s="20"/>
      <c r="E123" s="20"/>
      <c r="F123" s="20"/>
      <c r="G123" s="20"/>
      <c r="H123" s="20"/>
      <c r="I123" s="20"/>
      <c r="J123" s="20"/>
      <c r="K123" s="20"/>
    </row>
    <row r="124" spans="1:11">
      <c r="A124" s="20"/>
      <c r="B124" s="20"/>
      <c r="C124" s="36"/>
      <c r="D124" s="20"/>
      <c r="E124" s="20"/>
      <c r="F124" s="20"/>
      <c r="G124" s="20"/>
      <c r="H124" s="20"/>
      <c r="I124" s="20"/>
      <c r="J124" s="20"/>
      <c r="K124" s="20"/>
    </row>
    <row r="125" spans="1:11">
      <c r="A125" s="20"/>
      <c r="B125" s="20"/>
      <c r="C125" s="36"/>
      <c r="D125" s="20"/>
      <c r="E125" s="20"/>
      <c r="F125" s="20"/>
      <c r="G125" s="20"/>
      <c r="H125" s="20"/>
      <c r="I125" s="20"/>
      <c r="J125" s="20"/>
      <c r="K125" s="20"/>
    </row>
    <row r="126" spans="1:11">
      <c r="A126" s="20"/>
      <c r="B126" s="20"/>
      <c r="C126" s="36"/>
      <c r="D126" s="20"/>
      <c r="E126" s="20"/>
      <c r="F126" s="20"/>
      <c r="G126" s="20"/>
      <c r="H126" s="20"/>
      <c r="I126" s="20"/>
      <c r="J126" s="20"/>
      <c r="K126" s="20"/>
    </row>
    <row r="127" spans="1:11">
      <c r="A127" s="20"/>
      <c r="B127" s="20"/>
      <c r="C127" s="36"/>
      <c r="D127" s="20"/>
      <c r="E127" s="20"/>
      <c r="F127" s="20"/>
      <c r="G127" s="20"/>
      <c r="H127" s="20"/>
      <c r="I127" s="20"/>
      <c r="J127" s="20"/>
      <c r="K127" s="20"/>
    </row>
    <row r="128" spans="1:11">
      <c r="A128" s="20"/>
      <c r="B128" s="20"/>
      <c r="C128" s="36"/>
      <c r="D128" s="20"/>
      <c r="E128" s="20"/>
      <c r="F128" s="20"/>
      <c r="G128" s="20"/>
      <c r="H128" s="20"/>
      <c r="I128" s="20"/>
      <c r="J128" s="20"/>
      <c r="K128" s="20"/>
    </row>
    <row r="129" spans="1:11">
      <c r="A129" s="20"/>
      <c r="B129" s="20"/>
      <c r="C129" s="36"/>
      <c r="D129" s="20"/>
      <c r="E129" s="20"/>
      <c r="F129" s="20"/>
      <c r="G129" s="20"/>
      <c r="H129" s="20"/>
      <c r="I129" s="20"/>
      <c r="J129" s="20"/>
      <c r="K129" s="20"/>
    </row>
    <row r="130" spans="1:11">
      <c r="A130" s="20"/>
      <c r="B130" s="20"/>
      <c r="C130" s="36"/>
      <c r="D130" s="20"/>
      <c r="E130" s="20"/>
      <c r="F130" s="20"/>
      <c r="G130" s="20"/>
      <c r="H130" s="20"/>
      <c r="I130" s="20"/>
      <c r="J130" s="20"/>
      <c r="K130" s="20"/>
    </row>
    <row r="131" spans="1:11">
      <c r="A131" s="20"/>
      <c r="B131" s="20"/>
      <c r="C131" s="36"/>
      <c r="D131" s="20"/>
      <c r="E131" s="20"/>
      <c r="F131" s="20"/>
      <c r="G131" s="20"/>
      <c r="H131" s="20"/>
      <c r="I131" s="20"/>
      <c r="J131" s="20"/>
      <c r="K131" s="20"/>
    </row>
    <row r="132" spans="1:11">
      <c r="A132" s="20"/>
      <c r="B132" s="20"/>
      <c r="C132" s="36"/>
      <c r="D132" s="20"/>
      <c r="E132" s="20"/>
      <c r="F132" s="20"/>
      <c r="G132" s="20"/>
      <c r="H132" s="20"/>
      <c r="I132" s="20"/>
      <c r="J132" s="20"/>
      <c r="K132" s="20"/>
    </row>
    <row r="133" spans="1:11">
      <c r="A133" s="20"/>
      <c r="B133" s="20"/>
      <c r="C133" s="36"/>
      <c r="D133" s="20"/>
      <c r="E133" s="20"/>
      <c r="F133" s="20"/>
      <c r="G133" s="20"/>
      <c r="H133" s="20"/>
      <c r="I133" s="20"/>
      <c r="J133" s="20"/>
      <c r="K133" s="20"/>
    </row>
    <row r="134" spans="1:11">
      <c r="A134" s="20"/>
      <c r="B134" s="20"/>
      <c r="C134" s="36"/>
      <c r="D134" s="20"/>
      <c r="E134" s="20"/>
      <c r="F134" s="20"/>
      <c r="G134" s="20"/>
      <c r="H134" s="20"/>
      <c r="I134" s="20"/>
      <c r="J134" s="20"/>
      <c r="K134" s="20"/>
    </row>
    <row r="135" spans="1:11">
      <c r="A135" s="20"/>
      <c r="B135" s="20"/>
      <c r="C135" s="36"/>
      <c r="D135" s="20"/>
      <c r="E135" s="20"/>
      <c r="F135" s="20"/>
      <c r="G135" s="20"/>
      <c r="H135" s="20"/>
      <c r="I135" s="20"/>
      <c r="J135" s="20"/>
      <c r="K135" s="20"/>
    </row>
    <row r="136" spans="1:11">
      <c r="A136" s="20"/>
      <c r="B136" s="20"/>
      <c r="C136" s="36"/>
      <c r="D136" s="20"/>
      <c r="E136" s="20"/>
      <c r="F136" s="20"/>
      <c r="G136" s="20"/>
      <c r="H136" s="20"/>
      <c r="I136" s="20"/>
      <c r="J136" s="20"/>
      <c r="K136" s="20"/>
    </row>
    <row r="137" spans="1:11">
      <c r="A137" s="20"/>
      <c r="B137" s="20"/>
      <c r="C137" s="36"/>
      <c r="D137" s="20"/>
      <c r="E137" s="20"/>
      <c r="F137" s="20"/>
      <c r="G137" s="20"/>
      <c r="H137" s="20"/>
      <c r="I137" s="20"/>
      <c r="J137" s="20"/>
      <c r="K137" s="20"/>
    </row>
    <row r="138" spans="1:11">
      <c r="A138" s="20"/>
      <c r="B138" s="20"/>
      <c r="C138" s="36"/>
      <c r="D138" s="20"/>
      <c r="E138" s="20"/>
      <c r="F138" s="20"/>
      <c r="G138" s="20"/>
      <c r="H138" s="20"/>
      <c r="I138" s="20"/>
      <c r="J138" s="20"/>
      <c r="K138" s="20"/>
    </row>
    <row r="139" spans="1:11">
      <c r="A139" s="20"/>
      <c r="B139" s="20"/>
      <c r="C139" s="36"/>
      <c r="D139" s="20"/>
      <c r="E139" s="20"/>
      <c r="F139" s="20"/>
      <c r="G139" s="20"/>
      <c r="H139" s="20"/>
      <c r="I139" s="20"/>
      <c r="J139" s="20"/>
      <c r="K139" s="20"/>
    </row>
    <row r="140" spans="1:11">
      <c r="A140" s="20"/>
      <c r="B140" s="20"/>
      <c r="C140" s="36"/>
      <c r="D140" s="20"/>
      <c r="E140" s="20"/>
      <c r="F140" s="20"/>
      <c r="G140" s="20"/>
      <c r="H140" s="20"/>
      <c r="I140" s="20"/>
      <c r="J140" s="20"/>
      <c r="K140" s="20"/>
    </row>
    <row r="141" spans="1:11">
      <c r="A141" s="20"/>
      <c r="B141" s="20"/>
      <c r="C141" s="36"/>
      <c r="D141" s="20"/>
      <c r="E141" s="20"/>
      <c r="F141" s="20"/>
      <c r="G141" s="20"/>
      <c r="H141" s="20"/>
      <c r="I141" s="20"/>
      <c r="J141" s="20"/>
      <c r="K141" s="20"/>
    </row>
    <row r="142" spans="1:11">
      <c r="A142" s="20"/>
      <c r="B142" s="20"/>
      <c r="C142" s="36"/>
      <c r="D142" s="20"/>
      <c r="E142" s="20"/>
      <c r="F142" s="20"/>
      <c r="G142" s="20"/>
      <c r="H142" s="20"/>
      <c r="I142" s="20"/>
      <c r="J142" s="20"/>
      <c r="K142" s="20"/>
    </row>
    <row r="143" spans="1:11">
      <c r="A143" s="20"/>
      <c r="B143" s="20"/>
      <c r="C143" s="36"/>
      <c r="D143" s="20"/>
      <c r="E143" s="20"/>
      <c r="F143" s="20"/>
      <c r="G143" s="20"/>
      <c r="H143" s="20"/>
      <c r="I143" s="20"/>
      <c r="J143" s="20"/>
      <c r="K143" s="20"/>
    </row>
    <row r="144" spans="1:11">
      <c r="A144" s="20"/>
      <c r="B144" s="20"/>
      <c r="C144" s="36"/>
      <c r="D144" s="20"/>
      <c r="E144" s="20"/>
      <c r="F144" s="20"/>
      <c r="G144" s="20"/>
      <c r="H144" s="20"/>
      <c r="I144" s="20"/>
      <c r="J144" s="20"/>
      <c r="K144" s="20"/>
    </row>
    <row r="145" spans="1:11">
      <c r="A145" s="20"/>
      <c r="B145" s="20"/>
      <c r="C145" s="36"/>
      <c r="D145" s="20"/>
      <c r="E145" s="20"/>
      <c r="F145" s="20"/>
      <c r="G145" s="20"/>
      <c r="H145" s="20"/>
      <c r="I145" s="20"/>
      <c r="J145" s="20"/>
      <c r="K145" s="20"/>
    </row>
    <row r="146" spans="1:11">
      <c r="A146" s="20"/>
      <c r="B146" s="20"/>
      <c r="C146" s="36"/>
      <c r="D146" s="20"/>
      <c r="E146" s="20"/>
      <c r="F146" s="20"/>
      <c r="G146" s="20"/>
      <c r="H146" s="20"/>
      <c r="I146" s="20"/>
      <c r="J146" s="20"/>
      <c r="K146" s="20"/>
    </row>
    <row r="147" spans="1:11">
      <c r="A147" s="20"/>
      <c r="B147" s="20"/>
      <c r="C147" s="36"/>
      <c r="D147" s="20"/>
      <c r="E147" s="20"/>
      <c r="F147" s="20"/>
      <c r="G147" s="20"/>
      <c r="H147" s="20"/>
      <c r="I147" s="20"/>
      <c r="J147" s="20"/>
      <c r="K147" s="20"/>
    </row>
    <row r="148" spans="1:11">
      <c r="A148" s="20"/>
      <c r="B148" s="20"/>
      <c r="C148" s="36"/>
      <c r="D148" s="20"/>
      <c r="E148" s="20"/>
      <c r="F148" s="20"/>
      <c r="G148" s="20"/>
      <c r="H148" s="20"/>
      <c r="I148" s="20"/>
      <c r="J148" s="20"/>
      <c r="K148" s="20"/>
    </row>
    <row r="149" spans="1:11">
      <c r="A149" s="20"/>
      <c r="B149" s="20"/>
      <c r="C149" s="36"/>
      <c r="D149" s="20"/>
      <c r="E149" s="20"/>
      <c r="F149" s="20"/>
      <c r="G149" s="20"/>
      <c r="H149" s="20"/>
      <c r="I149" s="20"/>
      <c r="J149" s="20"/>
      <c r="K149" s="20"/>
    </row>
    <row r="150" spans="1:11">
      <c r="A150" s="20"/>
      <c r="B150" s="20"/>
      <c r="C150" s="36"/>
      <c r="D150" s="20"/>
      <c r="E150" s="20"/>
      <c r="F150" s="20"/>
      <c r="G150" s="20"/>
      <c r="H150" s="20"/>
      <c r="I150" s="20"/>
      <c r="J150" s="20"/>
      <c r="K150" s="20"/>
    </row>
    <row r="151" spans="1:11">
      <c r="A151" s="20"/>
      <c r="B151" s="20"/>
      <c r="C151" s="36"/>
      <c r="D151" s="20"/>
      <c r="E151" s="20"/>
      <c r="F151" s="20"/>
      <c r="G151" s="20"/>
      <c r="H151" s="20"/>
      <c r="I151" s="20"/>
      <c r="J151" s="20"/>
      <c r="K151" s="20"/>
    </row>
    <row r="152" spans="1:11">
      <c r="A152" s="20"/>
      <c r="B152" s="20"/>
      <c r="C152" s="36"/>
      <c r="D152" s="20"/>
      <c r="E152" s="20"/>
      <c r="F152" s="20"/>
      <c r="G152" s="20"/>
      <c r="H152" s="20"/>
      <c r="I152" s="20"/>
      <c r="J152" s="20"/>
      <c r="K152" s="20"/>
    </row>
    <row r="153" spans="1:11">
      <c r="A153" s="20"/>
      <c r="B153" s="20"/>
      <c r="C153" s="36"/>
      <c r="D153" s="20"/>
      <c r="E153" s="20"/>
      <c r="F153" s="20"/>
      <c r="G153" s="20"/>
      <c r="H153" s="20"/>
      <c r="I153" s="20"/>
      <c r="J153" s="20"/>
      <c r="K153" s="20"/>
    </row>
    <row r="154" spans="1:11">
      <c r="A154" s="20"/>
      <c r="B154" s="20"/>
      <c r="C154" s="36"/>
      <c r="D154" s="20"/>
      <c r="E154" s="20"/>
      <c r="F154" s="20"/>
      <c r="G154" s="20"/>
      <c r="H154" s="20"/>
      <c r="I154" s="20"/>
      <c r="J154" s="20"/>
      <c r="K154" s="20"/>
    </row>
    <row r="155" spans="1:11">
      <c r="A155" s="20"/>
      <c r="B155" s="20"/>
      <c r="C155" s="36"/>
      <c r="D155" s="20"/>
      <c r="E155" s="20"/>
      <c r="F155" s="20"/>
      <c r="G155" s="20"/>
      <c r="H155" s="20"/>
      <c r="I155" s="20"/>
      <c r="J155" s="20"/>
      <c r="K155" s="20"/>
    </row>
    <row r="156" spans="1:11">
      <c r="A156" s="20"/>
      <c r="B156" s="20"/>
      <c r="C156" s="36"/>
      <c r="D156" s="20"/>
      <c r="E156" s="20"/>
      <c r="F156" s="20"/>
      <c r="G156" s="20"/>
      <c r="H156" s="20"/>
      <c r="I156" s="20"/>
      <c r="J156" s="20"/>
      <c r="K156" s="20"/>
    </row>
    <row r="157" spans="1:11">
      <c r="A157" s="20"/>
      <c r="B157" s="20"/>
      <c r="C157" s="36"/>
      <c r="D157" s="20"/>
      <c r="E157" s="20"/>
      <c r="F157" s="20"/>
      <c r="G157" s="20"/>
      <c r="H157" s="20"/>
      <c r="I157" s="20"/>
      <c r="J157" s="20"/>
      <c r="K157" s="20"/>
    </row>
    <row r="158" spans="1:11">
      <c r="A158" s="20"/>
      <c r="B158" s="20"/>
      <c r="C158" s="36"/>
      <c r="D158" s="20"/>
      <c r="E158" s="20"/>
      <c r="F158" s="20"/>
      <c r="G158" s="20"/>
      <c r="H158" s="20"/>
      <c r="I158" s="20"/>
      <c r="J158" s="20"/>
      <c r="K158" s="20"/>
    </row>
    <row r="159" spans="1:11">
      <c r="A159" s="20"/>
      <c r="B159" s="20"/>
      <c r="C159" s="36"/>
      <c r="D159" s="20"/>
      <c r="E159" s="20"/>
      <c r="F159" s="20"/>
      <c r="G159" s="20"/>
      <c r="H159" s="20"/>
      <c r="I159" s="20"/>
      <c r="J159" s="20"/>
      <c r="K159" s="20"/>
    </row>
    <row r="160" spans="1:11">
      <c r="A160" s="20"/>
      <c r="B160" s="20"/>
      <c r="C160" s="36"/>
      <c r="D160" s="20"/>
      <c r="E160" s="20"/>
      <c r="F160" s="20"/>
      <c r="G160" s="20"/>
      <c r="H160" s="20"/>
      <c r="I160" s="20"/>
      <c r="J160" s="20"/>
      <c r="K160" s="20"/>
    </row>
    <row r="161" spans="1:11">
      <c r="A161" s="20"/>
      <c r="B161" s="20"/>
      <c r="C161" s="36"/>
      <c r="D161" s="20"/>
      <c r="E161" s="20"/>
      <c r="F161" s="20"/>
      <c r="G161" s="20"/>
      <c r="H161" s="20"/>
      <c r="I161" s="20"/>
      <c r="J161" s="20"/>
      <c r="K161" s="20"/>
    </row>
    <row r="162" spans="1:11">
      <c r="A162" s="20"/>
      <c r="B162" s="20"/>
      <c r="C162" s="36"/>
      <c r="D162" s="20"/>
      <c r="E162" s="20"/>
      <c r="F162" s="20"/>
      <c r="G162" s="20"/>
      <c r="H162" s="20"/>
      <c r="I162" s="20"/>
      <c r="J162" s="20"/>
      <c r="K162" s="20"/>
    </row>
    <row r="163" spans="1:11">
      <c r="A163" s="20"/>
      <c r="B163" s="20"/>
      <c r="C163" s="36"/>
      <c r="D163" s="20"/>
      <c r="E163" s="20"/>
      <c r="F163" s="20"/>
      <c r="G163" s="20"/>
      <c r="H163" s="20"/>
      <c r="I163" s="20"/>
      <c r="J163" s="20"/>
      <c r="K163" s="20"/>
    </row>
    <row r="164" spans="1:11">
      <c r="A164" s="20"/>
      <c r="B164" s="20"/>
      <c r="C164" s="36"/>
      <c r="D164" s="20"/>
      <c r="E164" s="20"/>
      <c r="F164" s="20"/>
      <c r="G164" s="20"/>
      <c r="H164" s="20"/>
      <c r="I164" s="20"/>
      <c r="J164" s="20"/>
      <c r="K164" s="20"/>
    </row>
    <row r="165" spans="1:11">
      <c r="A165" s="20"/>
      <c r="B165" s="20"/>
      <c r="C165" s="36"/>
      <c r="D165" s="20"/>
      <c r="E165" s="20"/>
      <c r="F165" s="20"/>
      <c r="G165" s="20"/>
      <c r="H165" s="20"/>
      <c r="I165" s="20"/>
      <c r="J165" s="20"/>
      <c r="K165" s="20"/>
    </row>
    <row r="166" spans="1:11">
      <c r="A166" s="20"/>
      <c r="B166" s="20"/>
      <c r="C166" s="36"/>
      <c r="D166" s="20"/>
      <c r="E166" s="20"/>
      <c r="F166" s="20"/>
      <c r="G166" s="20"/>
      <c r="H166" s="20"/>
      <c r="I166" s="20"/>
      <c r="J166" s="20"/>
      <c r="K166" s="20"/>
    </row>
    <row r="167" spans="1:11">
      <c r="A167" s="20"/>
      <c r="B167" s="20"/>
      <c r="C167" s="36"/>
      <c r="D167" s="20"/>
      <c r="E167" s="20"/>
      <c r="F167" s="20"/>
      <c r="G167" s="20"/>
      <c r="H167" s="20"/>
      <c r="I167" s="20"/>
      <c r="J167" s="20"/>
      <c r="K167" s="20"/>
    </row>
    <row r="168" spans="1:11">
      <c r="A168" s="20"/>
      <c r="B168" s="20"/>
      <c r="C168" s="36"/>
      <c r="D168" s="20"/>
      <c r="E168" s="20"/>
      <c r="F168" s="20"/>
      <c r="G168" s="20"/>
      <c r="H168" s="20"/>
      <c r="I168" s="20"/>
      <c r="J168" s="20"/>
      <c r="K168" s="20"/>
    </row>
    <row r="169" spans="1:11">
      <c r="A169" s="20"/>
      <c r="B169" s="20"/>
      <c r="C169" s="36"/>
      <c r="D169" s="20"/>
      <c r="E169" s="20"/>
      <c r="F169" s="20"/>
      <c r="G169" s="20"/>
      <c r="H169" s="20"/>
      <c r="I169" s="20"/>
      <c r="J169" s="20"/>
      <c r="K169" s="20"/>
    </row>
    <row r="170" spans="1:11">
      <c r="A170" s="20"/>
      <c r="B170" s="20"/>
      <c r="C170" s="36"/>
      <c r="D170" s="20"/>
      <c r="E170" s="20"/>
      <c r="F170" s="20"/>
      <c r="G170" s="20"/>
      <c r="H170" s="20"/>
      <c r="I170" s="20"/>
      <c r="J170" s="20"/>
      <c r="K170" s="20"/>
    </row>
    <row r="171" spans="1:11">
      <c r="A171" s="20"/>
      <c r="B171" s="20"/>
      <c r="C171" s="36"/>
      <c r="D171" s="20"/>
      <c r="E171" s="20"/>
      <c r="F171" s="20"/>
      <c r="G171" s="20"/>
      <c r="H171" s="20"/>
      <c r="I171" s="20"/>
      <c r="J171" s="20"/>
      <c r="K171" s="20"/>
    </row>
    <row r="172" spans="1:11">
      <c r="A172" s="20"/>
      <c r="B172" s="20"/>
      <c r="C172" s="36"/>
      <c r="D172" s="20"/>
      <c r="E172" s="20"/>
      <c r="F172" s="20"/>
      <c r="G172" s="20"/>
      <c r="H172" s="20"/>
      <c r="I172" s="20"/>
      <c r="J172" s="20"/>
      <c r="K172" s="20"/>
    </row>
    <row r="173" spans="1:11">
      <c r="A173" s="20"/>
      <c r="B173" s="20"/>
      <c r="C173" s="36"/>
      <c r="D173" s="20"/>
      <c r="E173" s="20"/>
      <c r="F173" s="20"/>
      <c r="G173" s="20"/>
      <c r="H173" s="20"/>
      <c r="I173" s="20"/>
      <c r="J173" s="20"/>
      <c r="K173" s="20"/>
    </row>
    <row r="174" spans="1:11">
      <c r="A174" s="20"/>
      <c r="B174" s="20"/>
      <c r="C174" s="36"/>
      <c r="D174" s="20"/>
      <c r="E174" s="20"/>
      <c r="F174" s="20"/>
      <c r="G174" s="20"/>
      <c r="H174" s="20"/>
      <c r="I174" s="20"/>
      <c r="J174" s="20"/>
      <c r="K174" s="20"/>
    </row>
    <row r="175" spans="1:11">
      <c r="A175" s="20"/>
      <c r="B175" s="20"/>
      <c r="C175" s="36"/>
      <c r="D175" s="20"/>
      <c r="E175" s="20"/>
      <c r="F175" s="20"/>
      <c r="G175" s="20"/>
      <c r="H175" s="20"/>
      <c r="I175" s="20"/>
      <c r="J175" s="20"/>
      <c r="K175" s="20"/>
    </row>
    <row r="176" spans="1:11">
      <c r="A176" s="20"/>
      <c r="B176" s="20"/>
      <c r="C176" s="36"/>
      <c r="D176" s="20"/>
      <c r="E176" s="20"/>
      <c r="F176" s="20"/>
      <c r="G176" s="20"/>
      <c r="H176" s="20"/>
      <c r="I176" s="20"/>
      <c r="J176" s="20"/>
      <c r="K176" s="20"/>
    </row>
    <row r="177" spans="1:11">
      <c r="A177" s="20"/>
      <c r="B177" s="20"/>
      <c r="C177" s="36"/>
      <c r="D177" s="20"/>
      <c r="E177" s="20"/>
      <c r="F177" s="20"/>
      <c r="G177" s="20"/>
      <c r="H177" s="20"/>
      <c r="I177" s="20"/>
      <c r="J177" s="20"/>
      <c r="K177" s="20"/>
    </row>
    <row r="178" spans="1:11">
      <c r="A178" s="20"/>
      <c r="B178" s="20"/>
      <c r="C178" s="36"/>
      <c r="D178" s="20"/>
      <c r="E178" s="20"/>
      <c r="F178" s="20"/>
      <c r="G178" s="20"/>
      <c r="H178" s="20"/>
      <c r="I178" s="20"/>
      <c r="J178" s="20"/>
      <c r="K178" s="20"/>
    </row>
    <row r="179" spans="1:11">
      <c r="A179" s="20"/>
      <c r="B179" s="20"/>
      <c r="C179" s="36"/>
      <c r="D179" s="20"/>
      <c r="E179" s="20"/>
      <c r="F179" s="20"/>
      <c r="G179" s="20"/>
      <c r="H179" s="20"/>
      <c r="I179" s="20"/>
      <c r="J179" s="20"/>
      <c r="K179" s="20"/>
    </row>
    <row r="180" spans="1:11">
      <c r="A180" s="20"/>
      <c r="B180" s="20"/>
      <c r="C180" s="36"/>
      <c r="D180" s="20"/>
      <c r="E180" s="20"/>
      <c r="F180" s="20"/>
      <c r="G180" s="20"/>
      <c r="H180" s="20"/>
      <c r="I180" s="20"/>
      <c r="J180" s="20"/>
      <c r="K180" s="20"/>
    </row>
    <row r="181" spans="1:11">
      <c r="A181" s="20"/>
      <c r="B181" s="20"/>
      <c r="C181" s="36"/>
      <c r="D181" s="20"/>
      <c r="E181" s="20"/>
      <c r="F181" s="20"/>
      <c r="G181" s="20"/>
      <c r="H181" s="20"/>
      <c r="I181" s="20"/>
      <c r="J181" s="20"/>
      <c r="K181" s="20"/>
    </row>
    <row r="182" spans="1:11">
      <c r="A182" s="20"/>
      <c r="B182" s="20"/>
      <c r="C182" s="36"/>
      <c r="D182" s="20"/>
      <c r="E182" s="20"/>
      <c r="F182" s="20"/>
      <c r="G182" s="20"/>
      <c r="H182" s="20"/>
      <c r="I182" s="20"/>
      <c r="J182" s="20"/>
      <c r="K182" s="20"/>
    </row>
    <row r="183" spans="1:11">
      <c r="A183" s="20"/>
      <c r="B183" s="20"/>
      <c r="C183" s="36"/>
      <c r="D183" s="20"/>
      <c r="E183" s="20"/>
      <c r="F183" s="20"/>
      <c r="G183" s="20"/>
      <c r="H183" s="20"/>
      <c r="I183" s="20"/>
      <c r="J183" s="20"/>
      <c r="K183" s="20"/>
    </row>
    <row r="184" spans="1:11">
      <c r="A184" s="20"/>
      <c r="B184" s="20"/>
      <c r="C184" s="36"/>
      <c r="D184" s="20"/>
      <c r="E184" s="20"/>
      <c r="F184" s="20"/>
      <c r="G184" s="20"/>
      <c r="H184" s="20"/>
      <c r="I184" s="20"/>
      <c r="J184" s="20"/>
      <c r="K184" s="20"/>
    </row>
    <row r="185" spans="1:11">
      <c r="A185" s="20"/>
      <c r="B185" s="20"/>
      <c r="C185" s="36"/>
      <c r="D185" s="20"/>
      <c r="E185" s="20"/>
      <c r="F185" s="20"/>
      <c r="G185" s="20"/>
      <c r="H185" s="20"/>
      <c r="I185" s="20"/>
      <c r="J185" s="20"/>
      <c r="K185" s="20"/>
    </row>
    <row r="186" spans="1:11">
      <c r="A186" s="20"/>
      <c r="B186" s="20"/>
      <c r="C186" s="36"/>
      <c r="D186" s="20"/>
      <c r="E186" s="20"/>
      <c r="F186" s="20"/>
      <c r="G186" s="20"/>
      <c r="H186" s="20"/>
      <c r="I186" s="20"/>
      <c r="J186" s="20"/>
      <c r="K186" s="20"/>
    </row>
    <row r="187" spans="1:11">
      <c r="A187" s="20"/>
      <c r="B187" s="20"/>
      <c r="C187" s="36"/>
      <c r="D187" s="20"/>
      <c r="E187" s="20"/>
      <c r="F187" s="20"/>
      <c r="G187" s="20"/>
      <c r="H187" s="20"/>
      <c r="I187" s="20"/>
      <c r="J187" s="20"/>
      <c r="K187" s="20"/>
    </row>
    <row r="188" spans="1:11">
      <c r="A188" s="20"/>
      <c r="B188" s="20"/>
      <c r="C188" s="36"/>
      <c r="D188" s="20"/>
      <c r="E188" s="20"/>
      <c r="F188" s="20"/>
      <c r="G188" s="20"/>
      <c r="H188" s="20"/>
      <c r="I188" s="20"/>
      <c r="J188" s="20"/>
      <c r="K188" s="20"/>
    </row>
    <row r="189" spans="1:11">
      <c r="A189" s="20"/>
      <c r="B189" s="20"/>
      <c r="C189" s="36"/>
      <c r="D189" s="20"/>
      <c r="E189" s="20"/>
      <c r="F189" s="20"/>
      <c r="G189" s="20"/>
      <c r="H189" s="20"/>
      <c r="I189" s="20"/>
      <c r="J189" s="20"/>
      <c r="K189" s="20"/>
    </row>
    <row r="190" spans="1:11">
      <c r="A190" s="20"/>
      <c r="B190" s="20"/>
      <c r="C190" s="36"/>
      <c r="D190" s="20"/>
      <c r="E190" s="20"/>
      <c r="F190" s="20"/>
      <c r="G190" s="20"/>
      <c r="H190" s="20"/>
      <c r="I190" s="20"/>
      <c r="J190" s="20"/>
      <c r="K190" s="20"/>
    </row>
    <row r="191" spans="1:11">
      <c r="A191" s="20"/>
      <c r="B191" s="20"/>
      <c r="C191" s="36"/>
      <c r="D191" s="20"/>
      <c r="E191" s="20"/>
      <c r="F191" s="20"/>
      <c r="G191" s="20"/>
      <c r="H191" s="20"/>
      <c r="I191" s="20"/>
      <c r="J191" s="20"/>
      <c r="K191" s="20"/>
    </row>
    <row r="192" spans="1:11">
      <c r="A192" s="20"/>
      <c r="B192" s="20"/>
      <c r="C192" s="36"/>
      <c r="D192" s="20"/>
      <c r="E192" s="20"/>
      <c r="F192" s="20"/>
      <c r="G192" s="20"/>
      <c r="H192" s="20"/>
      <c r="I192" s="20"/>
      <c r="J192" s="20"/>
      <c r="K192" s="20"/>
    </row>
    <row r="193" spans="1:11">
      <c r="A193" s="20"/>
      <c r="B193" s="20"/>
      <c r="C193" s="36"/>
      <c r="D193" s="20"/>
      <c r="E193" s="20"/>
      <c r="F193" s="20"/>
      <c r="G193" s="20"/>
      <c r="H193" s="20"/>
      <c r="I193" s="20"/>
      <c r="J193" s="20"/>
      <c r="K193" s="20"/>
    </row>
    <row r="194" spans="1:11">
      <c r="A194" s="20"/>
      <c r="B194" s="20"/>
      <c r="C194" s="36"/>
      <c r="D194" s="20"/>
      <c r="E194" s="20"/>
      <c r="F194" s="20"/>
      <c r="G194" s="20"/>
      <c r="H194" s="20"/>
      <c r="I194" s="20"/>
      <c r="J194" s="20"/>
      <c r="K194" s="20"/>
    </row>
    <row r="195" spans="1:11">
      <c r="A195" s="20"/>
      <c r="B195" s="20"/>
      <c r="C195" s="36"/>
      <c r="D195" s="20"/>
      <c r="E195" s="20"/>
      <c r="F195" s="20"/>
      <c r="G195" s="20"/>
      <c r="H195" s="20"/>
      <c r="I195" s="20"/>
      <c r="J195" s="20"/>
      <c r="K195" s="20"/>
    </row>
    <row r="196" spans="1:11">
      <c r="A196" s="20"/>
      <c r="B196" s="20"/>
      <c r="C196" s="36"/>
      <c r="D196" s="20"/>
      <c r="E196" s="20"/>
      <c r="F196" s="20"/>
      <c r="G196" s="20"/>
      <c r="H196" s="20"/>
      <c r="I196" s="20"/>
      <c r="J196" s="20"/>
      <c r="K196" s="20"/>
    </row>
    <row r="197" spans="1:11">
      <c r="A197" s="20"/>
      <c r="B197" s="20"/>
      <c r="C197" s="36"/>
      <c r="D197" s="20"/>
      <c r="E197" s="20"/>
      <c r="F197" s="20"/>
      <c r="G197" s="20"/>
      <c r="H197" s="20"/>
      <c r="I197" s="20"/>
      <c r="J197" s="20"/>
      <c r="K197" s="20"/>
    </row>
    <row r="198" spans="1:11">
      <c r="A198" s="20"/>
      <c r="B198" s="20"/>
      <c r="C198" s="36"/>
      <c r="D198" s="20"/>
      <c r="E198" s="20"/>
      <c r="F198" s="20"/>
      <c r="G198" s="20"/>
      <c r="H198" s="20"/>
      <c r="I198" s="20"/>
      <c r="J198" s="20"/>
      <c r="K198" s="20"/>
    </row>
    <row r="199" spans="1:11">
      <c r="A199" s="20"/>
      <c r="B199" s="20"/>
      <c r="C199" s="36"/>
      <c r="D199" s="20"/>
      <c r="E199" s="20"/>
      <c r="F199" s="20"/>
      <c r="G199" s="20"/>
      <c r="H199" s="20"/>
      <c r="I199" s="20"/>
      <c r="J199" s="20"/>
      <c r="K199" s="20"/>
    </row>
    <row r="200" spans="1:11">
      <c r="A200" s="20"/>
      <c r="B200" s="20"/>
      <c r="C200" s="36"/>
      <c r="D200" s="20"/>
      <c r="E200" s="20"/>
      <c r="F200" s="20"/>
      <c r="G200" s="20"/>
      <c r="H200" s="20"/>
      <c r="I200" s="20"/>
      <c r="J200" s="20"/>
      <c r="K200" s="20"/>
    </row>
    <row r="201" spans="1:11">
      <c r="A201" s="20"/>
      <c r="B201" s="20"/>
      <c r="C201" s="36"/>
      <c r="D201" s="20"/>
      <c r="E201" s="20"/>
      <c r="F201" s="20"/>
      <c r="G201" s="20"/>
      <c r="H201" s="20"/>
      <c r="I201" s="20"/>
      <c r="J201" s="20"/>
      <c r="K201" s="20"/>
    </row>
    <row r="202" spans="1:11">
      <c r="A202" s="20"/>
      <c r="B202" s="20"/>
      <c r="C202" s="36"/>
      <c r="D202" s="20"/>
      <c r="E202" s="20"/>
      <c r="F202" s="20"/>
      <c r="G202" s="20"/>
      <c r="H202" s="20"/>
      <c r="I202" s="20"/>
      <c r="J202" s="20"/>
      <c r="K202" s="20"/>
    </row>
    <row r="203" spans="1:11">
      <c r="A203" s="20"/>
      <c r="B203" s="20"/>
      <c r="C203" s="36"/>
      <c r="D203" s="20"/>
      <c r="E203" s="20"/>
      <c r="F203" s="20"/>
      <c r="G203" s="20"/>
      <c r="H203" s="20"/>
      <c r="I203" s="20"/>
      <c r="J203" s="20"/>
      <c r="K203" s="20"/>
    </row>
    <row r="204" spans="1:11">
      <c r="A204" s="20"/>
      <c r="B204" s="20"/>
      <c r="C204" s="36"/>
      <c r="D204" s="20"/>
      <c r="E204" s="20"/>
      <c r="F204" s="20"/>
      <c r="G204" s="20"/>
      <c r="H204" s="20"/>
      <c r="I204" s="20"/>
      <c r="J204" s="20"/>
      <c r="K204" s="20"/>
    </row>
    <row r="205" spans="1:11">
      <c r="A205" s="20"/>
      <c r="B205" s="20"/>
      <c r="C205" s="36"/>
      <c r="D205" s="20"/>
      <c r="E205" s="20"/>
      <c r="F205" s="20"/>
      <c r="G205" s="20"/>
      <c r="H205" s="20"/>
      <c r="I205" s="20"/>
      <c r="J205" s="20"/>
      <c r="K205" s="20"/>
    </row>
    <row r="206" spans="1:11">
      <c r="A206" s="20"/>
      <c r="B206" s="20"/>
      <c r="C206" s="36"/>
      <c r="D206" s="20"/>
      <c r="E206" s="20"/>
      <c r="F206" s="20"/>
      <c r="G206" s="20"/>
      <c r="H206" s="20"/>
      <c r="I206" s="20"/>
      <c r="J206" s="20"/>
      <c r="K206" s="20"/>
    </row>
    <row r="207" spans="1:11">
      <c r="A207" s="20"/>
      <c r="B207" s="20"/>
      <c r="C207" s="36"/>
      <c r="D207" s="20"/>
      <c r="E207" s="20"/>
      <c r="F207" s="20"/>
      <c r="G207" s="20"/>
      <c r="H207" s="20"/>
      <c r="I207" s="20"/>
      <c r="J207" s="20"/>
      <c r="K207" s="20"/>
    </row>
    <row r="208" spans="1:11">
      <c r="A208" s="20"/>
      <c r="B208" s="20"/>
      <c r="C208" s="36"/>
      <c r="D208" s="20"/>
      <c r="E208" s="20"/>
      <c r="F208" s="20"/>
      <c r="G208" s="20"/>
      <c r="H208" s="20"/>
      <c r="I208" s="20"/>
      <c r="J208" s="20"/>
      <c r="K208" s="20"/>
    </row>
    <row r="209" spans="1:11">
      <c r="A209" s="20"/>
      <c r="B209" s="20"/>
      <c r="C209" s="36"/>
      <c r="D209" s="20"/>
      <c r="E209" s="20"/>
      <c r="F209" s="20"/>
      <c r="G209" s="20"/>
      <c r="H209" s="20"/>
      <c r="I209" s="20"/>
      <c r="J209" s="20"/>
      <c r="K209" s="20"/>
    </row>
    <row r="210" spans="1:11">
      <c r="A210" s="20"/>
      <c r="B210" s="20"/>
      <c r="C210" s="36"/>
      <c r="D210" s="20"/>
      <c r="E210" s="20"/>
      <c r="F210" s="20"/>
      <c r="G210" s="20"/>
      <c r="H210" s="20"/>
      <c r="I210" s="20"/>
      <c r="J210" s="20"/>
      <c r="K210" s="20"/>
    </row>
    <row r="211" spans="1:11">
      <c r="A211" s="20"/>
      <c r="B211" s="20"/>
      <c r="C211" s="36"/>
      <c r="D211" s="20"/>
      <c r="E211" s="20"/>
      <c r="F211" s="20"/>
      <c r="G211" s="20"/>
      <c r="H211" s="20"/>
      <c r="I211" s="20"/>
      <c r="J211" s="20"/>
      <c r="K211" s="20"/>
    </row>
    <row r="212" spans="1:11">
      <c r="A212" s="20"/>
      <c r="B212" s="20"/>
      <c r="C212" s="36"/>
      <c r="D212" s="20"/>
      <c r="E212" s="20"/>
      <c r="F212" s="20"/>
      <c r="G212" s="20"/>
      <c r="H212" s="20"/>
      <c r="I212" s="20"/>
      <c r="J212" s="20"/>
      <c r="K212" s="20"/>
    </row>
    <row r="213" spans="1:11">
      <c r="A213" s="20"/>
      <c r="B213" s="20"/>
      <c r="C213" s="36"/>
      <c r="D213" s="20"/>
      <c r="E213" s="20"/>
      <c r="F213" s="20"/>
      <c r="G213" s="20"/>
      <c r="H213" s="20"/>
      <c r="I213" s="20"/>
      <c r="J213" s="20"/>
      <c r="K213" s="20"/>
    </row>
    <row r="214" spans="1:11">
      <c r="A214" s="20"/>
      <c r="B214" s="20"/>
      <c r="C214" s="36"/>
      <c r="D214" s="20"/>
      <c r="E214" s="20"/>
      <c r="F214" s="20"/>
      <c r="G214" s="20"/>
      <c r="H214" s="20"/>
      <c r="I214" s="20"/>
      <c r="J214" s="20"/>
      <c r="K214" s="20"/>
    </row>
    <row r="215" spans="1:11">
      <c r="A215" s="20"/>
      <c r="B215" s="20"/>
      <c r="C215" s="36"/>
      <c r="D215" s="20"/>
      <c r="E215" s="20"/>
      <c r="F215" s="20"/>
      <c r="G215" s="20"/>
      <c r="H215" s="20"/>
      <c r="I215" s="20"/>
      <c r="J215" s="20"/>
      <c r="K215" s="20"/>
    </row>
    <row r="216" spans="1:11">
      <c r="A216" s="20"/>
      <c r="B216" s="20"/>
      <c r="C216" s="36"/>
      <c r="D216" s="20"/>
      <c r="E216" s="20"/>
      <c r="F216" s="20"/>
      <c r="G216" s="20"/>
      <c r="H216" s="20"/>
      <c r="I216" s="20"/>
      <c r="J216" s="20"/>
      <c r="K216" s="20"/>
    </row>
    <row r="217" spans="1:11">
      <c r="A217" s="20"/>
      <c r="B217" s="20"/>
      <c r="C217" s="36"/>
      <c r="D217" s="20"/>
      <c r="E217" s="20"/>
      <c r="F217" s="20"/>
      <c r="G217" s="20"/>
      <c r="H217" s="20"/>
      <c r="I217" s="20"/>
      <c r="J217" s="20"/>
      <c r="K217" s="20"/>
    </row>
    <row r="218" spans="1:11">
      <c r="A218" s="20"/>
      <c r="B218" s="20"/>
      <c r="C218" s="36"/>
      <c r="D218" s="20"/>
      <c r="E218" s="20"/>
      <c r="F218" s="20"/>
      <c r="G218" s="20"/>
      <c r="H218" s="20"/>
      <c r="I218" s="20"/>
      <c r="J218" s="20"/>
      <c r="K218" s="20"/>
    </row>
    <row r="219" spans="1:11">
      <c r="A219" s="20"/>
      <c r="B219" s="20"/>
      <c r="C219" s="36"/>
      <c r="D219" s="20"/>
      <c r="E219" s="20"/>
      <c r="F219" s="20"/>
      <c r="G219" s="20"/>
      <c r="H219" s="20"/>
      <c r="I219" s="20"/>
      <c r="J219" s="20"/>
      <c r="K219" s="20"/>
    </row>
    <row r="220" spans="1:11">
      <c r="A220" s="20"/>
      <c r="B220" s="20"/>
      <c r="C220" s="36"/>
      <c r="D220" s="20"/>
      <c r="E220" s="20"/>
      <c r="F220" s="20"/>
      <c r="G220" s="20"/>
      <c r="H220" s="20"/>
      <c r="I220" s="20"/>
      <c r="J220" s="20"/>
      <c r="K220" s="20"/>
    </row>
    <row r="221" spans="1:11">
      <c r="A221" s="20"/>
      <c r="B221" s="20"/>
      <c r="C221" s="36"/>
      <c r="D221" s="20"/>
      <c r="E221" s="20"/>
      <c r="F221" s="20"/>
      <c r="G221" s="20"/>
      <c r="H221" s="20"/>
      <c r="I221" s="20"/>
      <c r="J221" s="20"/>
      <c r="K221" s="20"/>
    </row>
  </sheetData>
  <mergeCells count="12">
    <mergeCell ref="K7:L7"/>
    <mergeCell ref="M7:M8"/>
    <mergeCell ref="A1:M1"/>
    <mergeCell ref="A2:M2"/>
    <mergeCell ref="A3:M3"/>
    <mergeCell ref="A5:M5"/>
    <mergeCell ref="A7:A8"/>
    <mergeCell ref="B7:B8"/>
    <mergeCell ref="C7:D7"/>
    <mergeCell ref="E7:F7"/>
    <mergeCell ref="G7:H7"/>
    <mergeCell ref="I7:J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D3691-0E54-4D73-BA2C-09B06BA2AE19}">
  <dimension ref="A1:K77"/>
  <sheetViews>
    <sheetView topLeftCell="A3" workbookViewId="0">
      <selection activeCell="K80" sqref="K80"/>
    </sheetView>
  </sheetViews>
  <sheetFormatPr baseColWidth="10" defaultRowHeight="14.4"/>
  <cols>
    <col min="1" max="1" width="1.109375" customWidth="1"/>
    <col min="2" max="2" width="2.88671875" customWidth="1"/>
    <col min="3" max="3" width="29.44140625" customWidth="1"/>
    <col min="4" max="4" width="13.88671875" customWidth="1"/>
    <col min="5" max="7" width="14.88671875" customWidth="1"/>
    <col min="8" max="8" width="15.88671875" customWidth="1"/>
    <col min="9" max="9" width="2.88671875" customWidth="1"/>
    <col min="10" max="10" width="1.109375" customWidth="1"/>
    <col min="11" max="11" width="16.44140625" customWidth="1"/>
  </cols>
  <sheetData>
    <row r="1" spans="1:11" ht="15" thickTop="1">
      <c r="A1" s="103"/>
      <c r="B1" s="104"/>
      <c r="C1" s="104"/>
      <c r="D1" s="104"/>
      <c r="E1" s="104"/>
      <c r="F1" s="105"/>
      <c r="G1" s="105"/>
      <c r="H1" s="105"/>
      <c r="I1" s="104"/>
      <c r="J1" s="106"/>
    </row>
    <row r="2" spans="1:11">
      <c r="A2" s="107"/>
      <c r="B2" s="108"/>
      <c r="C2" s="109"/>
      <c r="D2" s="109"/>
      <c r="E2" s="109"/>
      <c r="F2" s="110"/>
      <c r="G2" s="110"/>
      <c r="H2" s="109"/>
      <c r="I2" s="108"/>
      <c r="J2" s="111"/>
    </row>
    <row r="3" spans="1:11">
      <c r="A3" s="107"/>
      <c r="B3" s="108"/>
      <c r="C3" s="112" t="s">
        <v>115</v>
      </c>
      <c r="D3" s="112"/>
      <c r="E3" s="112"/>
      <c r="F3" s="112"/>
      <c r="G3" s="112"/>
      <c r="H3" s="112"/>
      <c r="I3" s="108"/>
      <c r="J3" s="111"/>
    </row>
    <row r="4" spans="1:11" ht="15.6">
      <c r="A4" s="107"/>
      <c r="B4" s="108"/>
      <c r="C4" s="113" t="s">
        <v>0</v>
      </c>
      <c r="D4" s="113"/>
      <c r="E4" s="113"/>
      <c r="F4" s="113"/>
      <c r="G4" s="113"/>
      <c r="H4" s="113"/>
      <c r="I4" s="108"/>
      <c r="J4" s="111"/>
    </row>
    <row r="5" spans="1:11">
      <c r="A5" s="107"/>
      <c r="B5" s="108"/>
      <c r="C5" s="112" t="s">
        <v>1</v>
      </c>
      <c r="D5" s="112"/>
      <c r="E5" s="112"/>
      <c r="F5" s="112"/>
      <c r="G5" s="112"/>
      <c r="H5" s="112"/>
      <c r="I5" s="108"/>
      <c r="J5" s="111"/>
    </row>
    <row r="6" spans="1:11">
      <c r="A6" s="107"/>
      <c r="B6" s="108"/>
      <c r="C6" s="114" t="s">
        <v>2</v>
      </c>
      <c r="D6" s="114"/>
      <c r="E6" s="114"/>
      <c r="F6" s="114"/>
      <c r="G6" s="114"/>
      <c r="H6" s="114"/>
      <c r="I6" s="108"/>
      <c r="J6" s="111"/>
    </row>
    <row r="7" spans="1:11">
      <c r="A7" s="107"/>
      <c r="B7" s="108"/>
      <c r="C7" s="108"/>
      <c r="D7" s="108"/>
      <c r="E7" s="108"/>
      <c r="F7" s="115"/>
      <c r="G7" s="115"/>
      <c r="H7" s="115"/>
      <c r="I7" s="108"/>
      <c r="J7" s="111"/>
    </row>
    <row r="8" spans="1:11">
      <c r="A8" s="116"/>
      <c r="B8" s="117"/>
      <c r="C8" s="118" t="s">
        <v>116</v>
      </c>
      <c r="D8" s="118"/>
      <c r="E8" s="118"/>
      <c r="F8" s="118"/>
      <c r="G8" s="118"/>
      <c r="H8" s="118"/>
      <c r="I8" s="117"/>
      <c r="J8" s="119"/>
    </row>
    <row r="9" spans="1:11">
      <c r="A9" s="107"/>
      <c r="B9" s="108"/>
      <c r="C9" s="120"/>
      <c r="D9" s="108"/>
      <c r="E9" s="108"/>
      <c r="F9" s="115"/>
      <c r="G9" s="115"/>
      <c r="H9" s="115"/>
      <c r="I9" s="121"/>
      <c r="J9" s="111"/>
    </row>
    <row r="10" spans="1:11">
      <c r="A10" s="122"/>
      <c r="B10" s="109"/>
      <c r="C10" s="123" t="s">
        <v>117</v>
      </c>
      <c r="D10" s="124" t="s">
        <v>118</v>
      </c>
      <c r="E10" s="125"/>
      <c r="F10" s="125"/>
      <c r="G10" s="126"/>
      <c r="H10" s="127" t="s">
        <v>119</v>
      </c>
      <c r="I10" s="128"/>
      <c r="J10" s="129"/>
    </row>
    <row r="11" spans="1:11" ht="27" customHeight="1">
      <c r="A11" s="122"/>
      <c r="B11" s="109"/>
      <c r="C11" s="130"/>
      <c r="D11" s="131" t="s">
        <v>120</v>
      </c>
      <c r="E11" s="131" t="s">
        <v>121</v>
      </c>
      <c r="F11" s="131" t="s">
        <v>122</v>
      </c>
      <c r="G11" s="132" t="s">
        <v>121</v>
      </c>
      <c r="H11" s="130" t="s">
        <v>123</v>
      </c>
      <c r="I11" s="128"/>
      <c r="J11" s="129"/>
    </row>
    <row r="12" spans="1:11">
      <c r="A12" s="122"/>
      <c r="B12" s="133"/>
      <c r="C12" s="134" t="s">
        <v>124</v>
      </c>
      <c r="D12" s="135">
        <v>1490419</v>
      </c>
      <c r="E12" s="136">
        <f>+ROUND(D12/D$72,10)</f>
        <v>2.9883700000000002E-3</v>
      </c>
      <c r="F12" s="135">
        <v>1868363</v>
      </c>
      <c r="G12" s="136">
        <f>+ROUND(F12/F$72,10)</f>
        <v>2.4431235999999999E-3</v>
      </c>
      <c r="H12" s="137">
        <f t="shared" ref="H12:H70" si="0">SUM(D12:F12)</f>
        <v>3358782.0029883701</v>
      </c>
      <c r="I12" s="109"/>
      <c r="J12" s="129"/>
      <c r="K12" s="138"/>
    </row>
    <row r="13" spans="1:11">
      <c r="A13" s="122"/>
      <c r="B13" s="133"/>
      <c r="C13" s="134" t="s">
        <v>5</v>
      </c>
      <c r="D13" s="135">
        <v>907659</v>
      </c>
      <c r="E13" s="136">
        <f t="shared" ref="E13:E69" si="1">+ROUND(D13/D$72,10)</f>
        <v>1.8199049999999999E-3</v>
      </c>
      <c r="F13" s="135">
        <v>798989</v>
      </c>
      <c r="G13" s="136">
        <f t="shared" ref="G13:G69" si="2">+ROUND(F13/F$72,10)</f>
        <v>1.0447803E-3</v>
      </c>
      <c r="H13" s="137">
        <f t="shared" si="0"/>
        <v>1706648.0018199049</v>
      </c>
      <c r="I13" s="109"/>
      <c r="J13" s="129"/>
      <c r="K13" s="138"/>
    </row>
    <row r="14" spans="1:11">
      <c r="A14" s="122"/>
      <c r="B14" s="133"/>
      <c r="C14" s="134" t="s">
        <v>125</v>
      </c>
      <c r="D14" s="135">
        <v>1492386</v>
      </c>
      <c r="E14" s="136">
        <f t="shared" si="1"/>
        <v>2.9923138999999998E-3</v>
      </c>
      <c r="F14" s="135">
        <v>399304</v>
      </c>
      <c r="G14" s="136">
        <f t="shared" si="2"/>
        <v>5.2214109999999998E-4</v>
      </c>
      <c r="H14" s="137">
        <f t="shared" si="0"/>
        <v>1891690.0029923138</v>
      </c>
      <c r="I14" s="109"/>
      <c r="J14" s="129"/>
      <c r="K14" s="138"/>
    </row>
    <row r="15" spans="1:11">
      <c r="A15" s="122"/>
      <c r="B15" s="133"/>
      <c r="C15" s="134" t="s">
        <v>126</v>
      </c>
      <c r="D15" s="135">
        <v>1596952</v>
      </c>
      <c r="E15" s="136">
        <f t="shared" si="1"/>
        <v>3.2019743999999999E-3</v>
      </c>
      <c r="F15" s="135">
        <v>346254</v>
      </c>
      <c r="G15" s="136">
        <f t="shared" si="2"/>
        <v>4.5277140000000001E-4</v>
      </c>
      <c r="H15" s="137">
        <f t="shared" si="0"/>
        <v>1943206.0032019743</v>
      </c>
      <c r="I15" s="109"/>
      <c r="J15" s="129"/>
      <c r="K15" s="138"/>
    </row>
    <row r="16" spans="1:11">
      <c r="A16" s="122"/>
      <c r="B16" s="133"/>
      <c r="C16" s="134" t="s">
        <v>127</v>
      </c>
      <c r="D16" s="135">
        <v>17065986</v>
      </c>
      <c r="E16" s="136">
        <f t="shared" si="1"/>
        <v>3.4218216799999999E-2</v>
      </c>
      <c r="F16" s="135">
        <v>33950660</v>
      </c>
      <c r="G16" s="136">
        <f t="shared" si="2"/>
        <v>4.4394831400000001E-2</v>
      </c>
      <c r="H16" s="137">
        <f t="shared" si="0"/>
        <v>51016646.034218222</v>
      </c>
      <c r="I16" s="109"/>
      <c r="J16" s="129"/>
      <c r="K16" s="138"/>
    </row>
    <row r="17" spans="1:11">
      <c r="A17" s="122"/>
      <c r="B17" s="133"/>
      <c r="C17" s="134" t="s">
        <v>128</v>
      </c>
      <c r="D17" s="135">
        <v>1949931</v>
      </c>
      <c r="E17" s="136">
        <f t="shared" si="1"/>
        <v>3.9097161999999998E-3</v>
      </c>
      <c r="F17" s="135">
        <v>1114535</v>
      </c>
      <c r="G17" s="136">
        <f t="shared" si="2"/>
        <v>1.4573971000000001E-3</v>
      </c>
      <c r="H17" s="137">
        <f t="shared" si="0"/>
        <v>3064466.0039097164</v>
      </c>
      <c r="I17" s="109"/>
      <c r="J17" s="129"/>
      <c r="K17" s="138"/>
    </row>
    <row r="18" spans="1:11">
      <c r="A18" s="122"/>
      <c r="B18" s="133"/>
      <c r="C18" s="134" t="s">
        <v>129</v>
      </c>
      <c r="D18" s="135">
        <v>4805381</v>
      </c>
      <c r="E18" s="136">
        <f t="shared" si="1"/>
        <v>9.6350464999999993E-3</v>
      </c>
      <c r="F18" s="135">
        <v>1526062</v>
      </c>
      <c r="G18" s="136">
        <f t="shared" si="2"/>
        <v>1.9955213000000002E-3</v>
      </c>
      <c r="H18" s="137">
        <f t="shared" si="0"/>
        <v>6331443.0096350461</v>
      </c>
      <c r="I18" s="109"/>
      <c r="J18" s="129"/>
      <c r="K18" s="138"/>
    </row>
    <row r="19" spans="1:11">
      <c r="A19" s="122"/>
      <c r="B19" s="133"/>
      <c r="C19" s="134" t="s">
        <v>11</v>
      </c>
      <c r="D19" s="135">
        <v>1585998</v>
      </c>
      <c r="E19" s="136">
        <f t="shared" si="1"/>
        <v>3.1800109999999999E-3</v>
      </c>
      <c r="F19" s="135">
        <v>3111176</v>
      </c>
      <c r="G19" s="136">
        <f t="shared" si="2"/>
        <v>4.0682606E-3</v>
      </c>
      <c r="H19" s="137">
        <f t="shared" si="0"/>
        <v>4697174.0031800112</v>
      </c>
      <c r="I19" s="109"/>
      <c r="J19" s="129"/>
      <c r="K19" s="138"/>
    </row>
    <row r="20" spans="1:11">
      <c r="A20" s="122"/>
      <c r="B20" s="133"/>
      <c r="C20" s="134" t="s">
        <v>12</v>
      </c>
      <c r="D20" s="135">
        <v>7980085</v>
      </c>
      <c r="E20" s="136">
        <f t="shared" si="1"/>
        <v>1.6000498200000001E-2</v>
      </c>
      <c r="F20" s="135">
        <v>1058846</v>
      </c>
      <c r="G20" s="136">
        <f t="shared" si="2"/>
        <v>1.3845766E-3</v>
      </c>
      <c r="H20" s="137">
        <f t="shared" si="0"/>
        <v>9038931.0160004981</v>
      </c>
      <c r="I20" s="109"/>
      <c r="J20" s="129"/>
      <c r="K20" s="138"/>
    </row>
    <row r="21" spans="1:11">
      <c r="A21" s="122"/>
      <c r="B21" s="133"/>
      <c r="C21" s="134" t="s">
        <v>130</v>
      </c>
      <c r="D21" s="135">
        <v>723806</v>
      </c>
      <c r="E21" s="136">
        <f t="shared" si="1"/>
        <v>1.4512698000000001E-3</v>
      </c>
      <c r="F21" s="135">
        <v>418242</v>
      </c>
      <c r="G21" s="136">
        <f t="shared" si="2"/>
        <v>5.4690489999999995E-4</v>
      </c>
      <c r="H21" s="137">
        <f t="shared" si="0"/>
        <v>1142048.0014512697</v>
      </c>
      <c r="I21" s="109"/>
      <c r="J21" s="129"/>
      <c r="K21" s="138"/>
    </row>
    <row r="22" spans="1:11">
      <c r="A22" s="122"/>
      <c r="B22" s="133"/>
      <c r="C22" s="134" t="s">
        <v>131</v>
      </c>
      <c r="D22" s="135">
        <v>468083</v>
      </c>
      <c r="E22" s="136">
        <f t="shared" si="1"/>
        <v>9.385315E-4</v>
      </c>
      <c r="F22" s="135">
        <v>51280</v>
      </c>
      <c r="G22" s="136">
        <f t="shared" si="2"/>
        <v>6.7055200000000001E-5</v>
      </c>
      <c r="H22" s="137">
        <f t="shared" si="0"/>
        <v>519363.00093853148</v>
      </c>
      <c r="I22" s="109"/>
      <c r="J22" s="129"/>
      <c r="K22" s="138"/>
    </row>
    <row r="23" spans="1:11">
      <c r="A23" s="122"/>
      <c r="B23" s="133"/>
      <c r="C23" s="134" t="s">
        <v>15</v>
      </c>
      <c r="D23" s="135">
        <v>64388772</v>
      </c>
      <c r="E23" s="136">
        <f t="shared" si="1"/>
        <v>0.12910293940000001</v>
      </c>
      <c r="F23" s="135">
        <v>92412484</v>
      </c>
      <c r="G23" s="136">
        <f t="shared" si="2"/>
        <v>0.1208411454</v>
      </c>
      <c r="H23" s="137">
        <f t="shared" si="0"/>
        <v>156801256.12910295</v>
      </c>
      <c r="I23" s="109"/>
      <c r="J23" s="129"/>
      <c r="K23" s="138"/>
    </row>
    <row r="24" spans="1:11">
      <c r="A24" s="122"/>
      <c r="B24" s="133"/>
      <c r="C24" s="134" t="s">
        <v>16</v>
      </c>
      <c r="D24" s="135">
        <v>1126308</v>
      </c>
      <c r="E24" s="136">
        <f t="shared" si="1"/>
        <v>2.2583079000000001E-3</v>
      </c>
      <c r="F24" s="135">
        <v>720191</v>
      </c>
      <c r="G24" s="136">
        <f t="shared" si="2"/>
        <v>9.4174190000000004E-4</v>
      </c>
      <c r="H24" s="137">
        <f t="shared" si="0"/>
        <v>1846499.002258308</v>
      </c>
      <c r="I24" s="109"/>
      <c r="J24" s="129"/>
      <c r="K24" s="138"/>
    </row>
    <row r="25" spans="1:11">
      <c r="A25" s="122"/>
      <c r="B25" s="133"/>
      <c r="C25" s="134" t="s">
        <v>132</v>
      </c>
      <c r="D25" s="135">
        <v>1600149</v>
      </c>
      <c r="E25" s="136">
        <f t="shared" si="1"/>
        <v>3.2083845000000001E-3</v>
      </c>
      <c r="F25" s="135">
        <v>2126689</v>
      </c>
      <c r="G25" s="136">
        <f t="shared" si="2"/>
        <v>2.7809178999999998E-3</v>
      </c>
      <c r="H25" s="137">
        <f t="shared" si="0"/>
        <v>3726838.0032083848</v>
      </c>
      <c r="I25" s="109"/>
      <c r="J25" s="129"/>
      <c r="K25" s="138"/>
    </row>
    <row r="26" spans="1:11">
      <c r="A26" s="122"/>
      <c r="B26" s="133"/>
      <c r="C26" s="134" t="s">
        <v>133</v>
      </c>
      <c r="D26" s="135">
        <v>4686414</v>
      </c>
      <c r="E26" s="136">
        <f t="shared" si="1"/>
        <v>9.3965113000000003E-3</v>
      </c>
      <c r="F26" s="135">
        <v>1211599</v>
      </c>
      <c r="G26" s="136">
        <f t="shared" si="2"/>
        <v>1.5843207E-3</v>
      </c>
      <c r="H26" s="137">
        <f t="shared" si="0"/>
        <v>5898013.0093965111</v>
      </c>
      <c r="I26" s="109"/>
      <c r="J26" s="129"/>
      <c r="K26" s="138"/>
    </row>
    <row r="27" spans="1:11">
      <c r="A27" s="122"/>
      <c r="B27" s="133"/>
      <c r="C27" s="134" t="s">
        <v>134</v>
      </c>
      <c r="D27" s="135">
        <v>2859811</v>
      </c>
      <c r="E27" s="136">
        <f t="shared" si="1"/>
        <v>5.7340743999999997E-3</v>
      </c>
      <c r="F27" s="135">
        <v>2137876</v>
      </c>
      <c r="G27" s="136">
        <f t="shared" si="2"/>
        <v>2.7955464E-3</v>
      </c>
      <c r="H27" s="137">
        <f t="shared" si="0"/>
        <v>4997687.0057340749</v>
      </c>
      <c r="I27" s="109"/>
      <c r="J27" s="129"/>
      <c r="K27" s="138"/>
    </row>
    <row r="28" spans="1:11">
      <c r="A28" s="122"/>
      <c r="B28" s="133"/>
      <c r="C28" s="134" t="s">
        <v>20</v>
      </c>
      <c r="D28" s="135">
        <v>83258768</v>
      </c>
      <c r="E28" s="136">
        <f t="shared" si="1"/>
        <v>0.16693829290000001</v>
      </c>
      <c r="F28" s="135">
        <v>231909146</v>
      </c>
      <c r="G28" s="136">
        <f t="shared" si="2"/>
        <v>0.30325087719999999</v>
      </c>
      <c r="H28" s="137">
        <f t="shared" si="0"/>
        <v>315167914.1669383</v>
      </c>
      <c r="I28" s="109"/>
      <c r="J28" s="129"/>
      <c r="K28" s="138"/>
    </row>
    <row r="29" spans="1:11">
      <c r="A29" s="122"/>
      <c r="B29" s="133"/>
      <c r="C29" s="134" t="s">
        <v>21</v>
      </c>
      <c r="D29" s="135">
        <v>1376905</v>
      </c>
      <c r="E29" s="136">
        <f t="shared" si="1"/>
        <v>2.7607682999999999E-3</v>
      </c>
      <c r="F29" s="135">
        <v>1627916</v>
      </c>
      <c r="G29" s="136">
        <f t="shared" si="2"/>
        <v>2.1287084000000001E-3</v>
      </c>
      <c r="H29" s="137">
        <f t="shared" si="0"/>
        <v>3004821.0027607684</v>
      </c>
      <c r="I29" s="109"/>
      <c r="J29" s="129"/>
      <c r="K29" s="138"/>
    </row>
    <row r="30" spans="1:11">
      <c r="A30" s="122"/>
      <c r="B30" s="133"/>
      <c r="C30" s="134" t="s">
        <v>135</v>
      </c>
      <c r="D30" s="135">
        <v>8331911</v>
      </c>
      <c r="E30" s="136">
        <f t="shared" si="1"/>
        <v>1.6705928200000001E-2</v>
      </c>
      <c r="F30" s="135">
        <v>13330554</v>
      </c>
      <c r="G30" s="136">
        <f t="shared" si="2"/>
        <v>1.7431404800000001E-2</v>
      </c>
      <c r="H30" s="137">
        <f t="shared" si="0"/>
        <v>21662465.01670593</v>
      </c>
      <c r="I30" s="109"/>
      <c r="J30" s="129"/>
      <c r="K30" s="138"/>
    </row>
    <row r="31" spans="1:11">
      <c r="A31" s="122"/>
      <c r="B31" s="133"/>
      <c r="C31" s="134" t="s">
        <v>136</v>
      </c>
      <c r="D31" s="135">
        <v>25792842</v>
      </c>
      <c r="E31" s="136">
        <f t="shared" si="1"/>
        <v>5.17160308E-2</v>
      </c>
      <c r="F31" s="135">
        <v>31355140</v>
      </c>
      <c r="G31" s="136">
        <f t="shared" si="2"/>
        <v>4.10008569E-2</v>
      </c>
      <c r="H31" s="137">
        <f t="shared" si="0"/>
        <v>57147982.05171603</v>
      </c>
      <c r="I31" s="109"/>
      <c r="J31" s="129"/>
      <c r="K31" s="138"/>
    </row>
    <row r="32" spans="1:11">
      <c r="A32" s="122"/>
      <c r="B32" s="133"/>
      <c r="C32" s="134" t="s">
        <v>137</v>
      </c>
      <c r="D32" s="135">
        <v>852350</v>
      </c>
      <c r="E32" s="136">
        <f t="shared" si="1"/>
        <v>1.7090073999999999E-3</v>
      </c>
      <c r="F32" s="135">
        <v>353460</v>
      </c>
      <c r="G32" s="136">
        <f t="shared" si="2"/>
        <v>4.6219419999999999E-4</v>
      </c>
      <c r="H32" s="137">
        <f t="shared" si="0"/>
        <v>1205810.0017090074</v>
      </c>
      <c r="I32" s="109"/>
      <c r="J32" s="129"/>
      <c r="K32" s="138"/>
    </row>
    <row r="33" spans="1:11">
      <c r="A33" s="122"/>
      <c r="B33" s="133"/>
      <c r="C33" s="134" t="s">
        <v>25</v>
      </c>
      <c r="D33" s="135">
        <v>4873174</v>
      </c>
      <c r="E33" s="136">
        <f t="shared" si="1"/>
        <v>9.7709751000000008E-3</v>
      </c>
      <c r="F33" s="135">
        <v>5195393</v>
      </c>
      <c r="G33" s="136">
        <f t="shared" si="2"/>
        <v>6.7936409999999996E-3</v>
      </c>
      <c r="H33" s="137">
        <f t="shared" si="0"/>
        <v>10068567.009770975</v>
      </c>
      <c r="I33" s="109"/>
      <c r="J33" s="129"/>
      <c r="K33" s="138"/>
    </row>
    <row r="34" spans="1:11">
      <c r="A34" s="122"/>
      <c r="B34" s="133"/>
      <c r="C34" s="134" t="s">
        <v>26</v>
      </c>
      <c r="D34" s="135">
        <v>7348840</v>
      </c>
      <c r="E34" s="136">
        <f t="shared" si="1"/>
        <v>1.47348181E-2</v>
      </c>
      <c r="F34" s="135">
        <v>10051065</v>
      </c>
      <c r="G34" s="136">
        <f t="shared" si="2"/>
        <v>1.3143053300000001E-2</v>
      </c>
      <c r="H34" s="137">
        <f t="shared" si="0"/>
        <v>17399905.01473482</v>
      </c>
      <c r="I34" s="109"/>
      <c r="J34" s="129"/>
      <c r="K34" s="138"/>
    </row>
    <row r="35" spans="1:11">
      <c r="A35" s="122"/>
      <c r="B35" s="133"/>
      <c r="C35" s="134" t="s">
        <v>27</v>
      </c>
      <c r="D35" s="135">
        <v>6238749</v>
      </c>
      <c r="E35" s="136">
        <f t="shared" si="1"/>
        <v>1.25090262E-2</v>
      </c>
      <c r="F35" s="135">
        <v>10228654</v>
      </c>
      <c r="G35" s="136">
        <f t="shared" si="2"/>
        <v>1.3375273700000001E-2</v>
      </c>
      <c r="H35" s="137">
        <f t="shared" si="0"/>
        <v>16467403.012509026</v>
      </c>
      <c r="I35" s="109"/>
      <c r="J35" s="129"/>
      <c r="K35" s="138"/>
    </row>
    <row r="36" spans="1:11">
      <c r="A36" s="122"/>
      <c r="B36" s="133"/>
      <c r="C36" s="134" t="s">
        <v>138</v>
      </c>
      <c r="D36" s="135">
        <v>3077055</v>
      </c>
      <c r="E36" s="136">
        <f t="shared" si="1"/>
        <v>6.1696601999999996E-3</v>
      </c>
      <c r="F36" s="135">
        <v>1535755</v>
      </c>
      <c r="G36" s="136">
        <f t="shared" si="2"/>
        <v>2.0081960999999999E-3</v>
      </c>
      <c r="H36" s="137">
        <f t="shared" si="0"/>
        <v>4612810.00616966</v>
      </c>
      <c r="I36" s="109"/>
      <c r="J36" s="129"/>
      <c r="K36" s="138"/>
    </row>
    <row r="37" spans="1:11">
      <c r="A37" s="122"/>
      <c r="B37" s="133"/>
      <c r="C37" s="134" t="s">
        <v>29</v>
      </c>
      <c r="D37" s="135">
        <v>37252943</v>
      </c>
      <c r="E37" s="136">
        <f t="shared" si="1"/>
        <v>7.4694147700000005E-2</v>
      </c>
      <c r="F37" s="135">
        <v>434920</v>
      </c>
      <c r="G37" s="136">
        <f t="shared" si="2"/>
        <v>5.6871350000000005E-4</v>
      </c>
      <c r="H37" s="137">
        <f t="shared" si="0"/>
        <v>37687863.074694149</v>
      </c>
      <c r="I37" s="109"/>
      <c r="J37" s="129"/>
      <c r="K37" s="138"/>
    </row>
    <row r="38" spans="1:11">
      <c r="A38" s="122"/>
      <c r="B38" s="133"/>
      <c r="C38" s="134" t="s">
        <v>30</v>
      </c>
      <c r="D38" s="135">
        <v>305052</v>
      </c>
      <c r="E38" s="136">
        <f t="shared" si="1"/>
        <v>6.1164559999999995E-4</v>
      </c>
      <c r="F38" s="135">
        <v>103787</v>
      </c>
      <c r="G38" s="136">
        <f t="shared" si="2"/>
        <v>1.357148E-4</v>
      </c>
      <c r="H38" s="137">
        <f t="shared" si="0"/>
        <v>408839.00061164558</v>
      </c>
      <c r="I38" s="109"/>
      <c r="J38" s="129"/>
      <c r="K38" s="138"/>
    </row>
    <row r="39" spans="1:11">
      <c r="A39" s="122"/>
      <c r="B39" s="133"/>
      <c r="C39" s="134" t="s">
        <v>31</v>
      </c>
      <c r="D39" s="139">
        <v>625917</v>
      </c>
      <c r="E39" s="136">
        <f t="shared" si="1"/>
        <v>1.2549970999999999E-3</v>
      </c>
      <c r="F39" s="139">
        <v>444257</v>
      </c>
      <c r="G39" s="136">
        <f t="shared" si="2"/>
        <v>5.8092289999999997E-4</v>
      </c>
      <c r="H39" s="140">
        <f t="shared" si="0"/>
        <v>1070174.0012549972</v>
      </c>
      <c r="I39" s="109"/>
      <c r="J39" s="129"/>
      <c r="K39" s="138"/>
    </row>
    <row r="40" spans="1:11">
      <c r="A40" s="122"/>
      <c r="B40" s="133"/>
      <c r="C40" s="134" t="s">
        <v>32</v>
      </c>
      <c r="D40" s="135">
        <v>5458863</v>
      </c>
      <c r="E40" s="136">
        <f t="shared" si="1"/>
        <v>1.09453129E-2</v>
      </c>
      <c r="F40" s="135">
        <v>5266933</v>
      </c>
      <c r="G40" s="136">
        <f t="shared" si="2"/>
        <v>6.8871886999999996E-3</v>
      </c>
      <c r="H40" s="137">
        <f t="shared" si="0"/>
        <v>10725796.010945313</v>
      </c>
      <c r="I40" s="109"/>
      <c r="J40" s="129"/>
      <c r="K40" s="138"/>
    </row>
    <row r="41" spans="1:11">
      <c r="A41" s="122"/>
      <c r="B41" s="133"/>
      <c r="C41" s="134" t="s">
        <v>33</v>
      </c>
      <c r="D41" s="135">
        <v>1053265</v>
      </c>
      <c r="E41" s="136">
        <f t="shared" si="1"/>
        <v>2.1118527999999998E-3</v>
      </c>
      <c r="F41" s="135">
        <v>926330</v>
      </c>
      <c r="G41" s="136">
        <f t="shared" si="2"/>
        <v>1.211295E-3</v>
      </c>
      <c r="H41" s="137">
        <f t="shared" si="0"/>
        <v>1979595.0021118529</v>
      </c>
      <c r="I41" s="109"/>
      <c r="J41" s="129"/>
      <c r="K41" s="138"/>
    </row>
    <row r="42" spans="1:11">
      <c r="A42" s="122"/>
      <c r="B42" s="133"/>
      <c r="C42" s="134" t="s">
        <v>34</v>
      </c>
      <c r="D42" s="135">
        <v>4418326</v>
      </c>
      <c r="E42" s="136">
        <f t="shared" si="1"/>
        <v>8.8589805000000004E-3</v>
      </c>
      <c r="F42" s="135">
        <v>3647913</v>
      </c>
      <c r="G42" s="136">
        <f t="shared" si="2"/>
        <v>4.7701128999999998E-3</v>
      </c>
      <c r="H42" s="137">
        <f t="shared" si="0"/>
        <v>8066239.0088589806</v>
      </c>
      <c r="I42" s="109"/>
      <c r="J42" s="129"/>
      <c r="K42" s="138"/>
    </row>
    <row r="43" spans="1:11">
      <c r="A43" s="122"/>
      <c r="B43" s="133"/>
      <c r="C43" s="134" t="s">
        <v>35</v>
      </c>
      <c r="D43" s="135">
        <v>5301052</v>
      </c>
      <c r="E43" s="136">
        <f t="shared" si="1"/>
        <v>1.0628893400000001E-2</v>
      </c>
      <c r="F43" s="135">
        <v>14726377</v>
      </c>
      <c r="G43" s="136">
        <f t="shared" si="2"/>
        <v>1.92566219E-2</v>
      </c>
      <c r="H43" s="137">
        <f t="shared" si="0"/>
        <v>20027429.010628894</v>
      </c>
      <c r="I43" s="109"/>
      <c r="J43" s="129"/>
      <c r="K43" s="138"/>
    </row>
    <row r="44" spans="1:11">
      <c r="A44" s="122"/>
      <c r="B44" s="133"/>
      <c r="C44" s="134" t="s">
        <v>139</v>
      </c>
      <c r="D44" s="135">
        <v>1685653</v>
      </c>
      <c r="E44" s="136">
        <f t="shared" si="1"/>
        <v>3.3798245999999998E-3</v>
      </c>
      <c r="F44" s="135">
        <v>1251502</v>
      </c>
      <c r="G44" s="136">
        <f t="shared" si="2"/>
        <v>1.636499E-3</v>
      </c>
      <c r="H44" s="137">
        <f t="shared" si="0"/>
        <v>2937155.0033798246</v>
      </c>
      <c r="I44" s="109"/>
      <c r="J44" s="129"/>
      <c r="K44" s="138"/>
    </row>
    <row r="45" spans="1:11">
      <c r="A45" s="122"/>
      <c r="B45" s="133"/>
      <c r="C45" s="134" t="s">
        <v>140</v>
      </c>
      <c r="D45" s="135">
        <v>12878415</v>
      </c>
      <c r="E45" s="136">
        <f t="shared" si="1"/>
        <v>2.5821912400000001E-2</v>
      </c>
      <c r="F45" s="135">
        <v>15845204</v>
      </c>
      <c r="G45" s="136">
        <f t="shared" si="2"/>
        <v>2.0719631400000001E-2</v>
      </c>
      <c r="H45" s="137">
        <f t="shared" si="0"/>
        <v>28723619.025821913</v>
      </c>
      <c r="I45" s="109"/>
      <c r="J45" s="129"/>
      <c r="K45" s="138"/>
    </row>
    <row r="46" spans="1:11">
      <c r="A46" s="122"/>
      <c r="B46" s="133"/>
      <c r="C46" s="134" t="s">
        <v>141</v>
      </c>
      <c r="D46" s="135">
        <v>2703806</v>
      </c>
      <c r="E46" s="136">
        <f t="shared" si="1"/>
        <v>5.421276E-3</v>
      </c>
      <c r="F46" s="135">
        <v>312884</v>
      </c>
      <c r="G46" s="136">
        <f t="shared" si="2"/>
        <v>4.0913590000000001E-4</v>
      </c>
      <c r="H46" s="137">
        <f t="shared" si="0"/>
        <v>3016690.0054212762</v>
      </c>
      <c r="I46" s="109"/>
      <c r="J46" s="129"/>
      <c r="K46" s="138"/>
    </row>
    <row r="47" spans="1:11">
      <c r="A47" s="122"/>
      <c r="B47" s="133"/>
      <c r="C47" s="134" t="s">
        <v>39</v>
      </c>
      <c r="D47" s="135">
        <v>13917570</v>
      </c>
      <c r="E47" s="136">
        <f t="shared" si="1"/>
        <v>2.7905473900000002E-2</v>
      </c>
      <c r="F47" s="135">
        <v>8072629</v>
      </c>
      <c r="G47" s="136">
        <f t="shared" si="2"/>
        <v>1.05559952E-2</v>
      </c>
      <c r="H47" s="137">
        <f t="shared" si="0"/>
        <v>21990199.027905472</v>
      </c>
      <c r="I47" s="109"/>
      <c r="J47" s="129"/>
      <c r="K47" s="138"/>
    </row>
    <row r="48" spans="1:11">
      <c r="A48" s="122"/>
      <c r="B48" s="133"/>
      <c r="C48" s="134" t="s">
        <v>40</v>
      </c>
      <c r="D48" s="135">
        <v>1713366</v>
      </c>
      <c r="E48" s="136">
        <f t="shared" si="1"/>
        <v>3.4353907000000002E-3</v>
      </c>
      <c r="F48" s="135">
        <v>3639605</v>
      </c>
      <c r="G48" s="136">
        <f t="shared" si="2"/>
        <v>4.7592492000000002E-3</v>
      </c>
      <c r="H48" s="137">
        <f t="shared" si="0"/>
        <v>5352971.003435391</v>
      </c>
      <c r="I48" s="109"/>
      <c r="J48" s="129"/>
      <c r="K48" s="138"/>
    </row>
    <row r="49" spans="1:11">
      <c r="A49" s="122"/>
      <c r="B49" s="133"/>
      <c r="C49" s="134" t="s">
        <v>41</v>
      </c>
      <c r="D49" s="135">
        <v>4463433</v>
      </c>
      <c r="E49" s="136">
        <f t="shared" si="1"/>
        <v>8.9494224000000004E-3</v>
      </c>
      <c r="F49" s="135">
        <v>1882371</v>
      </c>
      <c r="G49" s="136">
        <f t="shared" si="2"/>
        <v>2.4614408999999999E-3</v>
      </c>
      <c r="H49" s="137">
        <f t="shared" si="0"/>
        <v>6345804.0089494223</v>
      </c>
      <c r="I49" s="109"/>
      <c r="J49" s="129"/>
      <c r="K49" s="138"/>
    </row>
    <row r="50" spans="1:11">
      <c r="A50" s="122"/>
      <c r="B50" s="133"/>
      <c r="C50" s="134" t="s">
        <v>142</v>
      </c>
      <c r="D50" s="135">
        <v>13324039</v>
      </c>
      <c r="E50" s="136">
        <f t="shared" si="1"/>
        <v>2.6715412399999999E-2</v>
      </c>
      <c r="F50" s="135">
        <v>23086801</v>
      </c>
      <c r="G50" s="136">
        <f t="shared" si="2"/>
        <v>3.01889459E-2</v>
      </c>
      <c r="H50" s="137">
        <f t="shared" si="0"/>
        <v>36410840.026715413</v>
      </c>
      <c r="I50" s="109"/>
      <c r="J50" s="129"/>
      <c r="K50" s="138"/>
    </row>
    <row r="51" spans="1:11">
      <c r="A51" s="122"/>
      <c r="B51" s="133"/>
      <c r="C51" s="134" t="s">
        <v>143</v>
      </c>
      <c r="D51" s="135">
        <v>4342610</v>
      </c>
      <c r="E51" s="136">
        <f t="shared" si="1"/>
        <v>8.7071657999999996E-3</v>
      </c>
      <c r="F51" s="135">
        <v>893600</v>
      </c>
      <c r="G51" s="136">
        <f t="shared" si="2"/>
        <v>1.1684963000000001E-3</v>
      </c>
      <c r="H51" s="137">
        <f t="shared" si="0"/>
        <v>5236210.0087071657</v>
      </c>
      <c r="I51" s="109"/>
      <c r="J51" s="129"/>
      <c r="K51" s="138"/>
    </row>
    <row r="52" spans="1:11">
      <c r="A52" s="122"/>
      <c r="B52" s="133"/>
      <c r="C52" s="134" t="s">
        <v>144</v>
      </c>
      <c r="D52" s="135">
        <v>928615</v>
      </c>
      <c r="E52" s="136">
        <f t="shared" si="1"/>
        <v>1.8619229000000001E-3</v>
      </c>
      <c r="F52" s="135">
        <v>605186</v>
      </c>
      <c r="G52" s="136">
        <f t="shared" si="2"/>
        <v>7.9135809999999996E-4</v>
      </c>
      <c r="H52" s="137">
        <f t="shared" si="0"/>
        <v>1533801.0018619229</v>
      </c>
      <c r="I52" s="109"/>
      <c r="J52" s="129"/>
      <c r="K52" s="138"/>
    </row>
    <row r="53" spans="1:11">
      <c r="A53" s="122"/>
      <c r="B53" s="133"/>
      <c r="C53" s="134" t="s">
        <v>45</v>
      </c>
      <c r="D53" s="135">
        <v>16947574</v>
      </c>
      <c r="E53" s="136">
        <f t="shared" si="1"/>
        <v>3.3980794299999999E-2</v>
      </c>
      <c r="F53" s="135">
        <v>8618412</v>
      </c>
      <c r="G53" s="136">
        <f t="shared" si="2"/>
        <v>1.12696763E-2</v>
      </c>
      <c r="H53" s="137">
        <f t="shared" si="0"/>
        <v>25565986.033980794</v>
      </c>
      <c r="I53" s="109"/>
      <c r="J53" s="129"/>
      <c r="K53" s="138"/>
    </row>
    <row r="54" spans="1:11">
      <c r="A54" s="122"/>
      <c r="B54" s="133"/>
      <c r="C54" s="134" t="s">
        <v>145</v>
      </c>
      <c r="D54" s="135">
        <v>635343</v>
      </c>
      <c r="E54" s="136">
        <f t="shared" si="1"/>
        <v>1.2738967999999999E-3</v>
      </c>
      <c r="F54" s="135">
        <v>832363</v>
      </c>
      <c r="G54" s="136">
        <f t="shared" si="2"/>
        <v>1.0884211E-3</v>
      </c>
      <c r="H54" s="137">
        <f t="shared" si="0"/>
        <v>1467706.0012738968</v>
      </c>
      <c r="I54" s="109"/>
      <c r="J54" s="129"/>
      <c r="K54" s="138"/>
    </row>
    <row r="55" spans="1:11">
      <c r="A55" s="122"/>
      <c r="B55" s="133"/>
      <c r="C55" s="134" t="s">
        <v>47</v>
      </c>
      <c r="D55" s="135">
        <v>3178818</v>
      </c>
      <c r="E55" s="136">
        <f t="shared" si="1"/>
        <v>6.3737005000000001E-3</v>
      </c>
      <c r="F55" s="135">
        <v>4148448</v>
      </c>
      <c r="G55" s="136">
        <f t="shared" si="2"/>
        <v>5.4246264999999998E-3</v>
      </c>
      <c r="H55" s="137">
        <f t="shared" si="0"/>
        <v>7327266.0063737007</v>
      </c>
      <c r="I55" s="109"/>
      <c r="J55" s="129"/>
      <c r="K55" s="138"/>
    </row>
    <row r="56" spans="1:11">
      <c r="A56" s="122"/>
      <c r="B56" s="133"/>
      <c r="C56" s="134" t="s">
        <v>146</v>
      </c>
      <c r="D56" s="141">
        <v>2658395</v>
      </c>
      <c r="E56" s="136">
        <f t="shared" si="1"/>
        <v>5.3302245000000003E-3</v>
      </c>
      <c r="F56" s="135">
        <v>2863404</v>
      </c>
      <c r="G56" s="136">
        <f t="shared" si="2"/>
        <v>3.7442670999999999E-3</v>
      </c>
      <c r="H56" s="137">
        <f t="shared" si="0"/>
        <v>5521799.0053302245</v>
      </c>
      <c r="I56" s="109"/>
      <c r="J56" s="129"/>
      <c r="K56" s="138"/>
    </row>
    <row r="57" spans="1:11">
      <c r="A57" s="122"/>
      <c r="B57" s="133"/>
      <c r="C57" s="134" t="s">
        <v>49</v>
      </c>
      <c r="D57" s="135">
        <v>2218623</v>
      </c>
      <c r="E57" s="136">
        <f t="shared" si="1"/>
        <v>4.4484579999999998E-3</v>
      </c>
      <c r="F57" s="135">
        <v>520114</v>
      </c>
      <c r="G57" s="136">
        <f t="shared" si="2"/>
        <v>6.801156E-4</v>
      </c>
      <c r="H57" s="137">
        <f t="shared" si="0"/>
        <v>2738737.0044484581</v>
      </c>
      <c r="I57" s="109"/>
      <c r="J57" s="129"/>
      <c r="K57" s="138"/>
    </row>
    <row r="58" spans="1:11">
      <c r="A58" s="122"/>
      <c r="B58" s="133"/>
      <c r="C58" s="134" t="s">
        <v>147</v>
      </c>
      <c r="D58" s="135">
        <v>2026255</v>
      </c>
      <c r="E58" s="136">
        <f t="shared" si="1"/>
        <v>4.0627498999999999E-3</v>
      </c>
      <c r="F58" s="135">
        <v>2169306</v>
      </c>
      <c r="G58" s="136">
        <f t="shared" si="2"/>
        <v>2.8366451000000001E-3</v>
      </c>
      <c r="H58" s="137">
        <f t="shared" si="0"/>
        <v>4195561.0040627494</v>
      </c>
      <c r="I58" s="109"/>
      <c r="J58" s="129"/>
      <c r="K58" s="138"/>
    </row>
    <row r="59" spans="1:11">
      <c r="A59" s="122"/>
      <c r="B59" s="133"/>
      <c r="C59" s="134" t="s">
        <v>148</v>
      </c>
      <c r="D59" s="135">
        <v>8759817</v>
      </c>
      <c r="E59" s="136">
        <f t="shared" si="1"/>
        <v>1.7563902700000002E-2</v>
      </c>
      <c r="F59" s="135">
        <v>12225849</v>
      </c>
      <c r="G59" s="136">
        <f t="shared" si="2"/>
        <v>1.59868617E-2</v>
      </c>
      <c r="H59" s="137">
        <f t="shared" si="0"/>
        <v>20985666.017563902</v>
      </c>
      <c r="I59" s="109"/>
      <c r="J59" s="129"/>
      <c r="K59" s="138"/>
    </row>
    <row r="60" spans="1:11">
      <c r="A60" s="122"/>
      <c r="B60" s="133"/>
      <c r="C60" s="134" t="s">
        <v>52</v>
      </c>
      <c r="D60" s="135">
        <v>471327</v>
      </c>
      <c r="E60" s="136">
        <f t="shared" si="1"/>
        <v>9.4503589999999998E-4</v>
      </c>
      <c r="F60" s="135">
        <v>3630746</v>
      </c>
      <c r="G60" s="136">
        <f t="shared" si="2"/>
        <v>4.7476649000000003E-3</v>
      </c>
      <c r="H60" s="137">
        <f>SUM(D60:F60)</f>
        <v>4102073.0009450358</v>
      </c>
      <c r="I60" s="109"/>
      <c r="J60" s="129"/>
      <c r="K60" s="138"/>
    </row>
    <row r="61" spans="1:11">
      <c r="A61" s="122"/>
      <c r="B61" s="133"/>
      <c r="C61" s="134" t="s">
        <v>149</v>
      </c>
      <c r="D61" s="135">
        <v>1411089</v>
      </c>
      <c r="E61" s="136">
        <f t="shared" si="1"/>
        <v>2.8293090999999999E-3</v>
      </c>
      <c r="F61" s="135">
        <v>1213007</v>
      </c>
      <c r="G61" s="136">
        <f t="shared" si="2"/>
        <v>1.5861618000000001E-3</v>
      </c>
      <c r="H61" s="137">
        <f>SUM(D61:F61)</f>
        <v>2624096.0028293091</v>
      </c>
      <c r="I61" s="109"/>
      <c r="J61" s="129"/>
      <c r="K61" s="138"/>
    </row>
    <row r="62" spans="1:11">
      <c r="A62" s="122"/>
      <c r="B62" s="133"/>
      <c r="C62" s="134" t="s">
        <v>150</v>
      </c>
      <c r="D62" s="135">
        <v>14736760</v>
      </c>
      <c r="E62" s="136">
        <f t="shared" si="1"/>
        <v>2.9547993799999998E-2</v>
      </c>
      <c r="F62" s="135">
        <v>9964418</v>
      </c>
      <c r="G62" s="136">
        <f t="shared" si="2"/>
        <v>1.30297513E-2</v>
      </c>
      <c r="H62" s="137">
        <f t="shared" si="0"/>
        <v>24701178.029547993</v>
      </c>
      <c r="I62" s="109"/>
      <c r="J62" s="129"/>
      <c r="K62" s="138"/>
    </row>
    <row r="63" spans="1:11">
      <c r="A63" s="122"/>
      <c r="B63" s="133"/>
      <c r="C63" s="134" t="s">
        <v>55</v>
      </c>
      <c r="D63" s="135">
        <v>2657608</v>
      </c>
      <c r="E63" s="136">
        <f t="shared" si="1"/>
        <v>5.3286465E-3</v>
      </c>
      <c r="F63" s="135">
        <v>3921471</v>
      </c>
      <c r="G63" s="136">
        <f t="shared" si="2"/>
        <v>5.1278249999999999E-3</v>
      </c>
      <c r="H63" s="137">
        <f t="shared" si="0"/>
        <v>6579079.0053286459</v>
      </c>
      <c r="I63" s="109"/>
      <c r="J63" s="129"/>
      <c r="K63" s="138"/>
    </row>
    <row r="64" spans="1:11">
      <c r="A64" s="122"/>
      <c r="B64" s="133"/>
      <c r="C64" s="134" t="s">
        <v>56</v>
      </c>
      <c r="D64" s="135">
        <v>6139670</v>
      </c>
      <c r="E64" s="136">
        <f t="shared" si="1"/>
        <v>1.2310367500000001E-2</v>
      </c>
      <c r="F64" s="135">
        <v>4766754</v>
      </c>
      <c r="G64" s="136">
        <f t="shared" si="2"/>
        <v>6.2331406999999997E-3</v>
      </c>
      <c r="H64" s="137">
        <f t="shared" si="0"/>
        <v>10906424.012310367</v>
      </c>
      <c r="I64" s="109"/>
      <c r="J64" s="129"/>
      <c r="K64" s="138"/>
    </row>
    <row r="65" spans="1:11">
      <c r="A65" s="122"/>
      <c r="B65" s="133"/>
      <c r="C65" s="134" t="s">
        <v>151</v>
      </c>
      <c r="D65" s="135">
        <v>2106133</v>
      </c>
      <c r="E65" s="136">
        <f t="shared" si="1"/>
        <v>4.2229095999999997E-3</v>
      </c>
      <c r="F65" s="135">
        <v>2365440</v>
      </c>
      <c r="G65" s="136">
        <f t="shared" si="2"/>
        <v>3.0931154000000002E-3</v>
      </c>
      <c r="H65" s="137">
        <f t="shared" si="0"/>
        <v>4471573.004222909</v>
      </c>
      <c r="I65" s="109"/>
      <c r="J65" s="129"/>
      <c r="K65" s="138"/>
    </row>
    <row r="66" spans="1:11">
      <c r="A66" s="122"/>
      <c r="B66" s="133"/>
      <c r="C66" s="134" t="s">
        <v>152</v>
      </c>
      <c r="D66" s="135">
        <v>2359642</v>
      </c>
      <c r="E66" s="136">
        <f t="shared" si="1"/>
        <v>4.7312086999999996E-3</v>
      </c>
      <c r="F66" s="135">
        <v>1352295</v>
      </c>
      <c r="G66" s="136">
        <f t="shared" si="2"/>
        <v>1.7682987E-3</v>
      </c>
      <c r="H66" s="137">
        <f t="shared" si="0"/>
        <v>3711937.0047312086</v>
      </c>
      <c r="I66" s="109"/>
      <c r="J66" s="129"/>
      <c r="K66" s="138"/>
    </row>
    <row r="67" spans="1:11">
      <c r="A67" s="122"/>
      <c r="B67" s="133"/>
      <c r="C67" s="134" t="s">
        <v>59</v>
      </c>
      <c r="D67" s="135">
        <v>1608459</v>
      </c>
      <c r="E67" s="136">
        <f t="shared" si="1"/>
        <v>3.2250464999999998E-3</v>
      </c>
      <c r="F67" s="135">
        <v>856877</v>
      </c>
      <c r="G67" s="136">
        <f t="shared" si="2"/>
        <v>1.1204762999999999E-3</v>
      </c>
      <c r="H67" s="137">
        <f t="shared" si="0"/>
        <v>2465336.0032250462</v>
      </c>
      <c r="I67" s="109"/>
      <c r="J67" s="129"/>
      <c r="K67" s="138"/>
    </row>
    <row r="68" spans="1:11">
      <c r="A68" s="122"/>
      <c r="B68" s="133"/>
      <c r="C68" s="134" t="s">
        <v>60</v>
      </c>
      <c r="D68" s="135">
        <v>6519932</v>
      </c>
      <c r="E68" s="136">
        <f t="shared" si="1"/>
        <v>1.30728132E-2</v>
      </c>
      <c r="F68" s="135">
        <v>8693875</v>
      </c>
      <c r="G68" s="136">
        <f t="shared" si="2"/>
        <v>1.13683538E-2</v>
      </c>
      <c r="H68" s="137">
        <f t="shared" si="0"/>
        <v>15213807.013072813</v>
      </c>
      <c r="I68" s="109"/>
      <c r="J68" s="129"/>
      <c r="K68" s="138"/>
    </row>
    <row r="69" spans="1:11">
      <c r="A69" s="122"/>
      <c r="B69" s="133"/>
      <c r="C69" s="134" t="s">
        <v>61</v>
      </c>
      <c r="D69" s="135">
        <v>58052679</v>
      </c>
      <c r="E69" s="136">
        <f t="shared" si="1"/>
        <v>0.1163987333</v>
      </c>
      <c r="F69" s="135">
        <v>166620818</v>
      </c>
      <c r="G69" s="136">
        <f t="shared" si="2"/>
        <v>0.21787803580000001</v>
      </c>
      <c r="H69" s="137">
        <f t="shared" si="0"/>
        <v>224673497.11639875</v>
      </c>
      <c r="I69" s="109"/>
      <c r="J69" s="129"/>
      <c r="K69" s="138"/>
    </row>
    <row r="70" spans="1:11">
      <c r="A70" s="122"/>
      <c r="B70" s="109"/>
      <c r="C70" s="134" t="s">
        <v>153</v>
      </c>
      <c r="D70" s="135">
        <v>0</v>
      </c>
      <c r="E70" s="135"/>
      <c r="F70" s="135">
        <v>0</v>
      </c>
      <c r="G70" s="135"/>
      <c r="H70" s="137">
        <f t="shared" si="0"/>
        <v>0</v>
      </c>
      <c r="I70" s="109"/>
      <c r="J70" s="129"/>
    </row>
    <row r="71" spans="1:11">
      <c r="A71" s="122"/>
      <c r="B71" s="109"/>
      <c r="C71" s="109"/>
      <c r="D71" s="133"/>
      <c r="E71" s="133"/>
      <c r="F71" s="142"/>
      <c r="G71" s="133"/>
      <c r="H71" s="142"/>
      <c r="I71" s="109"/>
      <c r="J71" s="129"/>
    </row>
    <row r="72" spans="1:11">
      <c r="A72" s="122"/>
      <c r="B72" s="109"/>
      <c r="C72" s="143" t="s">
        <v>154</v>
      </c>
      <c r="D72" s="144">
        <f>SUM(D12:D71)</f>
        <v>498739783</v>
      </c>
      <c r="E72" s="145">
        <f>SUM(E12:E71)</f>
        <v>0.99999999989999977</v>
      </c>
      <c r="F72" s="146">
        <f>SUM(F12:F70)</f>
        <v>764743529</v>
      </c>
      <c r="G72" s="145">
        <f>SUM(G12:G71)</f>
        <v>1.0000000000999998</v>
      </c>
      <c r="H72" s="147">
        <f>SUM(H12:H70)</f>
        <v>1263483313.0000005</v>
      </c>
      <c r="I72" s="109"/>
      <c r="J72" s="129"/>
    </row>
    <row r="73" spans="1:11">
      <c r="A73" s="107"/>
      <c r="B73" s="108"/>
      <c r="C73" s="108"/>
      <c r="D73" s="108"/>
      <c r="E73" s="108"/>
      <c r="F73" s="115"/>
      <c r="G73" s="115"/>
      <c r="H73" s="115"/>
      <c r="I73" s="108"/>
      <c r="J73" s="111"/>
    </row>
    <row r="74" spans="1:11" ht="6.75" customHeight="1" thickBot="1">
      <c r="A74" s="148"/>
      <c r="B74" s="149"/>
      <c r="C74" s="149"/>
      <c r="D74" s="149"/>
      <c r="E74" s="149"/>
      <c r="F74" s="150"/>
      <c r="G74" s="150"/>
      <c r="H74" s="150"/>
      <c r="I74" s="149"/>
      <c r="J74" s="151"/>
    </row>
    <row r="75" spans="1:11" ht="9.75" customHeight="1" thickTop="1"/>
    <row r="76" spans="1:11" ht="16.2">
      <c r="C76" s="152"/>
      <c r="D76" s="152"/>
      <c r="E76" s="152"/>
      <c r="F76" s="152"/>
      <c r="G76" s="152"/>
    </row>
    <row r="77" spans="1:11">
      <c r="H77" s="153"/>
    </row>
  </sheetData>
  <mergeCells count="6">
    <mergeCell ref="C3:H3"/>
    <mergeCell ref="C4:H4"/>
    <mergeCell ref="C5:H5"/>
    <mergeCell ref="C6:H6"/>
    <mergeCell ref="C8:H8"/>
    <mergeCell ref="D10:G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concentradora GENERAL  </vt:lpstr>
      <vt:lpstr>calendario</vt:lpstr>
      <vt:lpstr>concentradora GENERAL factor</vt:lpstr>
      <vt:lpstr>concentrado 1</vt:lpstr>
      <vt:lpstr>concentrado 2</vt:lpstr>
      <vt:lpstr>concentradora GENERAL facto (2)</vt:lpstr>
      <vt:lpstr>concentradora estabilizacion 1</vt:lpstr>
      <vt:lpstr>concentrado FEF 2</vt:lpstr>
      <vt:lpstr>variables</vt:lpstr>
      <vt:lpstr>población</vt:lpstr>
      <vt:lpstr>'concentradora GENERAL facto (2)'!Área_de_impresión</vt:lpstr>
      <vt:lpstr>'concentradora GENERAL factor'!Área_de_impresión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cp:lastPrinted>2024-01-19T15:25:09Z</cp:lastPrinted>
  <dcterms:created xsi:type="dcterms:W3CDTF">2021-02-17T18:40:15Z</dcterms:created>
  <dcterms:modified xsi:type="dcterms:W3CDTF">2024-01-31T17:44:33Z</dcterms:modified>
</cp:coreProperties>
</file>