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X:\2023\05 Seguimiento y Monitoreo\05 Titulo V\TR3\3 PROGRAMAS CON RECURSOS FEDERALES POR ORDEN DE GOBIERNO\"/>
    </mc:Choice>
  </mc:AlternateContent>
  <xr:revisionPtr revIDLastSave="0" documentId="13_ncr:1_{8CE56EF5-4A1D-4940-AF43-E1DBA92754D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do. Trimestre 2023" sheetId="3" r:id="rId1"/>
    <sheet name="Hoja2" sheetId="5" state="hidden" r:id="rId2"/>
    <sheet name="Hoja1" sheetId="4" state="hidden" r:id="rId3"/>
  </sheets>
  <definedNames>
    <definedName name="_xlnm._FilterDatabase" localSheetId="0" hidden="1">'2do. Trimestre 2023'!$C$13:$L$174</definedName>
    <definedName name="_xlnm.Print_Area" localSheetId="0">'2do. Trimestre 2023'!$A$1:$L$175</definedName>
    <definedName name="_xlnm.Print_Titles" localSheetId="0">'2do. Trimestre 2023'!$1:$11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4" i="3" l="1"/>
  <c r="L64" i="3" s="1"/>
  <c r="J19" i="3"/>
  <c r="L166" i="3"/>
  <c r="L167" i="3"/>
  <c r="L168" i="3"/>
  <c r="L169" i="3"/>
  <c r="L170" i="3"/>
  <c r="L171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K89" i="3"/>
  <c r="K13" i="3"/>
  <c r="I13" i="3"/>
  <c r="G13" i="3"/>
  <c r="E13" i="3"/>
  <c r="L83" i="3"/>
  <c r="E89" i="3"/>
  <c r="L90" i="3"/>
  <c r="E128" i="3"/>
  <c r="L87" i="3"/>
  <c r="L85" i="3"/>
  <c r="K86" i="3"/>
  <c r="I86" i="3"/>
  <c r="G86" i="3"/>
  <c r="E86" i="3"/>
  <c r="K84" i="3"/>
  <c r="I84" i="3"/>
  <c r="G84" i="3"/>
  <c r="E84" i="3"/>
  <c r="B87" i="3"/>
  <c r="B85" i="3"/>
  <c r="L89" i="3" l="1"/>
  <c r="E12" i="3"/>
  <c r="K12" i="3"/>
  <c r="I12" i="3"/>
  <c r="G12" i="3"/>
  <c r="L86" i="3"/>
  <c r="L84" i="3"/>
  <c r="E164" i="3" l="1"/>
  <c r="E88" i="3" s="1"/>
  <c r="K164" i="3"/>
  <c r="K128" i="3"/>
  <c r="I128" i="3"/>
  <c r="G128" i="3"/>
  <c r="I164" i="3"/>
  <c r="G164" i="3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2" i="5"/>
  <c r="K88" i="3" l="1"/>
  <c r="K172" i="3" s="1"/>
  <c r="L164" i="3"/>
  <c r="I89" i="3"/>
  <c r="I88" i="3" s="1"/>
  <c r="I172" i="3" s="1"/>
  <c r="G89" i="3"/>
  <c r="G88" i="3" s="1"/>
  <c r="G172" i="3" s="1"/>
  <c r="L165" i="3"/>
  <c r="L129" i="3"/>
  <c r="B165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4" i="3"/>
  <c r="B143" i="3"/>
  <c r="B142" i="3"/>
  <c r="B141" i="3"/>
  <c r="B140" i="3"/>
  <c r="B139" i="3"/>
  <c r="B138" i="3"/>
  <c r="B137" i="3"/>
  <c r="B133" i="3"/>
  <c r="B132" i="3"/>
  <c r="B131" i="3"/>
  <c r="B130" i="3"/>
  <c r="B129" i="3"/>
  <c r="B90" i="3"/>
  <c r="B68" i="3"/>
  <c r="B64" i="3"/>
  <c r="B54" i="3"/>
  <c r="B53" i="3"/>
  <c r="B52" i="3"/>
  <c r="B48" i="3"/>
  <c r="B44" i="3"/>
  <c r="B39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L13" i="3" l="1"/>
  <c r="L12" i="3" s="1"/>
  <c r="L128" i="3"/>
  <c r="L88" i="3" s="1"/>
  <c r="L172" i="3" l="1"/>
  <c r="E172" i="3"/>
</calcChain>
</file>

<file path=xl/sharedStrings.xml><?xml version="1.0" encoding="utf-8"?>
<sst xmlns="http://schemas.openxmlformats.org/spreadsheetml/2006/main" count="987" uniqueCount="489">
  <si>
    <t>Programas con Recursos Federales por Orden de Gobierno</t>
  </si>
  <si>
    <t>Entidad Federativa:</t>
  </si>
  <si>
    <t>Zacatecas</t>
  </si>
  <si>
    <t>Ejercicio Fiscal:</t>
  </si>
  <si>
    <t>Período:</t>
  </si>
  <si>
    <t>PROGRAMA O FONDO</t>
  </si>
  <si>
    <t>FEDERAL</t>
  </si>
  <si>
    <t>ESTATAL</t>
  </si>
  <si>
    <t>MUNICIPAL</t>
  </si>
  <si>
    <t>OTROS</t>
  </si>
  <si>
    <t>MONTO TOTAL</t>
  </si>
  <si>
    <t>DEPENDENCIA / ENTIDAD</t>
  </si>
  <si>
    <t>APORTACIÓN</t>
  </si>
  <si>
    <t>Recursos Federales</t>
  </si>
  <si>
    <t>Secretaría de Educación</t>
  </si>
  <si>
    <t>Servicios de Salud de Zacatecas</t>
  </si>
  <si>
    <t>Sistema Estatal para el Desarrollo Integral de la Familia</t>
  </si>
  <si>
    <t>Instituto Zacatecano de Construcción de Escuelas</t>
  </si>
  <si>
    <t>Colegio de Educación Profesional Técnica de Zacatecas</t>
  </si>
  <si>
    <t>Instituto Zacatecano de Educación para Adultos</t>
  </si>
  <si>
    <t>Secretaría General de Gobierno</t>
  </si>
  <si>
    <t>Universidad Autónoma de Zacatecas</t>
  </si>
  <si>
    <t>Colegio de Estudios Científicos y Tecnológicos del Estado de Zacatecas</t>
  </si>
  <si>
    <t>Colegio de Bachilleres del Estado de Zacatecas</t>
  </si>
  <si>
    <t>Secretaría del Agua y Medio Ambiente</t>
  </si>
  <si>
    <t>Secretaría de Finanzas</t>
  </si>
  <si>
    <t>Secretaría de las Mujeres</t>
  </si>
  <si>
    <t>Coordinación General Jurídica</t>
  </si>
  <si>
    <t>2143301 FONE</t>
  </si>
  <si>
    <t>Rendimientos Financieros</t>
  </si>
  <si>
    <t>2143302 FASSA</t>
  </si>
  <si>
    <t>2143303 FISE</t>
  </si>
  <si>
    <t>*Secretaría de Desarrollo Social
*Secretaría de Desarrollo Urbano, Vivienda y Ordenamiento Territorial</t>
  </si>
  <si>
    <t>2143304 FISM</t>
  </si>
  <si>
    <t>2143305 FORTAMUN</t>
  </si>
  <si>
    <t>2143311 FASP</t>
  </si>
  <si>
    <t>2047088 PROGRAMA S300 FORTALECIMIENTO A LA EXCELECIA EDUCATIVA 2020 FEDERAL</t>
  </si>
  <si>
    <t>2143313 FONE OTROS GASTO CORRIENTE</t>
  </si>
  <si>
    <t>2147036 PROGRAMA NACIONAL DE INGLES 2021</t>
  </si>
  <si>
    <t>2147041 PROGRAMA TELEBACHILLERATO COMUNITARIO 2021FEDERAL</t>
  </si>
  <si>
    <t>2147067 PROGR DE REGISTRO E IDENTIFICACION DE POBLACION FORTALECIMIENTO DEl REG</t>
  </si>
  <si>
    <t>2147081 APOYO PARA SOLV GASTO INHER A LA OPER Y PRES DE SERV DE EDUC EN EL ED 6</t>
  </si>
  <si>
    <t>2147087 PROGRAMA EXPANSION DE LA EDUCACION INICIAL PARA EL EJERCICIO FISCAL 19</t>
  </si>
  <si>
    <t>2147090 APOYO PARA SOLV GASTO INHER A LA OPER Y PRES DE SERV DE EDUC EN EL ED 7</t>
  </si>
  <si>
    <t>2147126 APOYO PARA SOLV GASTO INHER A LA OPER Y PRES DE SER DE EDUC EN EL ED 4</t>
  </si>
  <si>
    <t>2147150 PROGRAMA FORTALECIMIENTO DE LOS SERVICIOS DE EDUCACIÓN ESPECIAL 2021</t>
  </si>
  <si>
    <t>2147180 PROGRAMA PROAGUA FEDERAL 2021</t>
  </si>
  <si>
    <t>Secretaría de Obras Públicas</t>
  </si>
  <si>
    <t>2127088 PROGRAMA S300 FORTALECIMIENTO A LA EXCELECIA EDUCATIVA 2021 FEDERAL</t>
  </si>
  <si>
    <t>2147039 PROGRAMA PARA EL DESARROLLO PROFESIONAL DOCENTE PRODEP 2021 FEDERAL</t>
  </si>
  <si>
    <t>2147088 PROGRAMA S300 FORTALECIMIENTO A LA EXCELECIA EDUCATIVA 2021 FEDERAL</t>
  </si>
  <si>
    <t>2147123 CONV DE ADHESION Y COLAB DE SUBS FEDERAL EN COPARTICIP EN ACC DE BUSQ</t>
  </si>
  <si>
    <t>2147186 APOYO PARA SOLV GASTO INHER A LA OPER Y PRES DE SERV DE EDUC EN EL ED 8</t>
  </si>
  <si>
    <t>2147188 APOYO PARA SOLV GASTO INHER A LA OPER Y PRES DE SERV DE EDUC EN EL ED 9</t>
  </si>
  <si>
    <t>2147190 FONDO MINERO PROYECTO 21 2020</t>
  </si>
  <si>
    <t>2147191 FONDO MINERO PROYECTO 22 2020</t>
  </si>
  <si>
    <t>2147192 FONDO MINERO PROYECTO 23 2020</t>
  </si>
  <si>
    <t>2147193 FONDO MINERO PROYECTO 25 2020</t>
  </si>
  <si>
    <t>2147194 FONDO MINERO PROYECTO 26 2020</t>
  </si>
  <si>
    <t>2147195 FONDO MINERO PROYECTO 27 2020</t>
  </si>
  <si>
    <t>2147197 APOYO PARA SOLV GASTO INHER A LA OPER Y PRES DE SERV DE EDUC EN EL E 11</t>
  </si>
  <si>
    <t>2147198 APOYO PARA SOLV GASTO INHER A LA OPER Y PRES DE SERV DE EDUC EN EL E 12</t>
  </si>
  <si>
    <t>Recursos 2022</t>
  </si>
  <si>
    <t>2221111 EDUCACIÓN PÚBLICA</t>
  </si>
  <si>
    <t>2223301 FONE</t>
  </si>
  <si>
    <t>2223302 FASSA</t>
  </si>
  <si>
    <t>2223303 FISE</t>
  </si>
  <si>
    <t>2223304 FISM</t>
  </si>
  <si>
    <t>2223305 FORTAMUN</t>
  </si>
  <si>
    <t>2223306 FAM ASISTENCIA</t>
  </si>
  <si>
    <t>2223307 FAM INFRAESTRUCTURA BASICA</t>
  </si>
  <si>
    <t>2223308 FAM INFRAESTRUCTURA SUPERIOR</t>
  </si>
  <si>
    <t>2223309 FAETA CONALEP</t>
  </si>
  <si>
    <t>2223310 FAETA INEA</t>
  </si>
  <si>
    <t>2223311 FASP</t>
  </si>
  <si>
    <t>2223312 FAFEF</t>
  </si>
  <si>
    <t>2223313 FONE OTROS GASTO CORRIENTE</t>
  </si>
  <si>
    <t>2223314 FONE SERVICIOS PERSONALES</t>
  </si>
  <si>
    <t>2223315 FAM INFRAESTRUCTURA MEDIA SUPERIO</t>
  </si>
  <si>
    <t>2223316 FAM INFRAESTRUCTURA BASICA FIDEIC</t>
  </si>
  <si>
    <t>2223317 FAM INFRAESTRUCTURA MEDIA SUPERIO</t>
  </si>
  <si>
    <t>2223318 FAM INFRAESTRUCTURA SUPERIOR FIDE</t>
  </si>
  <si>
    <t>2226001 UAZ</t>
  </si>
  <si>
    <t>2226006 CECYTEZ</t>
  </si>
  <si>
    <t>2226007 COBAEZ 2020 B</t>
  </si>
  <si>
    <t>2227013 AFASPE</t>
  </si>
  <si>
    <t>2227022 APOYO PARA SOLV GASTO INHER A LA OPER Y PREST DE SERV EDUC EN ESTADO 1</t>
  </si>
  <si>
    <t>2227044 PROGRAMA E025 PREVENCION Y TRATAMIENTO DE LAS ADICCIONES</t>
  </si>
  <si>
    <t>2227048 APOYO PARA SOLV GASTO INHER A LA OPER Y PREST DE SERV EDUC EN ESTADO 3</t>
  </si>
  <si>
    <t>2227050 INSTITUTO DE CAPACITACION PARA EL TRABAJO</t>
  </si>
  <si>
    <t>2227085 UTEZ FEDERAL</t>
  </si>
  <si>
    <t>2227086 UNIVERSIDADES POLITECNICAS</t>
  </si>
  <si>
    <t>2227091 APOYO PARA SOLV GASTO INHER A LA OPER Y PRES DE SERV DE EDUC EN EL ED 2</t>
  </si>
  <si>
    <t>2227132 INSABI PRESTACION GRATUITA DE SERVICIOS DE SALUD, MEDICAMEN Y DEMAS INS</t>
  </si>
  <si>
    <t>2227160 FONDO PARA EL BIENESTAR Y AVANCE DE LAS MUJERES FEDERAL FOBAM</t>
  </si>
  <si>
    <t>2227176 PAE SUBSIDIOS DE APOYO CONSEJEROS LABORALES</t>
  </si>
  <si>
    <t>2227180 PROGRAMA PROAGUA FEDERAL</t>
  </si>
  <si>
    <t>2227182 HABILITACION Y FORTALECIMIENTO DE LA CASA AMOR CON AMOR SIN FRONTERAS</t>
  </si>
  <si>
    <t>Recursos 2021</t>
  </si>
  <si>
    <t>Rendimientos</t>
  </si>
  <si>
    <t>2243301 FONE</t>
  </si>
  <si>
    <t>2243303 FISE</t>
  </si>
  <si>
    <t>2243307 FAM INFRAESTRUCTURA BASICA</t>
  </si>
  <si>
    <t>2243308 FAM INFRAESTRUCTURA SUPERIOR</t>
  </si>
  <si>
    <t>2243315 FAM INFRAESTRUCTURA MEDIA SUPERIO</t>
  </si>
  <si>
    <t>2246001 UAZ</t>
  </si>
  <si>
    <t>2247022 APOYO PARA SOLV GASTO INHER A LA OPER Y PREST DE SERV EDUC EN ESTADO 1</t>
  </si>
  <si>
    <t>2247044 PROGRAMA E025 PREVENCION Y TRATAM</t>
  </si>
  <si>
    <t>2247091 APOYO PARA SOLV GASTO INHER A LA OPER Y PRES DE SERV DE EDUC EN EL ED 2</t>
  </si>
  <si>
    <t>2143306 FAM ASISTENCIA</t>
  </si>
  <si>
    <t>2147182 PROYECTO AVGM ZACM2 FGZ 49 2021 FEDERAL</t>
  </si>
  <si>
    <t>2147187 PROG APOYO A LA CULTURA REHAB MERCADO GONZALEZ ORTEGA SEGUNDA ETAPA</t>
  </si>
  <si>
    <t>2147199 PROGRAMAS DE APOYOS A LA CULTURA S268 FESTIVAL CULTURAL SANTA CECILIA</t>
  </si>
  <si>
    <t>174117 RENDIMIENTOS PLAN DE APOYO A LA CALIDAD EDUCATIVA Y LA TRAN PACTEN 2017</t>
  </si>
  <si>
    <t>1947078 PROGRAMA DE CARRERA DOCENTE 2019</t>
  </si>
  <si>
    <t>Secretaría de Seguridad Pública</t>
  </si>
  <si>
    <t>Secretaría de Hacienda y Crédito Público / Dirección General de Programación y Presupuesto "A"</t>
  </si>
  <si>
    <t>Secretaría de Educación Pública / Dirección General de Educación Superior Universitaria e Intercultural</t>
  </si>
  <si>
    <t>Secretaría de Educación Pública / Subsecretaría de Educación Media Superior</t>
  </si>
  <si>
    <t>Secretaría de Salud / Dirección General de Epidemiología</t>
  </si>
  <si>
    <t>Secretaría de Educación Pública / Unidad de Administración y Finanzas</t>
  </si>
  <si>
    <t>Secretaría de Salud / Comisión Nacional contra las Adicciones</t>
  </si>
  <si>
    <t>Secretaría de Educación Pública / Tecnológico Nacional de México</t>
  </si>
  <si>
    <t>Secretaría de Educación Pública / Dirección General de Universidades Tecnológicas y Politécnicas</t>
  </si>
  <si>
    <t>Secretaría de Salud / Instituto de Salud para el Bienestar</t>
  </si>
  <si>
    <t>Instituto Nacional de las Mujeres</t>
  </si>
  <si>
    <t xml:space="preserve"> Secretaría del Trabajo y Previsión Social / Subsecretaría de Empleo y Productividad Laboral</t>
  </si>
  <si>
    <t>Secretaría de Medio Ambiente y Recursos Naturales / Comisión Nacional del Agua</t>
  </si>
  <si>
    <t>Secretaría de Salud / Sistema Nacional para el Desarrollo Integral de las Familias</t>
  </si>
  <si>
    <t>Educación Pública / Dirección General de Educación Superior para el Magisterio</t>
  </si>
  <si>
    <t>2225001 FIES</t>
  </si>
  <si>
    <t>2225002 FEIEF</t>
  </si>
  <si>
    <t>2227023 REGISTRO VIRTUAL RECURSOS RECIBIDO</t>
  </si>
  <si>
    <t xml:space="preserve">2227024 SECRETARIA DE FINANZAS INEA </t>
  </si>
  <si>
    <t>2227035 PROVISION PARA LA ARMONIZACION CONTABLE</t>
  </si>
  <si>
    <t>2227036 PROGRAMA NACIONAL DE INGLES</t>
  </si>
  <si>
    <t>2227037 COFREPIS</t>
  </si>
  <si>
    <t>2227038 APOYO PARA SOLV GASTO INHER A LA OPER Y PRES DE SERV DE EDU EN EL ED 10</t>
  </si>
  <si>
    <t>2227039 PROGRAMA PARA EL DESARROLLO PROFESIONAL DOCENTE PRODEP FEDERAL</t>
  </si>
  <si>
    <t>2227040 PAIMEF</t>
  </si>
  <si>
    <t>2227041 PROGRAMA TELEBACHILLERATO COMUNITARIO FEDERAL</t>
  </si>
  <si>
    <t>2227049 PROGRAMA FORTALECIMIENTO A LA ATENCION MEDICA FAM FEDERAL</t>
  </si>
  <si>
    <t>2227055 RECURSOS REMANENTES DEL FAM BASICO</t>
  </si>
  <si>
    <t xml:space="preserve">2227058 PROG DE FORTALECIM A LA TRANSVER DE LA PERSPECTIVA DE GENERO PFTPG </t>
  </si>
  <si>
    <t>2227067 PROGR DE REGISTRO E IDENTIFICACION DE POBLACION FORTALECIMIENTO DEl REG</t>
  </si>
  <si>
    <t>2227081 APOYO PARA SOLV GASTO INHER A LA OPER Y PRES DE SERV DE EDUC EN EL ED 6</t>
  </si>
  <si>
    <t>2227087 PROGRAMA EXPANSION DE LA EDUCACION INICIAL PARA EL EJERCICIO FISCAL</t>
  </si>
  <si>
    <t>2227088 PROGRAMA S300 FORTALECIMIENTO A LA EXCELECIA EDUCATIVA 2022 FEDERAL</t>
  </si>
  <si>
    <t>2227090 APOYO PARA SOLV GASTO INHER A LA OPER Y PRES DE SERV DE EDUC EN EL ED 7</t>
  </si>
  <si>
    <t>2227121 RECURSOS REMANENTES FAM MEDIA SUPERIOR</t>
  </si>
  <si>
    <t>2227122 RECURSOS REMANENTES FAM SUPERIOR</t>
  </si>
  <si>
    <t>2227123 CONV DE ADHESION Y COLAB DE SUBS FEDERAL EN COPARTICIP EN ACC DE BUSQ</t>
  </si>
  <si>
    <t>2227126 APOYO PARA SOLV GASTO INHER A LA OPER Y PRES DE SER DE EDUC EN EL ED 4</t>
  </si>
  <si>
    <t>2227128 E005 CAPACITACION AMBIENTAL Y DES SUST EN MAT DE CULTURA DEL AGUA</t>
  </si>
  <si>
    <t>2227129 APOYO PARA SOLV GASTO INHER A LA OPER Y PRES DE SERV DE EDUC EN EL ED 5</t>
  </si>
  <si>
    <t>2227150 PROGRAMA FORTALECIMIENTO DE LOS SERVICIOS DE EDUCACIÓN ESPECIAL</t>
  </si>
  <si>
    <t>2227158 CENTROS DE CONCILIACION Y DE TRIBUNALES LABORALES TERCERA ETAPA</t>
  </si>
  <si>
    <t>2227167 SUBSIDIO FEDERAL ORDINARIO  INCREMENTO SALARIAL 2022</t>
  </si>
  <si>
    <t>2227175 UR 511 SUBSIDIO FEDERAL DE UNIVERSIDADES EN CRISIS 2022 UAZ</t>
  </si>
  <si>
    <t>2227177 PROGRAMA E023 ATENCION A LA SALUD</t>
  </si>
  <si>
    <t>2227183 PROG DE MODERNIZACION DE LOS REGISTRO PUBLICO DE LA PROPIEDAD  CATASTRO</t>
  </si>
  <si>
    <t>2227184 PROGRAMA DE ATENCION A PERSONAS CON DISCAPACIDAD 2022</t>
  </si>
  <si>
    <t>2227186 APOYO PARA SOLV GASTO INHER A LA OPER Y PRES DE SERV DE EDUC EN EL ED 8</t>
  </si>
  <si>
    <t>2227188 APOYO PARA SOLV GASTO INHER A LA OPER Y PRES DE SERV DE EDUC EN EL ED 9</t>
  </si>
  <si>
    <t>2227189 SUBSIDIO FEDERAL U006 APOYO EXTRAORDINARIO 1</t>
  </si>
  <si>
    <t>2227190  E015 Proyecto AVGM ZAC AC2 SM 49</t>
  </si>
  <si>
    <t>2227191 APOYO A INSTITUCIONES ESTATALES DE CULTURA AIEC 2022</t>
  </si>
  <si>
    <t>2227192 UAZ SUBSIDIO FEDERAL EXTRAORDINARIO 2</t>
  </si>
  <si>
    <t>2227193 CIUDADES MEXICANAS PATRIMONIO REHAB Y MTTO  MUSEO RAFAEL CORONEL 1ET</t>
  </si>
  <si>
    <t>2227194 UAZ SUBSIDIO FEDERAL EXTRAORDINARIO 3</t>
  </si>
  <si>
    <t>2227195 FOTOTECA DEL ESTADO DE ZACATECAS  2022 INDEP FEDERAL</t>
  </si>
  <si>
    <t>2227196 PROG ACCIONES CULTURALES MULTILINGuES Y COMUNITARIAS PACMYC 2022</t>
  </si>
  <si>
    <t>2227197 PROG E023 APOYO OPERACION UNIDADES MEDICAS MOVILES 2022</t>
  </si>
  <si>
    <t>2227198 APOYO P SOLVEN GTS INHEREN A LA OP Y PREST DE SERV DE EDU 2022 11</t>
  </si>
  <si>
    <t>2227199 E023 ATENCION A LA SALUD 2022</t>
  </si>
  <si>
    <t>2227201 APOYO P SOLVEN GTS INHEREN A LA OP Y PREST DE SERV DE EDU 2022 12</t>
  </si>
  <si>
    <t>2243302 FASSA</t>
  </si>
  <si>
    <t>2243304 FISM</t>
  </si>
  <si>
    <t>2243305 FORTAMUN</t>
  </si>
  <si>
    <t>2243306 FAM ASISTENCIA</t>
  </si>
  <si>
    <t>2243309 FAETA CONALEP</t>
  </si>
  <si>
    <t>2243310 FAETA INEA</t>
  </si>
  <si>
    <t>2243311 FASP</t>
  </si>
  <si>
    <t>2243312 FAFEF</t>
  </si>
  <si>
    <t>2243313 FONE OTROS GASTO CORRIENTE</t>
  </si>
  <si>
    <t>2246006 CECYTEZ</t>
  </si>
  <si>
    <t>2246007 COBAEZ  B</t>
  </si>
  <si>
    <t>2247013 AFASPE</t>
  </si>
  <si>
    <t>2247024 SECRETARIA DE FINANZAS INEA</t>
  </si>
  <si>
    <t>2247035 PROVISION PARA LA ARMONIZACION CONTABLE</t>
  </si>
  <si>
    <t>2247036 PROGRAMA NACIONAL DE INGLES</t>
  </si>
  <si>
    <t>2247037 COFREPIS</t>
  </si>
  <si>
    <t>2247038 APOYO PARA SOLV GASTO INHER A LA OPER Y PRES DE SERV DE EDU EN EL ED 10</t>
  </si>
  <si>
    <t>2247039 PROGRAMA PARA EL DESARROLLO PROFESIONAL DOCENTE PRODEP</t>
  </si>
  <si>
    <t>2247040 PAIMEF</t>
  </si>
  <si>
    <t>2247041 PROGRAMA TELEBACHILLERATO COMUNITARIO</t>
  </si>
  <si>
    <t>2247048 APOYO PARA SOLV GASTO INHER A LA OPER Y PREST DE SERV EDUC EN ESTADO 3</t>
  </si>
  <si>
    <t>2247050 INSTITUTO DE CAPACITACION PARA EL</t>
  </si>
  <si>
    <t>2247055 RECURSOS REMANENTES DEL FAM BASICO</t>
  </si>
  <si>
    <t>2247058 PROG DE FORTALECIM A LA TRANSVER DE LA PERSPECTIVA DE GENERO PFTPG</t>
  </si>
  <si>
    <t>2247067 PROGR DE REGISTRO E IDENTIFICACION DE POBLACION FORTALECIMIENTO DEl REG</t>
  </si>
  <si>
    <t>2247081 APOYO PARA SOLV GASTO INHER A LA OPER Y PRES DE SERV DE EDUC EN EL ED 6</t>
  </si>
  <si>
    <t>2247085 UTEZ FEDERAL</t>
  </si>
  <si>
    <t>2247086 UNIVERSIDADES POLITECNICAS</t>
  </si>
  <si>
    <t>2247087 PROGRAMA EXPANSION DE LA EDUCACION INICIAL PARA EL EJERCICIO FISCAL</t>
  </si>
  <si>
    <t>2247088 PROGRAMA S300 FORTALECIMIENTO A LA EXCELECIA EDUCATIVA 2022 FEDERAL</t>
  </si>
  <si>
    <t>2247090 APOYO PARA SOLV GASTO INHER A LA OPER Y PRES DE SERV DE EDUC EN EL ED 7</t>
  </si>
  <si>
    <t>2247121 RECURSOS REMANENTES FAM MEDIA SUPERIOR</t>
  </si>
  <si>
    <t>2247122 RECURSOS REMANENTES FAM SUPERIOR</t>
  </si>
  <si>
    <t>2247123 CONV DE ADHESION Y COLAB DE SUBS FEDERAL EN COPARTICIP EN ACC DE BUSQ</t>
  </si>
  <si>
    <t>2247126 APOYO PARA SOLV GASTO INHER A LA OPER Y PRES DE SER DE EDUC EN EL ED 4</t>
  </si>
  <si>
    <t xml:space="preserve">2247128 E005 CAPACITACION AMBIENTAL Y DES SUST EN MAT DE CULTURA DEL AGUA </t>
  </si>
  <si>
    <t>2247129 APOYO PARA SOLV GASTO INHER A LA OPER Y PRES DE SERV DE EDUC EN EL ED 5</t>
  </si>
  <si>
    <t>2247132 INSABI PRESTACION GRATUITA DE SERVICIOS DE SALUD, MEDICAMEN Y DEMAS INS</t>
  </si>
  <si>
    <t>2247150 PROGRAMA FORTALECIMIENTO DE LOS SERVICIOS DE EDUCACIÓN ESPECIAL</t>
  </si>
  <si>
    <t>2247158 REND. CENTROS DE CONCILIACION Y DE TRIBUNALES LABORALES TERCERA ETAPA</t>
  </si>
  <si>
    <t>2247160 FONDO PARA EL BIENESTAR Y AVANCE DE LAS MUJERES FEDERAL FOBAM</t>
  </si>
  <si>
    <t>2247177 PROGRAMA E023 ATENCION A LA SALUD</t>
  </si>
  <si>
    <t>2247180 PROGRAMA PROAGUA</t>
  </si>
  <si>
    <t>2247182 HABILITACION Y FORTALECIMIENTO DE LA CASA AMOR CON AMOR SIN FRONTERAS</t>
  </si>
  <si>
    <t>2247183 PROG DE MODERNIZACION DE LOS REGISTRO PUBLICO DE LA PROPIEDAD  CATASTRO</t>
  </si>
  <si>
    <t>2247184 PROGRAMA DE ATENCION A PERSONAS CON DISCAPACIDAD 2022</t>
  </si>
  <si>
    <t>2247186 APOYO PARA SOLV GASTO INHER A LA OPER Y PRES DE SERV DE EDUC EN EL ED 8</t>
  </si>
  <si>
    <t>2247188 APOYO PARA SOLV GASTO INHER A LA OPER Y PRES DE SERV DE EDUC EN EL ED 9</t>
  </si>
  <si>
    <t>2247189 SUBSIDIO FEDERAL U006 APOYO EXTRA</t>
  </si>
  <si>
    <t>2247190  E015 Proyecto AVGM ZAC AC2 SM 49</t>
  </si>
  <si>
    <t>2247191 APOYO A INSTITUCIONES ESTATALES DE CULTURA AIEC 2022 RENDIMIENTOS</t>
  </si>
  <si>
    <t>2247192 UAZ SUBSIDIO FEDERAL EXTRAORDINARIO 2</t>
  </si>
  <si>
    <t>2247193 CIUDADES MEXICANAS PATRIMONIO REHAB Y MTTO  MUSEO RAFAEL CORON 1ET REND</t>
  </si>
  <si>
    <t>2247194 UAZ SUBSIDIO FEDERAL EXTRAORDINARIO</t>
  </si>
  <si>
    <t>2247195 FOTOTECA DEL ESTADO DE ZACATECAS  2022 INDEP FEDERAL RENDIMIENTOS</t>
  </si>
  <si>
    <t>2247196 PROG ACCIONES CULTURALES MULTILINGuES Y COMUNITARIAS PACMYC 2022</t>
  </si>
  <si>
    <t>2247197 PROG E023 APOYO OPERACION UNIDADES MEDICAS MOVILES 2022</t>
  </si>
  <si>
    <t>2247198 APOYO P SOLVEN GTS INHEREN A LA OP Y PREST DE SERV DE EDU 2022 11</t>
  </si>
  <si>
    <t>2247199 E023 ATENCIÓN  A LA SALUD 2022</t>
  </si>
  <si>
    <t>2247201 APOYO P SOLVEN GTS INHEREN A LA OP Y PREST DE SERV DE EDU 2022 12</t>
  </si>
  <si>
    <t>2125002 FEIEF</t>
  </si>
  <si>
    <t>2127179 PROGRAMA DE MEJORAMIENTO URBANO PMU INSUS 2021 FEDERAL</t>
  </si>
  <si>
    <t>2127190 FONDO MINERO PROYECTO 21 2020</t>
  </si>
  <si>
    <t>2127191 FONDO MINERO PROYECTO 22 2020</t>
  </si>
  <si>
    <t>2127192 FONDO MINERO PROYECTO 23 2020</t>
  </si>
  <si>
    <t>2127193 FONDO MINERO PROYECTO 25 2020</t>
  </si>
  <si>
    <t>2127194 FONDO MINERO PROYECTO 26 2020</t>
  </si>
  <si>
    <t>2127195 FONDO MINERO PROYECTO 27 2020</t>
  </si>
  <si>
    <t>2143312 FAFEF</t>
  </si>
  <si>
    <t>2147033 FONDO MINERO 2020</t>
  </si>
  <si>
    <t>2147179 PROGRAMA DE MEJORAMIENTO URBANO PMU INSUS 2021 FEDERAL</t>
  </si>
  <si>
    <t>134107 RENDIMIENTOS FAEB 2013</t>
  </si>
  <si>
    <t>154119 RENDIMIENTOS EDUCACION PROG DE FORT DE LA CAL EN EDUC BASICA</t>
  </si>
  <si>
    <t>154158 RENDIMIENTOS FONE OTROS GASTOS CORRIENTES 2015</t>
  </si>
  <si>
    <t>164119 PROGRAMA DE FORTALECIMIENTO DE LA CALIDAD EDUCATIVA</t>
  </si>
  <si>
    <t>1842316 FONDO PARA EL FORTALECIMIENTO FINANCIERO PARA LA INVERSION B 2018</t>
  </si>
  <si>
    <t>1842319 FONDO PARA EL FORTALECIMIENTO FINANCIERO PARA LA INVERSION C 2018</t>
  </si>
  <si>
    <t>Secretaría de Desarrollo Urbano, Vivienda y Ordenamiento Territorial</t>
  </si>
  <si>
    <t>Secretaria de Educación Pública/Instituto Nacional para la Educación de los Adultos</t>
  </si>
  <si>
    <t>Secretaria de Hacienda y Crédito Público/ Unidad de Politica y Control Presupuestario</t>
  </si>
  <si>
    <t>Secretaria de Educación Pública/Dirección General de Desarrollo Curricular</t>
  </si>
  <si>
    <t>Secretaria de Salud / Comisión Federal para la Protección contra Riesgos Sanitarios</t>
  </si>
  <si>
    <t>Secretaría del Bienestar / Instituto Nacional de Desarrollo Social</t>
  </si>
  <si>
    <t>Subsecretaría de Educación Media Superior</t>
  </si>
  <si>
    <t>Secretaria de Salud/ Dirección General de Planeación y Desarrollo en Salud</t>
  </si>
  <si>
    <t>Secretaria de Hacienda y Credito Público/ Dirección General de Programación y Presupuesto "A"</t>
  </si>
  <si>
    <t>Secretaría de Gobernación</t>
  </si>
  <si>
    <t>Secretaria de Educación Pública / Dirección General de Desarrollo Curricular</t>
  </si>
  <si>
    <t>Gobernación/ Comisión Nacional de Búsqueda de Personas</t>
  </si>
  <si>
    <t>Secretaria de Educación Pública / Unidad de Administración y Finanzas</t>
  </si>
  <si>
    <t>Secretaría de Medio Ambiente y Recursos Naturales/Centro de Educación y Capacitación para el Desarrollo Sustentable</t>
  </si>
  <si>
    <t>Secretaría de Educación Pública / Dirección General de Desarrollo Curricular</t>
  </si>
  <si>
    <t>Secretaría del Trabajo y Previsión Social</t>
  </si>
  <si>
    <t>Instituto de Salud para el Bienestar</t>
  </si>
  <si>
    <t>Secretaría de Desarrollo Agrario, Territorial y Urbano</t>
  </si>
  <si>
    <t>Salud/Sistema Nacional para el Desarrollo Integral de la Familia</t>
  </si>
  <si>
    <t>Secretaría de Educación Pública / Dirección General de Educación Superior Universitaria</t>
  </si>
  <si>
    <t>Secretaría de Gobernación / Comisión Nacional para Prevenir y Erradicar la Violencia Contra las Mujeres</t>
  </si>
  <si>
    <t>Secretaría de Cultura / Dirección General de Vinculación Cultural</t>
  </si>
  <si>
    <t>Secretaría de Cultura / Dirección General de Sitios y Monumentos del Patrimonio Cultural</t>
  </si>
  <si>
    <t>SHCP / Instituto para Devolver al Pueblo lo Robado</t>
  </si>
  <si>
    <t>Desarrollo Agrario, Territorial y Urbano/ Comisión Nacional de Vivienda</t>
  </si>
  <si>
    <t>Secretaría  de Desarrollo Agrario, Territorial y Urbano</t>
  </si>
  <si>
    <t xml:space="preserve">Municipios </t>
  </si>
  <si>
    <t xml:space="preserve">Secretaría de Salud </t>
  </si>
  <si>
    <t>Secretaria de Educación Pública / Coordinación General de Universidades Tecnológicas y Politécnicas</t>
  </si>
  <si>
    <t>Secretaria de Educación Pública / Dirección General de Educación Superior Universitaria</t>
  </si>
  <si>
    <t>Secretaría de Cultura / Dirección General de Culturas Populares,
Indígenas y Urbanas</t>
  </si>
  <si>
    <t>Secretaría de la Salud / Instituto de Salud para el Bienestar</t>
  </si>
  <si>
    <t>Secretaría de Educación /   Dirección General de Formación Continua a Docentes y Directivos</t>
  </si>
  <si>
    <t>Totales</t>
  </si>
  <si>
    <t>Nota 1: El reporte muestra los montos Programados (Momento Contable del Modificado) acumulados al tercer trimestre</t>
  </si>
  <si>
    <t xml:space="preserve">Nota2: Las aportaciones Municipales en el Ramo 33, son ingresos identificados con origenes de fondo III y fondo IV para obras y programas convenidos con el estado. </t>
  </si>
  <si>
    <t xml:space="preserve">3er digito </t>
  </si>
  <si>
    <t>id_origen</t>
  </si>
  <si>
    <t>origen</t>
  </si>
  <si>
    <t>Suma de modificado</t>
  </si>
  <si>
    <t>4</t>
  </si>
  <si>
    <t>PROGRAMA DE MEJORAMIENTO URBANO PMU INSUS 2021 FEDERAL</t>
  </si>
  <si>
    <t>PROGRAMA PROAGUA FEDERAL 2021</t>
  </si>
  <si>
    <t>FONDO MINERO PROYECTO 21 2020</t>
  </si>
  <si>
    <t>FONDO MINERO PROYECTO 22 2020</t>
  </si>
  <si>
    <t>FONDO MINERO PROYECTO 23 2020</t>
  </si>
  <si>
    <t>FONDO MINERO PROYECTO 25 2020</t>
  </si>
  <si>
    <t>FONDO MINERO PROYECTO 27 2020</t>
  </si>
  <si>
    <t>FONE</t>
  </si>
  <si>
    <t>FASSA</t>
  </si>
  <si>
    <t>FISE</t>
  </si>
  <si>
    <t>FISM</t>
  </si>
  <si>
    <t>FORTAMUN</t>
  </si>
  <si>
    <t>FAFEF</t>
  </si>
  <si>
    <t>FONE OTROS GASTO CORRIENTE</t>
  </si>
  <si>
    <t>UAZ</t>
  </si>
  <si>
    <t>PROGRAMA NACIONAL DE INGLES</t>
  </si>
  <si>
    <t>COFREPIS</t>
  </si>
  <si>
    <t>APOYO PARA SOLV GASTO INHER A LA OPER Y PRES DE SERV DE EDU EN EL ED 10</t>
  </si>
  <si>
    <t>PROGRAMA PARA EL DESARROLLO PROFESIONAL DOCENTE PRODEP</t>
  </si>
  <si>
    <t>PAIMEF</t>
  </si>
  <si>
    <t>PROGRAMA TELEBACHILLERATO COMUNITARIO</t>
  </si>
  <si>
    <t>PROGR DE REGISTRO E IDENTIFICACION DE POBLACION FORTALECIMIENTO DEl REG</t>
  </si>
  <si>
    <t>APOYO PARA SOLV GASTO INHER A LA OPER Y PRES DE SERV DE EDUC EN EL ED 6</t>
  </si>
  <si>
    <t>PROGRAMA EXPANSION DE LA EDUCACION INICIAL PARA EL EJERCICIO FISCAL</t>
  </si>
  <si>
    <t>PROGRAMA S300 FORTALECIMIENTO A LA EXCELECIA EDUCATIVA 2022 FEDERAL</t>
  </si>
  <si>
    <t>CONV DE ADHESION Y COLAB DE SUBS FEDERAL EN COPARTICIP EN ACC DE BUSQ</t>
  </si>
  <si>
    <t xml:space="preserve">E005 CAPACITACION AMBIENTAL Y DES SUST EN MAT DE CULTURA DEL AGUA </t>
  </si>
  <si>
    <t>INSABI PRESTACION GRATUITA DE SERVICIOS DE SALUD, MEDICAMEN Y DEMAS INS</t>
  </si>
  <si>
    <t>PROGRAMA FORTALECIMIENTO DE LOS SERVICIOS DE EDUCACIÓN ESPECIAL</t>
  </si>
  <si>
    <t>REND. CENTROS DE CONCILIACION Y DE TRIBUNALES LABORALES TERCERA ETAPA</t>
  </si>
  <si>
    <t>UR 511 SUBSIDIO FEDERAL DE UNIVERSIDADES EN CRISIS 2022 UAZ</t>
  </si>
  <si>
    <t>PROGRAMA E023 ATENCION A LA SALUD</t>
  </si>
  <si>
    <t>PROGRAMA PROAGUA</t>
  </si>
  <si>
    <t>PROG DE MODERNIZACION DE LOS REGISTRO PUBLICO DE LA PROPIEDAD  CATASTRO</t>
  </si>
  <si>
    <t>APOYO PARA SOLV GASTO INHER A LA OPER Y PRES DE SERV DE EDUC EN EL ED 8</t>
  </si>
  <si>
    <t>APOYO PARA SOLV GASTO INHER A LA OPER Y PRES DE SERV DE EDUC EN EL ED 9</t>
  </si>
  <si>
    <t>UAZ SUBSIDIO FEDERAL EXTRAORDINARIO</t>
  </si>
  <si>
    <t>APOYO P SOLVEN GTS INHEREN A LA OP Y PREST DE SERV DE EDU 2022 11</t>
  </si>
  <si>
    <t>APOYO P SOLVEN GTS INHEREN A LA OP Y PREST DE SERV DE EDU 2022 12</t>
  </si>
  <si>
    <t>Total general</t>
  </si>
  <si>
    <t>2</t>
  </si>
  <si>
    <t>EDUCACIÓN PÚBLICA</t>
  </si>
  <si>
    <t>REGULARIZACION VEHICULOS USADOS DE PROCEDENCIA EXTRANJERA</t>
  </si>
  <si>
    <t>FAM ASISTENCIA</t>
  </si>
  <si>
    <t>FAM INFRAESTRUCTURA BASICA</t>
  </si>
  <si>
    <t>FAM INFRAESTRUCTURA SUPERIOR</t>
  </si>
  <si>
    <t>FAETA CONALEP</t>
  </si>
  <si>
    <t>FAETA INEA</t>
  </si>
  <si>
    <t>FASP</t>
  </si>
  <si>
    <t>FONE SERVICIOS PERSONALES</t>
  </si>
  <si>
    <t>FAM INFRAESTRUCTURA MEDIA SUPERIO</t>
  </si>
  <si>
    <t>FAM INFRAESTRUCTURA BASICA FIDEIC</t>
  </si>
  <si>
    <t>FAM INFRAESTRUCTURA SUPERIOR FIDE</t>
  </si>
  <si>
    <t>CECYTEZ PROGRAMA U006</t>
  </si>
  <si>
    <t>COBAEZ PROGRAMA U006</t>
  </si>
  <si>
    <t xml:space="preserve">SECRETARIA DE FINANZAS INEA </t>
  </si>
  <si>
    <t>PROGRAMA PARA EL DESARROLLO PROFESIONAL DOCENTE PRODEP 2020 FEDERAL</t>
  </si>
  <si>
    <t>PROGRAMA TELEBACHILLERATO COMUNITARIO FEDERAL</t>
  </si>
  <si>
    <t>ICATEZAC PROGRAMA U006</t>
  </si>
  <si>
    <t>UTEZ FEDERAL</t>
  </si>
  <si>
    <t>UNIVERSIDADES POLITECNICAS</t>
  </si>
  <si>
    <t>FONDO PARA EL BIENESTAR Y AVANCE DE LAS MUJERES FEDERAL FOBAM</t>
  </si>
  <si>
    <t>PAE SUBSIDIOS DE APOYO CONSEJEROS LABORALES</t>
  </si>
  <si>
    <t>PROGRAMA PROAGUA FEDERAL</t>
  </si>
  <si>
    <t>2321111 EDUCACIÓN PÚBLICA</t>
  </si>
  <si>
    <t>2322303 REGULARIZACION VEHICULOS USADOS DE PROCEDENCIA EXTRANJERA</t>
  </si>
  <si>
    <t>2323301 FONE</t>
  </si>
  <si>
    <t>2323302 FASSA</t>
  </si>
  <si>
    <t>2323303 FISE</t>
  </si>
  <si>
    <t>2323304 FISM</t>
  </si>
  <si>
    <t>2323305 FORTAMUN</t>
  </si>
  <si>
    <t>2323306 FAM ASISTENCIA</t>
  </si>
  <si>
    <t>2323307 FAM INFRAESTRUCTURA BASICA</t>
  </si>
  <si>
    <t>2323308 FAM INFRAESTRUCTURA SUPERIOR</t>
  </si>
  <si>
    <t>2323309 FAETA CONALEP</t>
  </si>
  <si>
    <t>2323310 FAETA INEA</t>
  </si>
  <si>
    <t>2323311 FASP</t>
  </si>
  <si>
    <t>2323312 FAFEF</t>
  </si>
  <si>
    <t>2323313 FONE OTROS GASTO CORRIENTE</t>
  </si>
  <si>
    <t>2323314 FONE SERVICIOS PERSONALES</t>
  </si>
  <si>
    <t>2323315 FAM INFRAESTRUCTURA MEDIA SUPERIO</t>
  </si>
  <si>
    <t>2323316 FAM INFRAESTRUCTURA BASICA FIDEIC</t>
  </si>
  <si>
    <t>2323317 FAM INFRAESTRUCTURA MEDIA SUPERIO</t>
  </si>
  <si>
    <t>2323318 FAM INFRAESTRUCTURA SUPERIOR FIDE</t>
  </si>
  <si>
    <t>2326001 UAZ</t>
  </si>
  <si>
    <t>2326006 CECYTEZ PROGRAMA U006</t>
  </si>
  <si>
    <t>2326007 COBAEZ PROGRAMA U006</t>
  </si>
  <si>
    <t xml:space="preserve">2327024 SECRETARIA DE FINANZAS INEA </t>
  </si>
  <si>
    <t>2327041 PROGRAMA TELEBACHILLERATO COMUNITARIO FEDERAL</t>
  </si>
  <si>
    <t>2327050 ICATEZAC PROGRAMA U006</t>
  </si>
  <si>
    <t>2327085 UTEZ FEDERAL</t>
  </si>
  <si>
    <t>2327086 UNIVERSIDADES POLITECNICAS</t>
  </si>
  <si>
    <t>2327087 PROGRAMA EXPANSION DE LA EDUCACION INICIAL PARA EL EJERCICIO FISCAL</t>
  </si>
  <si>
    <t>2327132 INSABI PRESTACION GRATUITA DE SERVICIOS DE SALUD, MEDICAMEN Y DEMAS INS</t>
  </si>
  <si>
    <t>2327176 PAE SUBSIDIOS DE APOYO CONSEJEROS LABORALES</t>
  </si>
  <si>
    <t>Recursos 2023</t>
  </si>
  <si>
    <t>2342303 REGULARIZACION VEHICULOS USADOS DE PROCEDENCIA EXTRANJERA</t>
  </si>
  <si>
    <t>2343303 FISE</t>
  </si>
  <si>
    <t>2247175 UR 511 SUBSIDIO FEDERAL DE UNIVERSIDADES EN CRISIS 2022 UAZ</t>
  </si>
  <si>
    <t>Instituto de Capacitación para el Trabajo</t>
  </si>
  <si>
    <t>Universidad Tecnológica del Estado de Zacatecas</t>
  </si>
  <si>
    <t>Secretaría de Economía</t>
  </si>
  <si>
    <t>*Municipios
*Secretaría de Finanzas (Reintegros a TESOFE)</t>
  </si>
  <si>
    <t xml:space="preserve">Secretaría de Hacienda y Crédito Público / Unidad de Politica y Control Presupuestal </t>
  </si>
  <si>
    <t>Nota 1: El reporte muestra los montos Programados (Momento Contable del Modificado)</t>
  </si>
  <si>
    <t>* Universidad Politécnica de Zacatecas 
* Universidad Politécnica del Sur de Zacatecas</t>
  </si>
  <si>
    <t>Nota2: El reporte no incluye las aportaciones virtuales liquidas estatales del programa para la prestación gratuita de servicios de salud, medicamentos y demas insumos asociados a personas sin seguridad social.</t>
  </si>
  <si>
    <t>2343301 FONE</t>
  </si>
  <si>
    <t>2343302 FASSA</t>
  </si>
  <si>
    <t>2347150 PROGRAMA FORTALECIMIENTO DE LOS SERVICIOS DE EDUCACIÓN ESPECIAL</t>
  </si>
  <si>
    <t>2347160 FONDO PARA EL BIENESTAR Y AVANCE DE LAS MUJERES FEDERAL FOBAM</t>
  </si>
  <si>
    <t>2347177 PROGRAMA E023 ATENCION A LA SALUD</t>
  </si>
  <si>
    <t>2347182 HABILITACION Y FORTALECIMIENTO DE LA CASA AMOR CON AMOR SIN FRONTERAS</t>
  </si>
  <si>
    <t>2347067 PROGR DE REGISTRO E IDENTIFICACION DE POBLACION FORTALECIMIENTO DEl REG</t>
  </si>
  <si>
    <t>2347087 PROGRAMA EXPANSION DE LA EDUCACION INICIAL PARA EL EJERCICIO FISCAL</t>
  </si>
  <si>
    <t>2343306 FAM ASISTENCIA</t>
  </si>
  <si>
    <t>2343311 FASP</t>
  </si>
  <si>
    <t>2346001 UAZ</t>
  </si>
  <si>
    <t>2347022 APOYO PARA SOLV GASTO INHER A LA OPER Y PREST DE SERV EDUC EN ESTADO 1</t>
  </si>
  <si>
    <t>2347036 PROGRAMA NACIONAL DE INGLES</t>
  </si>
  <si>
    <t>2347041 PROGRAMA TELEBACHILLERATO COMUNITARIO FEDERAL</t>
  </si>
  <si>
    <t>2347058 PROABIM FORT ACC Y POLITICAS PUB IGUALDAD Y EMPODERAMIENTO MUJERES</t>
  </si>
  <si>
    <t>2327008 APOYO A INSTITUCIONES ESTATALES DE CULTURA AIEC  FEDERAL</t>
  </si>
  <si>
    <t>2327022 APOYO PARA SOLV GASTO INHER A LA OPER Y PREST DE SERV EDUC EN ESTADO 1</t>
  </si>
  <si>
    <t>2327035 PROVISION PARA LA ARMONIZACION CONTABLE</t>
  </si>
  <si>
    <t>2327036 PROGRAMA NACIONAL DE INGLES</t>
  </si>
  <si>
    <t>2327039 PROGRAMA PARA EL DESARROLLO PROFESIONAL DOCENTE PRODEP FEDERAL</t>
  </si>
  <si>
    <t>2327040 PAIMEF</t>
  </si>
  <si>
    <t>2327044 PROGRAMA E025 PREVENCION Y TRATAMIENTO DE LAS ADICCIONES</t>
  </si>
  <si>
    <t>2327049 PROGRAMA FORTALECIMIENTO A LA ATENCION MEDICA FAM FEDERAL</t>
  </si>
  <si>
    <t>2327055 RECURSOS REMANENTES DEL FAM BASICO</t>
  </si>
  <si>
    <t>2327058 PROABIM FORT ACC Y POLITICAS PUB IGUALDAD Y EMPODERAMIENTO MUJERES</t>
  </si>
  <si>
    <t>2327067 PROGR DE REGISTRO E IDENTIFICACION DE POBLACION FORTALECIMIENTO DEl REG</t>
  </si>
  <si>
    <t>2327091 APOYO PARA SOLV GASTO INHER A LA OPER Y PRES DE SERV DE EDUC EN EL ED 2</t>
  </si>
  <si>
    <t>2327117 U079 SUBSIDIO FED PROG EXP EDUC MEDIA SUP Y SUPERIOR UAZ 2023</t>
  </si>
  <si>
    <t>2327121 RECURSOS REMANENTES FAM MEDIA SUPERIOR</t>
  </si>
  <si>
    <t>2327122 RECURSOS REMANENTES FAM SUPERIOR</t>
  </si>
  <si>
    <t>2327123 CONV DE ADHESION Y COLAB DE SUBS FEDERAL EN COPARTICIP EN ACC DE BUSQ</t>
  </si>
  <si>
    <t>2327127 PROG PARA EL DESARROLLO PROFESIONAL DOCENTE PARA EL TIPO SUPERIOR</t>
  </si>
  <si>
    <t>2327150 PROGRAMA FORTALECIMIENTO DE LOS SERVICIOS DE EDUCACIÓN ESPECIAL</t>
  </si>
  <si>
    <t>2327160 FONDO PARA EL BIENESTAR Y AVANCE DE LAS MUJERES FEDERAL FOBAM</t>
  </si>
  <si>
    <t>2327177 PROGRAMA E023 ATENCION A LA SALUD</t>
  </si>
  <si>
    <t>2327180 PROGRAMA PROAGUA FEDERAL</t>
  </si>
  <si>
    <t>2327182 HABILITACION Y FORTALECIMIENTO DE LA CASA AMOR CON AMOR SIN FRONTERAS</t>
  </si>
  <si>
    <t>2327183 PROG DE MODERNIZACION DE LOS REGISTRO PUBLICO DE LA PROPIEDAD  CATASTRO</t>
  </si>
  <si>
    <t>2327189 SUBSIDIO FEDERAL U006 APOYO EXTRAORDINARIO 1</t>
  </si>
  <si>
    <t>2327190 AVGM ZAC AC01 SM 001 2023</t>
  </si>
  <si>
    <t>2327193 AVGM ZAC AC01 SGG 095</t>
  </si>
  <si>
    <t>2327195 FOFISP 2023</t>
  </si>
  <si>
    <t>2327196 AVGM ZAC AC02 SESESP 132</t>
  </si>
  <si>
    <t>Instituto Zacatecano de Cultura Ramón López Velarde</t>
  </si>
  <si>
    <t>* Poder Legislativo del Estado de Zacatecas 
* Secretaría de Finanzas</t>
  </si>
  <si>
    <t>* Secretaría de Desarrollo Social 
* Secretaría de Desarrollo Urbano, Vivienda y Ordenamiento Territorial</t>
  </si>
  <si>
    <t xml:space="preserve"> Secretaría de Cultura / Dirección General de Vinculación Cultural</t>
  </si>
  <si>
    <t>Secretaria de Hacienda y Credito Público / Instituto para Devolver al Pueblo lo Robado</t>
  </si>
  <si>
    <t>2327197 PROGRAMA PARA EL DESARROLLO PROFESIONPRODEP TIPO SUPERIOR Pp S247</t>
  </si>
  <si>
    <t xml:space="preserve">2327088 PROGRAMA S300 FORTALECIMIENTO A LA EXCELECIA EDUCATIVA </t>
  </si>
  <si>
    <t>* Universidad Politécnica de Zacatecas
* Universidad Tecnológica del Estado de Zacatecas</t>
  </si>
  <si>
    <t>2327048 APOYO PARA SOLV GASTO INHER A LA OPER Y PREST DE SERV EDUC EN ESTADO 3</t>
  </si>
  <si>
    <t>2327093 PROY INT REST Y CONSERV TORRE NORTE CATEDRAL BASILICA ZAC 1RA ET</t>
  </si>
  <si>
    <t>2327128 E005 CAPACITACION AMBIENTAL Y DES SUST EN MAT DE CULTURA DEL AGUA</t>
  </si>
  <si>
    <t>2327184 PROGRAMA DE ATENCION A PERSONAS CON DISCAPACIDAD 2023 CREE ZAC</t>
  </si>
  <si>
    <t>2327202 CONVENIO SICT SOP PUENTE RIO GRANDE 2023 PROGRAMA RAMO 09</t>
  </si>
  <si>
    <t>2327203 E001 ATENCION A LA SALUD DE PERSONAS SIN SEGURIDAD SOCIAL CONV INFRAEST</t>
  </si>
  <si>
    <t>2327204 U 100 SUBSIDIOS PARA LA IMPLEMENTACION DE LA REFORMA AL SISTEMA DE JUST</t>
  </si>
  <si>
    <t>2327205 ESCUELA DE MUSICA S268 PROG DE APOYOS A LA CULTURA PAICE 2023</t>
  </si>
  <si>
    <t>2343304 FISM</t>
  </si>
  <si>
    <t>2343305 FORTAMUN</t>
  </si>
  <si>
    <t>2347184 PROGRAMA DE ATENCION A PERSONAS CON DISCAPACIDAD</t>
  </si>
  <si>
    <t>2347189 SUBSIDIO FEDERAL U006 APOYO EXTRAORDINARIO 1</t>
  </si>
  <si>
    <t>2347180 PROGRAMA PROAGUA FEDERAL</t>
  </si>
  <si>
    <t>2347088 PROGRAMA S300 FORTALECIMIENTO A LA EXCELECIA EDUCATIVA 2021 FEDERAL</t>
  </si>
  <si>
    <t>2347117 U079 SUBSIDIO FED PROG EXP EDUC MEDIA SUP Y SUPERIOR UAZ 2023</t>
  </si>
  <si>
    <t>2347121 RECURSOS REMANENTES FAM MEDIA SUPERIOR</t>
  </si>
  <si>
    <t>2347122 RECURSOS REMANENTES FAM SUPERIOR</t>
  </si>
  <si>
    <t>2347123 CONV DE ADHESION Y COLAB DE SUBS FEDERAL EN COPARTICIP EN ACC DE BUSQ</t>
  </si>
  <si>
    <t>2347127 PROG PARA EL DESARROLLO PROFESIONAL DOCENTE PARA EL TIPO SUPERIOR</t>
  </si>
  <si>
    <t>2347128 E005 CAPACITACION AMBIENTAL Y DES SUST EN MAT DE CULTURA DEL AGUA</t>
  </si>
  <si>
    <t>2347132 INSABI PRESTACION GRATUITA DE SERVICIOS DE SALUD, MEDICAMEN Y DEMAS INS</t>
  </si>
  <si>
    <t>2347049 PROGRAMA FORTALECIMIENTO A LA ATENCION MEDICA FAM FEDERAL</t>
  </si>
  <si>
    <t>2347048 APOYO PARA SOLV GASTO INHER A LA OPER Y PREST DE SERV EDUC EN ESTADO 3</t>
  </si>
  <si>
    <t>2347055 RECURSOS REMANENTES DEL FAM BASICO</t>
  </si>
  <si>
    <t>2347039 PROGRAMA PARA EL DESARROLLO PROFESIONAL DOCENTE PRODEP 2020 FEDERAL</t>
  </si>
  <si>
    <t>2347040 PAIMEF</t>
  </si>
  <si>
    <t>2343315 FAM INFRAESTRUCTURA MEDIA SUPERIO</t>
  </si>
  <si>
    <t>2343307 FAM INFRAESTRUCTURA BASICA</t>
  </si>
  <si>
    <t>2343308 FAM INFRAESTRUCTURA SUPERIOR</t>
  </si>
  <si>
    <t>III Trimestre</t>
  </si>
  <si>
    <t>Municipio de Moyahua de Estrada</t>
  </si>
  <si>
    <t>Poder Judicial del Estado de Zacatecas</t>
  </si>
  <si>
    <t>Municipio de Zacatecas</t>
  </si>
  <si>
    <t xml:space="preserve">Secretaria de Infraestructura, Comunicaciones y Transportes / Subsecretaria de Infraestructura </t>
  </si>
  <si>
    <t xml:space="preserve">Secretaría de Cultura / Dirección General de Vinculación Cultural </t>
  </si>
  <si>
    <t xml:space="preserve">Secretaría del Trabajo y Previsión Social </t>
  </si>
  <si>
    <t xml:space="preserve">Secretaría de Cultura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</si>
</sst>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name val="Arial"/>
      <family val="2"/>
    </font>
    <font>
      <sz val="14"/>
      <color theme="0"/>
      <name val="Montserrat"/>
    </font>
    <font>
      <b/>
      <sz val="10"/>
      <color theme="0"/>
      <name val="Montserrat"/>
    </font>
    <font>
      <sz val="11"/>
      <color theme="1"/>
      <name val="Montserrat"/>
    </font>
    <font>
      <b/>
      <sz val="10"/>
      <color theme="0" tint="-4.9989318521683403E-2"/>
      <name val="Montserrat"/>
    </font>
    <font>
      <b/>
      <sz val="7"/>
      <color theme="0" tint="-4.9989318521683403E-2"/>
      <name val="Montserrat"/>
    </font>
    <font>
      <b/>
      <sz val="8"/>
      <color theme="0"/>
      <name val="Montserrat"/>
    </font>
    <font>
      <b/>
      <sz val="8"/>
      <color theme="1"/>
      <name val="Montserrat"/>
    </font>
    <font>
      <sz val="8"/>
      <color theme="1"/>
      <name val="Montserrat"/>
    </font>
    <font>
      <sz val="14"/>
      <name val="Montserrat"/>
    </font>
    <font>
      <b/>
      <sz val="18"/>
      <color theme="0"/>
      <name val="Montserrat"/>
    </font>
    <font>
      <sz val="8"/>
      <color theme="0"/>
      <name val="Montserrat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A2353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F1218"/>
        <bgColor indexed="64"/>
      </patternFill>
    </fill>
    <fill>
      <patternFill patternType="solid">
        <fgColor rgb="FFB04542"/>
        <bgColor indexed="64"/>
      </patternFill>
    </fill>
    <fill>
      <patternFill patternType="solid">
        <fgColor rgb="FFD17674"/>
        <bgColor indexed="64"/>
      </patternFill>
    </fill>
    <fill>
      <patternFill patternType="solid">
        <fgColor rgb="FFECB1B5"/>
        <bgColor indexed="64"/>
      </patternFill>
    </fill>
    <fill>
      <gradientFill degree="90">
        <stop position="0">
          <color rgb="FFA2353B"/>
        </stop>
        <stop position="1">
          <color rgb="FF6C050D"/>
        </stop>
      </gradient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wrapText="1"/>
    </xf>
    <xf numFmtId="43" fontId="0" fillId="0" borderId="0" xfId="1" applyFont="1" applyAlignment="1">
      <alignment horizontal="right" vertical="center"/>
    </xf>
    <xf numFmtId="0" fontId="0" fillId="2" borderId="0" xfId="0" applyFill="1"/>
    <xf numFmtId="0" fontId="0" fillId="2" borderId="0" xfId="0" applyFill="1" applyAlignment="1">
      <alignment wrapText="1"/>
    </xf>
    <xf numFmtId="43" fontId="0" fillId="2" borderId="0" xfId="1" applyFont="1" applyFill="1" applyAlignment="1">
      <alignment horizontal="right" vertical="center"/>
    </xf>
    <xf numFmtId="4" fontId="0" fillId="2" borderId="0" xfId="0" applyNumberFormat="1" applyFill="1"/>
    <xf numFmtId="4" fontId="2" fillId="2" borderId="0" xfId="0" applyNumberFormat="1" applyFont="1" applyFill="1" applyAlignment="1">
      <alignment horizontal="right" vertical="center"/>
    </xf>
    <xf numFmtId="4" fontId="0" fillId="0" borderId="0" xfId="0" applyNumberFormat="1"/>
    <xf numFmtId="4" fontId="2" fillId="0" borderId="0" xfId="0" applyNumberFormat="1" applyFont="1" applyAlignment="1">
      <alignment horizontal="right" vertical="center"/>
    </xf>
    <xf numFmtId="43" fontId="3" fillId="0" borderId="0" xfId="1" applyFont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4" fontId="6" fillId="5" borderId="0" xfId="0" applyNumberFormat="1" applyFont="1" applyFill="1" applyAlignment="1">
      <alignment horizontal="right" vertical="center"/>
    </xf>
    <xf numFmtId="0" fontId="6" fillId="5" borderId="0" xfId="0" applyFont="1" applyFill="1" applyAlignment="1">
      <alignment horizontal="right" vertical="center"/>
    </xf>
    <xf numFmtId="0" fontId="5" fillId="5" borderId="0" xfId="0" applyFont="1" applyFill="1" applyAlignment="1">
      <alignment vertical="center" wrapText="1"/>
    </xf>
    <xf numFmtId="0" fontId="7" fillId="6" borderId="0" xfId="0" applyFont="1" applyFill="1"/>
    <xf numFmtId="0" fontId="7" fillId="7" borderId="0" xfId="0" applyFont="1" applyFill="1"/>
    <xf numFmtId="43" fontId="7" fillId="8" borderId="0" xfId="1" applyFont="1" applyFill="1"/>
    <xf numFmtId="43" fontId="7" fillId="9" borderId="0" xfId="1" applyFont="1" applyFill="1"/>
    <xf numFmtId="43" fontId="7" fillId="10" borderId="0" xfId="1" applyFont="1" applyFill="1"/>
    <xf numFmtId="43" fontId="9" fillId="11" borderId="9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4" fontId="10" fillId="3" borderId="0" xfId="0" applyNumberFormat="1" applyFont="1" applyFill="1" applyAlignment="1">
      <alignment horizontal="right" vertical="center" wrapText="1"/>
    </xf>
    <xf numFmtId="4" fontId="10" fillId="3" borderId="0" xfId="0" applyNumberFormat="1" applyFont="1" applyFill="1" applyAlignment="1">
      <alignment horizontal="right" vertical="center"/>
    </xf>
    <xf numFmtId="43" fontId="10" fillId="3" borderId="0" xfId="1" applyFont="1" applyFill="1" applyAlignment="1">
      <alignment horizontal="left" vertical="center" wrapText="1"/>
    </xf>
    <xf numFmtId="4" fontId="11" fillId="4" borderId="0" xfId="0" applyNumberFormat="1" applyFont="1" applyFill="1" applyAlignment="1">
      <alignment horizontal="right" vertical="center" wrapText="1"/>
    </xf>
    <xf numFmtId="4" fontId="11" fillId="4" borderId="0" xfId="0" applyNumberFormat="1" applyFont="1" applyFill="1" applyAlignment="1">
      <alignment horizontal="right" vertical="center"/>
    </xf>
    <xf numFmtId="43" fontId="11" fillId="4" borderId="0" xfId="1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3" fontId="12" fillId="0" borderId="0" xfId="1" applyFont="1" applyAlignment="1">
      <alignment horizontal="left" vertical="center" wrapText="1"/>
    </xf>
    <xf numFmtId="0" fontId="10" fillId="3" borderId="0" xfId="0" applyFont="1" applyFill="1" applyAlignment="1">
      <alignment horizontal="left" vertical="center"/>
    </xf>
    <xf numFmtId="0" fontId="12" fillId="0" borderId="0" xfId="0" applyFont="1"/>
    <xf numFmtId="0" fontId="11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 vertical="center" wrapText="1"/>
    </xf>
    <xf numFmtId="43" fontId="12" fillId="0" borderId="0" xfId="1" applyFont="1" applyAlignment="1">
      <alignment horizontal="left" vertical="center"/>
    </xf>
    <xf numFmtId="43" fontId="11" fillId="0" borderId="0" xfId="1" applyFont="1" applyAlignment="1">
      <alignment horizontal="right" vertical="center" wrapText="1"/>
    </xf>
    <xf numFmtId="43" fontId="7" fillId="5" borderId="1" xfId="1" applyFont="1" applyFill="1" applyBorder="1" applyAlignment="1">
      <alignment horizontal="right" vertical="center"/>
    </xf>
    <xf numFmtId="0" fontId="13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right" vertical="center" wrapText="1"/>
    </xf>
    <xf numFmtId="4" fontId="6" fillId="5" borderId="0" xfId="0" applyNumberFormat="1" applyFont="1" applyFill="1" applyAlignment="1">
      <alignment horizontal="left" vertical="center"/>
    </xf>
    <xf numFmtId="43" fontId="13" fillId="5" borderId="0" xfId="1" applyFont="1" applyFill="1" applyAlignment="1">
      <alignment horizontal="right" vertical="center" wrapText="1"/>
    </xf>
    <xf numFmtId="0" fontId="13" fillId="5" borderId="0" xfId="0" applyFont="1" applyFill="1" applyAlignment="1">
      <alignment vertical="center" wrapText="1"/>
    </xf>
    <xf numFmtId="0" fontId="13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/>
    <xf numFmtId="43" fontId="0" fillId="0" borderId="0" xfId="1" applyFont="1"/>
    <xf numFmtId="0" fontId="0" fillId="12" borderId="0" xfId="0" applyFill="1"/>
    <xf numFmtId="0" fontId="0" fillId="13" borderId="0" xfId="0" applyFill="1"/>
    <xf numFmtId="43" fontId="18" fillId="2" borderId="0" xfId="1" applyFont="1" applyFill="1" applyAlignment="1">
      <alignment horizontal="right" vertical="center"/>
    </xf>
    <xf numFmtId="0" fontId="18" fillId="2" borderId="0" xfId="0" applyFont="1" applyFill="1" applyAlignment="1">
      <alignment wrapText="1"/>
    </xf>
    <xf numFmtId="0" fontId="17" fillId="2" borderId="0" xfId="0" applyFont="1" applyFill="1" applyAlignment="1">
      <alignment wrapText="1"/>
    </xf>
    <xf numFmtId="4" fontId="18" fillId="2" borderId="0" xfId="0" applyNumberFormat="1" applyFont="1" applyFill="1"/>
    <xf numFmtId="0" fontId="17" fillId="2" borderId="0" xfId="0" applyFont="1" applyFill="1"/>
    <xf numFmtId="0" fontId="18" fillId="2" borderId="0" xfId="0" applyFont="1" applyFill="1"/>
    <xf numFmtId="0" fontId="17" fillId="0" borderId="0" xfId="0" applyFont="1"/>
    <xf numFmtId="43" fontId="12" fillId="0" borderId="0" xfId="1" applyFont="1" applyFill="1" applyAlignment="1">
      <alignment horizontal="left" vertical="center"/>
    </xf>
    <xf numFmtId="43" fontId="12" fillId="0" borderId="0" xfId="9" applyFont="1" applyAlignment="1">
      <alignment horizontal="left" vertical="center" wrapText="1"/>
    </xf>
    <xf numFmtId="43" fontId="12" fillId="0" borderId="0" xfId="1" applyFont="1" applyFill="1" applyAlignment="1">
      <alignment horizontal="left" vertical="center" wrapText="1"/>
    </xf>
    <xf numFmtId="43" fontId="8" fillId="11" borderId="2" xfId="0" applyNumberFormat="1" applyFont="1" applyFill="1" applyBorder="1" applyAlignment="1">
      <alignment horizontal="center" vertical="center" wrapText="1"/>
    </xf>
    <xf numFmtId="43" fontId="8" fillId="11" borderId="7" xfId="0" applyNumberFormat="1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43" fontId="8" fillId="11" borderId="11" xfId="0" applyNumberFormat="1" applyFont="1" applyFill="1" applyBorder="1" applyAlignment="1">
      <alignment horizontal="center" vertical="center" wrapText="1"/>
    </xf>
    <xf numFmtId="43" fontId="8" fillId="11" borderId="6" xfId="0" applyNumberFormat="1" applyFont="1" applyFill="1" applyBorder="1" applyAlignment="1">
      <alignment horizontal="center" vertical="center" wrapText="1"/>
    </xf>
    <xf numFmtId="43" fontId="8" fillId="11" borderId="3" xfId="0" applyNumberFormat="1" applyFont="1" applyFill="1" applyBorder="1" applyAlignment="1">
      <alignment horizontal="center" vertical="center" wrapText="1"/>
    </xf>
    <xf numFmtId="43" fontId="8" fillId="11" borderId="12" xfId="0" applyNumberFormat="1" applyFont="1" applyFill="1" applyBorder="1" applyAlignment="1">
      <alignment horizontal="center" vertical="center" wrapText="1"/>
    </xf>
    <xf numFmtId="43" fontId="8" fillId="11" borderId="10" xfId="0" applyNumberFormat="1" applyFont="1" applyFill="1" applyBorder="1" applyAlignment="1">
      <alignment horizontal="center" vertical="center" wrapText="1"/>
    </xf>
    <xf numFmtId="43" fontId="8" fillId="11" borderId="8" xfId="0" applyNumberFormat="1" applyFont="1" applyFill="1" applyBorder="1" applyAlignment="1">
      <alignment horizontal="center" vertical="center" wrapText="1"/>
    </xf>
    <xf numFmtId="43" fontId="8" fillId="11" borderId="4" xfId="0" applyNumberFormat="1" applyFont="1" applyFill="1" applyBorder="1" applyAlignment="1">
      <alignment horizontal="center" vertical="center"/>
    </xf>
    <xf numFmtId="43" fontId="8" fillId="11" borderId="5" xfId="0" applyNumberFormat="1" applyFont="1" applyFill="1" applyBorder="1" applyAlignment="1">
      <alignment horizontal="center" vertical="center"/>
    </xf>
  </cellXfs>
  <cellStyles count="11">
    <cellStyle name="Comma" xfId="6" xr:uid="{89217A40-1656-41EF-B168-6EAD0B4B1C4E}"/>
    <cellStyle name="Comma [0]" xfId="7" xr:uid="{8794DF53-21BA-455D-9FED-AAB77B1AC838}"/>
    <cellStyle name="Currency" xfId="4" xr:uid="{3365CCB3-9CBE-4F52-B8E3-2F38A0BE87D1}"/>
    <cellStyle name="Currency [0]" xfId="5" xr:uid="{82A8EC71-8559-44AA-8ED8-A423D72F67CD}"/>
    <cellStyle name="Millares" xfId="1" builtinId="3"/>
    <cellStyle name="Millares 2" xfId="8" xr:uid="{453827B2-CBD8-4518-BFA4-8C8B8948C117}"/>
    <cellStyle name="Millares 3" xfId="9" xr:uid="{9394F9E4-4C26-4D18-A846-69A4E2008921}"/>
    <cellStyle name="Normal" xfId="0" builtinId="0"/>
    <cellStyle name="Normal 3" xfId="2" xr:uid="{00000000-0005-0000-0000-000002000000}"/>
    <cellStyle name="Percent" xfId="3" xr:uid="{D9E7FEF4-3B7A-4EFE-859C-D3B7BC161582}"/>
    <cellStyle name="Porcentaje 2" xfId="10" xr:uid="{2FDD1628-AF96-4730-9369-20D06F8680DB}"/>
  </cellStyles>
  <dxfs count="0"/>
  <tableStyles count="0" defaultTableStyle="TableStyleMedium2" defaultPivotStyle="PivotStyleLight16"/>
  <colors>
    <mruColors>
      <color rgb="FFA235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0</xdr:row>
      <xdr:rowOff>0</xdr:rowOff>
    </xdr:from>
    <xdr:to>
      <xdr:col>3</xdr:col>
      <xdr:colOff>0</xdr:colOff>
      <xdr:row>4</xdr:row>
      <xdr:rowOff>128184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624EFFA-522C-47D9-8E8A-1D9D27D755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1133475" y="0"/>
          <a:ext cx="2414868" cy="775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294D5-D967-46A7-BD64-46ACED10C70C}">
  <sheetPr>
    <pageSetUpPr fitToPage="1"/>
  </sheetPr>
  <dimension ref="A1:O1047827"/>
  <sheetViews>
    <sheetView tabSelected="1" topLeftCell="A79" zoomScale="80" zoomScaleNormal="80" zoomScaleSheetLayoutView="90" workbookViewId="0">
      <selection activeCell="J17" sqref="J17"/>
    </sheetView>
  </sheetViews>
  <sheetFormatPr baseColWidth="10" defaultRowHeight="15" x14ac:dyDescent="0.25"/>
  <cols>
    <col min="1" max="2" width="3.7109375" customWidth="1"/>
    <col min="3" max="3" width="45.7109375" style="1" customWidth="1"/>
    <col min="4" max="4" width="25" customWidth="1"/>
    <col min="5" max="5" width="23" customWidth="1"/>
    <col min="6" max="6" width="21.28515625" style="1" customWidth="1"/>
    <col min="7" max="7" width="21" customWidth="1"/>
    <col min="8" max="8" width="21.28515625" customWidth="1"/>
    <col min="9" max="9" width="19.28515625" customWidth="1"/>
    <col min="10" max="10" width="21.7109375" style="1" customWidth="1"/>
    <col min="11" max="11" width="19.28515625" customWidth="1"/>
    <col min="12" max="12" width="23.42578125" customWidth="1"/>
  </cols>
  <sheetData>
    <row r="1" spans="1:12" ht="12.75" customHeight="1" x14ac:dyDescent="0.25">
      <c r="A1" s="21"/>
      <c r="B1" s="21"/>
      <c r="C1" s="22"/>
      <c r="D1" s="39"/>
      <c r="E1" s="40"/>
      <c r="F1" s="48"/>
      <c r="G1" s="40"/>
      <c r="H1" s="41"/>
      <c r="I1" s="40"/>
      <c r="J1" s="48"/>
      <c r="K1" s="11"/>
      <c r="L1" s="42"/>
    </row>
    <row r="2" spans="1:12" ht="12.75" customHeight="1" x14ac:dyDescent="0.25">
      <c r="A2" s="23"/>
      <c r="B2" s="23"/>
      <c r="C2" s="24"/>
      <c r="D2" s="67" t="s">
        <v>0</v>
      </c>
      <c r="E2" s="67"/>
      <c r="F2" s="67"/>
      <c r="G2" s="67"/>
      <c r="H2" s="67"/>
      <c r="I2" s="67"/>
      <c r="J2" s="67"/>
      <c r="K2" s="43" t="s">
        <v>1</v>
      </c>
      <c r="L2" s="12" t="s">
        <v>2</v>
      </c>
    </row>
    <row r="3" spans="1:12" ht="12.75" customHeight="1" x14ac:dyDescent="0.25">
      <c r="A3" s="23"/>
      <c r="B3" s="23"/>
      <c r="C3" s="24"/>
      <c r="D3" s="67"/>
      <c r="E3" s="67"/>
      <c r="F3" s="67"/>
      <c r="G3" s="67"/>
      <c r="H3" s="67"/>
      <c r="I3" s="67"/>
      <c r="J3" s="67"/>
      <c r="K3" s="43" t="s">
        <v>3</v>
      </c>
      <c r="L3" s="13">
        <v>2023</v>
      </c>
    </row>
    <row r="4" spans="1:12" ht="12.75" customHeight="1" x14ac:dyDescent="0.25">
      <c r="A4" s="23"/>
      <c r="B4" s="23"/>
      <c r="C4" s="24"/>
      <c r="D4" s="67"/>
      <c r="E4" s="67"/>
      <c r="F4" s="67"/>
      <c r="G4" s="67"/>
      <c r="H4" s="67"/>
      <c r="I4" s="67"/>
      <c r="J4" s="67"/>
      <c r="K4" s="43" t="s">
        <v>4</v>
      </c>
      <c r="L4" s="12" t="s">
        <v>481</v>
      </c>
    </row>
    <row r="5" spans="1:12" ht="12.75" customHeight="1" x14ac:dyDescent="0.25">
      <c r="A5" s="23"/>
      <c r="B5" s="23"/>
      <c r="C5" s="24"/>
      <c r="D5" s="44"/>
      <c r="E5" s="45"/>
      <c r="F5" s="46"/>
      <c r="G5" s="45"/>
      <c r="H5" s="46"/>
      <c r="I5" s="45"/>
      <c r="J5" s="46"/>
      <c r="K5" s="14"/>
      <c r="L5" s="47"/>
    </row>
    <row r="6" spans="1:12" ht="3.75" customHeight="1" x14ac:dyDescent="0.35">
      <c r="A6" s="15"/>
      <c r="B6" s="16"/>
      <c r="C6" s="17"/>
      <c r="D6" s="18"/>
      <c r="E6" s="19"/>
      <c r="F6" s="49"/>
      <c r="G6" s="16"/>
      <c r="H6" s="17"/>
      <c r="I6" s="18"/>
      <c r="J6" s="49"/>
      <c r="K6" s="16"/>
      <c r="L6" s="17"/>
    </row>
    <row r="7" spans="1:12" x14ac:dyDescent="0.25">
      <c r="A7" s="3"/>
      <c r="B7" s="3"/>
      <c r="C7" s="4"/>
      <c r="D7" s="5"/>
      <c r="E7" s="6"/>
      <c r="F7" s="4"/>
      <c r="G7" s="6"/>
      <c r="H7" s="3"/>
      <c r="I7" s="6"/>
      <c r="J7" s="4"/>
      <c r="K7" s="6"/>
      <c r="L7" s="7"/>
    </row>
    <row r="8" spans="1:12" ht="15" customHeight="1" x14ac:dyDescent="0.25">
      <c r="A8" s="68" t="s">
        <v>5</v>
      </c>
      <c r="B8" s="69"/>
      <c r="C8" s="70"/>
      <c r="D8" s="74" t="s">
        <v>6</v>
      </c>
      <c r="E8" s="75"/>
      <c r="F8" s="74" t="s">
        <v>7</v>
      </c>
      <c r="G8" s="75"/>
      <c r="H8" s="74" t="s">
        <v>8</v>
      </c>
      <c r="I8" s="75"/>
      <c r="J8" s="74" t="s">
        <v>9</v>
      </c>
      <c r="K8" s="75"/>
      <c r="L8" s="65" t="s">
        <v>10</v>
      </c>
    </row>
    <row r="9" spans="1:12" ht="15" customHeight="1" x14ac:dyDescent="0.25">
      <c r="A9" s="71"/>
      <c r="B9" s="72"/>
      <c r="C9" s="73"/>
      <c r="D9" s="20" t="s">
        <v>11</v>
      </c>
      <c r="E9" s="20" t="s">
        <v>12</v>
      </c>
      <c r="F9" s="20" t="s">
        <v>11</v>
      </c>
      <c r="G9" s="20" t="s">
        <v>12</v>
      </c>
      <c r="H9" s="20" t="s">
        <v>11</v>
      </c>
      <c r="I9" s="20" t="s">
        <v>12</v>
      </c>
      <c r="J9" s="20" t="s">
        <v>11</v>
      </c>
      <c r="K9" s="20" t="s">
        <v>12</v>
      </c>
      <c r="L9" s="66"/>
    </row>
    <row r="10" spans="1:12" x14ac:dyDescent="0.25">
      <c r="A10" s="3"/>
      <c r="B10" s="3"/>
      <c r="C10" s="4"/>
      <c r="D10" s="5"/>
      <c r="E10" s="6"/>
      <c r="F10" s="4"/>
      <c r="G10" s="6"/>
      <c r="H10" s="3"/>
      <c r="I10" s="6"/>
      <c r="J10" s="4"/>
      <c r="K10" s="6"/>
      <c r="L10" s="7"/>
    </row>
    <row r="11" spans="1:12" ht="9.75" customHeight="1" x14ac:dyDescent="0.25">
      <c r="D11" s="2"/>
      <c r="E11" s="8"/>
      <c r="G11" s="8"/>
      <c r="I11" s="8"/>
      <c r="K11" s="8"/>
      <c r="L11" s="9"/>
    </row>
    <row r="12" spans="1:12" x14ac:dyDescent="0.25">
      <c r="A12" s="33" t="s">
        <v>13</v>
      </c>
      <c r="B12" s="25"/>
      <c r="C12" s="25"/>
      <c r="D12" s="26"/>
      <c r="E12" s="27">
        <f>+E13+E84+E86</f>
        <v>16620295715.750006</v>
      </c>
      <c r="F12" s="27"/>
      <c r="G12" s="27">
        <f>+G13+G84+G86</f>
        <v>1987205219.9199998</v>
      </c>
      <c r="H12" s="27"/>
      <c r="I12" s="27">
        <f>+I13+I84+I86</f>
        <v>54795098.960000001</v>
      </c>
      <c r="J12" s="27"/>
      <c r="K12" s="27">
        <f>+K13+K84+K86</f>
        <v>0</v>
      </c>
      <c r="L12" s="27">
        <f>+L13+L84+L86</f>
        <v>18493979793.350002</v>
      </c>
    </row>
    <row r="13" spans="1:12" x14ac:dyDescent="0.25">
      <c r="A13" s="34"/>
      <c r="B13" s="35" t="s">
        <v>389</v>
      </c>
      <c r="C13" s="36"/>
      <c r="D13" s="28"/>
      <c r="E13" s="29">
        <f>SUM(E14:E83)</f>
        <v>16618153512.010006</v>
      </c>
      <c r="F13" s="28"/>
      <c r="G13" s="29">
        <f>SUM(G14:G83)</f>
        <v>1987205219.9199998</v>
      </c>
      <c r="H13" s="29"/>
      <c r="I13" s="29">
        <f>SUM(I14:I83)</f>
        <v>54795098.960000001</v>
      </c>
      <c r="J13" s="28"/>
      <c r="K13" s="29">
        <f>SUM(K14:K83)</f>
        <v>0</v>
      </c>
      <c r="L13" s="29">
        <f>SUM(L14:L78)</f>
        <v>18491837589.610001</v>
      </c>
    </row>
    <row r="14" spans="1:12" x14ac:dyDescent="0.25">
      <c r="A14" s="31"/>
      <c r="B14" s="50">
        <f>LEFT(C14,7)*1</f>
        <v>2321111</v>
      </c>
      <c r="C14" s="31" t="s">
        <v>358</v>
      </c>
      <c r="D14" s="32" t="s">
        <v>14</v>
      </c>
      <c r="E14" s="32">
        <v>318613715.37</v>
      </c>
      <c r="F14" s="32" t="s">
        <v>14</v>
      </c>
      <c r="G14" s="37"/>
      <c r="H14" s="37"/>
      <c r="I14" s="32"/>
      <c r="J14" s="32"/>
      <c r="K14" s="32"/>
      <c r="L14" s="38">
        <f t="shared" ref="L14:L87" si="0">E14+G14+I14+K14</f>
        <v>318613715.37</v>
      </c>
    </row>
    <row r="15" spans="1:12" ht="38.25" x14ac:dyDescent="0.25">
      <c r="A15" s="31"/>
      <c r="B15" s="50">
        <f t="shared" ref="B15:B68" si="1">LEFT(C15,7)*1</f>
        <v>2322303</v>
      </c>
      <c r="C15" s="31" t="s">
        <v>359</v>
      </c>
      <c r="D15" s="32" t="s">
        <v>397</v>
      </c>
      <c r="E15" s="32">
        <v>122352500</v>
      </c>
      <c r="F15" s="32"/>
      <c r="G15" s="37"/>
      <c r="H15" s="37" t="s">
        <v>279</v>
      </c>
      <c r="I15" s="32"/>
      <c r="J15" s="32"/>
      <c r="K15" s="32"/>
      <c r="L15" s="38">
        <f t="shared" si="0"/>
        <v>122352500</v>
      </c>
    </row>
    <row r="16" spans="1:12" ht="51" x14ac:dyDescent="0.25">
      <c r="A16" s="31"/>
      <c r="B16" s="50">
        <f t="shared" si="1"/>
        <v>2323301</v>
      </c>
      <c r="C16" s="31" t="s">
        <v>360</v>
      </c>
      <c r="D16" s="32" t="s">
        <v>116</v>
      </c>
      <c r="E16" s="32">
        <v>213370697.00000024</v>
      </c>
      <c r="F16" s="32" t="s">
        <v>14</v>
      </c>
      <c r="G16" s="37"/>
      <c r="H16" s="37"/>
      <c r="I16" s="32"/>
      <c r="J16" s="32"/>
      <c r="K16" s="32"/>
      <c r="L16" s="38">
        <f t="shared" si="0"/>
        <v>213370697.00000024</v>
      </c>
    </row>
    <row r="17" spans="1:12" ht="51" x14ac:dyDescent="0.25">
      <c r="A17" s="31"/>
      <c r="B17" s="50">
        <f t="shared" si="1"/>
        <v>2323302</v>
      </c>
      <c r="C17" s="31" t="s">
        <v>361</v>
      </c>
      <c r="D17" s="32" t="s">
        <v>116</v>
      </c>
      <c r="E17" s="32">
        <v>2124714166.9999998</v>
      </c>
      <c r="F17" s="32" t="s">
        <v>15</v>
      </c>
      <c r="G17" s="37"/>
      <c r="H17" s="37"/>
      <c r="I17" s="32"/>
      <c r="J17" s="32"/>
      <c r="K17" s="32"/>
      <c r="L17" s="38">
        <f t="shared" si="0"/>
        <v>2124714166.9999998</v>
      </c>
    </row>
    <row r="18" spans="1:12" ht="63.75" x14ac:dyDescent="0.25">
      <c r="A18" s="31"/>
      <c r="B18" s="50">
        <f t="shared" si="1"/>
        <v>2323303</v>
      </c>
      <c r="C18" s="31" t="s">
        <v>362</v>
      </c>
      <c r="D18" s="32" t="s">
        <v>116</v>
      </c>
      <c r="E18" s="32">
        <v>161290143</v>
      </c>
      <c r="F18" s="32" t="s">
        <v>446</v>
      </c>
      <c r="G18" s="62">
        <v>50000000</v>
      </c>
      <c r="H18" s="37" t="s">
        <v>279</v>
      </c>
      <c r="I18" s="62">
        <v>36491000</v>
      </c>
      <c r="J18" s="32"/>
      <c r="K18" s="32"/>
      <c r="L18" s="38">
        <f t="shared" si="0"/>
        <v>247781143</v>
      </c>
    </row>
    <row r="19" spans="1:12" ht="51" x14ac:dyDescent="0.25">
      <c r="A19" s="31"/>
      <c r="B19" s="50">
        <f t="shared" si="1"/>
        <v>2323304</v>
      </c>
      <c r="C19" s="31" t="s">
        <v>363</v>
      </c>
      <c r="D19" s="32" t="s">
        <v>116</v>
      </c>
      <c r="E19" s="32">
        <v>1169327259</v>
      </c>
      <c r="F19" s="32"/>
      <c r="G19" s="37"/>
      <c r="H19" s="37" t="s">
        <v>279</v>
      </c>
      <c r="I19" s="32"/>
      <c r="J19" s="32">
        <f>+J16+J17</f>
        <v>0</v>
      </c>
      <c r="K19" s="32"/>
      <c r="L19" s="38">
        <f t="shared" si="0"/>
        <v>1169327259</v>
      </c>
    </row>
    <row r="20" spans="1:12" ht="51" x14ac:dyDescent="0.25">
      <c r="A20" s="31"/>
      <c r="B20" s="50">
        <f t="shared" si="1"/>
        <v>2323305</v>
      </c>
      <c r="C20" s="31" t="s">
        <v>364</v>
      </c>
      <c r="D20" s="32" t="s">
        <v>116</v>
      </c>
      <c r="E20" s="32">
        <v>1073632356</v>
      </c>
      <c r="F20" s="32"/>
      <c r="G20" s="37"/>
      <c r="H20" s="37" t="s">
        <v>279</v>
      </c>
      <c r="I20" s="32"/>
      <c r="J20" s="32"/>
      <c r="K20" s="32"/>
      <c r="L20" s="38">
        <f t="shared" si="0"/>
        <v>1073632356</v>
      </c>
    </row>
    <row r="21" spans="1:12" ht="51" x14ac:dyDescent="0.25">
      <c r="A21" s="31"/>
      <c r="B21" s="50">
        <f t="shared" si="1"/>
        <v>2323306</v>
      </c>
      <c r="C21" s="31" t="s">
        <v>365</v>
      </c>
      <c r="D21" s="32" t="s">
        <v>116</v>
      </c>
      <c r="E21" s="32">
        <v>188937423</v>
      </c>
      <c r="F21" s="32" t="s">
        <v>16</v>
      </c>
      <c r="G21" s="37"/>
      <c r="H21" s="37"/>
      <c r="I21" s="32"/>
      <c r="J21" s="32"/>
      <c r="K21" s="32"/>
      <c r="L21" s="38">
        <f t="shared" si="0"/>
        <v>188937423</v>
      </c>
    </row>
    <row r="22" spans="1:12" ht="51" x14ac:dyDescent="0.25">
      <c r="A22" s="31"/>
      <c r="B22" s="50">
        <f t="shared" si="1"/>
        <v>2323307</v>
      </c>
      <c r="C22" s="31" t="s">
        <v>366</v>
      </c>
      <c r="D22" s="32" t="s">
        <v>116</v>
      </c>
      <c r="E22" s="32">
        <v>101509038</v>
      </c>
      <c r="F22" s="32" t="s">
        <v>17</v>
      </c>
      <c r="G22" s="37"/>
      <c r="H22" s="37"/>
      <c r="I22" s="32"/>
      <c r="J22" s="32"/>
      <c r="K22" s="32"/>
      <c r="L22" s="38">
        <f t="shared" si="0"/>
        <v>101509038</v>
      </c>
    </row>
    <row r="23" spans="1:12" ht="51" x14ac:dyDescent="0.25">
      <c r="A23" s="31"/>
      <c r="B23" s="50">
        <f t="shared" si="1"/>
        <v>2323308</v>
      </c>
      <c r="C23" s="31" t="s">
        <v>367</v>
      </c>
      <c r="D23" s="32" t="s">
        <v>116</v>
      </c>
      <c r="E23" s="32">
        <v>26305846</v>
      </c>
      <c r="F23" s="32" t="s">
        <v>17</v>
      </c>
      <c r="G23" s="37"/>
      <c r="H23" s="37"/>
      <c r="I23" s="32"/>
      <c r="J23" s="32"/>
      <c r="K23" s="32"/>
      <c r="L23" s="38">
        <f t="shared" si="0"/>
        <v>26305846</v>
      </c>
    </row>
    <row r="24" spans="1:12" ht="51" x14ac:dyDescent="0.25">
      <c r="A24" s="31"/>
      <c r="B24" s="50">
        <f t="shared" si="1"/>
        <v>2323309</v>
      </c>
      <c r="C24" s="31" t="s">
        <v>368</v>
      </c>
      <c r="D24" s="32" t="s">
        <v>116</v>
      </c>
      <c r="E24" s="32">
        <v>33871018.100000001</v>
      </c>
      <c r="F24" s="32" t="s">
        <v>18</v>
      </c>
      <c r="G24" s="37"/>
      <c r="H24" s="37"/>
      <c r="I24" s="32"/>
      <c r="J24" s="32"/>
      <c r="K24" s="32"/>
      <c r="L24" s="38">
        <f t="shared" si="0"/>
        <v>33871018.100000001</v>
      </c>
    </row>
    <row r="25" spans="1:12" ht="51" x14ac:dyDescent="0.25">
      <c r="A25" s="31"/>
      <c r="B25" s="50">
        <f t="shared" si="1"/>
        <v>2323310</v>
      </c>
      <c r="C25" s="31" t="s">
        <v>369</v>
      </c>
      <c r="D25" s="32" t="s">
        <v>116</v>
      </c>
      <c r="E25" s="32">
        <v>55893334.159999996</v>
      </c>
      <c r="F25" s="32" t="s">
        <v>19</v>
      </c>
      <c r="G25" s="37"/>
      <c r="H25" s="37"/>
      <c r="I25" s="32"/>
      <c r="J25" s="32"/>
      <c r="K25" s="32"/>
      <c r="L25" s="38">
        <f t="shared" si="0"/>
        <v>55893334.159999996</v>
      </c>
    </row>
    <row r="26" spans="1:12" ht="51" x14ac:dyDescent="0.25">
      <c r="A26" s="31"/>
      <c r="B26" s="50">
        <f t="shared" si="1"/>
        <v>2323311</v>
      </c>
      <c r="C26" s="31" t="s">
        <v>370</v>
      </c>
      <c r="D26" s="32" t="s">
        <v>116</v>
      </c>
      <c r="E26" s="32">
        <v>191408544</v>
      </c>
      <c r="F26" s="32" t="s">
        <v>115</v>
      </c>
      <c r="G26" s="37">
        <v>57600000</v>
      </c>
      <c r="H26" s="37"/>
      <c r="I26" s="32"/>
      <c r="J26" s="32"/>
      <c r="K26" s="32"/>
      <c r="L26" s="38">
        <f t="shared" si="0"/>
        <v>249008544</v>
      </c>
    </row>
    <row r="27" spans="1:12" ht="51" x14ac:dyDescent="0.25">
      <c r="A27" s="31"/>
      <c r="B27" s="50">
        <f t="shared" si="1"/>
        <v>2323312</v>
      </c>
      <c r="C27" s="31" t="s">
        <v>371</v>
      </c>
      <c r="D27" s="32" t="s">
        <v>116</v>
      </c>
      <c r="E27" s="32">
        <v>653659731</v>
      </c>
      <c r="F27" s="32" t="s">
        <v>25</v>
      </c>
      <c r="G27" s="37"/>
      <c r="H27" s="37"/>
      <c r="I27" s="32"/>
      <c r="J27" s="32"/>
      <c r="K27" s="32"/>
      <c r="L27" s="38">
        <f t="shared" si="0"/>
        <v>653659731</v>
      </c>
    </row>
    <row r="28" spans="1:12" ht="51" x14ac:dyDescent="0.25">
      <c r="A28" s="31"/>
      <c r="B28" s="50">
        <f t="shared" si="1"/>
        <v>2323313</v>
      </c>
      <c r="C28" s="31" t="s">
        <v>372</v>
      </c>
      <c r="D28" s="32" t="s">
        <v>116</v>
      </c>
      <c r="E28" s="32">
        <v>424064988</v>
      </c>
      <c r="F28" s="32" t="s">
        <v>14</v>
      </c>
      <c r="G28" s="37"/>
      <c r="H28" s="37"/>
      <c r="I28" s="32"/>
      <c r="J28" s="32"/>
      <c r="K28" s="32"/>
      <c r="L28" s="38">
        <f t="shared" si="0"/>
        <v>424064988</v>
      </c>
    </row>
    <row r="29" spans="1:12" ht="51" x14ac:dyDescent="0.25">
      <c r="A29" s="31"/>
      <c r="B29" s="50">
        <f t="shared" si="1"/>
        <v>2323314</v>
      </c>
      <c r="C29" s="31" t="s">
        <v>373</v>
      </c>
      <c r="D29" s="32" t="s">
        <v>116</v>
      </c>
      <c r="E29" s="32">
        <v>5426059451.0600042</v>
      </c>
      <c r="F29" s="32" t="s">
        <v>14</v>
      </c>
      <c r="G29" s="37"/>
      <c r="H29" s="37"/>
      <c r="I29" s="32"/>
      <c r="J29" s="32"/>
      <c r="K29" s="32"/>
      <c r="L29" s="38">
        <f t="shared" si="0"/>
        <v>5426059451.0600042</v>
      </c>
    </row>
    <row r="30" spans="1:12" ht="51" x14ac:dyDescent="0.25">
      <c r="A30" s="31"/>
      <c r="B30" s="50">
        <f t="shared" si="1"/>
        <v>2323315</v>
      </c>
      <c r="C30" s="31" t="s">
        <v>374</v>
      </c>
      <c r="D30" s="32" t="s">
        <v>116</v>
      </c>
      <c r="E30" s="32">
        <v>5841765</v>
      </c>
      <c r="F30" s="32" t="s">
        <v>17</v>
      </c>
      <c r="G30" s="37"/>
      <c r="H30" s="37"/>
      <c r="I30" s="32"/>
      <c r="J30" s="32"/>
      <c r="K30" s="32"/>
      <c r="L30" s="38">
        <f t="shared" si="0"/>
        <v>5841765</v>
      </c>
    </row>
    <row r="31" spans="1:12" ht="51" x14ac:dyDescent="0.25">
      <c r="A31" s="31"/>
      <c r="B31" s="50">
        <f t="shared" si="1"/>
        <v>2323316</v>
      </c>
      <c r="C31" s="31" t="s">
        <v>375</v>
      </c>
      <c r="D31" s="32" t="s">
        <v>116</v>
      </c>
      <c r="E31" s="32">
        <v>81667494</v>
      </c>
      <c r="F31" s="32" t="s">
        <v>17</v>
      </c>
      <c r="G31" s="37"/>
      <c r="H31" s="37"/>
      <c r="I31" s="32"/>
      <c r="J31" s="32"/>
      <c r="K31" s="32"/>
      <c r="L31" s="38">
        <f t="shared" si="0"/>
        <v>81667494</v>
      </c>
    </row>
    <row r="32" spans="1:12" ht="51" x14ac:dyDescent="0.25">
      <c r="A32" s="31"/>
      <c r="B32" s="50">
        <f t="shared" si="1"/>
        <v>2323317</v>
      </c>
      <c r="C32" s="31" t="s">
        <v>376</v>
      </c>
      <c r="D32" s="32" t="s">
        <v>116</v>
      </c>
      <c r="E32" s="32">
        <v>4699908</v>
      </c>
      <c r="F32" s="32" t="s">
        <v>17</v>
      </c>
      <c r="G32" s="37"/>
      <c r="H32" s="37"/>
      <c r="I32" s="32"/>
      <c r="J32" s="32"/>
      <c r="K32" s="32"/>
      <c r="L32" s="38">
        <f t="shared" si="0"/>
        <v>4699908</v>
      </c>
    </row>
    <row r="33" spans="1:12" ht="51" x14ac:dyDescent="0.25">
      <c r="A33" s="31"/>
      <c r="B33" s="50">
        <f t="shared" si="1"/>
        <v>2323318</v>
      </c>
      <c r="C33" s="31" t="s">
        <v>377</v>
      </c>
      <c r="D33" s="32" t="s">
        <v>116</v>
      </c>
      <c r="E33" s="32">
        <v>21163959</v>
      </c>
      <c r="F33" s="32" t="s">
        <v>17</v>
      </c>
      <c r="G33" s="37"/>
      <c r="H33" s="37"/>
      <c r="I33" s="32"/>
      <c r="J33" s="32"/>
      <c r="K33" s="32"/>
      <c r="L33" s="38">
        <f t="shared" si="0"/>
        <v>21163959</v>
      </c>
    </row>
    <row r="34" spans="1:12" ht="51" x14ac:dyDescent="0.25">
      <c r="A34" s="31"/>
      <c r="B34" s="50">
        <f t="shared" si="1"/>
        <v>2326001</v>
      </c>
      <c r="C34" s="31" t="s">
        <v>378</v>
      </c>
      <c r="D34" s="32" t="s">
        <v>117</v>
      </c>
      <c r="E34" s="32">
        <v>1670759680</v>
      </c>
      <c r="F34" s="32" t="s">
        <v>21</v>
      </c>
      <c r="G34" s="62">
        <v>539090816</v>
      </c>
      <c r="H34" s="37"/>
      <c r="I34" s="32"/>
      <c r="J34" s="32"/>
      <c r="K34" s="32"/>
      <c r="L34" s="38">
        <f t="shared" si="0"/>
        <v>2209850496</v>
      </c>
    </row>
    <row r="35" spans="1:12" ht="51" x14ac:dyDescent="0.25">
      <c r="A35" s="31"/>
      <c r="B35" s="50">
        <f t="shared" si="1"/>
        <v>2326006</v>
      </c>
      <c r="C35" s="31" t="s">
        <v>379</v>
      </c>
      <c r="D35" s="32" t="s">
        <v>118</v>
      </c>
      <c r="E35" s="32">
        <v>150576771</v>
      </c>
      <c r="F35" s="32" t="s">
        <v>22</v>
      </c>
      <c r="G35" s="32">
        <v>116580844</v>
      </c>
      <c r="H35" s="37"/>
      <c r="I35" s="32"/>
      <c r="J35" s="32"/>
      <c r="K35" s="32"/>
      <c r="L35" s="38">
        <f t="shared" si="0"/>
        <v>267157615</v>
      </c>
    </row>
    <row r="36" spans="1:12" ht="38.25" x14ac:dyDescent="0.25">
      <c r="A36" s="31"/>
      <c r="B36" s="50">
        <f t="shared" si="1"/>
        <v>2326007</v>
      </c>
      <c r="C36" s="31" t="s">
        <v>380</v>
      </c>
      <c r="D36" s="32" t="s">
        <v>118</v>
      </c>
      <c r="E36" s="32">
        <v>222547582</v>
      </c>
      <c r="F36" s="32" t="s">
        <v>23</v>
      </c>
      <c r="G36" s="32">
        <v>242692149</v>
      </c>
      <c r="H36" s="37"/>
      <c r="I36" s="32"/>
      <c r="J36" s="32"/>
      <c r="K36" s="32"/>
      <c r="L36" s="38">
        <f t="shared" si="0"/>
        <v>465239731</v>
      </c>
    </row>
    <row r="37" spans="1:12" ht="38.25" x14ac:dyDescent="0.25">
      <c r="A37" s="31"/>
      <c r="B37" s="50"/>
      <c r="C37" s="31" t="s">
        <v>416</v>
      </c>
      <c r="D37" s="32" t="s">
        <v>447</v>
      </c>
      <c r="E37" s="32">
        <v>1400002</v>
      </c>
      <c r="F37" s="32" t="s">
        <v>444</v>
      </c>
      <c r="G37" s="37"/>
      <c r="H37" s="37"/>
      <c r="I37" s="32"/>
      <c r="J37" s="32"/>
      <c r="K37" s="32"/>
      <c r="L37" s="38">
        <f t="shared" si="0"/>
        <v>1400002</v>
      </c>
    </row>
    <row r="38" spans="1:12" ht="38.25" x14ac:dyDescent="0.25">
      <c r="A38" s="31"/>
      <c r="B38" s="50"/>
      <c r="C38" s="31" t="s">
        <v>417</v>
      </c>
      <c r="D38" s="32" t="s">
        <v>120</v>
      </c>
      <c r="E38" s="32">
        <v>691042698.14000046</v>
      </c>
      <c r="F38" s="32" t="s">
        <v>14</v>
      </c>
      <c r="G38" s="37"/>
      <c r="H38" s="37"/>
      <c r="I38" s="32"/>
      <c r="J38" s="32"/>
      <c r="K38" s="32"/>
      <c r="L38" s="38">
        <f t="shared" si="0"/>
        <v>691042698.14000046</v>
      </c>
    </row>
    <row r="39" spans="1:12" ht="38.25" x14ac:dyDescent="0.25">
      <c r="A39" s="31"/>
      <c r="B39" s="50">
        <f>LEFT(C39,7)*1</f>
        <v>2327024</v>
      </c>
      <c r="C39" s="31" t="s">
        <v>381</v>
      </c>
      <c r="D39" s="32" t="s">
        <v>254</v>
      </c>
      <c r="E39" s="32">
        <v>6827509</v>
      </c>
      <c r="F39" s="32" t="s">
        <v>19</v>
      </c>
      <c r="G39" s="37"/>
      <c r="H39" s="37"/>
      <c r="I39" s="32"/>
      <c r="J39" s="32"/>
      <c r="K39" s="32"/>
      <c r="L39" s="38">
        <f t="shared" si="0"/>
        <v>6827509</v>
      </c>
    </row>
    <row r="40" spans="1:12" ht="51" x14ac:dyDescent="0.25">
      <c r="A40" s="31"/>
      <c r="B40" s="50"/>
      <c r="C40" s="31" t="s">
        <v>418</v>
      </c>
      <c r="D40" s="32" t="s">
        <v>255</v>
      </c>
      <c r="E40" s="32">
        <v>2044600</v>
      </c>
      <c r="F40" s="32" t="s">
        <v>445</v>
      </c>
      <c r="G40" s="37"/>
      <c r="H40" s="37"/>
      <c r="I40" s="32"/>
      <c r="J40" s="32"/>
      <c r="K40" s="32"/>
      <c r="L40" s="38">
        <f t="shared" si="0"/>
        <v>2044600</v>
      </c>
    </row>
    <row r="41" spans="1:12" ht="38.25" x14ac:dyDescent="0.25">
      <c r="A41" s="31"/>
      <c r="B41" s="50"/>
      <c r="C41" s="31" t="s">
        <v>419</v>
      </c>
      <c r="D41" s="32" t="s">
        <v>256</v>
      </c>
      <c r="E41" s="32">
        <v>11810952.530000001</v>
      </c>
      <c r="F41" s="32" t="s">
        <v>14</v>
      </c>
      <c r="G41" s="37"/>
      <c r="H41" s="37"/>
      <c r="I41" s="32"/>
      <c r="J41" s="32"/>
      <c r="K41" s="32"/>
      <c r="L41" s="38">
        <f t="shared" si="0"/>
        <v>11810952.530000001</v>
      </c>
    </row>
    <row r="42" spans="1:12" ht="51" x14ac:dyDescent="0.25">
      <c r="A42" s="31"/>
      <c r="B42" s="50"/>
      <c r="C42" s="31" t="s">
        <v>420</v>
      </c>
      <c r="D42" s="32" t="s">
        <v>272</v>
      </c>
      <c r="E42" s="32">
        <v>11768936</v>
      </c>
      <c r="F42" s="32" t="s">
        <v>14</v>
      </c>
      <c r="G42" s="37"/>
      <c r="H42" s="37"/>
      <c r="I42" s="32"/>
      <c r="J42" s="32"/>
      <c r="K42" s="32"/>
      <c r="L42" s="38">
        <f t="shared" si="0"/>
        <v>11768936</v>
      </c>
    </row>
    <row r="43" spans="1:12" ht="38.25" x14ac:dyDescent="0.25">
      <c r="A43" s="31"/>
      <c r="B43" s="50"/>
      <c r="C43" s="31" t="s">
        <v>421</v>
      </c>
      <c r="D43" s="32" t="s">
        <v>258</v>
      </c>
      <c r="E43" s="32">
        <v>9769680.0999999996</v>
      </c>
      <c r="F43" s="32" t="s">
        <v>26</v>
      </c>
      <c r="G43" s="37"/>
      <c r="H43" s="37"/>
      <c r="I43" s="32"/>
      <c r="J43" s="32"/>
      <c r="K43" s="32"/>
      <c r="L43" s="38">
        <f t="shared" si="0"/>
        <v>9769680.0999999996</v>
      </c>
    </row>
    <row r="44" spans="1:12" ht="25.5" x14ac:dyDescent="0.25">
      <c r="A44" s="31"/>
      <c r="B44" s="50">
        <f t="shared" si="1"/>
        <v>2327041</v>
      </c>
      <c r="C44" s="31" t="s">
        <v>382</v>
      </c>
      <c r="D44" s="32" t="s">
        <v>259</v>
      </c>
      <c r="E44" s="32">
        <v>18357408</v>
      </c>
      <c r="F44" s="32" t="s">
        <v>14</v>
      </c>
      <c r="G44" s="32">
        <v>19972329.559999999</v>
      </c>
      <c r="H44" s="37"/>
      <c r="I44" s="32"/>
      <c r="J44" s="32"/>
      <c r="K44" s="32"/>
      <c r="L44" s="38">
        <f t="shared" si="0"/>
        <v>38329737.560000002</v>
      </c>
    </row>
    <row r="45" spans="1:12" ht="38.25" x14ac:dyDescent="0.25">
      <c r="A45" s="31"/>
      <c r="B45" s="50"/>
      <c r="C45" s="31" t="s">
        <v>422</v>
      </c>
      <c r="D45" s="32" t="s">
        <v>121</v>
      </c>
      <c r="E45" s="32">
        <v>2717682</v>
      </c>
      <c r="F45" s="32" t="s">
        <v>15</v>
      </c>
      <c r="G45" s="37"/>
      <c r="H45" s="37"/>
      <c r="I45" s="32"/>
      <c r="J45" s="32"/>
      <c r="K45" s="32"/>
      <c r="L45" s="38">
        <f t="shared" si="0"/>
        <v>2717682</v>
      </c>
    </row>
    <row r="46" spans="1:12" ht="38.25" x14ac:dyDescent="0.25">
      <c r="A46" s="31"/>
      <c r="B46" s="50"/>
      <c r="C46" s="31" t="s">
        <v>452</v>
      </c>
      <c r="D46" s="32" t="s">
        <v>120</v>
      </c>
      <c r="E46" s="32">
        <v>248998280.18000019</v>
      </c>
      <c r="F46" s="32" t="s">
        <v>14</v>
      </c>
      <c r="G46" s="37"/>
      <c r="H46" s="37"/>
      <c r="I46" s="32"/>
      <c r="J46" s="32"/>
      <c r="K46" s="32"/>
      <c r="L46" s="38">
        <f t="shared" si="0"/>
        <v>248998280.18000019</v>
      </c>
    </row>
    <row r="47" spans="1:12" ht="38.25" customHeight="1" x14ac:dyDescent="0.25">
      <c r="A47" s="31"/>
      <c r="B47" s="50"/>
      <c r="C47" s="31" t="s">
        <v>423</v>
      </c>
      <c r="D47" s="32" t="s">
        <v>260</v>
      </c>
      <c r="E47" s="32">
        <v>10609686.34</v>
      </c>
      <c r="F47" s="32" t="s">
        <v>15</v>
      </c>
      <c r="G47" s="37"/>
      <c r="H47" s="37"/>
      <c r="I47" s="32"/>
      <c r="J47" s="32"/>
      <c r="K47" s="32"/>
      <c r="L47" s="38">
        <f t="shared" si="0"/>
        <v>10609686.34</v>
      </c>
    </row>
    <row r="48" spans="1:12" ht="38.25" x14ac:dyDescent="0.25">
      <c r="A48" s="31"/>
      <c r="B48" s="50">
        <f t="shared" si="1"/>
        <v>2327050</v>
      </c>
      <c r="C48" s="31" t="s">
        <v>383</v>
      </c>
      <c r="D48" s="32" t="s">
        <v>118</v>
      </c>
      <c r="E48" s="32">
        <v>4357507.5999999996</v>
      </c>
      <c r="F48" s="32" t="s">
        <v>393</v>
      </c>
      <c r="G48" s="32">
        <v>3434884</v>
      </c>
      <c r="H48" s="37"/>
      <c r="I48" s="32"/>
      <c r="J48" s="32"/>
      <c r="K48" s="32"/>
      <c r="L48" s="38">
        <f t="shared" si="0"/>
        <v>7792391.5999999996</v>
      </c>
    </row>
    <row r="49" spans="1:12" ht="51" x14ac:dyDescent="0.25">
      <c r="A49" s="31"/>
      <c r="B49" s="50"/>
      <c r="C49" s="31" t="s">
        <v>424</v>
      </c>
      <c r="D49" s="32" t="s">
        <v>261</v>
      </c>
      <c r="E49" s="32">
        <v>24577074.720000003</v>
      </c>
      <c r="F49" s="32" t="s">
        <v>17</v>
      </c>
      <c r="G49" s="37"/>
      <c r="H49" s="37"/>
      <c r="I49" s="32"/>
      <c r="J49" s="32"/>
      <c r="K49" s="32"/>
      <c r="L49" s="38">
        <f t="shared" si="0"/>
        <v>24577074.720000003</v>
      </c>
    </row>
    <row r="50" spans="1:12" ht="25.5" x14ac:dyDescent="0.25">
      <c r="A50" s="31"/>
      <c r="B50" s="50"/>
      <c r="C50" s="31" t="s">
        <v>425</v>
      </c>
      <c r="D50" s="32" t="s">
        <v>125</v>
      </c>
      <c r="E50" s="32">
        <v>8442402.4600000009</v>
      </c>
      <c r="F50" s="32" t="s">
        <v>26</v>
      </c>
      <c r="G50" s="37"/>
      <c r="H50" s="37"/>
      <c r="I50" s="32"/>
      <c r="J50" s="32"/>
      <c r="K50" s="32"/>
      <c r="L50" s="38">
        <f t="shared" si="0"/>
        <v>8442402.4600000009</v>
      </c>
    </row>
    <row r="51" spans="1:12" ht="25.5" x14ac:dyDescent="0.25">
      <c r="A51" s="31"/>
      <c r="B51" s="50"/>
      <c r="C51" s="31" t="s">
        <v>426</v>
      </c>
      <c r="D51" s="32" t="s">
        <v>262</v>
      </c>
      <c r="E51" s="32">
        <v>1217468</v>
      </c>
      <c r="F51" s="32" t="s">
        <v>27</v>
      </c>
      <c r="G51" s="32">
        <v>521771.23</v>
      </c>
      <c r="H51" s="37"/>
      <c r="I51" s="32"/>
      <c r="J51" s="32"/>
      <c r="K51" s="32"/>
      <c r="L51" s="38">
        <f t="shared" si="0"/>
        <v>1739239.23</v>
      </c>
    </row>
    <row r="52" spans="1:12" ht="38.25" x14ac:dyDescent="0.25">
      <c r="A52" s="31"/>
      <c r="B52" s="50">
        <f t="shared" si="1"/>
        <v>2327085</v>
      </c>
      <c r="C52" s="31" t="s">
        <v>384</v>
      </c>
      <c r="D52" s="32" t="s">
        <v>122</v>
      </c>
      <c r="E52" s="32">
        <v>35551806</v>
      </c>
      <c r="F52" s="32" t="s">
        <v>394</v>
      </c>
      <c r="G52" s="32">
        <v>26639434.800000001</v>
      </c>
      <c r="H52" s="37"/>
      <c r="I52" s="32"/>
      <c r="J52" s="32"/>
      <c r="K52" s="32"/>
      <c r="L52" s="38">
        <f t="shared" si="0"/>
        <v>62191240.799999997</v>
      </c>
    </row>
    <row r="53" spans="1:12" ht="51" x14ac:dyDescent="0.25">
      <c r="A53" s="31"/>
      <c r="B53" s="50">
        <f t="shared" si="1"/>
        <v>2327086</v>
      </c>
      <c r="C53" s="31" t="s">
        <v>385</v>
      </c>
      <c r="D53" s="32" t="s">
        <v>123</v>
      </c>
      <c r="E53" s="32">
        <v>28378722.75</v>
      </c>
      <c r="F53" s="32" t="s">
        <v>399</v>
      </c>
      <c r="G53" s="32">
        <v>33515807</v>
      </c>
      <c r="H53" s="37"/>
      <c r="I53" s="32"/>
      <c r="J53" s="32"/>
      <c r="K53" s="32"/>
      <c r="L53" s="38">
        <f t="shared" si="0"/>
        <v>61894529.75</v>
      </c>
    </row>
    <row r="54" spans="1:12" ht="38.25" x14ac:dyDescent="0.25">
      <c r="A54" s="31"/>
      <c r="B54" s="50">
        <f t="shared" si="1"/>
        <v>2327087</v>
      </c>
      <c r="C54" s="31" t="s">
        <v>386</v>
      </c>
      <c r="D54" s="32" t="s">
        <v>263</v>
      </c>
      <c r="E54" s="32">
        <v>61498520.960000001</v>
      </c>
      <c r="F54" s="32" t="s">
        <v>14</v>
      </c>
      <c r="G54" s="37"/>
      <c r="H54" s="37"/>
      <c r="I54" s="32"/>
      <c r="J54" s="32"/>
      <c r="K54" s="32"/>
      <c r="L54" s="38">
        <f t="shared" si="0"/>
        <v>61498520.960000001</v>
      </c>
    </row>
    <row r="55" spans="1:12" ht="51" x14ac:dyDescent="0.25">
      <c r="A55" s="31"/>
      <c r="B55" s="50"/>
      <c r="C55" s="31" t="s">
        <v>450</v>
      </c>
      <c r="D55" s="32" t="s">
        <v>281</v>
      </c>
      <c r="E55" s="32">
        <v>22484835</v>
      </c>
      <c r="F55" s="32" t="s">
        <v>14</v>
      </c>
      <c r="G55" s="37"/>
      <c r="H55" s="37"/>
      <c r="I55" s="32"/>
      <c r="J55" s="32"/>
      <c r="K55" s="32"/>
      <c r="L55" s="38">
        <f t="shared" si="0"/>
        <v>22484835</v>
      </c>
    </row>
    <row r="56" spans="1:12" ht="38.25" x14ac:dyDescent="0.25">
      <c r="A56" s="31"/>
      <c r="B56" s="50"/>
      <c r="C56" s="31" t="s">
        <v>427</v>
      </c>
      <c r="D56" s="32" t="s">
        <v>120</v>
      </c>
      <c r="E56" s="32">
        <v>230353747.31000003</v>
      </c>
      <c r="F56" s="32" t="s">
        <v>14</v>
      </c>
      <c r="G56" s="37"/>
      <c r="H56" s="37"/>
      <c r="I56" s="32"/>
      <c r="J56" s="32"/>
      <c r="K56" s="32"/>
      <c r="L56" s="38">
        <f t="shared" si="0"/>
        <v>230353747.31000003</v>
      </c>
    </row>
    <row r="57" spans="1:12" ht="25.5" x14ac:dyDescent="0.25">
      <c r="A57" s="31"/>
      <c r="B57" s="50"/>
      <c r="C57" s="31" t="s">
        <v>453</v>
      </c>
      <c r="D57" s="32" t="s">
        <v>488</v>
      </c>
      <c r="E57" s="32">
        <v>3500000</v>
      </c>
      <c r="F57" s="32"/>
      <c r="G57" s="37"/>
      <c r="H57" s="37" t="s">
        <v>484</v>
      </c>
      <c r="I57" s="32"/>
      <c r="J57" s="32"/>
      <c r="K57" s="32"/>
      <c r="L57" s="38">
        <f t="shared" si="0"/>
        <v>3500000</v>
      </c>
    </row>
    <row r="58" spans="1:12" ht="38.25" x14ac:dyDescent="0.25">
      <c r="A58" s="31"/>
      <c r="B58" s="50"/>
      <c r="C58" s="31" t="s">
        <v>428</v>
      </c>
      <c r="D58" s="32" t="s">
        <v>118</v>
      </c>
      <c r="E58" s="32">
        <v>33234482.190000001</v>
      </c>
      <c r="F58" s="32" t="s">
        <v>21</v>
      </c>
      <c r="G58" s="37"/>
      <c r="H58" s="37"/>
      <c r="I58" s="32"/>
      <c r="J58" s="32"/>
      <c r="K58" s="32"/>
      <c r="L58" s="38">
        <f t="shared" si="0"/>
        <v>33234482.190000001</v>
      </c>
    </row>
    <row r="59" spans="1:12" ht="51" x14ac:dyDescent="0.25">
      <c r="A59" s="31"/>
      <c r="B59" s="50"/>
      <c r="C59" s="31" t="s">
        <v>429</v>
      </c>
      <c r="D59" s="32" t="s">
        <v>261</v>
      </c>
      <c r="E59" s="32">
        <v>1414112.13</v>
      </c>
      <c r="F59" s="32" t="s">
        <v>17</v>
      </c>
      <c r="G59" s="37"/>
      <c r="H59" s="37"/>
      <c r="I59" s="32"/>
      <c r="J59" s="32"/>
      <c r="K59" s="32"/>
      <c r="L59" s="38">
        <f t="shared" si="0"/>
        <v>1414112.13</v>
      </c>
    </row>
    <row r="60" spans="1:12" ht="51" x14ac:dyDescent="0.25">
      <c r="A60" s="31"/>
      <c r="B60" s="50"/>
      <c r="C60" s="31" t="s">
        <v>430</v>
      </c>
      <c r="D60" s="32" t="s">
        <v>261</v>
      </c>
      <c r="E60" s="32">
        <v>6368358.54</v>
      </c>
      <c r="F60" s="32" t="s">
        <v>17</v>
      </c>
      <c r="G60" s="37"/>
      <c r="H60" s="37"/>
      <c r="I60" s="32"/>
      <c r="J60" s="32"/>
      <c r="K60" s="32"/>
      <c r="L60" s="38">
        <f t="shared" si="0"/>
        <v>6368358.54</v>
      </c>
    </row>
    <row r="61" spans="1:12" ht="38.25" x14ac:dyDescent="0.25">
      <c r="A61" s="31"/>
      <c r="B61" s="50"/>
      <c r="C61" s="31" t="s">
        <v>431</v>
      </c>
      <c r="D61" s="32" t="s">
        <v>264</v>
      </c>
      <c r="E61" s="32">
        <v>24342642.899999999</v>
      </c>
      <c r="F61" s="32" t="s">
        <v>20</v>
      </c>
      <c r="G61" s="62">
        <v>2236457</v>
      </c>
      <c r="H61" s="37"/>
      <c r="I61" s="32"/>
      <c r="J61" s="32"/>
      <c r="K61" s="32"/>
      <c r="L61" s="38">
        <f t="shared" si="0"/>
        <v>26579099.899999999</v>
      </c>
    </row>
    <row r="62" spans="1:12" ht="51" x14ac:dyDescent="0.25">
      <c r="A62" s="31"/>
      <c r="B62" s="50"/>
      <c r="C62" s="31" t="s">
        <v>432</v>
      </c>
      <c r="D62" s="32" t="s">
        <v>272</v>
      </c>
      <c r="E62" s="32">
        <v>592065</v>
      </c>
      <c r="F62" s="32" t="s">
        <v>21</v>
      </c>
      <c r="G62" s="37"/>
      <c r="H62" s="37"/>
      <c r="I62" s="32"/>
      <c r="J62" s="32"/>
      <c r="K62" s="32"/>
      <c r="L62" s="38">
        <f t="shared" si="0"/>
        <v>592065</v>
      </c>
    </row>
    <row r="63" spans="1:12" ht="63.75" x14ac:dyDescent="0.25">
      <c r="A63" s="31"/>
      <c r="B63" s="50"/>
      <c r="C63" s="31" t="s">
        <v>454</v>
      </c>
      <c r="D63" s="63" t="s">
        <v>266</v>
      </c>
      <c r="E63" s="32">
        <v>480000</v>
      </c>
      <c r="F63" s="63" t="s">
        <v>24</v>
      </c>
      <c r="G63" s="62">
        <v>480000</v>
      </c>
      <c r="H63" s="37"/>
      <c r="I63" s="32"/>
      <c r="J63" s="32"/>
      <c r="K63" s="32"/>
      <c r="L63" s="38">
        <f t="shared" si="0"/>
        <v>960000</v>
      </c>
    </row>
    <row r="64" spans="1:12" ht="25.5" x14ac:dyDescent="0.25">
      <c r="A64" s="31"/>
      <c r="B64" s="50">
        <f t="shared" si="1"/>
        <v>2327132</v>
      </c>
      <c r="C64" s="31" t="s">
        <v>387</v>
      </c>
      <c r="D64" s="32" t="s">
        <v>124</v>
      </c>
      <c r="E64" s="32">
        <v>354680349.56</v>
      </c>
      <c r="F64" s="32" t="s">
        <v>15</v>
      </c>
      <c r="G64" s="62">
        <f>+G65+G66</f>
        <v>410339283.32999998</v>
      </c>
      <c r="H64" s="37"/>
      <c r="I64" s="32"/>
      <c r="J64" s="32"/>
      <c r="K64" s="32"/>
      <c r="L64" s="38">
        <f t="shared" si="0"/>
        <v>765019632.88999999</v>
      </c>
    </row>
    <row r="65" spans="1:12" ht="38.25" x14ac:dyDescent="0.25">
      <c r="A65" s="31"/>
      <c r="B65" s="50"/>
      <c r="C65" s="31" t="s">
        <v>433</v>
      </c>
      <c r="D65" s="32" t="s">
        <v>267</v>
      </c>
      <c r="E65" s="32">
        <v>28310621</v>
      </c>
      <c r="F65" s="32" t="s">
        <v>14</v>
      </c>
      <c r="G65" s="37">
        <v>287237498.33999997</v>
      </c>
      <c r="H65" s="37"/>
      <c r="I65" s="32"/>
      <c r="J65" s="32"/>
      <c r="K65" s="32"/>
      <c r="L65" s="38">
        <f t="shared" si="0"/>
        <v>315548119.33999997</v>
      </c>
    </row>
    <row r="66" spans="1:12" ht="25.5" x14ac:dyDescent="0.25">
      <c r="A66" s="31"/>
      <c r="B66" s="50"/>
      <c r="C66" s="31" t="s">
        <v>434</v>
      </c>
      <c r="D66" s="63" t="s">
        <v>125</v>
      </c>
      <c r="E66" s="32">
        <v>458270.27</v>
      </c>
      <c r="F66" s="63" t="s">
        <v>26</v>
      </c>
      <c r="G66" s="37">
        <v>123101784.98999999</v>
      </c>
      <c r="H66" s="37"/>
      <c r="I66" s="32"/>
      <c r="J66" s="32"/>
      <c r="K66" s="32"/>
      <c r="L66" s="38">
        <f t="shared" si="0"/>
        <v>123560055.25999999</v>
      </c>
    </row>
    <row r="67" spans="1:12" ht="25.5" x14ac:dyDescent="0.25">
      <c r="A67" s="31"/>
      <c r="B67" s="50"/>
      <c r="C67" s="31" t="s">
        <v>434</v>
      </c>
      <c r="D67" s="32" t="s">
        <v>125</v>
      </c>
      <c r="E67" s="32">
        <v>2555000</v>
      </c>
      <c r="F67" s="32" t="s">
        <v>26</v>
      </c>
      <c r="G67" s="37"/>
      <c r="H67" s="37"/>
      <c r="I67" s="32"/>
      <c r="J67" s="32"/>
      <c r="K67" s="32"/>
      <c r="L67" s="38">
        <f t="shared" si="0"/>
        <v>2555000</v>
      </c>
    </row>
    <row r="68" spans="1:12" ht="51" x14ac:dyDescent="0.25">
      <c r="A68" s="31"/>
      <c r="B68" s="50">
        <f t="shared" si="1"/>
        <v>2327176</v>
      </c>
      <c r="C68" s="31" t="s">
        <v>388</v>
      </c>
      <c r="D68" s="32" t="s">
        <v>126</v>
      </c>
      <c r="E68" s="32">
        <v>4442703.0999999996</v>
      </c>
      <c r="F68" s="32" t="s">
        <v>395</v>
      </c>
      <c r="G68" s="62">
        <v>21270919.670000002</v>
      </c>
      <c r="H68" s="37"/>
      <c r="I68" s="32"/>
      <c r="J68" s="32"/>
      <c r="K68" s="32"/>
      <c r="L68" s="38">
        <f t="shared" si="0"/>
        <v>25713622.770000003</v>
      </c>
    </row>
    <row r="69" spans="1:12" ht="25.5" x14ac:dyDescent="0.25">
      <c r="A69" s="31"/>
      <c r="B69" s="50"/>
      <c r="C69" s="31" t="s">
        <v>435</v>
      </c>
      <c r="D69" s="32" t="s">
        <v>269</v>
      </c>
      <c r="E69" s="32">
        <v>50730203.280000001</v>
      </c>
      <c r="F69" s="32" t="s">
        <v>15</v>
      </c>
      <c r="G69" s="37"/>
      <c r="H69" s="37"/>
      <c r="I69" s="32"/>
      <c r="J69" s="32"/>
      <c r="K69" s="32"/>
      <c r="L69" s="38">
        <f t="shared" si="0"/>
        <v>50730203.280000001</v>
      </c>
    </row>
    <row r="70" spans="1:12" ht="51" x14ac:dyDescent="0.25">
      <c r="A70" s="31"/>
      <c r="B70" s="50"/>
      <c r="C70" s="31" t="s">
        <v>436</v>
      </c>
      <c r="D70" s="32" t="s">
        <v>127</v>
      </c>
      <c r="E70" s="32">
        <v>34486609</v>
      </c>
      <c r="F70" s="32" t="s">
        <v>24</v>
      </c>
      <c r="G70" s="62">
        <v>37692717</v>
      </c>
      <c r="H70" s="37" t="s">
        <v>279</v>
      </c>
      <c r="I70" s="64">
        <v>18304098.960000001</v>
      </c>
      <c r="J70" s="32"/>
      <c r="K70" s="32"/>
      <c r="L70" s="38">
        <f t="shared" si="0"/>
        <v>90483424.960000008</v>
      </c>
    </row>
    <row r="71" spans="1:12" ht="38.25" x14ac:dyDescent="0.25">
      <c r="A71" s="31"/>
      <c r="B71" s="50"/>
      <c r="C71" s="31" t="s">
        <v>437</v>
      </c>
      <c r="D71" s="32" t="s">
        <v>128</v>
      </c>
      <c r="E71" s="32">
        <v>3500000</v>
      </c>
      <c r="F71" s="32" t="s">
        <v>16</v>
      </c>
      <c r="G71" s="37"/>
      <c r="H71" s="37"/>
      <c r="I71" s="32"/>
      <c r="J71" s="32"/>
      <c r="K71" s="32"/>
      <c r="L71" s="38">
        <f t="shared" si="0"/>
        <v>3500000</v>
      </c>
    </row>
    <row r="72" spans="1:12" ht="25.5" x14ac:dyDescent="0.25">
      <c r="A72" s="31"/>
      <c r="B72" s="50"/>
      <c r="C72" s="31" t="s">
        <v>438</v>
      </c>
      <c r="D72" s="32" t="s">
        <v>270</v>
      </c>
      <c r="E72" s="32">
        <v>1004567.05</v>
      </c>
      <c r="F72" s="32" t="s">
        <v>25</v>
      </c>
      <c r="G72" s="37"/>
      <c r="H72" s="37"/>
      <c r="I72" s="32"/>
      <c r="J72" s="32"/>
      <c r="K72" s="32"/>
      <c r="L72" s="38">
        <f t="shared" si="0"/>
        <v>1004567.05</v>
      </c>
    </row>
    <row r="73" spans="1:12" ht="38.25" x14ac:dyDescent="0.25">
      <c r="A73" s="31"/>
      <c r="B73" s="50"/>
      <c r="C73" s="31" t="s">
        <v>455</v>
      </c>
      <c r="D73" s="63" t="s">
        <v>271</v>
      </c>
      <c r="E73" s="32">
        <v>878019.93</v>
      </c>
      <c r="F73" s="63" t="s">
        <v>16</v>
      </c>
      <c r="G73" s="37"/>
      <c r="H73" s="37"/>
      <c r="I73" s="32"/>
      <c r="J73" s="32"/>
      <c r="K73" s="32"/>
      <c r="L73" s="38">
        <f t="shared" si="0"/>
        <v>878019.93</v>
      </c>
    </row>
    <row r="74" spans="1:12" ht="51" x14ac:dyDescent="0.25">
      <c r="A74" s="31"/>
      <c r="B74" s="50"/>
      <c r="C74" s="31" t="s">
        <v>439</v>
      </c>
      <c r="D74" s="32" t="s">
        <v>272</v>
      </c>
      <c r="E74" s="32">
        <v>5000000</v>
      </c>
      <c r="F74" s="32" t="s">
        <v>21</v>
      </c>
      <c r="G74" s="37"/>
      <c r="H74" s="37"/>
      <c r="I74" s="32"/>
      <c r="J74" s="32"/>
      <c r="K74" s="32"/>
      <c r="L74" s="38">
        <f t="shared" si="0"/>
        <v>5000000</v>
      </c>
    </row>
    <row r="75" spans="1:12" ht="51" x14ac:dyDescent="0.25">
      <c r="A75" s="31"/>
      <c r="B75" s="50"/>
      <c r="C75" s="31" t="s">
        <v>440</v>
      </c>
      <c r="D75" s="32" t="s">
        <v>273</v>
      </c>
      <c r="E75" s="32">
        <v>2000000</v>
      </c>
      <c r="F75" s="32" t="s">
        <v>26</v>
      </c>
      <c r="G75" s="37"/>
      <c r="H75" s="37"/>
      <c r="I75" s="32"/>
      <c r="J75" s="32"/>
      <c r="K75" s="32"/>
      <c r="L75" s="38">
        <f t="shared" si="0"/>
        <v>2000000</v>
      </c>
    </row>
    <row r="76" spans="1:12" ht="51" x14ac:dyDescent="0.25">
      <c r="A76" s="31"/>
      <c r="B76" s="50"/>
      <c r="C76" s="31" t="s">
        <v>441</v>
      </c>
      <c r="D76" s="32" t="s">
        <v>275</v>
      </c>
      <c r="E76" s="32">
        <v>1055460</v>
      </c>
      <c r="F76" s="32" t="s">
        <v>20</v>
      </c>
      <c r="G76" s="37"/>
      <c r="H76" s="37"/>
      <c r="I76" s="32"/>
      <c r="J76" s="32"/>
      <c r="K76" s="32"/>
      <c r="L76" s="38">
        <f t="shared" si="0"/>
        <v>1055460</v>
      </c>
    </row>
    <row r="77" spans="1:12" ht="38.25" x14ac:dyDescent="0.25">
      <c r="A77" s="31"/>
      <c r="B77" s="50"/>
      <c r="C77" s="31" t="s">
        <v>442</v>
      </c>
      <c r="D77" s="32" t="s">
        <v>448</v>
      </c>
      <c r="E77" s="32">
        <v>14798524</v>
      </c>
      <c r="F77" s="32" t="s">
        <v>115</v>
      </c>
      <c r="G77" s="32">
        <v>14798524</v>
      </c>
      <c r="H77" s="37"/>
      <c r="I77" s="32"/>
      <c r="J77" s="32"/>
      <c r="K77" s="32"/>
      <c r="L77" s="38">
        <f t="shared" si="0"/>
        <v>29597048</v>
      </c>
    </row>
    <row r="78" spans="1:12" ht="51" x14ac:dyDescent="0.25">
      <c r="A78" s="31"/>
      <c r="B78" s="50"/>
      <c r="C78" s="31" t="s">
        <v>443</v>
      </c>
      <c r="D78" s="32" t="s">
        <v>273</v>
      </c>
      <c r="E78" s="32">
        <v>1528394</v>
      </c>
      <c r="F78" s="32" t="s">
        <v>115</v>
      </c>
      <c r="G78" s="37"/>
      <c r="H78" s="32"/>
      <c r="I78" s="32"/>
      <c r="J78" s="32"/>
      <c r="K78" s="32"/>
      <c r="L78" s="38">
        <f t="shared" si="0"/>
        <v>1528394</v>
      </c>
    </row>
    <row r="79" spans="1:12" ht="51" x14ac:dyDescent="0.25">
      <c r="A79" s="31"/>
      <c r="B79" s="50"/>
      <c r="C79" s="31" t="s">
        <v>449</v>
      </c>
      <c r="D79" s="32" t="s">
        <v>285</v>
      </c>
      <c r="E79" s="32">
        <v>220000</v>
      </c>
      <c r="F79" s="32" t="s">
        <v>451</v>
      </c>
      <c r="G79" s="37"/>
      <c r="H79" s="32"/>
      <c r="I79" s="32"/>
      <c r="J79" s="32"/>
      <c r="K79" s="32"/>
      <c r="L79" s="38">
        <f t="shared" si="0"/>
        <v>220000</v>
      </c>
    </row>
    <row r="80" spans="1:12" ht="51" x14ac:dyDescent="0.25">
      <c r="A80" s="31"/>
      <c r="B80" s="50"/>
      <c r="C80" s="31" t="s">
        <v>456</v>
      </c>
      <c r="D80" s="32" t="s">
        <v>485</v>
      </c>
      <c r="E80" s="32">
        <v>82000000</v>
      </c>
      <c r="F80" s="32" t="s">
        <v>47</v>
      </c>
      <c r="G80" s="37"/>
      <c r="H80" s="32"/>
      <c r="I80" s="32"/>
      <c r="J80" s="32"/>
      <c r="K80" s="32"/>
      <c r="L80" s="38">
        <f t="shared" si="0"/>
        <v>82000000</v>
      </c>
    </row>
    <row r="81" spans="1:12" ht="25.5" x14ac:dyDescent="0.25">
      <c r="A81" s="31"/>
      <c r="B81" s="50"/>
      <c r="C81" s="31" t="s">
        <v>457</v>
      </c>
      <c r="D81" s="32" t="s">
        <v>124</v>
      </c>
      <c r="E81" s="32">
        <v>75268674.560000002</v>
      </c>
      <c r="F81" s="32" t="s">
        <v>15</v>
      </c>
      <c r="G81" s="37"/>
      <c r="H81" s="32"/>
      <c r="I81" s="32"/>
      <c r="J81" s="32"/>
      <c r="K81" s="32"/>
      <c r="L81" s="38">
        <f t="shared" si="0"/>
        <v>75268674.560000002</v>
      </c>
    </row>
    <row r="82" spans="1:12" ht="25.5" x14ac:dyDescent="0.25">
      <c r="A82" s="31"/>
      <c r="B82" s="50"/>
      <c r="C82" s="31" t="s">
        <v>458</v>
      </c>
      <c r="D82" s="32" t="s">
        <v>487</v>
      </c>
      <c r="E82" s="32">
        <v>9999999.4399999995</v>
      </c>
      <c r="F82" s="32" t="s">
        <v>483</v>
      </c>
      <c r="G82" s="37"/>
      <c r="I82" s="32"/>
      <c r="K82" s="32"/>
      <c r="L82" s="38">
        <f t="shared" si="0"/>
        <v>9999999.4399999995</v>
      </c>
    </row>
    <row r="83" spans="1:12" ht="38.25" x14ac:dyDescent="0.25">
      <c r="A83" s="31"/>
      <c r="B83" s="50"/>
      <c r="C83" s="31" t="s">
        <v>459</v>
      </c>
      <c r="D83" s="32" t="s">
        <v>486</v>
      </c>
      <c r="E83" s="32">
        <v>827567.28</v>
      </c>
      <c r="F83" s="32"/>
      <c r="G83" s="37"/>
      <c r="H83" s="32" t="s">
        <v>482</v>
      </c>
      <c r="I83" s="32"/>
      <c r="J83" s="32"/>
      <c r="K83" s="32"/>
      <c r="L83" s="38">
        <f t="shared" si="0"/>
        <v>827567.28</v>
      </c>
    </row>
    <row r="84" spans="1:12" x14ac:dyDescent="0.25">
      <c r="A84" s="34"/>
      <c r="B84" s="35" t="s">
        <v>62</v>
      </c>
      <c r="C84" s="36"/>
      <c r="D84" s="28"/>
      <c r="E84" s="29">
        <f>+E85</f>
        <v>50044.74</v>
      </c>
      <c r="F84" s="28"/>
      <c r="G84" s="29">
        <f>+G85</f>
        <v>0</v>
      </c>
      <c r="H84" s="29"/>
      <c r="I84" s="29">
        <f>+I85</f>
        <v>0</v>
      </c>
      <c r="J84" s="28"/>
      <c r="K84" s="29">
        <f>+K85</f>
        <v>0</v>
      </c>
      <c r="L84" s="29">
        <f t="shared" si="0"/>
        <v>50044.74</v>
      </c>
    </row>
    <row r="85" spans="1:12" ht="51" x14ac:dyDescent="0.25">
      <c r="A85" s="31"/>
      <c r="B85" s="50">
        <f>LEFT(C85,7)*1</f>
        <v>2227055</v>
      </c>
      <c r="C85" s="31" t="s">
        <v>142</v>
      </c>
      <c r="D85" s="32" t="s">
        <v>261</v>
      </c>
      <c r="E85" s="32">
        <v>50044.74</v>
      </c>
      <c r="F85" s="32" t="s">
        <v>17</v>
      </c>
      <c r="G85" s="37"/>
      <c r="H85" s="37"/>
      <c r="I85" s="32"/>
      <c r="J85" s="32"/>
      <c r="K85" s="32"/>
      <c r="L85" s="38">
        <f t="shared" si="0"/>
        <v>50044.74</v>
      </c>
    </row>
    <row r="86" spans="1:12" x14ac:dyDescent="0.25">
      <c r="A86" s="34"/>
      <c r="B86" s="35" t="s">
        <v>98</v>
      </c>
      <c r="C86" s="36"/>
      <c r="D86" s="28"/>
      <c r="E86" s="29">
        <f>+E87</f>
        <v>2092159</v>
      </c>
      <c r="F86" s="28"/>
      <c r="G86" s="29">
        <f>+G87</f>
        <v>0</v>
      </c>
      <c r="H86" s="29"/>
      <c r="I86" s="29">
        <f>+I87</f>
        <v>0</v>
      </c>
      <c r="J86" s="28"/>
      <c r="K86" s="29">
        <f>+K87</f>
        <v>0</v>
      </c>
      <c r="L86" s="29">
        <f t="shared" si="0"/>
        <v>2092159</v>
      </c>
    </row>
    <row r="87" spans="1:12" ht="25.5" x14ac:dyDescent="0.25">
      <c r="A87" s="31"/>
      <c r="B87" s="50">
        <f>LEFT(C87,7)*1</f>
        <v>2127190</v>
      </c>
      <c r="C87" s="31" t="s">
        <v>238</v>
      </c>
      <c r="D87" s="32" t="s">
        <v>278</v>
      </c>
      <c r="E87" s="32">
        <v>2092159</v>
      </c>
      <c r="F87" s="32" t="s">
        <v>47</v>
      </c>
      <c r="G87" s="37"/>
      <c r="H87" s="37"/>
      <c r="I87" s="32"/>
      <c r="J87" s="32"/>
      <c r="K87" s="32"/>
      <c r="L87" s="38">
        <f t="shared" si="0"/>
        <v>2092159</v>
      </c>
    </row>
    <row r="88" spans="1:12" x14ac:dyDescent="0.25">
      <c r="A88" s="33" t="s">
        <v>29</v>
      </c>
      <c r="B88" s="25"/>
      <c r="C88" s="25"/>
      <c r="D88" s="26"/>
      <c r="E88" s="27">
        <f>+E89+E128+E164</f>
        <v>0</v>
      </c>
      <c r="F88" s="27"/>
      <c r="G88" s="27">
        <f>+G89+G128+G164</f>
        <v>0</v>
      </c>
      <c r="H88" s="27"/>
      <c r="I88" s="27">
        <f>+I89+I128+I164</f>
        <v>0</v>
      </c>
      <c r="J88" s="27"/>
      <c r="K88" s="27">
        <f>+K89+K128+K164</f>
        <v>21988255.68</v>
      </c>
      <c r="L88" s="27">
        <f>+L89+L128+L164</f>
        <v>21988255.68</v>
      </c>
    </row>
    <row r="89" spans="1:12" x14ac:dyDescent="0.25">
      <c r="A89" s="34"/>
      <c r="B89" s="35" t="s">
        <v>389</v>
      </c>
      <c r="C89" s="36"/>
      <c r="D89" s="29"/>
      <c r="E89" s="29">
        <f>SUM(E90:E125)</f>
        <v>0</v>
      </c>
      <c r="F89" s="28"/>
      <c r="G89" s="29">
        <f>SUM(G90:G125)</f>
        <v>0</v>
      </c>
      <c r="H89" s="29"/>
      <c r="I89" s="29">
        <f>SUM(I90:I125)</f>
        <v>0</v>
      </c>
      <c r="J89" s="28"/>
      <c r="K89" s="29">
        <f>SUM(K90:K127)</f>
        <v>16240720.26</v>
      </c>
      <c r="L89" s="29">
        <f>SUM(L90:L127)</f>
        <v>16240720.26</v>
      </c>
    </row>
    <row r="90" spans="1:12" ht="25.5" x14ac:dyDescent="0.25">
      <c r="A90" s="31"/>
      <c r="B90" s="50">
        <f t="shared" ref="B90" si="2">LEFT(C90,7)*1</f>
        <v>2342303</v>
      </c>
      <c r="C90" s="31" t="s">
        <v>390</v>
      </c>
      <c r="D90" s="37"/>
      <c r="E90" s="32"/>
      <c r="F90" s="32" t="s">
        <v>279</v>
      </c>
      <c r="G90" s="32"/>
      <c r="H90" s="37"/>
      <c r="I90" s="32"/>
      <c r="J90" s="32" t="s">
        <v>99</v>
      </c>
      <c r="K90" s="32">
        <v>270351.89000000007</v>
      </c>
      <c r="L90" s="38">
        <f t="shared" ref="L90:L127" si="3">E90+G90+I90+K90</f>
        <v>270351.89000000007</v>
      </c>
    </row>
    <row r="91" spans="1:12" x14ac:dyDescent="0.25">
      <c r="A91" s="31"/>
      <c r="B91" s="50"/>
      <c r="C91" s="31" t="s">
        <v>401</v>
      </c>
      <c r="D91" s="37"/>
      <c r="E91" s="32"/>
      <c r="F91" s="32" t="s">
        <v>14</v>
      </c>
      <c r="G91" s="32"/>
      <c r="H91" s="37"/>
      <c r="I91" s="32"/>
      <c r="J91" s="32" t="s">
        <v>99</v>
      </c>
      <c r="K91" s="32">
        <v>3305441</v>
      </c>
      <c r="L91" s="38">
        <f t="shared" si="3"/>
        <v>3305441</v>
      </c>
    </row>
    <row r="92" spans="1:12" ht="25.5" x14ac:dyDescent="0.25">
      <c r="A92" s="31"/>
      <c r="B92" s="50"/>
      <c r="C92" s="31" t="s">
        <v>402</v>
      </c>
      <c r="D92" s="37"/>
      <c r="E92" s="32"/>
      <c r="F92" s="32" t="s">
        <v>15</v>
      </c>
      <c r="G92" s="32"/>
      <c r="H92" s="37"/>
      <c r="I92" s="32"/>
      <c r="J92" s="32" t="s">
        <v>99</v>
      </c>
      <c r="K92" s="32">
        <v>171996.64</v>
      </c>
      <c r="L92" s="38">
        <f t="shared" si="3"/>
        <v>171996.64</v>
      </c>
    </row>
    <row r="93" spans="1:12" ht="63.75" x14ac:dyDescent="0.25">
      <c r="A93" s="31"/>
      <c r="B93" s="50"/>
      <c r="C93" s="31" t="s">
        <v>391</v>
      </c>
      <c r="D93" s="37"/>
      <c r="E93" s="32"/>
      <c r="F93" s="32" t="s">
        <v>32</v>
      </c>
      <c r="G93" s="32"/>
      <c r="H93" s="37"/>
      <c r="I93" s="32"/>
      <c r="J93" s="32" t="s">
        <v>99</v>
      </c>
      <c r="K93" s="32">
        <v>3499597.8099999996</v>
      </c>
      <c r="L93" s="38">
        <f t="shared" si="3"/>
        <v>3499597.8099999996</v>
      </c>
    </row>
    <row r="94" spans="1:12" x14ac:dyDescent="0.25">
      <c r="A94" s="31"/>
      <c r="B94" s="50"/>
      <c r="C94" s="31" t="s">
        <v>460</v>
      </c>
      <c r="D94" s="37"/>
      <c r="E94" s="32"/>
      <c r="F94" s="32" t="s">
        <v>279</v>
      </c>
      <c r="G94" s="32"/>
      <c r="H94" s="37"/>
      <c r="I94" s="32"/>
      <c r="J94" s="32" t="s">
        <v>99</v>
      </c>
      <c r="K94" s="32">
        <v>40122.750000000015</v>
      </c>
      <c r="L94" s="38">
        <f t="shared" si="3"/>
        <v>40122.750000000015</v>
      </c>
    </row>
    <row r="95" spans="1:12" x14ac:dyDescent="0.25">
      <c r="A95" s="31"/>
      <c r="B95" s="50"/>
      <c r="C95" s="31" t="s">
        <v>461</v>
      </c>
      <c r="D95" s="37"/>
      <c r="E95" s="32"/>
      <c r="F95" s="32" t="s">
        <v>279</v>
      </c>
      <c r="G95" s="32"/>
      <c r="H95" s="37"/>
      <c r="I95" s="32"/>
      <c r="J95" s="32" t="s">
        <v>99</v>
      </c>
      <c r="K95" s="32">
        <v>49039.790000000008</v>
      </c>
      <c r="L95" s="38">
        <f t="shared" si="3"/>
        <v>49039.790000000008</v>
      </c>
    </row>
    <row r="96" spans="1:12" ht="38.25" x14ac:dyDescent="0.25">
      <c r="A96" s="31"/>
      <c r="B96" s="50"/>
      <c r="C96" s="31" t="s">
        <v>409</v>
      </c>
      <c r="D96" s="37"/>
      <c r="E96" s="32"/>
      <c r="F96" s="32" t="s">
        <v>16</v>
      </c>
      <c r="G96" s="32"/>
      <c r="H96" s="37"/>
      <c r="I96" s="32"/>
      <c r="J96" s="32" t="s">
        <v>99</v>
      </c>
      <c r="K96" s="32">
        <v>9463.5499999999993</v>
      </c>
      <c r="L96" s="38">
        <f t="shared" si="3"/>
        <v>9463.5499999999993</v>
      </c>
    </row>
    <row r="97" spans="1:12" ht="25.5" x14ac:dyDescent="0.25">
      <c r="A97" s="31"/>
      <c r="B97" s="50"/>
      <c r="C97" s="31" t="s">
        <v>479</v>
      </c>
      <c r="D97" s="37"/>
      <c r="E97" s="32"/>
      <c r="F97" s="63" t="s">
        <v>17</v>
      </c>
      <c r="G97" s="32"/>
      <c r="H97" s="37"/>
      <c r="I97" s="32"/>
      <c r="J97" s="32" t="s">
        <v>99</v>
      </c>
      <c r="K97" s="32">
        <v>9289.68</v>
      </c>
      <c r="L97" s="38">
        <f t="shared" si="3"/>
        <v>9289.68</v>
      </c>
    </row>
    <row r="98" spans="1:12" ht="25.5" x14ac:dyDescent="0.25">
      <c r="A98" s="31"/>
      <c r="B98" s="50"/>
      <c r="C98" s="31" t="s">
        <v>480</v>
      </c>
      <c r="D98" s="37"/>
      <c r="E98" s="32"/>
      <c r="F98" s="63" t="s">
        <v>17</v>
      </c>
      <c r="G98" s="32"/>
      <c r="H98" s="37"/>
      <c r="I98" s="32"/>
      <c r="J98" s="32" t="s">
        <v>99</v>
      </c>
      <c r="K98" s="32">
        <v>2407.41</v>
      </c>
      <c r="L98" s="38">
        <f t="shared" si="3"/>
        <v>2407.41</v>
      </c>
    </row>
    <row r="99" spans="1:12" ht="25.5" x14ac:dyDescent="0.25">
      <c r="A99" s="31"/>
      <c r="B99" s="50"/>
      <c r="C99" s="31" t="s">
        <v>410</v>
      </c>
      <c r="D99" s="37"/>
      <c r="E99" s="32"/>
      <c r="F99" s="32" t="s">
        <v>115</v>
      </c>
      <c r="G99" s="32"/>
      <c r="H99" s="37"/>
      <c r="I99" s="32"/>
      <c r="J99" s="32" t="s">
        <v>99</v>
      </c>
      <c r="K99" s="32">
        <v>4092858.52</v>
      </c>
      <c r="L99" s="38">
        <f t="shared" si="3"/>
        <v>4092858.52</v>
      </c>
    </row>
    <row r="100" spans="1:12" ht="25.5" x14ac:dyDescent="0.25">
      <c r="A100" s="31"/>
      <c r="B100" s="50"/>
      <c r="C100" s="31" t="s">
        <v>478</v>
      </c>
      <c r="D100" s="37"/>
      <c r="E100" s="32"/>
      <c r="F100" s="63" t="s">
        <v>17</v>
      </c>
      <c r="G100" s="32"/>
      <c r="H100" s="37"/>
      <c r="I100" s="32"/>
      <c r="J100" s="32" t="s">
        <v>99</v>
      </c>
      <c r="K100" s="32">
        <v>2937.64</v>
      </c>
      <c r="L100" s="38">
        <f t="shared" si="3"/>
        <v>2937.64</v>
      </c>
    </row>
    <row r="101" spans="1:12" ht="25.5" x14ac:dyDescent="0.25">
      <c r="A101" s="31"/>
      <c r="B101" s="50"/>
      <c r="C101" s="31" t="s">
        <v>411</v>
      </c>
      <c r="D101" s="37"/>
      <c r="E101" s="32"/>
      <c r="F101" s="32" t="s">
        <v>21</v>
      </c>
      <c r="G101" s="32"/>
      <c r="H101" s="37"/>
      <c r="I101" s="32"/>
      <c r="J101" s="32" t="s">
        <v>99</v>
      </c>
      <c r="K101" s="32">
        <v>109418.36</v>
      </c>
      <c r="L101" s="38">
        <f t="shared" si="3"/>
        <v>109418.36</v>
      </c>
    </row>
    <row r="102" spans="1:12" ht="25.5" x14ac:dyDescent="0.25">
      <c r="A102" s="31"/>
      <c r="B102" s="50"/>
      <c r="C102" s="31" t="s">
        <v>412</v>
      </c>
      <c r="D102" s="37"/>
      <c r="E102" s="32"/>
      <c r="F102" s="32" t="s">
        <v>14</v>
      </c>
      <c r="G102" s="32"/>
      <c r="H102" s="37"/>
      <c r="I102" s="32"/>
      <c r="J102" s="32" t="s">
        <v>99</v>
      </c>
      <c r="K102" s="32">
        <v>1932615.49</v>
      </c>
      <c r="L102" s="38">
        <f t="shared" si="3"/>
        <v>1932615.49</v>
      </c>
    </row>
    <row r="103" spans="1:12" x14ac:dyDescent="0.25">
      <c r="A103" s="31"/>
      <c r="B103" s="50"/>
      <c r="C103" s="31" t="s">
        <v>413</v>
      </c>
      <c r="D103" s="37"/>
      <c r="E103" s="32"/>
      <c r="F103" s="32" t="s">
        <v>14</v>
      </c>
      <c r="G103" s="32"/>
      <c r="H103" s="37"/>
      <c r="I103" s="32"/>
      <c r="J103" s="32" t="s">
        <v>99</v>
      </c>
      <c r="K103" s="32">
        <v>41409</v>
      </c>
      <c r="L103" s="38">
        <f t="shared" si="3"/>
        <v>41409</v>
      </c>
    </row>
    <row r="104" spans="1:12" ht="25.5" x14ac:dyDescent="0.25">
      <c r="A104" s="31"/>
      <c r="B104" s="50"/>
      <c r="C104" s="31" t="s">
        <v>476</v>
      </c>
      <c r="D104" s="37"/>
      <c r="E104" s="32"/>
      <c r="F104" s="63" t="s">
        <v>14</v>
      </c>
      <c r="G104" s="32"/>
      <c r="H104" s="37"/>
      <c r="I104" s="32"/>
      <c r="J104" s="32" t="s">
        <v>99</v>
      </c>
      <c r="K104" s="32">
        <v>181376</v>
      </c>
      <c r="L104" s="38">
        <f t="shared" si="3"/>
        <v>181376</v>
      </c>
    </row>
    <row r="105" spans="1:12" x14ac:dyDescent="0.25">
      <c r="A105" s="31"/>
      <c r="B105" s="50"/>
      <c r="C105" s="31" t="s">
        <v>477</v>
      </c>
      <c r="D105" s="37"/>
      <c r="E105" s="32"/>
      <c r="F105" s="63" t="s">
        <v>26</v>
      </c>
      <c r="G105" s="32"/>
      <c r="H105" s="37"/>
      <c r="I105" s="32"/>
      <c r="J105" s="32" t="s">
        <v>99</v>
      </c>
      <c r="K105" s="32">
        <v>35590.75</v>
      </c>
      <c r="L105" s="38">
        <f t="shared" si="3"/>
        <v>35590.75</v>
      </c>
    </row>
    <row r="106" spans="1:12" ht="25.5" x14ac:dyDescent="0.25">
      <c r="A106" s="31"/>
      <c r="B106" s="50"/>
      <c r="C106" s="31" t="s">
        <v>414</v>
      </c>
      <c r="D106" s="37"/>
      <c r="E106" s="32"/>
      <c r="F106" s="32" t="s">
        <v>14</v>
      </c>
      <c r="G106" s="32"/>
      <c r="H106" s="37"/>
      <c r="I106" s="32"/>
      <c r="J106" s="32" t="s">
        <v>99</v>
      </c>
      <c r="K106" s="32">
        <v>24112</v>
      </c>
      <c r="L106" s="38">
        <f t="shared" si="3"/>
        <v>24112</v>
      </c>
    </row>
    <row r="107" spans="1:12" ht="25.5" x14ac:dyDescent="0.25">
      <c r="A107" s="31"/>
      <c r="B107" s="50"/>
      <c r="C107" s="31" t="s">
        <v>474</v>
      </c>
      <c r="D107" s="37"/>
      <c r="E107" s="32"/>
      <c r="F107" s="63" t="s">
        <v>14</v>
      </c>
      <c r="G107" s="32"/>
      <c r="H107" s="37"/>
      <c r="I107" s="32"/>
      <c r="J107" s="32" t="s">
        <v>99</v>
      </c>
      <c r="K107" s="32">
        <v>725672</v>
      </c>
      <c r="L107" s="38">
        <f t="shared" si="3"/>
        <v>725672</v>
      </c>
    </row>
    <row r="108" spans="1:12" ht="25.5" x14ac:dyDescent="0.25">
      <c r="A108" s="31"/>
      <c r="B108" s="50"/>
      <c r="C108" s="31" t="s">
        <v>473</v>
      </c>
      <c r="D108" s="37"/>
      <c r="E108" s="32"/>
      <c r="F108" s="32" t="s">
        <v>15</v>
      </c>
      <c r="G108" s="32"/>
      <c r="H108" s="37"/>
      <c r="I108" s="32"/>
      <c r="J108" s="32" t="s">
        <v>99</v>
      </c>
      <c r="K108" s="32">
        <v>16609.169999999998</v>
      </c>
      <c r="L108" s="38">
        <f t="shared" si="3"/>
        <v>16609.169999999998</v>
      </c>
    </row>
    <row r="109" spans="1:12" ht="25.5" x14ac:dyDescent="0.25">
      <c r="A109" s="31"/>
      <c r="B109" s="50"/>
      <c r="C109" s="31" t="s">
        <v>475</v>
      </c>
      <c r="D109" s="37"/>
      <c r="E109" s="32"/>
      <c r="F109" s="32" t="s">
        <v>17</v>
      </c>
      <c r="G109" s="32"/>
      <c r="H109" s="37"/>
      <c r="I109" s="32"/>
      <c r="J109" s="32" t="s">
        <v>99</v>
      </c>
      <c r="K109" s="32">
        <v>45633.04</v>
      </c>
      <c r="L109" s="38">
        <f t="shared" si="3"/>
        <v>45633.04</v>
      </c>
    </row>
    <row r="110" spans="1:12" ht="25.5" x14ac:dyDescent="0.25">
      <c r="A110" s="31"/>
      <c r="B110" s="50"/>
      <c r="C110" s="31" t="s">
        <v>415</v>
      </c>
      <c r="D110" s="37"/>
      <c r="E110" s="32"/>
      <c r="F110" s="32" t="s">
        <v>26</v>
      </c>
      <c r="G110" s="32"/>
      <c r="H110" s="37"/>
      <c r="I110" s="32"/>
      <c r="J110" s="32" t="s">
        <v>99</v>
      </c>
      <c r="K110" s="32">
        <v>212534.58</v>
      </c>
      <c r="L110" s="38">
        <f t="shared" si="3"/>
        <v>212534.58</v>
      </c>
    </row>
    <row r="111" spans="1:12" ht="25.5" x14ac:dyDescent="0.25">
      <c r="A111" s="31"/>
      <c r="B111" s="50"/>
      <c r="C111" s="31" t="s">
        <v>407</v>
      </c>
      <c r="D111" s="37"/>
      <c r="E111" s="32"/>
      <c r="F111" s="32" t="s">
        <v>27</v>
      </c>
      <c r="G111" s="32"/>
      <c r="H111" s="37"/>
      <c r="I111" s="32"/>
      <c r="J111" s="32" t="s">
        <v>99</v>
      </c>
      <c r="K111" s="32">
        <v>5544.73</v>
      </c>
      <c r="L111" s="38">
        <f t="shared" si="3"/>
        <v>5544.73</v>
      </c>
    </row>
    <row r="112" spans="1:12" ht="25.5" x14ac:dyDescent="0.25">
      <c r="A112" s="31"/>
      <c r="B112" s="50"/>
      <c r="C112" s="31" t="s">
        <v>408</v>
      </c>
      <c r="D112" s="37"/>
      <c r="E112" s="32"/>
      <c r="F112" s="32" t="s">
        <v>14</v>
      </c>
      <c r="G112" s="32"/>
      <c r="H112" s="37"/>
      <c r="I112" s="32"/>
      <c r="J112" s="32" t="s">
        <v>99</v>
      </c>
      <c r="K112" s="32">
        <v>248171</v>
      </c>
      <c r="L112" s="38">
        <f t="shared" si="3"/>
        <v>248171</v>
      </c>
    </row>
    <row r="113" spans="1:12" ht="25.5" x14ac:dyDescent="0.25">
      <c r="A113" s="31"/>
      <c r="B113" s="50"/>
      <c r="C113" s="31" t="s">
        <v>465</v>
      </c>
      <c r="D113" s="37"/>
      <c r="E113" s="32"/>
      <c r="F113" s="63" t="s">
        <v>14</v>
      </c>
      <c r="G113" s="32"/>
      <c r="H113" s="37"/>
      <c r="I113" s="32"/>
      <c r="J113" s="32" t="s">
        <v>99</v>
      </c>
      <c r="K113" s="32">
        <v>83600</v>
      </c>
      <c r="L113" s="38">
        <f t="shared" si="3"/>
        <v>83600</v>
      </c>
    </row>
    <row r="114" spans="1:12" ht="25.5" x14ac:dyDescent="0.25">
      <c r="A114" s="31"/>
      <c r="B114" s="50"/>
      <c r="C114" s="31" t="s">
        <v>466</v>
      </c>
      <c r="D114" s="37"/>
      <c r="E114" s="32"/>
      <c r="F114" s="32" t="s">
        <v>21</v>
      </c>
      <c r="G114" s="32"/>
      <c r="H114" s="37"/>
      <c r="I114" s="32"/>
      <c r="J114" s="32" t="s">
        <v>99</v>
      </c>
      <c r="K114" s="32">
        <v>77.25</v>
      </c>
      <c r="L114" s="38">
        <f t="shared" si="3"/>
        <v>77.25</v>
      </c>
    </row>
    <row r="115" spans="1:12" ht="25.5" x14ac:dyDescent="0.25">
      <c r="A115" s="31"/>
      <c r="B115" s="50"/>
      <c r="C115" s="31" t="s">
        <v>467</v>
      </c>
      <c r="D115" s="37"/>
      <c r="E115" s="32"/>
      <c r="F115" s="32" t="s">
        <v>17</v>
      </c>
      <c r="G115" s="32"/>
      <c r="H115" s="37"/>
      <c r="I115" s="32"/>
      <c r="J115" s="32" t="s">
        <v>99</v>
      </c>
      <c r="K115" s="32">
        <v>2625.63</v>
      </c>
      <c r="L115" s="38">
        <f t="shared" si="3"/>
        <v>2625.63</v>
      </c>
    </row>
    <row r="116" spans="1:12" ht="25.5" x14ac:dyDescent="0.25">
      <c r="A116" s="31"/>
      <c r="B116" s="50"/>
      <c r="C116" s="31" t="s">
        <v>468</v>
      </c>
      <c r="D116" s="37"/>
      <c r="E116" s="32"/>
      <c r="F116" s="32" t="s">
        <v>17</v>
      </c>
      <c r="G116" s="32"/>
      <c r="H116" s="37"/>
      <c r="I116" s="32"/>
      <c r="J116" s="32" t="s">
        <v>99</v>
      </c>
      <c r="K116" s="32">
        <v>11824.34</v>
      </c>
      <c r="L116" s="38">
        <f t="shared" si="3"/>
        <v>11824.34</v>
      </c>
    </row>
    <row r="117" spans="1:12" ht="25.5" x14ac:dyDescent="0.25">
      <c r="A117" s="31"/>
      <c r="B117" s="50"/>
      <c r="C117" s="31" t="s">
        <v>469</v>
      </c>
      <c r="D117" s="37"/>
      <c r="E117" s="32"/>
      <c r="F117" s="63" t="s">
        <v>20</v>
      </c>
      <c r="G117" s="32"/>
      <c r="H117" s="37"/>
      <c r="I117" s="32"/>
      <c r="J117" s="32" t="s">
        <v>99</v>
      </c>
      <c r="K117" s="32">
        <v>339082.71</v>
      </c>
      <c r="L117" s="38">
        <f t="shared" si="3"/>
        <v>339082.71</v>
      </c>
    </row>
    <row r="118" spans="1:12" ht="25.5" x14ac:dyDescent="0.25">
      <c r="A118" s="31"/>
      <c r="B118" s="50"/>
      <c r="C118" s="31" t="s">
        <v>470</v>
      </c>
      <c r="D118" s="37"/>
      <c r="E118" s="32"/>
      <c r="F118" s="32" t="s">
        <v>21</v>
      </c>
      <c r="G118" s="32"/>
      <c r="H118" s="37"/>
      <c r="I118" s="32"/>
      <c r="J118" s="32" t="s">
        <v>99</v>
      </c>
      <c r="K118" s="32">
        <v>1.82</v>
      </c>
      <c r="L118" s="38">
        <f t="shared" si="3"/>
        <v>1.82</v>
      </c>
    </row>
    <row r="119" spans="1:12" ht="25.5" x14ac:dyDescent="0.25">
      <c r="A119" s="31"/>
      <c r="B119" s="50"/>
      <c r="C119" s="31" t="s">
        <v>471</v>
      </c>
      <c r="D119" s="37"/>
      <c r="E119" s="32"/>
      <c r="F119" s="63" t="s">
        <v>24</v>
      </c>
      <c r="G119" s="32"/>
      <c r="H119" s="37"/>
      <c r="I119" s="32"/>
      <c r="J119" s="32" t="s">
        <v>99</v>
      </c>
      <c r="K119" s="32">
        <v>1.6</v>
      </c>
      <c r="L119" s="38">
        <f t="shared" si="3"/>
        <v>1.6</v>
      </c>
    </row>
    <row r="120" spans="1:12" ht="25.5" x14ac:dyDescent="0.25">
      <c r="A120" s="31"/>
      <c r="B120" s="50"/>
      <c r="C120" s="31" t="s">
        <v>472</v>
      </c>
      <c r="D120" s="37"/>
      <c r="E120" s="32"/>
      <c r="F120" s="63" t="s">
        <v>15</v>
      </c>
      <c r="G120" s="32"/>
      <c r="H120" s="37"/>
      <c r="I120" s="32"/>
      <c r="J120" s="32" t="s">
        <v>99</v>
      </c>
      <c r="K120" s="32">
        <v>35439.700000000004</v>
      </c>
      <c r="L120" s="38">
        <f t="shared" si="3"/>
        <v>35439.700000000004</v>
      </c>
    </row>
    <row r="121" spans="1:12" ht="25.5" x14ac:dyDescent="0.25">
      <c r="A121" s="31"/>
      <c r="B121" s="50"/>
      <c r="C121" s="31" t="s">
        <v>403</v>
      </c>
      <c r="D121" s="37"/>
      <c r="E121" s="32"/>
      <c r="F121" s="32" t="s">
        <v>14</v>
      </c>
      <c r="G121" s="32"/>
      <c r="H121" s="37"/>
      <c r="I121" s="32"/>
      <c r="J121" s="32" t="s">
        <v>99</v>
      </c>
      <c r="K121" s="32">
        <v>654246</v>
      </c>
      <c r="L121" s="38">
        <f t="shared" si="3"/>
        <v>654246</v>
      </c>
    </row>
    <row r="122" spans="1:12" ht="25.5" x14ac:dyDescent="0.25">
      <c r="A122" s="31"/>
      <c r="B122" s="50"/>
      <c r="C122" s="31" t="s">
        <v>404</v>
      </c>
      <c r="D122" s="37"/>
      <c r="E122" s="32"/>
      <c r="F122" s="32" t="s">
        <v>26</v>
      </c>
      <c r="G122" s="32"/>
      <c r="H122" s="37"/>
      <c r="I122" s="32"/>
      <c r="J122" s="32" t="s">
        <v>99</v>
      </c>
      <c r="K122" s="32">
        <v>76855.39</v>
      </c>
      <c r="L122" s="38">
        <f t="shared" si="3"/>
        <v>76855.39</v>
      </c>
    </row>
    <row r="123" spans="1:12" ht="25.5" x14ac:dyDescent="0.25">
      <c r="A123" s="31"/>
      <c r="B123" s="50"/>
      <c r="C123" s="31" t="s">
        <v>405</v>
      </c>
      <c r="D123" s="37"/>
      <c r="E123" s="32"/>
      <c r="F123" s="32" t="s">
        <v>15</v>
      </c>
      <c r="G123" s="32"/>
      <c r="H123" s="37"/>
      <c r="I123" s="32"/>
      <c r="J123" s="32" t="s">
        <v>99</v>
      </c>
      <c r="K123" s="32">
        <v>284.95</v>
      </c>
      <c r="L123" s="38">
        <f t="shared" si="3"/>
        <v>284.95</v>
      </c>
    </row>
    <row r="124" spans="1:12" ht="25.5" x14ac:dyDescent="0.25">
      <c r="A124" s="31"/>
      <c r="B124" s="50"/>
      <c r="C124" s="31" t="s">
        <v>464</v>
      </c>
      <c r="D124" s="37"/>
      <c r="E124" s="32"/>
      <c r="F124" s="63" t="s">
        <v>24</v>
      </c>
      <c r="G124" s="32"/>
      <c r="H124" s="37"/>
      <c r="I124" s="32"/>
      <c r="J124" s="32" t="s">
        <v>99</v>
      </c>
      <c r="K124" s="32">
        <v>1364.49</v>
      </c>
      <c r="L124" s="38">
        <f t="shared" si="3"/>
        <v>1364.49</v>
      </c>
    </row>
    <row r="125" spans="1:12" ht="38.25" x14ac:dyDescent="0.25">
      <c r="A125" s="31"/>
      <c r="B125" s="50"/>
      <c r="C125" s="31" t="s">
        <v>406</v>
      </c>
      <c r="D125" s="37"/>
      <c r="E125" s="32"/>
      <c r="F125" s="32" t="s">
        <v>16</v>
      </c>
      <c r="G125" s="32"/>
      <c r="H125" s="37"/>
      <c r="I125" s="32"/>
      <c r="J125" s="32" t="s">
        <v>99</v>
      </c>
      <c r="K125" s="32">
        <v>1855.82</v>
      </c>
      <c r="L125" s="38">
        <f t="shared" si="3"/>
        <v>1855.82</v>
      </c>
    </row>
    <row r="126" spans="1:12" ht="38.25" x14ac:dyDescent="0.25">
      <c r="A126" s="31"/>
      <c r="B126" s="50"/>
      <c r="C126" s="31" t="s">
        <v>462</v>
      </c>
      <c r="D126" s="37"/>
      <c r="E126" s="32"/>
      <c r="F126" s="63" t="s">
        <v>16</v>
      </c>
      <c r="G126" s="32"/>
      <c r="H126" s="37"/>
      <c r="I126" s="32"/>
      <c r="J126" s="32" t="s">
        <v>99</v>
      </c>
      <c r="K126" s="32">
        <v>1.22</v>
      </c>
      <c r="L126" s="38">
        <f t="shared" si="3"/>
        <v>1.22</v>
      </c>
    </row>
    <row r="127" spans="1:12" ht="25.5" x14ac:dyDescent="0.25">
      <c r="A127" s="31"/>
      <c r="B127" s="50"/>
      <c r="C127" s="31" t="s">
        <v>463</v>
      </c>
      <c r="D127" s="37"/>
      <c r="E127" s="32"/>
      <c r="F127" s="63" t="s">
        <v>21</v>
      </c>
      <c r="G127" s="32"/>
      <c r="H127" s="37"/>
      <c r="I127" s="32"/>
      <c r="J127" s="32" t="s">
        <v>99</v>
      </c>
      <c r="K127" s="32">
        <v>1266.54</v>
      </c>
      <c r="L127" s="38">
        <f t="shared" si="3"/>
        <v>1266.54</v>
      </c>
    </row>
    <row r="128" spans="1:12" x14ac:dyDescent="0.25">
      <c r="A128" s="34"/>
      <c r="B128" s="35" t="s">
        <v>62</v>
      </c>
      <c r="C128" s="36"/>
      <c r="D128" s="29"/>
      <c r="E128" s="29">
        <f>SUM(E129:E163)</f>
        <v>0</v>
      </c>
      <c r="F128" s="28"/>
      <c r="G128" s="29">
        <f>SUM(G129:G163)</f>
        <v>0</v>
      </c>
      <c r="H128" s="29"/>
      <c r="I128" s="29">
        <f>SUM(I129:I163)</f>
        <v>0</v>
      </c>
      <c r="J128" s="28"/>
      <c r="K128" s="29">
        <f>SUM(K129:K163)</f>
        <v>5599322.9099999992</v>
      </c>
      <c r="L128" s="30">
        <f t="shared" ref="L128:L163" si="4">E128+G128+I128+K128</f>
        <v>5599322.9099999992</v>
      </c>
    </row>
    <row r="129" spans="1:12" x14ac:dyDescent="0.25">
      <c r="A129" s="31"/>
      <c r="B129" s="50">
        <f t="shared" ref="B129:B165" si="5">LEFT(C129,7)*1</f>
        <v>2243301</v>
      </c>
      <c r="C129" s="31" t="s">
        <v>100</v>
      </c>
      <c r="D129" s="37"/>
      <c r="E129" s="32"/>
      <c r="F129" s="32" t="s">
        <v>14</v>
      </c>
      <c r="G129" s="32"/>
      <c r="H129" s="37"/>
      <c r="I129" s="32"/>
      <c r="J129" s="32" t="s">
        <v>99</v>
      </c>
      <c r="K129" s="32">
        <v>371244</v>
      </c>
      <c r="L129" s="38">
        <f t="shared" si="4"/>
        <v>371244</v>
      </c>
    </row>
    <row r="130" spans="1:12" ht="25.5" x14ac:dyDescent="0.25">
      <c r="A130" s="31"/>
      <c r="B130" s="50">
        <f t="shared" si="5"/>
        <v>2243302</v>
      </c>
      <c r="C130" s="31" t="s">
        <v>176</v>
      </c>
      <c r="D130" s="37"/>
      <c r="E130" s="32"/>
      <c r="F130" s="32" t="s">
        <v>15</v>
      </c>
      <c r="G130" s="32"/>
      <c r="H130" s="37"/>
      <c r="I130" s="32"/>
      <c r="J130" s="32" t="s">
        <v>99</v>
      </c>
      <c r="K130" s="32">
        <v>15</v>
      </c>
      <c r="L130" s="38">
        <f t="shared" si="4"/>
        <v>15</v>
      </c>
    </row>
    <row r="131" spans="1:12" ht="63.75" x14ac:dyDescent="0.25">
      <c r="A131" s="31"/>
      <c r="B131" s="50">
        <f t="shared" si="5"/>
        <v>2243303</v>
      </c>
      <c r="C131" s="31" t="s">
        <v>101</v>
      </c>
      <c r="D131" s="37"/>
      <c r="E131" s="32"/>
      <c r="F131" s="32" t="s">
        <v>32</v>
      </c>
      <c r="G131" s="32"/>
      <c r="H131" s="37"/>
      <c r="I131" s="32"/>
      <c r="J131" s="32" t="s">
        <v>99</v>
      </c>
      <c r="K131" s="32">
        <v>1438779.52</v>
      </c>
      <c r="L131" s="38">
        <f t="shared" si="4"/>
        <v>1438779.52</v>
      </c>
    </row>
    <row r="132" spans="1:12" ht="38.25" x14ac:dyDescent="0.25">
      <c r="A132" s="31"/>
      <c r="B132" s="50">
        <f t="shared" si="5"/>
        <v>2243304</v>
      </c>
      <c r="C132" s="31" t="s">
        <v>177</v>
      </c>
      <c r="D132" s="37"/>
      <c r="E132" s="32"/>
      <c r="F132" s="32" t="s">
        <v>396</v>
      </c>
      <c r="G132" s="32"/>
      <c r="H132" s="37"/>
      <c r="I132" s="32"/>
      <c r="J132" s="32" t="s">
        <v>99</v>
      </c>
      <c r="K132" s="32">
        <v>1</v>
      </c>
      <c r="L132" s="38">
        <f t="shared" si="4"/>
        <v>1</v>
      </c>
    </row>
    <row r="133" spans="1:12" ht="38.25" x14ac:dyDescent="0.25">
      <c r="A133" s="31"/>
      <c r="B133" s="50">
        <f t="shared" si="5"/>
        <v>2243305</v>
      </c>
      <c r="C133" s="31" t="s">
        <v>178</v>
      </c>
      <c r="D133" s="37"/>
      <c r="E133" s="32"/>
      <c r="F133" s="32" t="s">
        <v>396</v>
      </c>
      <c r="G133" s="32"/>
      <c r="H133" s="37"/>
      <c r="I133" s="32"/>
      <c r="J133" s="32" t="s">
        <v>99</v>
      </c>
      <c r="K133" s="32">
        <v>63</v>
      </c>
      <c r="L133" s="38">
        <f t="shared" si="4"/>
        <v>63</v>
      </c>
    </row>
    <row r="134" spans="1:12" ht="38.25" x14ac:dyDescent="0.25">
      <c r="A134" s="31"/>
      <c r="B134" s="50"/>
      <c r="C134" s="31" t="s">
        <v>179</v>
      </c>
      <c r="D134" s="37"/>
      <c r="E134" s="32"/>
      <c r="F134" s="32" t="s">
        <v>16</v>
      </c>
      <c r="G134" s="32"/>
      <c r="H134" s="37"/>
      <c r="I134" s="32"/>
      <c r="J134" s="32" t="s">
        <v>99</v>
      </c>
      <c r="K134" s="32">
        <v>71.430000000000007</v>
      </c>
      <c r="L134" s="38">
        <f t="shared" si="4"/>
        <v>71.430000000000007</v>
      </c>
    </row>
    <row r="135" spans="1:12" ht="25.5" x14ac:dyDescent="0.25">
      <c r="A135" s="31"/>
      <c r="B135" s="50"/>
      <c r="C135" s="31" t="s">
        <v>182</v>
      </c>
      <c r="D135" s="37"/>
      <c r="E135" s="32"/>
      <c r="F135" s="32" t="s">
        <v>115</v>
      </c>
      <c r="G135" s="32"/>
      <c r="H135" s="37"/>
      <c r="I135" s="32"/>
      <c r="J135" s="32" t="s">
        <v>99</v>
      </c>
      <c r="K135" s="32">
        <v>1498990.56</v>
      </c>
      <c r="L135" s="38">
        <f t="shared" si="4"/>
        <v>1498990.56</v>
      </c>
    </row>
    <row r="136" spans="1:12" x14ac:dyDescent="0.25">
      <c r="A136" s="31"/>
      <c r="B136" s="50"/>
      <c r="C136" s="31" t="s">
        <v>183</v>
      </c>
      <c r="D136" s="37"/>
      <c r="E136" s="32"/>
      <c r="F136" s="32" t="s">
        <v>25</v>
      </c>
      <c r="G136" s="32"/>
      <c r="H136" s="37"/>
      <c r="I136" s="32"/>
      <c r="J136" s="32" t="s">
        <v>99</v>
      </c>
      <c r="K136" s="32">
        <v>5429</v>
      </c>
      <c r="L136" s="38">
        <f t="shared" si="4"/>
        <v>5429</v>
      </c>
    </row>
    <row r="137" spans="1:12" x14ac:dyDescent="0.25">
      <c r="A137" s="31"/>
      <c r="B137" s="50">
        <f t="shared" si="5"/>
        <v>2243313</v>
      </c>
      <c r="C137" s="31" t="s">
        <v>184</v>
      </c>
      <c r="D137" s="37"/>
      <c r="E137" s="32"/>
      <c r="F137" s="32" t="s">
        <v>14</v>
      </c>
      <c r="G137" s="32"/>
      <c r="H137" s="37"/>
      <c r="I137" s="32"/>
      <c r="J137" s="32" t="s">
        <v>99</v>
      </c>
      <c r="K137" s="32">
        <v>159814</v>
      </c>
      <c r="L137" s="38">
        <f t="shared" si="4"/>
        <v>159814</v>
      </c>
    </row>
    <row r="138" spans="1:12" ht="25.5" x14ac:dyDescent="0.25">
      <c r="A138" s="31"/>
      <c r="B138" s="50">
        <f t="shared" si="5"/>
        <v>2246001</v>
      </c>
      <c r="C138" s="31" t="s">
        <v>105</v>
      </c>
      <c r="D138" s="37"/>
      <c r="E138" s="32"/>
      <c r="F138" s="32" t="s">
        <v>21</v>
      </c>
      <c r="G138" s="32"/>
      <c r="H138" s="37"/>
      <c r="I138" s="32"/>
      <c r="J138" s="32" t="s">
        <v>99</v>
      </c>
      <c r="K138" s="32">
        <v>2</v>
      </c>
      <c r="L138" s="38">
        <f t="shared" si="4"/>
        <v>2</v>
      </c>
    </row>
    <row r="139" spans="1:12" x14ac:dyDescent="0.25">
      <c r="A139" s="31"/>
      <c r="B139" s="50">
        <f t="shared" si="5"/>
        <v>2247036</v>
      </c>
      <c r="C139" s="31" t="s">
        <v>190</v>
      </c>
      <c r="D139" s="37"/>
      <c r="E139" s="32"/>
      <c r="F139" s="32" t="s">
        <v>14</v>
      </c>
      <c r="G139" s="32"/>
      <c r="H139" s="37"/>
      <c r="I139" s="32"/>
      <c r="J139" s="32" t="s">
        <v>99</v>
      </c>
      <c r="K139" s="32">
        <v>5808</v>
      </c>
      <c r="L139" s="38">
        <f t="shared" si="4"/>
        <v>5808</v>
      </c>
    </row>
    <row r="140" spans="1:12" ht="25.5" x14ac:dyDescent="0.25">
      <c r="A140" s="31"/>
      <c r="B140" s="50">
        <f t="shared" si="5"/>
        <v>2247037</v>
      </c>
      <c r="C140" s="31" t="s">
        <v>191</v>
      </c>
      <c r="D140" s="37"/>
      <c r="E140" s="32"/>
      <c r="F140" s="32" t="s">
        <v>15</v>
      </c>
      <c r="G140" s="32"/>
      <c r="H140" s="37"/>
      <c r="I140" s="32"/>
      <c r="J140" s="32" t="s">
        <v>99</v>
      </c>
      <c r="K140" s="32">
        <v>94.19</v>
      </c>
      <c r="L140" s="38">
        <f t="shared" si="4"/>
        <v>94.19</v>
      </c>
    </row>
    <row r="141" spans="1:12" ht="25.5" x14ac:dyDescent="0.25">
      <c r="A141" s="31"/>
      <c r="B141" s="50">
        <f t="shared" si="5"/>
        <v>2247038</v>
      </c>
      <c r="C141" s="31" t="s">
        <v>192</v>
      </c>
      <c r="D141" s="37"/>
      <c r="E141" s="32"/>
      <c r="F141" s="32" t="s">
        <v>14</v>
      </c>
      <c r="G141" s="32"/>
      <c r="H141" s="37"/>
      <c r="I141" s="32"/>
      <c r="J141" s="32" t="s">
        <v>99</v>
      </c>
      <c r="K141" s="32">
        <v>63679</v>
      </c>
      <c r="L141" s="38">
        <f t="shared" si="4"/>
        <v>63679</v>
      </c>
    </row>
    <row r="142" spans="1:12" ht="25.5" x14ac:dyDescent="0.25">
      <c r="A142" s="31"/>
      <c r="B142" s="50">
        <f t="shared" si="5"/>
        <v>2247039</v>
      </c>
      <c r="C142" s="31" t="s">
        <v>193</v>
      </c>
      <c r="D142" s="37"/>
      <c r="E142" s="32"/>
      <c r="F142" s="32" t="s">
        <v>14</v>
      </c>
      <c r="G142" s="32"/>
      <c r="H142" s="37"/>
      <c r="I142" s="32"/>
      <c r="J142" s="32" t="s">
        <v>99</v>
      </c>
      <c r="K142" s="32">
        <v>172481</v>
      </c>
      <c r="L142" s="38">
        <f t="shared" si="4"/>
        <v>172481</v>
      </c>
    </row>
    <row r="143" spans="1:12" x14ac:dyDescent="0.25">
      <c r="A143" s="31"/>
      <c r="B143" s="50">
        <f t="shared" si="5"/>
        <v>2247040</v>
      </c>
      <c r="C143" s="31" t="s">
        <v>194</v>
      </c>
      <c r="D143" s="37"/>
      <c r="E143" s="32"/>
      <c r="F143" s="32" t="s">
        <v>26</v>
      </c>
      <c r="G143" s="32"/>
      <c r="H143" s="37"/>
      <c r="I143" s="32"/>
      <c r="J143" s="32" t="s">
        <v>99</v>
      </c>
      <c r="K143" s="32">
        <v>5968</v>
      </c>
      <c r="L143" s="38">
        <f t="shared" si="4"/>
        <v>5968</v>
      </c>
    </row>
    <row r="144" spans="1:12" ht="25.5" x14ac:dyDescent="0.25">
      <c r="A144" s="31"/>
      <c r="B144" s="50">
        <f t="shared" si="5"/>
        <v>2247041</v>
      </c>
      <c r="C144" s="31" t="s">
        <v>195</v>
      </c>
      <c r="D144" s="37"/>
      <c r="E144" s="32"/>
      <c r="F144" s="32" t="s">
        <v>14</v>
      </c>
      <c r="G144" s="32"/>
      <c r="H144" s="37"/>
      <c r="I144" s="32"/>
      <c r="J144" s="32" t="s">
        <v>99</v>
      </c>
      <c r="K144" s="32">
        <v>12191</v>
      </c>
      <c r="L144" s="38">
        <f t="shared" si="4"/>
        <v>12191</v>
      </c>
    </row>
    <row r="145" spans="1:12" ht="25.5" x14ac:dyDescent="0.25">
      <c r="A145" s="31"/>
      <c r="B145" s="50"/>
      <c r="C145" s="31" t="s">
        <v>198</v>
      </c>
      <c r="D145" s="37"/>
      <c r="E145" s="32"/>
      <c r="F145" s="32" t="s">
        <v>17</v>
      </c>
      <c r="G145" s="32"/>
      <c r="H145" s="37"/>
      <c r="I145" s="32"/>
      <c r="J145" s="32" t="s">
        <v>99</v>
      </c>
      <c r="K145" s="32">
        <v>17264.29</v>
      </c>
      <c r="L145" s="38">
        <f t="shared" si="4"/>
        <v>17264.29</v>
      </c>
    </row>
    <row r="146" spans="1:12" ht="25.5" x14ac:dyDescent="0.25">
      <c r="A146" s="31"/>
      <c r="B146" s="50">
        <f t="shared" si="5"/>
        <v>2247067</v>
      </c>
      <c r="C146" s="31" t="s">
        <v>200</v>
      </c>
      <c r="D146" s="37"/>
      <c r="E146" s="32"/>
      <c r="F146" s="32" t="s">
        <v>27</v>
      </c>
      <c r="G146" s="32"/>
      <c r="H146" s="37"/>
      <c r="I146" s="32"/>
      <c r="J146" s="32" t="s">
        <v>99</v>
      </c>
      <c r="K146" s="32">
        <v>1839</v>
      </c>
      <c r="L146" s="38">
        <f t="shared" si="4"/>
        <v>1839</v>
      </c>
    </row>
    <row r="147" spans="1:12" ht="25.5" x14ac:dyDescent="0.25">
      <c r="A147" s="31"/>
      <c r="B147" s="50">
        <f t="shared" si="5"/>
        <v>2247081</v>
      </c>
      <c r="C147" s="31" t="s">
        <v>201</v>
      </c>
      <c r="D147" s="37"/>
      <c r="E147" s="32"/>
      <c r="F147" s="32" t="s">
        <v>14</v>
      </c>
      <c r="G147" s="32"/>
      <c r="H147" s="37"/>
      <c r="I147" s="32"/>
      <c r="J147" s="32" t="s">
        <v>99</v>
      </c>
      <c r="K147" s="32">
        <v>65</v>
      </c>
      <c r="L147" s="38">
        <f t="shared" si="4"/>
        <v>65</v>
      </c>
    </row>
    <row r="148" spans="1:12" ht="25.5" x14ac:dyDescent="0.25">
      <c r="A148" s="31"/>
      <c r="B148" s="50">
        <f t="shared" si="5"/>
        <v>2247087</v>
      </c>
      <c r="C148" s="31" t="s">
        <v>204</v>
      </c>
      <c r="D148" s="37"/>
      <c r="E148" s="32"/>
      <c r="F148" s="32" t="s">
        <v>14</v>
      </c>
      <c r="G148" s="32"/>
      <c r="H148" s="37"/>
      <c r="I148" s="32"/>
      <c r="J148" s="32" t="s">
        <v>99</v>
      </c>
      <c r="K148" s="32">
        <v>258451</v>
      </c>
      <c r="L148" s="38">
        <f t="shared" si="4"/>
        <v>258451</v>
      </c>
    </row>
    <row r="149" spans="1:12" ht="25.5" x14ac:dyDescent="0.25">
      <c r="A149" s="31"/>
      <c r="B149" s="50">
        <f t="shared" si="5"/>
        <v>2247088</v>
      </c>
      <c r="C149" s="31" t="s">
        <v>205</v>
      </c>
      <c r="D149" s="37"/>
      <c r="E149" s="32"/>
      <c r="F149" s="32" t="s">
        <v>14</v>
      </c>
      <c r="G149" s="32"/>
      <c r="H149" s="37"/>
      <c r="I149" s="32"/>
      <c r="J149" s="32" t="s">
        <v>99</v>
      </c>
      <c r="K149" s="32">
        <v>31833</v>
      </c>
      <c r="L149" s="38">
        <f t="shared" si="4"/>
        <v>31833</v>
      </c>
    </row>
    <row r="150" spans="1:12" ht="25.5" x14ac:dyDescent="0.25">
      <c r="A150" s="31"/>
      <c r="B150" s="50">
        <f t="shared" si="5"/>
        <v>2247123</v>
      </c>
      <c r="C150" s="31" t="s">
        <v>209</v>
      </c>
      <c r="D150" s="37"/>
      <c r="E150" s="32"/>
      <c r="F150" s="32" t="s">
        <v>20</v>
      </c>
      <c r="G150" s="32"/>
      <c r="H150" s="37"/>
      <c r="I150" s="32"/>
      <c r="J150" s="32" t="s">
        <v>99</v>
      </c>
      <c r="K150" s="32">
        <v>226</v>
      </c>
      <c r="L150" s="38">
        <f t="shared" si="4"/>
        <v>226</v>
      </c>
    </row>
    <row r="151" spans="1:12" ht="25.5" x14ac:dyDescent="0.25">
      <c r="A151" s="31"/>
      <c r="B151" s="50">
        <f t="shared" si="5"/>
        <v>2247128</v>
      </c>
      <c r="C151" s="31" t="s">
        <v>211</v>
      </c>
      <c r="D151" s="37"/>
      <c r="E151" s="32"/>
      <c r="F151" s="32" t="s">
        <v>24</v>
      </c>
      <c r="G151" s="32"/>
      <c r="H151" s="37"/>
      <c r="I151" s="32"/>
      <c r="J151" s="32" t="s">
        <v>99</v>
      </c>
      <c r="K151" s="32">
        <v>1029</v>
      </c>
      <c r="L151" s="38">
        <f t="shared" si="4"/>
        <v>1029</v>
      </c>
    </row>
    <row r="152" spans="1:12" ht="25.5" x14ac:dyDescent="0.25">
      <c r="A152" s="31"/>
      <c r="B152" s="50">
        <f t="shared" si="5"/>
        <v>2247132</v>
      </c>
      <c r="C152" s="31" t="s">
        <v>213</v>
      </c>
      <c r="D152" s="37"/>
      <c r="E152" s="32"/>
      <c r="F152" s="32" t="s">
        <v>15</v>
      </c>
      <c r="G152" s="32"/>
      <c r="H152" s="37"/>
      <c r="I152" s="32"/>
      <c r="J152" s="32" t="s">
        <v>99</v>
      </c>
      <c r="K152" s="32">
        <v>57.46</v>
      </c>
      <c r="L152" s="38">
        <f t="shared" si="4"/>
        <v>57.46</v>
      </c>
    </row>
    <row r="153" spans="1:12" ht="25.5" x14ac:dyDescent="0.25">
      <c r="A153" s="31"/>
      <c r="B153" s="50">
        <f t="shared" si="5"/>
        <v>2247150</v>
      </c>
      <c r="C153" s="31" t="s">
        <v>214</v>
      </c>
      <c r="D153" s="37"/>
      <c r="E153" s="32"/>
      <c r="F153" s="32" t="s">
        <v>14</v>
      </c>
      <c r="G153" s="32"/>
      <c r="H153" s="37"/>
      <c r="I153" s="32"/>
      <c r="J153" s="32" t="s">
        <v>99</v>
      </c>
      <c r="K153" s="32">
        <v>116513</v>
      </c>
      <c r="L153" s="38">
        <f t="shared" si="4"/>
        <v>116513</v>
      </c>
    </row>
    <row r="154" spans="1:12" ht="25.5" x14ac:dyDescent="0.25">
      <c r="A154" s="31"/>
      <c r="B154" s="50">
        <f t="shared" si="5"/>
        <v>2247158</v>
      </c>
      <c r="C154" s="31" t="s">
        <v>215</v>
      </c>
      <c r="D154" s="37"/>
      <c r="E154" s="32"/>
      <c r="F154" s="32" t="s">
        <v>395</v>
      </c>
      <c r="G154" s="32"/>
      <c r="H154" s="37"/>
      <c r="I154" s="32"/>
      <c r="J154" s="32" t="s">
        <v>99</v>
      </c>
      <c r="K154" s="32">
        <v>16</v>
      </c>
      <c r="L154" s="38">
        <f t="shared" si="4"/>
        <v>16</v>
      </c>
    </row>
    <row r="155" spans="1:12" ht="25.5" x14ac:dyDescent="0.25">
      <c r="A155" s="31"/>
      <c r="B155" s="50">
        <f t="shared" si="5"/>
        <v>2247175</v>
      </c>
      <c r="C155" s="31" t="s">
        <v>392</v>
      </c>
      <c r="D155" s="37"/>
      <c r="E155" s="32"/>
      <c r="F155" s="32" t="s">
        <v>21</v>
      </c>
      <c r="G155" s="32"/>
      <c r="H155" s="37"/>
      <c r="I155" s="32"/>
      <c r="J155" s="32" t="s">
        <v>99</v>
      </c>
      <c r="K155" s="32">
        <v>2</v>
      </c>
      <c r="L155" s="38">
        <f t="shared" si="4"/>
        <v>2</v>
      </c>
    </row>
    <row r="156" spans="1:12" ht="25.5" x14ac:dyDescent="0.25">
      <c r="A156" s="31"/>
      <c r="B156" s="50">
        <f t="shared" si="5"/>
        <v>2247177</v>
      </c>
      <c r="C156" s="31" t="s">
        <v>217</v>
      </c>
      <c r="D156" s="37"/>
      <c r="E156" s="32"/>
      <c r="F156" s="32" t="s">
        <v>15</v>
      </c>
      <c r="G156" s="32"/>
      <c r="H156" s="37"/>
      <c r="I156" s="32"/>
      <c r="J156" s="32" t="s">
        <v>99</v>
      </c>
      <c r="K156" s="32">
        <v>222.15</v>
      </c>
      <c r="L156" s="38">
        <f t="shared" si="4"/>
        <v>222.15</v>
      </c>
    </row>
    <row r="157" spans="1:12" ht="25.5" x14ac:dyDescent="0.25">
      <c r="A157" s="31"/>
      <c r="B157" s="50">
        <f t="shared" si="5"/>
        <v>2247180</v>
      </c>
      <c r="C157" s="31" t="s">
        <v>218</v>
      </c>
      <c r="D157" s="37"/>
      <c r="E157" s="32"/>
      <c r="F157" s="32" t="s">
        <v>24</v>
      </c>
      <c r="G157" s="32"/>
      <c r="H157" s="37"/>
      <c r="I157" s="32"/>
      <c r="J157" s="32" t="s">
        <v>99</v>
      </c>
      <c r="K157" s="32">
        <v>537484</v>
      </c>
      <c r="L157" s="38">
        <f t="shared" si="4"/>
        <v>537484</v>
      </c>
    </row>
    <row r="158" spans="1:12" ht="25.5" x14ac:dyDescent="0.25">
      <c r="A158" s="31"/>
      <c r="B158" s="50">
        <f t="shared" si="5"/>
        <v>2247183</v>
      </c>
      <c r="C158" s="31" t="s">
        <v>220</v>
      </c>
      <c r="D158" s="37"/>
      <c r="E158" s="32"/>
      <c r="F158" s="32" t="s">
        <v>25</v>
      </c>
      <c r="G158" s="32"/>
      <c r="H158" s="37"/>
      <c r="I158" s="32"/>
      <c r="J158" s="32" t="s">
        <v>99</v>
      </c>
      <c r="K158" s="32">
        <v>565.30999999999995</v>
      </c>
      <c r="L158" s="38">
        <f t="shared" si="4"/>
        <v>565.30999999999995</v>
      </c>
    </row>
    <row r="159" spans="1:12" ht="25.5" x14ac:dyDescent="0.25">
      <c r="A159" s="31"/>
      <c r="B159" s="50">
        <f t="shared" si="5"/>
        <v>2247186</v>
      </c>
      <c r="C159" s="31" t="s">
        <v>222</v>
      </c>
      <c r="D159" s="37"/>
      <c r="E159" s="32"/>
      <c r="F159" s="32" t="s">
        <v>14</v>
      </c>
      <c r="G159" s="32"/>
      <c r="H159" s="37"/>
      <c r="I159" s="32"/>
      <c r="J159" s="32" t="s">
        <v>99</v>
      </c>
      <c r="K159" s="32">
        <v>42120</v>
      </c>
      <c r="L159" s="38">
        <f t="shared" si="4"/>
        <v>42120</v>
      </c>
    </row>
    <row r="160" spans="1:12" ht="25.5" x14ac:dyDescent="0.25">
      <c r="A160" s="31"/>
      <c r="B160" s="50">
        <f t="shared" si="5"/>
        <v>2247188</v>
      </c>
      <c r="C160" s="31" t="s">
        <v>223</v>
      </c>
      <c r="D160" s="37"/>
      <c r="E160" s="32"/>
      <c r="F160" s="32" t="s">
        <v>14</v>
      </c>
      <c r="G160" s="32"/>
      <c r="H160" s="37"/>
      <c r="I160" s="32"/>
      <c r="J160" s="32" t="s">
        <v>99</v>
      </c>
      <c r="K160" s="32">
        <v>155089</v>
      </c>
      <c r="L160" s="38">
        <f t="shared" si="4"/>
        <v>155089</v>
      </c>
    </row>
    <row r="161" spans="1:15" ht="25.5" x14ac:dyDescent="0.25">
      <c r="A161" s="31"/>
      <c r="B161" s="50">
        <f t="shared" si="5"/>
        <v>2247194</v>
      </c>
      <c r="C161" s="31" t="s">
        <v>229</v>
      </c>
      <c r="D161" s="37"/>
      <c r="E161" s="32"/>
      <c r="F161" s="32" t="s">
        <v>21</v>
      </c>
      <c r="G161" s="32"/>
      <c r="H161" s="37"/>
      <c r="I161" s="32"/>
      <c r="J161" s="32" t="s">
        <v>99</v>
      </c>
      <c r="K161" s="32">
        <v>1</v>
      </c>
      <c r="L161" s="38">
        <f t="shared" si="4"/>
        <v>1</v>
      </c>
    </row>
    <row r="162" spans="1:15" ht="25.5" x14ac:dyDescent="0.25">
      <c r="A162" s="31"/>
      <c r="B162" s="50">
        <f t="shared" si="5"/>
        <v>2247198</v>
      </c>
      <c r="C162" s="31" t="s">
        <v>233</v>
      </c>
      <c r="D162" s="37"/>
      <c r="E162" s="32"/>
      <c r="F162" s="32" t="s">
        <v>14</v>
      </c>
      <c r="G162" s="32"/>
      <c r="H162" s="37"/>
      <c r="I162" s="32"/>
      <c r="J162" s="32" t="s">
        <v>99</v>
      </c>
      <c r="K162" s="32">
        <v>569083</v>
      </c>
      <c r="L162" s="38">
        <f t="shared" si="4"/>
        <v>569083</v>
      </c>
    </row>
    <row r="163" spans="1:15" ht="25.5" x14ac:dyDescent="0.25">
      <c r="A163" s="31"/>
      <c r="B163" s="50">
        <f t="shared" si="5"/>
        <v>2247201</v>
      </c>
      <c r="C163" s="31" t="s">
        <v>235</v>
      </c>
      <c r="D163" s="37"/>
      <c r="E163" s="32"/>
      <c r="F163" s="32" t="s">
        <v>14</v>
      </c>
      <c r="G163" s="32"/>
      <c r="H163" s="37"/>
      <c r="I163" s="32"/>
      <c r="J163" s="32" t="s">
        <v>99</v>
      </c>
      <c r="K163" s="32">
        <v>132832</v>
      </c>
      <c r="L163" s="38">
        <f t="shared" si="4"/>
        <v>132832</v>
      </c>
    </row>
    <row r="164" spans="1:15" x14ac:dyDescent="0.25">
      <c r="A164" s="34"/>
      <c r="B164" s="35" t="s">
        <v>98</v>
      </c>
      <c r="C164" s="36"/>
      <c r="D164" s="29"/>
      <c r="E164" s="29">
        <f>SUM(E165:E171)</f>
        <v>0</v>
      </c>
      <c r="F164" s="28"/>
      <c r="G164" s="29">
        <f>SUM(G165:G171)</f>
        <v>0</v>
      </c>
      <c r="H164" s="29"/>
      <c r="I164" s="29">
        <f>SUM(I165:I171)</f>
        <v>0</v>
      </c>
      <c r="J164" s="28"/>
      <c r="K164" s="29">
        <f>SUM(K165:K171)</f>
        <v>148212.51</v>
      </c>
      <c r="L164" s="29">
        <f t="shared" ref="L164:L171" si="6">E164+G164+I164+K164</f>
        <v>148212.51</v>
      </c>
    </row>
    <row r="165" spans="1:15" ht="38.25" x14ac:dyDescent="0.25">
      <c r="A165" s="31"/>
      <c r="B165" s="50">
        <f t="shared" si="5"/>
        <v>2147179</v>
      </c>
      <c r="C165" s="31" t="s">
        <v>246</v>
      </c>
      <c r="D165" s="37"/>
      <c r="E165" s="32"/>
      <c r="F165" s="32" t="s">
        <v>253</v>
      </c>
      <c r="G165" s="32"/>
      <c r="H165" s="37"/>
      <c r="I165" s="32"/>
      <c r="J165" s="32" t="s">
        <v>99</v>
      </c>
      <c r="K165" s="32">
        <v>3</v>
      </c>
      <c r="L165" s="38">
        <f t="shared" si="6"/>
        <v>3</v>
      </c>
    </row>
    <row r="166" spans="1:15" ht="25.5" x14ac:dyDescent="0.25">
      <c r="A166" s="31"/>
      <c r="B166" s="50"/>
      <c r="C166" s="31" t="s">
        <v>46</v>
      </c>
      <c r="D166" s="37"/>
      <c r="E166" s="32"/>
      <c r="F166" s="32" t="s">
        <v>24</v>
      </c>
      <c r="G166" s="32"/>
      <c r="H166" s="37"/>
      <c r="I166" s="32"/>
      <c r="J166" s="32" t="s">
        <v>99</v>
      </c>
      <c r="K166" s="32">
        <v>471</v>
      </c>
      <c r="L166" s="38">
        <f t="shared" si="6"/>
        <v>471</v>
      </c>
    </row>
    <row r="167" spans="1:15" ht="25.5" x14ac:dyDescent="0.25">
      <c r="A167" s="31"/>
      <c r="B167" s="50"/>
      <c r="C167" s="31" t="s">
        <v>54</v>
      </c>
      <c r="D167" s="37"/>
      <c r="E167" s="32"/>
      <c r="F167" s="32" t="s">
        <v>47</v>
      </c>
      <c r="G167" s="32"/>
      <c r="H167" s="37"/>
      <c r="I167" s="32"/>
      <c r="J167" s="32" t="s">
        <v>99</v>
      </c>
      <c r="K167" s="32">
        <v>67547.89</v>
      </c>
      <c r="L167" s="38">
        <f t="shared" si="6"/>
        <v>67547.89</v>
      </c>
    </row>
    <row r="168" spans="1:15" ht="25.5" x14ac:dyDescent="0.25">
      <c r="A168" s="31"/>
      <c r="B168" s="50"/>
      <c r="C168" s="31" t="s">
        <v>55</v>
      </c>
      <c r="D168" s="37"/>
      <c r="E168" s="32"/>
      <c r="F168" s="32" t="s">
        <v>47</v>
      </c>
      <c r="G168" s="32"/>
      <c r="H168" s="37"/>
      <c r="I168" s="32"/>
      <c r="J168" s="32" t="s">
        <v>99</v>
      </c>
      <c r="K168" s="32">
        <v>3415.65</v>
      </c>
      <c r="L168" s="38">
        <f t="shared" si="6"/>
        <v>3415.65</v>
      </c>
    </row>
    <row r="169" spans="1:15" ht="25.5" x14ac:dyDescent="0.25">
      <c r="A169" s="31"/>
      <c r="B169" s="50"/>
      <c r="C169" s="31" t="s">
        <v>56</v>
      </c>
      <c r="D169" s="37"/>
      <c r="E169" s="32"/>
      <c r="F169" s="32" t="s">
        <v>47</v>
      </c>
      <c r="G169" s="32"/>
      <c r="H169" s="37"/>
      <c r="I169" s="32"/>
      <c r="J169" s="32" t="s">
        <v>99</v>
      </c>
      <c r="K169" s="32">
        <v>55838.44</v>
      </c>
      <c r="L169" s="38">
        <f t="shared" si="6"/>
        <v>55838.44</v>
      </c>
      <c r="M169" s="61"/>
      <c r="N169" s="61"/>
      <c r="O169" s="61"/>
    </row>
    <row r="170" spans="1:15" ht="25.5" x14ac:dyDescent="0.25">
      <c r="A170" s="31"/>
      <c r="B170" s="50"/>
      <c r="C170" s="31" t="s">
        <v>57</v>
      </c>
      <c r="D170" s="37"/>
      <c r="E170" s="32"/>
      <c r="F170" s="32" t="s">
        <v>47</v>
      </c>
      <c r="G170" s="32"/>
      <c r="H170" s="37"/>
      <c r="I170" s="32"/>
      <c r="J170" s="32" t="s">
        <v>99</v>
      </c>
      <c r="K170" s="32">
        <v>555.55999999999995</v>
      </c>
      <c r="L170" s="38">
        <f t="shared" si="6"/>
        <v>555.55999999999995</v>
      </c>
    </row>
    <row r="171" spans="1:15" ht="25.5" x14ac:dyDescent="0.25">
      <c r="A171" s="31"/>
      <c r="B171" s="50"/>
      <c r="C171" s="31" t="s">
        <v>59</v>
      </c>
      <c r="D171" s="37"/>
      <c r="E171" s="32"/>
      <c r="F171" s="32" t="s">
        <v>47</v>
      </c>
      <c r="G171" s="32"/>
      <c r="H171" s="37"/>
      <c r="I171" s="32"/>
      <c r="J171" s="32" t="s">
        <v>99</v>
      </c>
      <c r="K171" s="32">
        <v>20380.97</v>
      </c>
      <c r="L171" s="38">
        <f t="shared" si="6"/>
        <v>20380.97</v>
      </c>
    </row>
    <row r="172" spans="1:15" s="61" customFormat="1" ht="15.75" x14ac:dyDescent="0.25">
      <c r="A172" s="59"/>
      <c r="B172" s="59"/>
      <c r="C172" s="57"/>
      <c r="D172" s="55" t="s">
        <v>286</v>
      </c>
      <c r="E172" s="58">
        <f>+E88+E12</f>
        <v>16620295715.750006</v>
      </c>
      <c r="F172" s="56"/>
      <c r="G172" s="58">
        <f>+G88+G12</f>
        <v>1987205219.9199998</v>
      </c>
      <c r="H172" s="60"/>
      <c r="I172" s="58">
        <f>+I88+I12</f>
        <v>54795098.960000001</v>
      </c>
      <c r="J172" s="56"/>
      <c r="K172" s="58">
        <f>+K88+K12</f>
        <v>21988255.68</v>
      </c>
      <c r="L172" s="58">
        <f>+L88+L12</f>
        <v>18515968049.030003</v>
      </c>
      <c r="M172"/>
      <c r="N172"/>
      <c r="O172"/>
    </row>
    <row r="173" spans="1:15" x14ac:dyDescent="0.25">
      <c r="C173" s="51" t="s">
        <v>398</v>
      </c>
    </row>
    <row r="174" spans="1:15" x14ac:dyDescent="0.25">
      <c r="C174" s="51" t="s">
        <v>400</v>
      </c>
    </row>
    <row r="179" spans="3:3" x14ac:dyDescent="0.25">
      <c r="C179" s="51"/>
    </row>
    <row r="1047827" spans="6:6" x14ac:dyDescent="0.25">
      <c r="F1047827" s="10"/>
    </row>
  </sheetData>
  <autoFilter ref="C13:L174" xr:uid="{E16294D5-D967-46A7-BD64-46ACED10C70C}"/>
  <mergeCells count="7">
    <mergeCell ref="L8:L9"/>
    <mergeCell ref="D2:J4"/>
    <mergeCell ref="A8:C9"/>
    <mergeCell ref="D8:E8"/>
    <mergeCell ref="F8:G8"/>
    <mergeCell ref="H8:I8"/>
    <mergeCell ref="J8:K8"/>
  </mergeCells>
  <pageMargins left="0.70866141732283472" right="0.70866141732283472" top="0.74803149606299213" bottom="0.74803149606299213" header="0.31496062992125984" footer="0.31496062992125984"/>
  <pageSetup scale="49" fitToHeight="0" orientation="landscape" r:id="rId1"/>
  <rowBreaks count="2" manualBreakCount="2">
    <brk id="145" max="11" man="1"/>
    <brk id="172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1B1DE-B4A9-43FD-8EAB-965D114C6086}">
  <dimension ref="A1:E79"/>
  <sheetViews>
    <sheetView workbookViewId="0">
      <selection sqref="A1:F1048576"/>
    </sheetView>
  </sheetViews>
  <sheetFormatPr baseColWidth="10" defaultRowHeight="15" x14ac:dyDescent="0.25"/>
  <cols>
    <col min="3" max="3" width="43" customWidth="1"/>
    <col min="4" max="4" width="16.85546875" style="52" bestFit="1" customWidth="1"/>
    <col min="5" max="5" width="11.85546875" bestFit="1" customWidth="1"/>
  </cols>
  <sheetData>
    <row r="1" spans="1:5" x14ac:dyDescent="0.25">
      <c r="A1" t="s">
        <v>289</v>
      </c>
      <c r="B1" t="s">
        <v>290</v>
      </c>
      <c r="C1" t="s">
        <v>291</v>
      </c>
      <c r="D1" s="52" t="s">
        <v>292</v>
      </c>
    </row>
    <row r="2" spans="1:5" x14ac:dyDescent="0.25">
      <c r="A2" t="s">
        <v>334</v>
      </c>
      <c r="B2">
        <v>2321111</v>
      </c>
      <c r="C2" t="s">
        <v>335</v>
      </c>
      <c r="D2" s="52">
        <v>525999673</v>
      </c>
      <c r="E2" t="str">
        <f>LEFT(B2,2)</f>
        <v>23</v>
      </c>
    </row>
    <row r="3" spans="1:5" x14ac:dyDescent="0.25">
      <c r="B3">
        <v>2322303</v>
      </c>
      <c r="C3" t="s">
        <v>336</v>
      </c>
      <c r="D3" s="52">
        <v>122352500</v>
      </c>
      <c r="E3" t="str">
        <f t="shared" ref="E3:E66" si="0">LEFT(B3,2)</f>
        <v>23</v>
      </c>
    </row>
    <row r="4" spans="1:5" x14ac:dyDescent="0.25">
      <c r="B4">
        <v>2323301</v>
      </c>
      <c r="C4" t="s">
        <v>301</v>
      </c>
      <c r="D4" s="52">
        <v>68946087.99999997</v>
      </c>
      <c r="E4" t="str">
        <f t="shared" si="0"/>
        <v>23</v>
      </c>
    </row>
    <row r="5" spans="1:5" x14ac:dyDescent="0.25">
      <c r="B5">
        <v>2323302</v>
      </c>
      <c r="C5" t="s">
        <v>302</v>
      </c>
      <c r="D5" s="52">
        <v>757948062</v>
      </c>
      <c r="E5" t="str">
        <f t="shared" si="0"/>
        <v>23</v>
      </c>
    </row>
    <row r="6" spans="1:5" x14ac:dyDescent="0.25">
      <c r="B6">
        <v>2323303</v>
      </c>
      <c r="C6" t="s">
        <v>303</v>
      </c>
      <c r="D6" s="52">
        <v>53763381</v>
      </c>
      <c r="E6" t="str">
        <f t="shared" si="0"/>
        <v>23</v>
      </c>
    </row>
    <row r="7" spans="1:5" x14ac:dyDescent="0.25">
      <c r="B7">
        <v>2323304</v>
      </c>
      <c r="C7" t="s">
        <v>304</v>
      </c>
      <c r="D7" s="52">
        <v>389775753</v>
      </c>
      <c r="E7" t="str">
        <f t="shared" si="0"/>
        <v>23</v>
      </c>
    </row>
    <row r="8" spans="1:5" x14ac:dyDescent="0.25">
      <c r="B8">
        <v>2323305</v>
      </c>
      <c r="C8" t="s">
        <v>305</v>
      </c>
      <c r="D8" s="52">
        <v>357877452</v>
      </c>
      <c r="E8" t="str">
        <f t="shared" si="0"/>
        <v>23</v>
      </c>
    </row>
    <row r="9" spans="1:5" x14ac:dyDescent="0.25">
      <c r="B9">
        <v>2323306</v>
      </c>
      <c r="C9" t="s">
        <v>337</v>
      </c>
      <c r="D9" s="52">
        <v>62979141</v>
      </c>
      <c r="E9" t="str">
        <f t="shared" si="0"/>
        <v>23</v>
      </c>
    </row>
    <row r="10" spans="1:5" x14ac:dyDescent="0.25">
      <c r="B10">
        <v>2323307</v>
      </c>
      <c r="C10" t="s">
        <v>338</v>
      </c>
      <c r="D10" s="52">
        <v>33836346</v>
      </c>
      <c r="E10" t="str">
        <f t="shared" si="0"/>
        <v>23</v>
      </c>
    </row>
    <row r="11" spans="1:5" x14ac:dyDescent="0.25">
      <c r="B11">
        <v>2323308</v>
      </c>
      <c r="C11" t="s">
        <v>339</v>
      </c>
      <c r="D11" s="52">
        <v>8768613</v>
      </c>
      <c r="E11" t="str">
        <f t="shared" si="0"/>
        <v>23</v>
      </c>
    </row>
    <row r="12" spans="1:5" x14ac:dyDescent="0.25">
      <c r="B12">
        <v>2323309</v>
      </c>
      <c r="C12" t="s">
        <v>340</v>
      </c>
      <c r="D12" s="52">
        <v>12388830</v>
      </c>
      <c r="E12" t="str">
        <f t="shared" si="0"/>
        <v>23</v>
      </c>
    </row>
    <row r="13" spans="1:5" x14ac:dyDescent="0.25">
      <c r="B13">
        <v>2323310</v>
      </c>
      <c r="C13" t="s">
        <v>341</v>
      </c>
      <c r="D13" s="52">
        <v>20976344</v>
      </c>
      <c r="E13" t="str">
        <f t="shared" si="0"/>
        <v>23</v>
      </c>
    </row>
    <row r="14" spans="1:5" x14ac:dyDescent="0.25">
      <c r="B14">
        <v>2323311</v>
      </c>
      <c r="C14" t="s">
        <v>342</v>
      </c>
      <c r="D14" s="52">
        <v>63802848</v>
      </c>
      <c r="E14" t="str">
        <f t="shared" si="0"/>
        <v>23</v>
      </c>
    </row>
    <row r="15" spans="1:5" x14ac:dyDescent="0.25">
      <c r="B15">
        <v>2323312</v>
      </c>
      <c r="C15" t="s">
        <v>306</v>
      </c>
      <c r="D15" s="52">
        <v>217886577</v>
      </c>
      <c r="E15" t="str">
        <f t="shared" si="0"/>
        <v>23</v>
      </c>
    </row>
    <row r="16" spans="1:5" x14ac:dyDescent="0.25">
      <c r="B16">
        <v>2323313</v>
      </c>
      <c r="C16" t="s">
        <v>307</v>
      </c>
      <c r="D16" s="52">
        <v>146274078</v>
      </c>
      <c r="E16" t="str">
        <f t="shared" si="0"/>
        <v>23</v>
      </c>
    </row>
    <row r="17" spans="2:5" x14ac:dyDescent="0.25">
      <c r="B17">
        <v>2323314</v>
      </c>
      <c r="C17" t="s">
        <v>343</v>
      </c>
      <c r="D17" s="52">
        <v>2164014257.9999995</v>
      </c>
      <c r="E17" t="str">
        <f t="shared" si="0"/>
        <v>23</v>
      </c>
    </row>
    <row r="18" spans="2:5" x14ac:dyDescent="0.25">
      <c r="B18">
        <v>2323315</v>
      </c>
      <c r="C18" t="s">
        <v>344</v>
      </c>
      <c r="D18" s="52">
        <v>1947255</v>
      </c>
      <c r="E18" t="str">
        <f t="shared" si="0"/>
        <v>23</v>
      </c>
    </row>
    <row r="19" spans="2:5" x14ac:dyDescent="0.25">
      <c r="B19">
        <v>2323316</v>
      </c>
      <c r="C19" t="s">
        <v>345</v>
      </c>
      <c r="D19" s="52">
        <v>27222498</v>
      </c>
      <c r="E19" t="str">
        <f t="shared" si="0"/>
        <v>23</v>
      </c>
    </row>
    <row r="20" spans="2:5" x14ac:dyDescent="0.25">
      <c r="B20">
        <v>2323317</v>
      </c>
      <c r="C20" t="s">
        <v>344</v>
      </c>
      <c r="D20" s="52">
        <v>1566636</v>
      </c>
      <c r="E20" t="str">
        <f t="shared" si="0"/>
        <v>23</v>
      </c>
    </row>
    <row r="21" spans="2:5" x14ac:dyDescent="0.25">
      <c r="B21">
        <v>2323318</v>
      </c>
      <c r="C21" t="s">
        <v>346</v>
      </c>
      <c r="D21" s="52">
        <v>7054654</v>
      </c>
      <c r="E21" t="str">
        <f t="shared" si="0"/>
        <v>23</v>
      </c>
    </row>
    <row r="22" spans="2:5" x14ac:dyDescent="0.25">
      <c r="B22">
        <v>2326001</v>
      </c>
      <c r="C22" t="s">
        <v>308</v>
      </c>
      <c r="D22" s="52">
        <v>544156000</v>
      </c>
      <c r="E22" t="str">
        <f t="shared" si="0"/>
        <v>23</v>
      </c>
    </row>
    <row r="23" spans="2:5" x14ac:dyDescent="0.25">
      <c r="B23">
        <v>2326006</v>
      </c>
      <c r="C23" t="s">
        <v>347</v>
      </c>
      <c r="D23" s="52">
        <v>43283093</v>
      </c>
      <c r="E23" t="str">
        <f t="shared" si="0"/>
        <v>23</v>
      </c>
    </row>
    <row r="24" spans="2:5" x14ac:dyDescent="0.25">
      <c r="B24">
        <v>2326007</v>
      </c>
      <c r="C24" t="s">
        <v>348</v>
      </c>
      <c r="D24" s="52">
        <v>65987702</v>
      </c>
      <c r="E24" t="str">
        <f t="shared" si="0"/>
        <v>23</v>
      </c>
    </row>
    <row r="25" spans="2:5" x14ac:dyDescent="0.25">
      <c r="B25">
        <v>2327024</v>
      </c>
      <c r="C25" t="s">
        <v>349</v>
      </c>
      <c r="D25" s="52">
        <v>1669110</v>
      </c>
      <c r="E25" t="str">
        <f t="shared" si="0"/>
        <v>23</v>
      </c>
    </row>
    <row r="26" spans="2:5" x14ac:dyDescent="0.25">
      <c r="B26">
        <v>2327039</v>
      </c>
      <c r="C26" t="s">
        <v>350</v>
      </c>
      <c r="D26" s="52">
        <v>0</v>
      </c>
      <c r="E26" t="str">
        <f t="shared" si="0"/>
        <v>23</v>
      </c>
    </row>
    <row r="27" spans="2:5" x14ac:dyDescent="0.25">
      <c r="B27">
        <v>2327041</v>
      </c>
      <c r="C27" t="s">
        <v>351</v>
      </c>
      <c r="D27" s="52">
        <v>6119136</v>
      </c>
      <c r="E27" t="str">
        <f t="shared" si="0"/>
        <v>23</v>
      </c>
    </row>
    <row r="28" spans="2:5" x14ac:dyDescent="0.25">
      <c r="B28">
        <v>2327050</v>
      </c>
      <c r="C28" t="s">
        <v>352</v>
      </c>
      <c r="D28" s="52">
        <v>1237433</v>
      </c>
      <c r="E28" t="str">
        <f t="shared" si="0"/>
        <v>23</v>
      </c>
    </row>
    <row r="29" spans="2:5" x14ac:dyDescent="0.25">
      <c r="B29">
        <v>2327085</v>
      </c>
      <c r="C29" t="s">
        <v>353</v>
      </c>
      <c r="D29" s="52">
        <v>11850603</v>
      </c>
      <c r="E29" t="str">
        <f t="shared" si="0"/>
        <v>23</v>
      </c>
    </row>
    <row r="30" spans="2:5" x14ac:dyDescent="0.25">
      <c r="B30">
        <v>2327086</v>
      </c>
      <c r="C30" t="s">
        <v>354</v>
      </c>
      <c r="D30" s="52">
        <v>9459573</v>
      </c>
      <c r="E30" t="str">
        <f t="shared" si="0"/>
        <v>23</v>
      </c>
    </row>
    <row r="31" spans="2:5" x14ac:dyDescent="0.25">
      <c r="B31">
        <v>2327087</v>
      </c>
      <c r="C31" t="s">
        <v>317</v>
      </c>
      <c r="D31" s="52">
        <v>46123890.719999999</v>
      </c>
      <c r="E31" t="str">
        <f t="shared" si="0"/>
        <v>23</v>
      </c>
    </row>
    <row r="32" spans="2:5" x14ac:dyDescent="0.25">
      <c r="B32">
        <v>2327132</v>
      </c>
      <c r="C32" t="s">
        <v>321</v>
      </c>
      <c r="D32" s="52">
        <v>120890487.62</v>
      </c>
      <c r="E32" t="str">
        <f t="shared" si="0"/>
        <v>23</v>
      </c>
    </row>
    <row r="33" spans="1:5" x14ac:dyDescent="0.25">
      <c r="B33">
        <v>2327150</v>
      </c>
      <c r="C33" t="s">
        <v>322</v>
      </c>
      <c r="D33" s="52">
        <v>0</v>
      </c>
      <c r="E33" t="str">
        <f t="shared" si="0"/>
        <v>23</v>
      </c>
    </row>
    <row r="34" spans="1:5" x14ac:dyDescent="0.25">
      <c r="B34">
        <v>2327160</v>
      </c>
      <c r="C34" t="s">
        <v>355</v>
      </c>
      <c r="D34" s="52">
        <v>0</v>
      </c>
      <c r="E34" t="str">
        <f t="shared" si="0"/>
        <v>23</v>
      </c>
    </row>
    <row r="35" spans="1:5" x14ac:dyDescent="0.25">
      <c r="B35">
        <v>2327176</v>
      </c>
      <c r="C35" t="s">
        <v>356</v>
      </c>
      <c r="D35" s="52">
        <v>1507185</v>
      </c>
      <c r="E35" t="str">
        <f t="shared" si="0"/>
        <v>23</v>
      </c>
    </row>
    <row r="36" spans="1:5" x14ac:dyDescent="0.25">
      <c r="B36">
        <v>2327180</v>
      </c>
      <c r="C36" t="s">
        <v>357</v>
      </c>
      <c r="D36" s="52">
        <v>0</v>
      </c>
      <c r="E36" t="str">
        <f t="shared" si="0"/>
        <v>23</v>
      </c>
    </row>
    <row r="37" spans="1:5" x14ac:dyDescent="0.25">
      <c r="A37" t="s">
        <v>293</v>
      </c>
      <c r="B37">
        <v>2147179</v>
      </c>
      <c r="C37" t="s">
        <v>294</v>
      </c>
      <c r="D37" s="52">
        <v>3</v>
      </c>
      <c r="E37" s="54" t="str">
        <f t="shared" si="0"/>
        <v>21</v>
      </c>
    </row>
    <row r="38" spans="1:5" x14ac:dyDescent="0.25">
      <c r="B38">
        <v>2147180</v>
      </c>
      <c r="C38" t="s">
        <v>295</v>
      </c>
      <c r="D38" s="52">
        <v>0</v>
      </c>
      <c r="E38" s="54" t="str">
        <f t="shared" si="0"/>
        <v>21</v>
      </c>
    </row>
    <row r="39" spans="1:5" x14ac:dyDescent="0.25">
      <c r="B39">
        <v>2147190</v>
      </c>
      <c r="C39" t="s">
        <v>296</v>
      </c>
      <c r="D39" s="52">
        <v>42674.32</v>
      </c>
      <c r="E39" s="54" t="str">
        <f t="shared" si="0"/>
        <v>21</v>
      </c>
    </row>
    <row r="40" spans="1:5" x14ac:dyDescent="0.25">
      <c r="B40">
        <v>2147191</v>
      </c>
      <c r="C40" t="s">
        <v>297</v>
      </c>
      <c r="D40" s="52">
        <v>3415.65</v>
      </c>
      <c r="E40" s="54" t="str">
        <f t="shared" si="0"/>
        <v>21</v>
      </c>
    </row>
    <row r="41" spans="1:5" x14ac:dyDescent="0.25">
      <c r="B41">
        <v>2147192</v>
      </c>
      <c r="C41" t="s">
        <v>298</v>
      </c>
      <c r="D41" s="52">
        <v>48013.440000000002</v>
      </c>
      <c r="E41" s="54" t="str">
        <f t="shared" si="0"/>
        <v>21</v>
      </c>
    </row>
    <row r="42" spans="1:5" x14ac:dyDescent="0.25">
      <c r="B42">
        <v>2147193</v>
      </c>
      <c r="C42" t="s">
        <v>299</v>
      </c>
      <c r="D42" s="52">
        <v>555.55999999999995</v>
      </c>
      <c r="E42" s="54" t="str">
        <f t="shared" si="0"/>
        <v>21</v>
      </c>
    </row>
    <row r="43" spans="1:5" x14ac:dyDescent="0.25">
      <c r="B43">
        <v>2147195</v>
      </c>
      <c r="C43" t="s">
        <v>300</v>
      </c>
      <c r="D43" s="52">
        <v>19408.97</v>
      </c>
      <c r="E43" s="54" t="str">
        <f t="shared" si="0"/>
        <v>21</v>
      </c>
    </row>
    <row r="44" spans="1:5" x14ac:dyDescent="0.25">
      <c r="B44">
        <v>2243301</v>
      </c>
      <c r="C44" t="s">
        <v>301</v>
      </c>
      <c r="D44" s="52">
        <v>327986</v>
      </c>
      <c r="E44" s="53" t="str">
        <f t="shared" si="0"/>
        <v>22</v>
      </c>
    </row>
    <row r="45" spans="1:5" x14ac:dyDescent="0.25">
      <c r="B45">
        <v>2243302</v>
      </c>
      <c r="C45" t="s">
        <v>302</v>
      </c>
      <c r="D45" s="52">
        <v>15</v>
      </c>
      <c r="E45" s="53" t="str">
        <f t="shared" si="0"/>
        <v>22</v>
      </c>
    </row>
    <row r="46" spans="1:5" x14ac:dyDescent="0.25">
      <c r="B46">
        <v>2243303</v>
      </c>
      <c r="C46" t="s">
        <v>303</v>
      </c>
      <c r="D46" s="52">
        <v>467186.45</v>
      </c>
      <c r="E46" s="53" t="str">
        <f t="shared" si="0"/>
        <v>22</v>
      </c>
    </row>
    <row r="47" spans="1:5" x14ac:dyDescent="0.25">
      <c r="B47">
        <v>2243304</v>
      </c>
      <c r="C47" t="s">
        <v>304</v>
      </c>
      <c r="D47" s="52">
        <v>1</v>
      </c>
      <c r="E47" s="53" t="str">
        <f t="shared" si="0"/>
        <v>22</v>
      </c>
    </row>
    <row r="48" spans="1:5" x14ac:dyDescent="0.25">
      <c r="B48">
        <v>2243305</v>
      </c>
      <c r="C48" t="s">
        <v>305</v>
      </c>
      <c r="D48" s="52">
        <v>63</v>
      </c>
      <c r="E48" s="53" t="str">
        <f t="shared" si="0"/>
        <v>22</v>
      </c>
    </row>
    <row r="49" spans="2:5" x14ac:dyDescent="0.25">
      <c r="B49">
        <v>2243312</v>
      </c>
      <c r="C49" t="s">
        <v>306</v>
      </c>
      <c r="D49" s="52">
        <v>0</v>
      </c>
      <c r="E49" s="53" t="str">
        <f t="shared" si="0"/>
        <v>22</v>
      </c>
    </row>
    <row r="50" spans="2:5" x14ac:dyDescent="0.25">
      <c r="B50">
        <v>2243313</v>
      </c>
      <c r="C50" t="s">
        <v>307</v>
      </c>
      <c r="D50" s="52">
        <v>136674</v>
      </c>
      <c r="E50" s="53" t="str">
        <f t="shared" si="0"/>
        <v>22</v>
      </c>
    </row>
    <row r="51" spans="2:5" x14ac:dyDescent="0.25">
      <c r="B51">
        <v>2246001</v>
      </c>
      <c r="C51" t="s">
        <v>308</v>
      </c>
      <c r="D51" s="52">
        <v>2</v>
      </c>
      <c r="E51" s="53" t="str">
        <f t="shared" si="0"/>
        <v>22</v>
      </c>
    </row>
    <row r="52" spans="2:5" x14ac:dyDescent="0.25">
      <c r="B52">
        <v>2247036</v>
      </c>
      <c r="C52" t="s">
        <v>309</v>
      </c>
      <c r="D52" s="52">
        <v>5734</v>
      </c>
      <c r="E52" s="53" t="str">
        <f t="shared" si="0"/>
        <v>22</v>
      </c>
    </row>
    <row r="53" spans="2:5" x14ac:dyDescent="0.25">
      <c r="B53">
        <v>2247037</v>
      </c>
      <c r="C53" t="s">
        <v>310</v>
      </c>
      <c r="D53" s="52">
        <v>94.19</v>
      </c>
      <c r="E53" s="53" t="str">
        <f t="shared" si="0"/>
        <v>22</v>
      </c>
    </row>
    <row r="54" spans="2:5" x14ac:dyDescent="0.25">
      <c r="B54">
        <v>2247038</v>
      </c>
      <c r="C54" t="s">
        <v>311</v>
      </c>
      <c r="D54" s="52">
        <v>46404</v>
      </c>
      <c r="E54" s="53" t="str">
        <f t="shared" si="0"/>
        <v>22</v>
      </c>
    </row>
    <row r="55" spans="2:5" x14ac:dyDescent="0.25">
      <c r="B55">
        <v>2247039</v>
      </c>
      <c r="C55" t="s">
        <v>312</v>
      </c>
      <c r="D55" s="52">
        <v>156168</v>
      </c>
      <c r="E55" s="53" t="str">
        <f t="shared" si="0"/>
        <v>22</v>
      </c>
    </row>
    <row r="56" spans="2:5" x14ac:dyDescent="0.25">
      <c r="B56">
        <v>2247040</v>
      </c>
      <c r="C56" t="s">
        <v>313</v>
      </c>
      <c r="D56" s="52">
        <v>5968</v>
      </c>
      <c r="E56" s="53" t="str">
        <f t="shared" si="0"/>
        <v>22</v>
      </c>
    </row>
    <row r="57" spans="2:5" x14ac:dyDescent="0.25">
      <c r="B57">
        <v>2247041</v>
      </c>
      <c r="C57" t="s">
        <v>314</v>
      </c>
      <c r="D57" s="52">
        <v>11811</v>
      </c>
      <c r="E57" s="53" t="str">
        <f t="shared" si="0"/>
        <v>22</v>
      </c>
    </row>
    <row r="58" spans="2:5" x14ac:dyDescent="0.25">
      <c r="B58">
        <v>2247067</v>
      </c>
      <c r="C58" t="s">
        <v>315</v>
      </c>
      <c r="D58" s="52">
        <v>1839</v>
      </c>
      <c r="E58" s="53" t="str">
        <f t="shared" si="0"/>
        <v>22</v>
      </c>
    </row>
    <row r="59" spans="2:5" x14ac:dyDescent="0.25">
      <c r="B59">
        <v>2247081</v>
      </c>
      <c r="C59" t="s">
        <v>316</v>
      </c>
      <c r="D59" s="52">
        <v>20</v>
      </c>
      <c r="E59" s="53" t="str">
        <f t="shared" si="0"/>
        <v>22</v>
      </c>
    </row>
    <row r="60" spans="2:5" x14ac:dyDescent="0.25">
      <c r="B60">
        <v>2247087</v>
      </c>
      <c r="C60" t="s">
        <v>317</v>
      </c>
      <c r="D60" s="52">
        <v>258451</v>
      </c>
      <c r="E60" s="53" t="str">
        <f t="shared" si="0"/>
        <v>22</v>
      </c>
    </row>
    <row r="61" spans="2:5" x14ac:dyDescent="0.25">
      <c r="B61">
        <v>2247088</v>
      </c>
      <c r="C61" t="s">
        <v>318</v>
      </c>
      <c r="D61" s="52">
        <v>27677</v>
      </c>
      <c r="E61" s="53" t="str">
        <f t="shared" si="0"/>
        <v>22</v>
      </c>
    </row>
    <row r="62" spans="2:5" x14ac:dyDescent="0.25">
      <c r="B62">
        <v>2247123</v>
      </c>
      <c r="C62" t="s">
        <v>319</v>
      </c>
      <c r="D62" s="52">
        <v>226</v>
      </c>
      <c r="E62" s="53" t="str">
        <f t="shared" si="0"/>
        <v>22</v>
      </c>
    </row>
    <row r="63" spans="2:5" x14ac:dyDescent="0.25">
      <c r="B63">
        <v>2247128</v>
      </c>
      <c r="C63" t="s">
        <v>320</v>
      </c>
      <c r="D63" s="52">
        <v>815</v>
      </c>
      <c r="E63" s="53" t="str">
        <f t="shared" si="0"/>
        <v>22</v>
      </c>
    </row>
    <row r="64" spans="2:5" x14ac:dyDescent="0.25">
      <c r="B64">
        <v>2247132</v>
      </c>
      <c r="C64" t="s">
        <v>321</v>
      </c>
      <c r="D64" s="52">
        <v>57.46</v>
      </c>
      <c r="E64" s="53" t="str">
        <f t="shared" si="0"/>
        <v>22</v>
      </c>
    </row>
    <row r="65" spans="1:5" x14ac:dyDescent="0.25">
      <c r="B65">
        <v>2247150</v>
      </c>
      <c r="C65" t="s">
        <v>322</v>
      </c>
      <c r="D65" s="52">
        <v>98060</v>
      </c>
      <c r="E65" s="53" t="str">
        <f t="shared" si="0"/>
        <v>22</v>
      </c>
    </row>
    <row r="66" spans="1:5" x14ac:dyDescent="0.25">
      <c r="B66">
        <v>2247158</v>
      </c>
      <c r="C66" t="s">
        <v>323</v>
      </c>
      <c r="D66" s="52">
        <v>16</v>
      </c>
      <c r="E66" s="53" t="str">
        <f t="shared" si="0"/>
        <v>22</v>
      </c>
    </row>
    <row r="67" spans="1:5" x14ac:dyDescent="0.25">
      <c r="B67">
        <v>2247175</v>
      </c>
      <c r="C67" t="s">
        <v>324</v>
      </c>
      <c r="D67" s="52">
        <v>2</v>
      </c>
      <c r="E67" s="53" t="str">
        <f t="shared" ref="E67:E79" si="1">LEFT(B67,2)</f>
        <v>22</v>
      </c>
    </row>
    <row r="68" spans="1:5" x14ac:dyDescent="0.25">
      <c r="B68">
        <v>2247177</v>
      </c>
      <c r="C68" t="s">
        <v>325</v>
      </c>
      <c r="D68" s="52">
        <v>222.15</v>
      </c>
      <c r="E68" s="53" t="str">
        <f t="shared" si="1"/>
        <v>22</v>
      </c>
    </row>
    <row r="69" spans="1:5" x14ac:dyDescent="0.25">
      <c r="B69">
        <v>2247180</v>
      </c>
      <c r="C69" t="s">
        <v>326</v>
      </c>
      <c r="D69" s="52">
        <v>270004</v>
      </c>
      <c r="E69" s="53" t="str">
        <f t="shared" si="1"/>
        <v>22</v>
      </c>
    </row>
    <row r="70" spans="1:5" x14ac:dyDescent="0.25">
      <c r="B70">
        <v>2247183</v>
      </c>
      <c r="C70" t="s">
        <v>327</v>
      </c>
      <c r="D70" s="52">
        <v>565.30999999999995</v>
      </c>
      <c r="E70" s="53" t="str">
        <f t="shared" si="1"/>
        <v>22</v>
      </c>
    </row>
    <row r="71" spans="1:5" x14ac:dyDescent="0.25">
      <c r="B71">
        <v>2247186</v>
      </c>
      <c r="C71" t="s">
        <v>328</v>
      </c>
      <c r="D71" s="52">
        <v>27597</v>
      </c>
      <c r="E71" s="53" t="str">
        <f t="shared" si="1"/>
        <v>22</v>
      </c>
    </row>
    <row r="72" spans="1:5" x14ac:dyDescent="0.25">
      <c r="B72">
        <v>2247188</v>
      </c>
      <c r="C72" t="s">
        <v>329</v>
      </c>
      <c r="D72" s="52">
        <v>103209</v>
      </c>
      <c r="E72" s="53" t="str">
        <f t="shared" si="1"/>
        <v>22</v>
      </c>
    </row>
    <row r="73" spans="1:5" x14ac:dyDescent="0.25">
      <c r="B73">
        <v>2247194</v>
      </c>
      <c r="C73" t="s">
        <v>330</v>
      </c>
      <c r="D73" s="52">
        <v>1</v>
      </c>
      <c r="E73" s="53" t="str">
        <f t="shared" si="1"/>
        <v>22</v>
      </c>
    </row>
    <row r="74" spans="1:5" x14ac:dyDescent="0.25">
      <c r="B74">
        <v>2247198</v>
      </c>
      <c r="C74" t="s">
        <v>331</v>
      </c>
      <c r="D74" s="52">
        <v>567322</v>
      </c>
      <c r="E74" s="53" t="str">
        <f t="shared" si="1"/>
        <v>22</v>
      </c>
    </row>
    <row r="75" spans="1:5" x14ac:dyDescent="0.25">
      <c r="B75">
        <v>2247201</v>
      </c>
      <c r="C75" t="s">
        <v>332</v>
      </c>
      <c r="D75" s="52">
        <v>129199</v>
      </c>
      <c r="E75" s="53" t="str">
        <f t="shared" si="1"/>
        <v>22</v>
      </c>
    </row>
    <row r="76" spans="1:5" x14ac:dyDescent="0.25">
      <c r="B76">
        <v>2342303</v>
      </c>
      <c r="C76" t="s">
        <v>336</v>
      </c>
      <c r="D76" s="52">
        <v>270351.89000000007</v>
      </c>
      <c r="E76" t="str">
        <f t="shared" si="1"/>
        <v>23</v>
      </c>
    </row>
    <row r="77" spans="1:5" x14ac:dyDescent="0.25">
      <c r="B77">
        <v>2343301</v>
      </c>
      <c r="C77" t="s">
        <v>301</v>
      </c>
      <c r="D77" s="52">
        <v>0</v>
      </c>
      <c r="E77" t="str">
        <f t="shared" si="1"/>
        <v>23</v>
      </c>
    </row>
    <row r="78" spans="1:5" x14ac:dyDescent="0.25">
      <c r="B78">
        <v>2343303</v>
      </c>
      <c r="C78" t="s">
        <v>303</v>
      </c>
      <c r="D78" s="52">
        <v>39013.980000000003</v>
      </c>
      <c r="E78" t="str">
        <f t="shared" si="1"/>
        <v>23</v>
      </c>
    </row>
    <row r="79" spans="1:5" x14ac:dyDescent="0.25">
      <c r="A79" t="s">
        <v>333</v>
      </c>
      <c r="D79" s="52">
        <v>5900732026.7099991</v>
      </c>
      <c r="E79" t="str">
        <f t="shared" si="1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42BF0-A6B2-420E-B4E2-4445FE4F51E4}">
  <dimension ref="A2:B227"/>
  <sheetViews>
    <sheetView workbookViewId="0">
      <selection sqref="A1:F1048576"/>
    </sheetView>
  </sheetViews>
  <sheetFormatPr baseColWidth="10" defaultRowHeight="15" x14ac:dyDescent="0.25"/>
  <cols>
    <col min="1" max="1" width="64.42578125" customWidth="1"/>
    <col min="2" max="2" width="108" bestFit="1" customWidth="1"/>
  </cols>
  <sheetData>
    <row r="2" spans="1:2" x14ac:dyDescent="0.25">
      <c r="B2" t="s">
        <v>0</v>
      </c>
    </row>
    <row r="8" spans="1:2" x14ac:dyDescent="0.25">
      <c r="B8" t="s">
        <v>6</v>
      </c>
    </row>
    <row r="9" spans="1:2" x14ac:dyDescent="0.25">
      <c r="B9" t="s">
        <v>11</v>
      </c>
    </row>
    <row r="14" spans="1:2" x14ac:dyDescent="0.25">
      <c r="A14" t="s">
        <v>63</v>
      </c>
      <c r="B14" t="s">
        <v>14</v>
      </c>
    </row>
    <row r="15" spans="1:2" x14ac:dyDescent="0.25">
      <c r="A15" t="s">
        <v>64</v>
      </c>
      <c r="B15" t="s">
        <v>116</v>
      </c>
    </row>
    <row r="16" spans="1:2" x14ac:dyDescent="0.25">
      <c r="A16" t="s">
        <v>65</v>
      </c>
      <c r="B16" t="s">
        <v>116</v>
      </c>
    </row>
    <row r="17" spans="1:2" x14ac:dyDescent="0.25">
      <c r="A17" t="s">
        <v>66</v>
      </c>
      <c r="B17" t="s">
        <v>116</v>
      </c>
    </row>
    <row r="18" spans="1:2" x14ac:dyDescent="0.25">
      <c r="A18" t="s">
        <v>67</v>
      </c>
      <c r="B18" t="s">
        <v>116</v>
      </c>
    </row>
    <row r="19" spans="1:2" x14ac:dyDescent="0.25">
      <c r="A19" t="s">
        <v>68</v>
      </c>
      <c r="B19" t="s">
        <v>116</v>
      </c>
    </row>
    <row r="20" spans="1:2" x14ac:dyDescent="0.25">
      <c r="A20" t="s">
        <v>69</v>
      </c>
      <c r="B20" t="s">
        <v>116</v>
      </c>
    </row>
    <row r="21" spans="1:2" x14ac:dyDescent="0.25">
      <c r="A21" t="s">
        <v>70</v>
      </c>
      <c r="B21" t="s">
        <v>116</v>
      </c>
    </row>
    <row r="22" spans="1:2" x14ac:dyDescent="0.25">
      <c r="A22" t="s">
        <v>71</v>
      </c>
      <c r="B22" t="s">
        <v>116</v>
      </c>
    </row>
    <row r="23" spans="1:2" x14ac:dyDescent="0.25">
      <c r="A23" t="s">
        <v>72</v>
      </c>
      <c r="B23" t="s">
        <v>116</v>
      </c>
    </row>
    <row r="24" spans="1:2" x14ac:dyDescent="0.25">
      <c r="A24" t="s">
        <v>73</v>
      </c>
      <c r="B24" t="s">
        <v>116</v>
      </c>
    </row>
    <row r="25" spans="1:2" x14ac:dyDescent="0.25">
      <c r="A25" t="s">
        <v>74</v>
      </c>
      <c r="B25" t="s">
        <v>116</v>
      </c>
    </row>
    <row r="26" spans="1:2" x14ac:dyDescent="0.25">
      <c r="A26" t="s">
        <v>75</v>
      </c>
      <c r="B26" t="s">
        <v>116</v>
      </c>
    </row>
    <row r="27" spans="1:2" x14ac:dyDescent="0.25">
      <c r="A27" t="s">
        <v>76</v>
      </c>
      <c r="B27" t="s">
        <v>116</v>
      </c>
    </row>
    <row r="28" spans="1:2" x14ac:dyDescent="0.25">
      <c r="A28" t="s">
        <v>77</v>
      </c>
      <c r="B28" t="s">
        <v>116</v>
      </c>
    </row>
    <row r="29" spans="1:2" x14ac:dyDescent="0.25">
      <c r="A29" t="s">
        <v>78</v>
      </c>
      <c r="B29" t="s">
        <v>116</v>
      </c>
    </row>
    <row r="30" spans="1:2" x14ac:dyDescent="0.25">
      <c r="A30" t="s">
        <v>79</v>
      </c>
      <c r="B30" t="s">
        <v>116</v>
      </c>
    </row>
    <row r="31" spans="1:2" x14ac:dyDescent="0.25">
      <c r="A31" t="s">
        <v>80</v>
      </c>
      <c r="B31" t="s">
        <v>116</v>
      </c>
    </row>
    <row r="32" spans="1:2" x14ac:dyDescent="0.25">
      <c r="A32" t="s">
        <v>81</v>
      </c>
      <c r="B32" t="s">
        <v>116</v>
      </c>
    </row>
    <row r="33" spans="1:2" x14ac:dyDescent="0.25">
      <c r="A33" t="s">
        <v>130</v>
      </c>
      <c r="B33" t="s">
        <v>116</v>
      </c>
    </row>
    <row r="34" spans="1:2" x14ac:dyDescent="0.25">
      <c r="A34" t="s">
        <v>131</v>
      </c>
      <c r="B34" t="s">
        <v>116</v>
      </c>
    </row>
    <row r="35" spans="1:2" x14ac:dyDescent="0.25">
      <c r="A35" t="s">
        <v>82</v>
      </c>
      <c r="B35" t="s">
        <v>117</v>
      </c>
    </row>
    <row r="36" spans="1:2" x14ac:dyDescent="0.25">
      <c r="A36" t="s">
        <v>83</v>
      </c>
      <c r="B36" t="s">
        <v>118</v>
      </c>
    </row>
    <row r="37" spans="1:2" x14ac:dyDescent="0.25">
      <c r="A37" t="s">
        <v>84</v>
      </c>
      <c r="B37" t="s">
        <v>118</v>
      </c>
    </row>
    <row r="38" spans="1:2" x14ac:dyDescent="0.25">
      <c r="A38" t="s">
        <v>85</v>
      </c>
      <c r="B38" t="s">
        <v>119</v>
      </c>
    </row>
    <row r="39" spans="1:2" x14ac:dyDescent="0.25">
      <c r="A39" t="s">
        <v>86</v>
      </c>
      <c r="B39" t="s">
        <v>120</v>
      </c>
    </row>
    <row r="40" spans="1:2" x14ac:dyDescent="0.25">
      <c r="A40" t="s">
        <v>132</v>
      </c>
      <c r="B40" t="s">
        <v>280</v>
      </c>
    </row>
    <row r="41" spans="1:2" x14ac:dyDescent="0.25">
      <c r="A41" t="s">
        <v>133</v>
      </c>
      <c r="B41" t="s">
        <v>254</v>
      </c>
    </row>
    <row r="42" spans="1:2" x14ac:dyDescent="0.25">
      <c r="A42" t="s">
        <v>134</v>
      </c>
      <c r="B42" t="s">
        <v>255</v>
      </c>
    </row>
    <row r="43" spans="1:2" x14ac:dyDescent="0.25">
      <c r="A43" t="s">
        <v>135</v>
      </c>
      <c r="B43" t="s">
        <v>256</v>
      </c>
    </row>
    <row r="44" spans="1:2" x14ac:dyDescent="0.25">
      <c r="A44" t="s">
        <v>136</v>
      </c>
      <c r="B44" t="s">
        <v>257</v>
      </c>
    </row>
    <row r="45" spans="1:2" x14ac:dyDescent="0.25">
      <c r="A45" t="s">
        <v>137</v>
      </c>
      <c r="B45" t="s">
        <v>120</v>
      </c>
    </row>
    <row r="46" spans="1:2" x14ac:dyDescent="0.25">
      <c r="A46" t="s">
        <v>138</v>
      </c>
      <c r="B46" t="s">
        <v>285</v>
      </c>
    </row>
    <row r="47" spans="1:2" x14ac:dyDescent="0.25">
      <c r="A47" t="s">
        <v>139</v>
      </c>
      <c r="B47" t="s">
        <v>258</v>
      </c>
    </row>
    <row r="48" spans="1:2" x14ac:dyDescent="0.25">
      <c r="A48" t="s">
        <v>140</v>
      </c>
      <c r="B48" t="s">
        <v>259</v>
      </c>
    </row>
    <row r="49" spans="1:2" x14ac:dyDescent="0.25">
      <c r="A49" t="s">
        <v>87</v>
      </c>
      <c r="B49" t="s">
        <v>121</v>
      </c>
    </row>
    <row r="50" spans="1:2" x14ac:dyDescent="0.25">
      <c r="A50" t="s">
        <v>88</v>
      </c>
      <c r="B50" t="s">
        <v>120</v>
      </c>
    </row>
    <row r="51" spans="1:2" x14ac:dyDescent="0.25">
      <c r="A51" t="s">
        <v>141</v>
      </c>
      <c r="B51" t="s">
        <v>260</v>
      </c>
    </row>
    <row r="52" spans="1:2" x14ac:dyDescent="0.25">
      <c r="A52" t="s">
        <v>89</v>
      </c>
      <c r="B52" t="s">
        <v>118</v>
      </c>
    </row>
    <row r="53" spans="1:2" x14ac:dyDescent="0.25">
      <c r="A53" t="s">
        <v>142</v>
      </c>
      <c r="B53" t="s">
        <v>261</v>
      </c>
    </row>
    <row r="54" spans="1:2" x14ac:dyDescent="0.25">
      <c r="A54" t="s">
        <v>143</v>
      </c>
      <c r="B54" t="s">
        <v>125</v>
      </c>
    </row>
    <row r="55" spans="1:2" x14ac:dyDescent="0.25">
      <c r="A55" t="s">
        <v>144</v>
      </c>
      <c r="B55" t="s">
        <v>262</v>
      </c>
    </row>
    <row r="56" spans="1:2" x14ac:dyDescent="0.25">
      <c r="A56" t="s">
        <v>145</v>
      </c>
      <c r="B56" t="s">
        <v>120</v>
      </c>
    </row>
    <row r="57" spans="1:2" x14ac:dyDescent="0.25">
      <c r="A57" t="s">
        <v>90</v>
      </c>
      <c r="B57" t="s">
        <v>122</v>
      </c>
    </row>
    <row r="58" spans="1:2" x14ac:dyDescent="0.25">
      <c r="A58" t="s">
        <v>91</v>
      </c>
      <c r="B58" t="s">
        <v>123</v>
      </c>
    </row>
    <row r="59" spans="1:2" x14ac:dyDescent="0.25">
      <c r="A59" t="s">
        <v>146</v>
      </c>
      <c r="B59" t="s">
        <v>263</v>
      </c>
    </row>
    <row r="60" spans="1:2" x14ac:dyDescent="0.25">
      <c r="A60" t="s">
        <v>147</v>
      </c>
      <c r="B60" t="s">
        <v>281</v>
      </c>
    </row>
    <row r="61" spans="1:2" x14ac:dyDescent="0.25">
      <c r="A61" t="s">
        <v>148</v>
      </c>
      <c r="B61" t="s">
        <v>120</v>
      </c>
    </row>
    <row r="62" spans="1:2" x14ac:dyDescent="0.25">
      <c r="A62" t="s">
        <v>92</v>
      </c>
      <c r="B62" t="s">
        <v>120</v>
      </c>
    </row>
    <row r="63" spans="1:2" x14ac:dyDescent="0.25">
      <c r="A63" t="s">
        <v>149</v>
      </c>
      <c r="B63" t="s">
        <v>261</v>
      </c>
    </row>
    <row r="64" spans="1:2" x14ac:dyDescent="0.25">
      <c r="A64" t="s">
        <v>150</v>
      </c>
      <c r="B64" t="s">
        <v>261</v>
      </c>
    </row>
    <row r="65" spans="1:2" x14ac:dyDescent="0.25">
      <c r="A65" t="s">
        <v>151</v>
      </c>
      <c r="B65" t="s">
        <v>264</v>
      </c>
    </row>
    <row r="66" spans="1:2" x14ac:dyDescent="0.25">
      <c r="A66" t="s">
        <v>152</v>
      </c>
      <c r="B66" t="s">
        <v>265</v>
      </c>
    </row>
    <row r="67" spans="1:2" x14ac:dyDescent="0.25">
      <c r="A67" t="s">
        <v>153</v>
      </c>
      <c r="B67" t="s">
        <v>266</v>
      </c>
    </row>
    <row r="68" spans="1:2" x14ac:dyDescent="0.25">
      <c r="A68" t="s">
        <v>154</v>
      </c>
      <c r="B68" t="s">
        <v>265</v>
      </c>
    </row>
    <row r="69" spans="1:2" x14ac:dyDescent="0.25">
      <c r="A69" t="s">
        <v>93</v>
      </c>
      <c r="B69" t="s">
        <v>124</v>
      </c>
    </row>
    <row r="70" spans="1:2" x14ac:dyDescent="0.25">
      <c r="A70" t="s">
        <v>155</v>
      </c>
      <c r="B70" t="s">
        <v>267</v>
      </c>
    </row>
    <row r="71" spans="1:2" x14ac:dyDescent="0.25">
      <c r="A71" t="s">
        <v>156</v>
      </c>
      <c r="B71" t="s">
        <v>268</v>
      </c>
    </row>
    <row r="72" spans="1:2" x14ac:dyDescent="0.25">
      <c r="A72" t="s">
        <v>94</v>
      </c>
      <c r="B72" t="s">
        <v>125</v>
      </c>
    </row>
    <row r="73" spans="1:2" x14ac:dyDescent="0.25">
      <c r="A73" t="s">
        <v>157</v>
      </c>
      <c r="B73" t="s">
        <v>282</v>
      </c>
    </row>
    <row r="74" spans="1:2" x14ac:dyDescent="0.25">
      <c r="A74" t="s">
        <v>158</v>
      </c>
      <c r="B74" t="s">
        <v>282</v>
      </c>
    </row>
    <row r="75" spans="1:2" x14ac:dyDescent="0.25">
      <c r="A75" t="s">
        <v>95</v>
      </c>
      <c r="B75" t="s">
        <v>126</v>
      </c>
    </row>
    <row r="76" spans="1:2" x14ac:dyDescent="0.25">
      <c r="A76" t="s">
        <v>159</v>
      </c>
      <c r="B76" t="s">
        <v>269</v>
      </c>
    </row>
    <row r="77" spans="1:2" x14ac:dyDescent="0.25">
      <c r="A77" t="s">
        <v>96</v>
      </c>
      <c r="B77" t="s">
        <v>127</v>
      </c>
    </row>
    <row r="78" spans="1:2" x14ac:dyDescent="0.25">
      <c r="A78" t="s">
        <v>97</v>
      </c>
      <c r="B78" t="s">
        <v>128</v>
      </c>
    </row>
    <row r="79" spans="1:2" x14ac:dyDescent="0.25">
      <c r="A79" t="s">
        <v>160</v>
      </c>
      <c r="B79" t="s">
        <v>270</v>
      </c>
    </row>
    <row r="80" spans="1:2" x14ac:dyDescent="0.25">
      <c r="A80" t="s">
        <v>161</v>
      </c>
      <c r="B80" t="s">
        <v>271</v>
      </c>
    </row>
    <row r="81" spans="1:2" x14ac:dyDescent="0.25">
      <c r="A81" t="s">
        <v>162</v>
      </c>
      <c r="B81" t="s">
        <v>120</v>
      </c>
    </row>
    <row r="82" spans="1:2" x14ac:dyDescent="0.25">
      <c r="A82" t="s">
        <v>163</v>
      </c>
      <c r="B82" t="s">
        <v>120</v>
      </c>
    </row>
    <row r="83" spans="1:2" x14ac:dyDescent="0.25">
      <c r="A83" t="s">
        <v>164</v>
      </c>
      <c r="B83" t="s">
        <v>272</v>
      </c>
    </row>
    <row r="84" spans="1:2" x14ac:dyDescent="0.25">
      <c r="A84" t="s">
        <v>165</v>
      </c>
      <c r="B84" t="s">
        <v>273</v>
      </c>
    </row>
    <row r="85" spans="1:2" x14ac:dyDescent="0.25">
      <c r="A85" t="s">
        <v>166</v>
      </c>
      <c r="B85" t="s">
        <v>274</v>
      </c>
    </row>
    <row r="86" spans="1:2" x14ac:dyDescent="0.25">
      <c r="A86" t="s">
        <v>167</v>
      </c>
      <c r="B86" t="s">
        <v>117</v>
      </c>
    </row>
    <row r="87" spans="1:2" x14ac:dyDescent="0.25">
      <c r="A87" t="s">
        <v>168</v>
      </c>
      <c r="B87" t="s">
        <v>275</v>
      </c>
    </row>
    <row r="88" spans="1:2" x14ac:dyDescent="0.25">
      <c r="A88" t="s">
        <v>169</v>
      </c>
      <c r="B88" t="s">
        <v>117</v>
      </c>
    </row>
    <row r="89" spans="1:2" x14ac:dyDescent="0.25">
      <c r="A89" t="s">
        <v>170</v>
      </c>
      <c r="B89" t="s">
        <v>276</v>
      </c>
    </row>
    <row r="90" spans="1:2" x14ac:dyDescent="0.25">
      <c r="A90" t="s">
        <v>171</v>
      </c>
      <c r="B90" t="s">
        <v>283</v>
      </c>
    </row>
    <row r="91" spans="1:2" x14ac:dyDescent="0.25">
      <c r="A91" t="s">
        <v>172</v>
      </c>
      <c r="B91" t="s">
        <v>284</v>
      </c>
    </row>
    <row r="92" spans="1:2" x14ac:dyDescent="0.25">
      <c r="A92" t="s">
        <v>173</v>
      </c>
      <c r="B92" t="s">
        <v>120</v>
      </c>
    </row>
    <row r="93" spans="1:2" x14ac:dyDescent="0.25">
      <c r="A93" t="s">
        <v>174</v>
      </c>
      <c r="B93" t="s">
        <v>284</v>
      </c>
    </row>
    <row r="94" spans="1:2" x14ac:dyDescent="0.25">
      <c r="A94" t="s">
        <v>175</v>
      </c>
      <c r="B94" t="s">
        <v>120</v>
      </c>
    </row>
    <row r="96" spans="1:2" x14ac:dyDescent="0.25">
      <c r="A96" t="s">
        <v>236</v>
      </c>
      <c r="B96" t="s">
        <v>261</v>
      </c>
    </row>
    <row r="97" spans="1:2" x14ac:dyDescent="0.25">
      <c r="A97" t="s">
        <v>48</v>
      </c>
      <c r="B97" t="s">
        <v>129</v>
      </c>
    </row>
    <row r="98" spans="1:2" x14ac:dyDescent="0.25">
      <c r="A98" t="s">
        <v>237</v>
      </c>
      <c r="B98" t="s">
        <v>277</v>
      </c>
    </row>
    <row r="99" spans="1:2" x14ac:dyDescent="0.25">
      <c r="A99" t="s">
        <v>238</v>
      </c>
      <c r="B99" t="s">
        <v>278</v>
      </c>
    </row>
    <row r="100" spans="1:2" x14ac:dyDescent="0.25">
      <c r="A100" t="s">
        <v>239</v>
      </c>
      <c r="B100" t="s">
        <v>278</v>
      </c>
    </row>
    <row r="101" spans="1:2" x14ac:dyDescent="0.25">
      <c r="A101" t="s">
        <v>240</v>
      </c>
      <c r="B101" t="s">
        <v>278</v>
      </c>
    </row>
    <row r="102" spans="1:2" x14ac:dyDescent="0.25">
      <c r="A102" t="s">
        <v>241</v>
      </c>
      <c r="B102" t="s">
        <v>278</v>
      </c>
    </row>
    <row r="103" spans="1:2" x14ac:dyDescent="0.25">
      <c r="A103" t="s">
        <v>242</v>
      </c>
      <c r="B103" t="s">
        <v>278</v>
      </c>
    </row>
    <row r="104" spans="1:2" x14ac:dyDescent="0.25">
      <c r="A104" t="s">
        <v>243</v>
      </c>
      <c r="B104" t="s">
        <v>278</v>
      </c>
    </row>
    <row r="107" spans="1:2" x14ac:dyDescent="0.25">
      <c r="A107" t="s">
        <v>100</v>
      </c>
      <c r="B107" t="s">
        <v>99</v>
      </c>
    </row>
    <row r="108" spans="1:2" x14ac:dyDescent="0.25">
      <c r="A108" t="s">
        <v>176</v>
      </c>
      <c r="B108" t="s">
        <v>99</v>
      </c>
    </row>
    <row r="109" spans="1:2" x14ac:dyDescent="0.25">
      <c r="A109" t="s">
        <v>101</v>
      </c>
      <c r="B109" t="s">
        <v>99</v>
      </c>
    </row>
    <row r="110" spans="1:2" x14ac:dyDescent="0.25">
      <c r="A110" t="s">
        <v>177</v>
      </c>
      <c r="B110" t="s">
        <v>99</v>
      </c>
    </row>
    <row r="111" spans="1:2" x14ac:dyDescent="0.25">
      <c r="A111" t="s">
        <v>178</v>
      </c>
      <c r="B111" t="s">
        <v>99</v>
      </c>
    </row>
    <row r="112" spans="1:2" x14ac:dyDescent="0.25">
      <c r="A112" t="s">
        <v>179</v>
      </c>
      <c r="B112" t="s">
        <v>99</v>
      </c>
    </row>
    <row r="113" spans="1:2" x14ac:dyDescent="0.25">
      <c r="A113" t="s">
        <v>102</v>
      </c>
      <c r="B113" t="s">
        <v>99</v>
      </c>
    </row>
    <row r="114" spans="1:2" x14ac:dyDescent="0.25">
      <c r="A114" t="s">
        <v>103</v>
      </c>
      <c r="B114" t="s">
        <v>99</v>
      </c>
    </row>
    <row r="115" spans="1:2" x14ac:dyDescent="0.25">
      <c r="A115" t="s">
        <v>180</v>
      </c>
      <c r="B115" t="s">
        <v>99</v>
      </c>
    </row>
    <row r="116" spans="1:2" x14ac:dyDescent="0.25">
      <c r="A116" t="s">
        <v>181</v>
      </c>
      <c r="B116" t="s">
        <v>99</v>
      </c>
    </row>
    <row r="117" spans="1:2" x14ac:dyDescent="0.25">
      <c r="A117" t="s">
        <v>182</v>
      </c>
      <c r="B117" t="s">
        <v>99</v>
      </c>
    </row>
    <row r="118" spans="1:2" x14ac:dyDescent="0.25">
      <c r="A118" t="s">
        <v>183</v>
      </c>
      <c r="B118" t="s">
        <v>99</v>
      </c>
    </row>
    <row r="119" spans="1:2" x14ac:dyDescent="0.25">
      <c r="A119" t="s">
        <v>184</v>
      </c>
      <c r="B119" t="s">
        <v>99</v>
      </c>
    </row>
    <row r="120" spans="1:2" x14ac:dyDescent="0.25">
      <c r="A120" t="s">
        <v>104</v>
      </c>
      <c r="B120" t="s">
        <v>99</v>
      </c>
    </row>
    <row r="121" spans="1:2" x14ac:dyDescent="0.25">
      <c r="A121" t="s">
        <v>105</v>
      </c>
      <c r="B121" t="s">
        <v>99</v>
      </c>
    </row>
    <row r="122" spans="1:2" x14ac:dyDescent="0.25">
      <c r="A122" t="s">
        <v>185</v>
      </c>
      <c r="B122" t="s">
        <v>99</v>
      </c>
    </row>
    <row r="123" spans="1:2" x14ac:dyDescent="0.25">
      <c r="A123" t="s">
        <v>186</v>
      </c>
      <c r="B123" t="s">
        <v>99</v>
      </c>
    </row>
    <row r="124" spans="1:2" x14ac:dyDescent="0.25">
      <c r="A124" t="s">
        <v>187</v>
      </c>
      <c r="B124" t="s">
        <v>99</v>
      </c>
    </row>
    <row r="125" spans="1:2" x14ac:dyDescent="0.25">
      <c r="A125" t="s">
        <v>106</v>
      </c>
      <c r="B125" t="s">
        <v>99</v>
      </c>
    </row>
    <row r="126" spans="1:2" x14ac:dyDescent="0.25">
      <c r="A126" t="s">
        <v>188</v>
      </c>
      <c r="B126" t="s">
        <v>99</v>
      </c>
    </row>
    <row r="127" spans="1:2" x14ac:dyDescent="0.25">
      <c r="A127" t="s">
        <v>189</v>
      </c>
      <c r="B127" t="s">
        <v>99</v>
      </c>
    </row>
    <row r="128" spans="1:2" x14ac:dyDescent="0.25">
      <c r="A128" t="s">
        <v>190</v>
      </c>
      <c r="B128" t="s">
        <v>99</v>
      </c>
    </row>
    <row r="129" spans="1:2" x14ac:dyDescent="0.25">
      <c r="A129" t="s">
        <v>191</v>
      </c>
      <c r="B129" t="s">
        <v>99</v>
      </c>
    </row>
    <row r="130" spans="1:2" x14ac:dyDescent="0.25">
      <c r="A130" t="s">
        <v>192</v>
      </c>
      <c r="B130" t="s">
        <v>99</v>
      </c>
    </row>
    <row r="131" spans="1:2" x14ac:dyDescent="0.25">
      <c r="A131" t="s">
        <v>193</v>
      </c>
      <c r="B131" t="s">
        <v>99</v>
      </c>
    </row>
    <row r="132" spans="1:2" x14ac:dyDescent="0.25">
      <c r="A132" t="s">
        <v>194</v>
      </c>
      <c r="B132" t="s">
        <v>99</v>
      </c>
    </row>
    <row r="133" spans="1:2" x14ac:dyDescent="0.25">
      <c r="A133" t="s">
        <v>195</v>
      </c>
      <c r="B133" t="s">
        <v>99</v>
      </c>
    </row>
    <row r="134" spans="1:2" x14ac:dyDescent="0.25">
      <c r="A134" t="s">
        <v>107</v>
      </c>
      <c r="B134" t="s">
        <v>99</v>
      </c>
    </row>
    <row r="135" spans="1:2" x14ac:dyDescent="0.25">
      <c r="A135" t="s">
        <v>196</v>
      </c>
      <c r="B135" t="s">
        <v>99</v>
      </c>
    </row>
    <row r="136" spans="1:2" x14ac:dyDescent="0.25">
      <c r="A136" t="s">
        <v>197</v>
      </c>
      <c r="B136" t="s">
        <v>99</v>
      </c>
    </row>
    <row r="137" spans="1:2" x14ac:dyDescent="0.25">
      <c r="A137" t="s">
        <v>198</v>
      </c>
      <c r="B137" t="s">
        <v>99</v>
      </c>
    </row>
    <row r="138" spans="1:2" x14ac:dyDescent="0.25">
      <c r="A138" t="s">
        <v>199</v>
      </c>
      <c r="B138" t="s">
        <v>99</v>
      </c>
    </row>
    <row r="139" spans="1:2" x14ac:dyDescent="0.25">
      <c r="A139" t="s">
        <v>200</v>
      </c>
      <c r="B139" t="s">
        <v>99</v>
      </c>
    </row>
    <row r="140" spans="1:2" x14ac:dyDescent="0.25">
      <c r="A140" t="s">
        <v>201</v>
      </c>
      <c r="B140" t="s">
        <v>99</v>
      </c>
    </row>
    <row r="141" spans="1:2" x14ac:dyDescent="0.25">
      <c r="A141" t="s">
        <v>202</v>
      </c>
      <c r="B141" t="s">
        <v>99</v>
      </c>
    </row>
    <row r="142" spans="1:2" x14ac:dyDescent="0.25">
      <c r="A142" t="s">
        <v>203</v>
      </c>
      <c r="B142" t="s">
        <v>99</v>
      </c>
    </row>
    <row r="143" spans="1:2" x14ac:dyDescent="0.25">
      <c r="A143" t="s">
        <v>204</v>
      </c>
      <c r="B143" t="s">
        <v>99</v>
      </c>
    </row>
    <row r="144" spans="1:2" x14ac:dyDescent="0.25">
      <c r="A144" t="s">
        <v>205</v>
      </c>
      <c r="B144" t="s">
        <v>99</v>
      </c>
    </row>
    <row r="145" spans="1:2" x14ac:dyDescent="0.25">
      <c r="A145" t="s">
        <v>206</v>
      </c>
      <c r="B145" t="s">
        <v>99</v>
      </c>
    </row>
    <row r="146" spans="1:2" x14ac:dyDescent="0.25">
      <c r="A146" t="s">
        <v>108</v>
      </c>
      <c r="B146" t="s">
        <v>99</v>
      </c>
    </row>
    <row r="147" spans="1:2" x14ac:dyDescent="0.25">
      <c r="A147" t="s">
        <v>207</v>
      </c>
      <c r="B147" t="s">
        <v>99</v>
      </c>
    </row>
    <row r="148" spans="1:2" x14ac:dyDescent="0.25">
      <c r="A148" t="s">
        <v>208</v>
      </c>
      <c r="B148" t="s">
        <v>99</v>
      </c>
    </row>
    <row r="149" spans="1:2" x14ac:dyDescent="0.25">
      <c r="A149" t="s">
        <v>209</v>
      </c>
      <c r="B149" t="s">
        <v>99</v>
      </c>
    </row>
    <row r="150" spans="1:2" x14ac:dyDescent="0.25">
      <c r="A150" t="s">
        <v>210</v>
      </c>
      <c r="B150" t="s">
        <v>99</v>
      </c>
    </row>
    <row r="151" spans="1:2" x14ac:dyDescent="0.25">
      <c r="A151" t="s">
        <v>211</v>
      </c>
      <c r="B151" t="s">
        <v>99</v>
      </c>
    </row>
    <row r="152" spans="1:2" x14ac:dyDescent="0.25">
      <c r="A152" t="s">
        <v>212</v>
      </c>
      <c r="B152" t="s">
        <v>99</v>
      </c>
    </row>
    <row r="153" spans="1:2" x14ac:dyDescent="0.25">
      <c r="A153" t="s">
        <v>213</v>
      </c>
      <c r="B153" t="s">
        <v>99</v>
      </c>
    </row>
    <row r="154" spans="1:2" x14ac:dyDescent="0.25">
      <c r="A154" t="s">
        <v>214</v>
      </c>
      <c r="B154" t="s">
        <v>99</v>
      </c>
    </row>
    <row r="155" spans="1:2" x14ac:dyDescent="0.25">
      <c r="A155" t="s">
        <v>215</v>
      </c>
      <c r="B155" t="s">
        <v>99</v>
      </c>
    </row>
    <row r="156" spans="1:2" x14ac:dyDescent="0.25">
      <c r="A156" t="s">
        <v>216</v>
      </c>
      <c r="B156" t="s">
        <v>99</v>
      </c>
    </row>
    <row r="157" spans="1:2" x14ac:dyDescent="0.25">
      <c r="A157" t="s">
        <v>217</v>
      </c>
      <c r="B157" t="s">
        <v>99</v>
      </c>
    </row>
    <row r="158" spans="1:2" x14ac:dyDescent="0.25">
      <c r="A158" t="s">
        <v>218</v>
      </c>
      <c r="B158" t="s">
        <v>99</v>
      </c>
    </row>
    <row r="159" spans="1:2" x14ac:dyDescent="0.25">
      <c r="A159" t="s">
        <v>219</v>
      </c>
      <c r="B159" t="s">
        <v>99</v>
      </c>
    </row>
    <row r="160" spans="1:2" x14ac:dyDescent="0.25">
      <c r="A160" t="s">
        <v>220</v>
      </c>
      <c r="B160" t="s">
        <v>99</v>
      </c>
    </row>
    <row r="161" spans="1:2" x14ac:dyDescent="0.25">
      <c r="A161" t="s">
        <v>221</v>
      </c>
      <c r="B161" t="s">
        <v>99</v>
      </c>
    </row>
    <row r="162" spans="1:2" x14ac:dyDescent="0.25">
      <c r="A162" t="s">
        <v>222</v>
      </c>
      <c r="B162" t="s">
        <v>99</v>
      </c>
    </row>
    <row r="163" spans="1:2" x14ac:dyDescent="0.25">
      <c r="A163" t="s">
        <v>223</v>
      </c>
      <c r="B163" t="s">
        <v>99</v>
      </c>
    </row>
    <row r="164" spans="1:2" x14ac:dyDescent="0.25">
      <c r="A164" t="s">
        <v>224</v>
      </c>
      <c r="B164" t="s">
        <v>99</v>
      </c>
    </row>
    <row r="165" spans="1:2" x14ac:dyDescent="0.25">
      <c r="A165" t="s">
        <v>225</v>
      </c>
      <c r="B165" t="s">
        <v>99</v>
      </c>
    </row>
    <row r="166" spans="1:2" x14ac:dyDescent="0.25">
      <c r="A166" t="s">
        <v>226</v>
      </c>
      <c r="B166" t="s">
        <v>99</v>
      </c>
    </row>
    <row r="167" spans="1:2" x14ac:dyDescent="0.25">
      <c r="A167" t="s">
        <v>227</v>
      </c>
      <c r="B167" t="s">
        <v>99</v>
      </c>
    </row>
    <row r="168" spans="1:2" x14ac:dyDescent="0.25">
      <c r="A168" t="s">
        <v>228</v>
      </c>
      <c r="B168" t="s">
        <v>99</v>
      </c>
    </row>
    <row r="169" spans="1:2" x14ac:dyDescent="0.25">
      <c r="A169" t="s">
        <v>229</v>
      </c>
      <c r="B169" t="s">
        <v>99</v>
      </c>
    </row>
    <row r="170" spans="1:2" x14ac:dyDescent="0.25">
      <c r="A170" t="s">
        <v>230</v>
      </c>
      <c r="B170" t="s">
        <v>99</v>
      </c>
    </row>
    <row r="171" spans="1:2" x14ac:dyDescent="0.25">
      <c r="A171" t="s">
        <v>231</v>
      </c>
      <c r="B171" t="s">
        <v>99</v>
      </c>
    </row>
    <row r="172" spans="1:2" x14ac:dyDescent="0.25">
      <c r="A172" t="s">
        <v>232</v>
      </c>
      <c r="B172" t="s">
        <v>99</v>
      </c>
    </row>
    <row r="173" spans="1:2" x14ac:dyDescent="0.25">
      <c r="A173" t="s">
        <v>233</v>
      </c>
      <c r="B173" t="s">
        <v>99</v>
      </c>
    </row>
    <row r="174" spans="1:2" x14ac:dyDescent="0.25">
      <c r="A174" t="s">
        <v>234</v>
      </c>
      <c r="B174" t="s">
        <v>99</v>
      </c>
    </row>
    <row r="175" spans="1:2" x14ac:dyDescent="0.25">
      <c r="A175" t="s">
        <v>235</v>
      </c>
      <c r="B175" t="s">
        <v>99</v>
      </c>
    </row>
    <row r="177" spans="1:2" x14ac:dyDescent="0.25">
      <c r="A177" t="s">
        <v>28</v>
      </c>
      <c r="B177" t="s">
        <v>99</v>
      </c>
    </row>
    <row r="178" spans="1:2" x14ac:dyDescent="0.25">
      <c r="A178" t="s">
        <v>30</v>
      </c>
      <c r="B178" t="s">
        <v>99</v>
      </c>
    </row>
    <row r="179" spans="1:2" x14ac:dyDescent="0.25">
      <c r="A179" t="s">
        <v>31</v>
      </c>
      <c r="B179" t="s">
        <v>99</v>
      </c>
    </row>
    <row r="180" spans="1:2" x14ac:dyDescent="0.25">
      <c r="A180" t="s">
        <v>33</v>
      </c>
      <c r="B180" t="s">
        <v>99</v>
      </c>
    </row>
    <row r="181" spans="1:2" x14ac:dyDescent="0.25">
      <c r="A181" t="s">
        <v>34</v>
      </c>
      <c r="B181" t="s">
        <v>99</v>
      </c>
    </row>
    <row r="182" spans="1:2" x14ac:dyDescent="0.25">
      <c r="A182" t="s">
        <v>109</v>
      </c>
      <c r="B182" t="s">
        <v>99</v>
      </c>
    </row>
    <row r="183" spans="1:2" x14ac:dyDescent="0.25">
      <c r="A183" t="s">
        <v>35</v>
      </c>
      <c r="B183" t="s">
        <v>99</v>
      </c>
    </row>
    <row r="184" spans="1:2" x14ac:dyDescent="0.25">
      <c r="A184" t="s">
        <v>244</v>
      </c>
      <c r="B184" t="s">
        <v>99</v>
      </c>
    </row>
    <row r="185" spans="1:2" x14ac:dyDescent="0.25">
      <c r="A185" t="s">
        <v>37</v>
      </c>
      <c r="B185" t="s">
        <v>99</v>
      </c>
    </row>
    <row r="186" spans="1:2" x14ac:dyDescent="0.25">
      <c r="A186" t="s">
        <v>245</v>
      </c>
      <c r="B186" t="s">
        <v>99</v>
      </c>
    </row>
    <row r="187" spans="1:2" x14ac:dyDescent="0.25">
      <c r="A187" t="s">
        <v>38</v>
      </c>
      <c r="B187" t="s">
        <v>99</v>
      </c>
    </row>
    <row r="188" spans="1:2" x14ac:dyDescent="0.25">
      <c r="A188" t="s">
        <v>49</v>
      </c>
      <c r="B188" t="s">
        <v>99</v>
      </c>
    </row>
    <row r="189" spans="1:2" x14ac:dyDescent="0.25">
      <c r="A189" t="s">
        <v>39</v>
      </c>
      <c r="B189" t="s">
        <v>99</v>
      </c>
    </row>
    <row r="190" spans="1:2" x14ac:dyDescent="0.25">
      <c r="A190" t="s">
        <v>40</v>
      </c>
      <c r="B190" t="s">
        <v>99</v>
      </c>
    </row>
    <row r="191" spans="1:2" x14ac:dyDescent="0.25">
      <c r="A191" t="s">
        <v>41</v>
      </c>
      <c r="B191" t="s">
        <v>99</v>
      </c>
    </row>
    <row r="192" spans="1:2" x14ac:dyDescent="0.25">
      <c r="A192" t="s">
        <v>42</v>
      </c>
      <c r="B192" t="s">
        <v>99</v>
      </c>
    </row>
    <row r="193" spans="1:2" x14ac:dyDescent="0.25">
      <c r="A193" t="s">
        <v>50</v>
      </c>
      <c r="B193" t="s">
        <v>99</v>
      </c>
    </row>
    <row r="194" spans="1:2" x14ac:dyDescent="0.25">
      <c r="A194" t="s">
        <v>43</v>
      </c>
      <c r="B194" t="s">
        <v>99</v>
      </c>
    </row>
    <row r="195" spans="1:2" x14ac:dyDescent="0.25">
      <c r="A195" t="s">
        <v>51</v>
      </c>
      <c r="B195" t="s">
        <v>99</v>
      </c>
    </row>
    <row r="196" spans="1:2" x14ac:dyDescent="0.25">
      <c r="A196" t="s">
        <v>44</v>
      </c>
      <c r="B196" t="s">
        <v>99</v>
      </c>
    </row>
    <row r="197" spans="1:2" x14ac:dyDescent="0.25">
      <c r="A197" t="s">
        <v>45</v>
      </c>
      <c r="B197" t="s">
        <v>99</v>
      </c>
    </row>
    <row r="198" spans="1:2" x14ac:dyDescent="0.25">
      <c r="A198" t="s">
        <v>246</v>
      </c>
      <c r="B198" t="s">
        <v>99</v>
      </c>
    </row>
    <row r="199" spans="1:2" x14ac:dyDescent="0.25">
      <c r="A199" t="s">
        <v>46</v>
      </c>
      <c r="B199" t="s">
        <v>99</v>
      </c>
    </row>
    <row r="200" spans="1:2" x14ac:dyDescent="0.25">
      <c r="A200" t="s">
        <v>110</v>
      </c>
      <c r="B200" t="s">
        <v>99</v>
      </c>
    </row>
    <row r="201" spans="1:2" x14ac:dyDescent="0.25">
      <c r="A201" t="s">
        <v>52</v>
      </c>
      <c r="B201" t="s">
        <v>99</v>
      </c>
    </row>
    <row r="202" spans="1:2" x14ac:dyDescent="0.25">
      <c r="A202" t="s">
        <v>111</v>
      </c>
      <c r="B202" t="s">
        <v>99</v>
      </c>
    </row>
    <row r="203" spans="1:2" x14ac:dyDescent="0.25">
      <c r="A203" t="s">
        <v>53</v>
      </c>
      <c r="B203" t="s">
        <v>99</v>
      </c>
    </row>
    <row r="204" spans="1:2" x14ac:dyDescent="0.25">
      <c r="A204" t="s">
        <v>54</v>
      </c>
      <c r="B204" t="s">
        <v>99</v>
      </c>
    </row>
    <row r="205" spans="1:2" x14ac:dyDescent="0.25">
      <c r="A205" t="s">
        <v>55</v>
      </c>
      <c r="B205" t="s">
        <v>99</v>
      </c>
    </row>
    <row r="206" spans="1:2" x14ac:dyDescent="0.25">
      <c r="A206" t="s">
        <v>56</v>
      </c>
      <c r="B206" t="s">
        <v>99</v>
      </c>
    </row>
    <row r="207" spans="1:2" x14ac:dyDescent="0.25">
      <c r="A207" t="s">
        <v>57</v>
      </c>
      <c r="B207" t="s">
        <v>99</v>
      </c>
    </row>
    <row r="208" spans="1:2" x14ac:dyDescent="0.25">
      <c r="A208" t="s">
        <v>58</v>
      </c>
      <c r="B208" t="s">
        <v>99</v>
      </c>
    </row>
    <row r="209" spans="1:2" x14ac:dyDescent="0.25">
      <c r="A209" t="s">
        <v>59</v>
      </c>
      <c r="B209" t="s">
        <v>99</v>
      </c>
    </row>
    <row r="210" spans="1:2" x14ac:dyDescent="0.25">
      <c r="A210" t="s">
        <v>60</v>
      </c>
      <c r="B210" t="s">
        <v>99</v>
      </c>
    </row>
    <row r="211" spans="1:2" x14ac:dyDescent="0.25">
      <c r="A211" t="s">
        <v>61</v>
      </c>
      <c r="B211" t="s">
        <v>99</v>
      </c>
    </row>
    <row r="212" spans="1:2" x14ac:dyDescent="0.25">
      <c r="A212" t="s">
        <v>112</v>
      </c>
      <c r="B212" t="s">
        <v>99</v>
      </c>
    </row>
    <row r="214" spans="1:2" x14ac:dyDescent="0.25">
      <c r="A214" t="s">
        <v>36</v>
      </c>
      <c r="B214" t="s">
        <v>99</v>
      </c>
    </row>
    <row r="216" spans="1:2" x14ac:dyDescent="0.25">
      <c r="A216" t="s">
        <v>247</v>
      </c>
      <c r="B216" t="s">
        <v>99</v>
      </c>
    </row>
    <row r="217" spans="1:2" x14ac:dyDescent="0.25">
      <c r="A217" t="s">
        <v>248</v>
      </c>
      <c r="B217" t="s">
        <v>99</v>
      </c>
    </row>
    <row r="218" spans="1:2" x14ac:dyDescent="0.25">
      <c r="A218" t="s">
        <v>249</v>
      </c>
      <c r="B218" t="s">
        <v>99</v>
      </c>
    </row>
    <row r="219" spans="1:2" x14ac:dyDescent="0.25">
      <c r="A219" t="s">
        <v>250</v>
      </c>
      <c r="B219" t="s">
        <v>99</v>
      </c>
    </row>
    <row r="220" spans="1:2" x14ac:dyDescent="0.25">
      <c r="A220" t="s">
        <v>113</v>
      </c>
      <c r="B220" t="s">
        <v>99</v>
      </c>
    </row>
    <row r="221" spans="1:2" x14ac:dyDescent="0.25">
      <c r="A221" t="s">
        <v>251</v>
      </c>
      <c r="B221" t="s">
        <v>99</v>
      </c>
    </row>
    <row r="222" spans="1:2" x14ac:dyDescent="0.25">
      <c r="A222" t="s">
        <v>252</v>
      </c>
      <c r="B222" t="s">
        <v>99</v>
      </c>
    </row>
    <row r="223" spans="1:2" x14ac:dyDescent="0.25">
      <c r="A223" t="s">
        <v>114</v>
      </c>
      <c r="B223" t="s">
        <v>99</v>
      </c>
    </row>
    <row r="225" spans="1:2" x14ac:dyDescent="0.25">
      <c r="B225" t="s">
        <v>286</v>
      </c>
    </row>
    <row r="226" spans="1:2" x14ac:dyDescent="0.25">
      <c r="A226" t="s">
        <v>287</v>
      </c>
    </row>
    <row r="227" spans="1:2" x14ac:dyDescent="0.25">
      <c r="A227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2do. Trimestre 2023</vt:lpstr>
      <vt:lpstr>Hoja2</vt:lpstr>
      <vt:lpstr>Hoja1</vt:lpstr>
      <vt:lpstr>'2do. Trimestre 2023'!Área_de_impresión</vt:lpstr>
      <vt:lpstr>'2do. Trimestre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CÉSAR CAMPOS CALDERA</dc:creator>
  <cp:lastModifiedBy>Esteban Nunez Borrego</cp:lastModifiedBy>
  <cp:lastPrinted>2023-10-20T16:58:03Z</cp:lastPrinted>
  <dcterms:created xsi:type="dcterms:W3CDTF">2021-07-28T23:35:59Z</dcterms:created>
  <dcterms:modified xsi:type="dcterms:W3CDTF">2023-10-23T19:06:00Z</dcterms:modified>
</cp:coreProperties>
</file>