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ccampos\Desktop\2022\2023\03 Presupuestación\01 Lineamiento y Formatos\Formatos\"/>
    </mc:Choice>
  </mc:AlternateContent>
  <xr:revisionPtr revIDLastSave="0" documentId="13_ncr:1_{D4CA768F-E3A3-4521-9556-704BEA7DC4DB}" xr6:coauthVersionLast="47" xr6:coauthVersionMax="47" xr10:uidLastSave="{00000000-0000-0000-0000-000000000000}"/>
  <bookViews>
    <workbookView xWindow="28680" yWindow="-120" windowWidth="29040" windowHeight="15840" xr2:uid="{1D436302-5CA4-419B-BDF8-A950AB70225B}"/>
  </bookViews>
  <sheets>
    <sheet name="F00-A Historico y solicitud " sheetId="1" r:id="rId1"/>
    <sheet name="Listas" sheetId="10" state="hidden" r:id="rId2"/>
    <sheet name="F00-B Base 2024" sheetId="17" r:id="rId3"/>
    <sheet name="F01-PR Plazas Resumen" sheetId="15" r:id="rId4"/>
    <sheet name="F01-PB BasePlazas" sheetId="18" r:id="rId5"/>
    <sheet name="F02-CA Calendario 2024 " sheetId="9" r:id="rId6"/>
    <sheet name="F03-OG Clasif Objeto Gasto" sheetId="6" r:id="rId7"/>
    <sheet name="F04-AS Subsidios y Otras Ayudas" sheetId="8" r:id="rId8"/>
    <sheet name="F05-AC Activos" sheetId="16" r:id="rId9"/>
    <sheet name="F06-IN Inversión " sheetId="7" r:id="rId10"/>
    <sheet name="ADM" sheetId="11" r:id="rId11"/>
    <sheet name="COG" sheetId="14" r:id="rId12"/>
    <sheet name="PED" sheetId="13" r:id="rId13"/>
    <sheet name="Ftes 2024" sheetId="19" r:id="rId14"/>
  </sheets>
  <definedNames>
    <definedName name="_xlnm._FilterDatabase" localSheetId="4" hidden="1">'F01-PB BasePlazas'!$B$12:$R$12</definedName>
    <definedName name="_xlnm._FilterDatabase" localSheetId="3" hidden="1">'F01-PR Plazas Resumen'!$B$12:$N$12</definedName>
    <definedName name="_xlnm._FilterDatabase" localSheetId="6" hidden="1">'F03-OG Clasif Objeto Gasto'!$B$12:$N$12</definedName>
    <definedName name="_xlnm._FilterDatabase" localSheetId="13" hidden="1">'Ftes 2024'!$A$3:$K$319</definedName>
    <definedName name="_xlnm.Print_Area" localSheetId="0">'F00-A Historico y solicitud '!$B$2:$H$67</definedName>
    <definedName name="_xlnm.Print_Area" localSheetId="2">'F00-B Base 2024'!$B$2:$U$52</definedName>
    <definedName name="_xlnm.Print_Area" localSheetId="4">'F01-PB BasePlazas'!$B$2:$R$43</definedName>
    <definedName name="_xlnm.Print_Area" localSheetId="3">'F01-PR Plazas Resumen'!$B$2:$R$43</definedName>
    <definedName name="_xlnm.Print_Area" localSheetId="5">'F02-CA Calendario 2024 '!$B$2:$O$93</definedName>
    <definedName name="_xlnm.Print_Area" localSheetId="6">'F03-OG Clasif Objeto Gasto'!$B$2:$R$59</definedName>
    <definedName name="_xlnm.Print_Area" localSheetId="8">'F05-AC Activos'!$B$1:$K$43</definedName>
    <definedName name="_xlnm.Print_Area" localSheetId="9">'F06-IN Inversión '!$B$1:$E$76</definedName>
    <definedName name="_xlnm.Print_Titles" localSheetId="0">'F00-A Historico y solicitud '!$2:$8</definedName>
    <definedName name="_xlnm.Print_Titles" localSheetId="2">'F00-B Base 2024'!$2:$7</definedName>
    <definedName name="_xlnm.Print_Titles" localSheetId="4">'F01-PB BasePlazas'!$2:$9</definedName>
    <definedName name="_xlnm.Print_Titles" localSheetId="3">'F01-PR Plazas Resumen'!$2:$9</definedName>
    <definedName name="_xlnm.Print_Titles" localSheetId="5">'F02-CA Calendario 2024 '!$2:$8</definedName>
    <definedName name="_xlnm.Print_Titles" localSheetId="6">'F03-OG Clasif Objeto Gasto'!$2:$9</definedName>
    <definedName name="_xlnm.Print_Titles" localSheetId="8">'F05-AC Activos'!$1:$7</definedName>
    <definedName name="_xlnm.Print_Titles" localSheetId="9">'F06-IN Inversión '!$1:$7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5" roundtripDataSignature="AMtx7mhnkRzqLC5tAQLWC0qMpw05ut3IIA=="/>
    </ext>
  </extLst>
</workbook>
</file>

<file path=xl/calcChain.xml><?xml version="1.0" encoding="utf-8"?>
<calcChain xmlns="http://schemas.openxmlformats.org/spreadsheetml/2006/main">
  <c r="N14" i="15" l="1"/>
  <c r="N15" i="15"/>
  <c r="N16" i="15"/>
  <c r="N17" i="15"/>
  <c r="N18" i="15"/>
  <c r="N19" i="15"/>
  <c r="N20" i="15"/>
  <c r="N21" i="15"/>
  <c r="N22" i="15"/>
  <c r="N23" i="15"/>
  <c r="N24" i="15"/>
  <c r="N25" i="15"/>
  <c r="N26" i="15"/>
  <c r="N27" i="15"/>
  <c r="N28" i="15"/>
  <c r="N29" i="15"/>
  <c r="N30" i="15"/>
  <c r="N13" i="15"/>
  <c r="L14" i="15"/>
  <c r="L15" i="15"/>
  <c r="L16" i="15"/>
  <c r="L17" i="15"/>
  <c r="L18" i="15"/>
  <c r="L19" i="15"/>
  <c r="L20" i="15"/>
  <c r="L21" i="15"/>
  <c r="L22" i="15"/>
  <c r="L23" i="15"/>
  <c r="L24" i="15"/>
  <c r="L25" i="15"/>
  <c r="L26" i="15"/>
  <c r="L27" i="15"/>
  <c r="L28" i="15"/>
  <c r="L29" i="15"/>
  <c r="L30" i="15"/>
  <c r="L13" i="15"/>
  <c r="J14" i="15"/>
  <c r="J15" i="15"/>
  <c r="J16" i="15"/>
  <c r="J17" i="15"/>
  <c r="J18" i="15"/>
  <c r="J19" i="15"/>
  <c r="J20" i="15"/>
  <c r="J21" i="15"/>
  <c r="J22" i="15"/>
  <c r="J23" i="15"/>
  <c r="J24" i="15"/>
  <c r="J25" i="15"/>
  <c r="J26" i="15"/>
  <c r="J27" i="15"/>
  <c r="J28" i="15"/>
  <c r="J29" i="15"/>
  <c r="J30" i="15"/>
  <c r="J13" i="15"/>
  <c r="H30" i="15"/>
  <c r="H14" i="15"/>
  <c r="H15" i="15"/>
  <c r="H16" i="15"/>
  <c r="H17" i="15"/>
  <c r="H18" i="15"/>
  <c r="H19" i="15"/>
  <c r="H20" i="15"/>
  <c r="H21" i="15"/>
  <c r="H22" i="15"/>
  <c r="H23" i="15"/>
  <c r="H24" i="15"/>
  <c r="H25" i="15"/>
  <c r="H26" i="15"/>
  <c r="H27" i="15"/>
  <c r="H28" i="15"/>
  <c r="H29" i="15"/>
  <c r="H13" i="15"/>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13" i="6"/>
  <c r="B946" i="14"/>
  <c r="B947" i="14"/>
  <c r="B948" i="14"/>
  <c r="C946" i="14"/>
  <c r="C947" i="14"/>
  <c r="C948" i="14"/>
  <c r="D946" i="14"/>
  <c r="D947" i="14"/>
  <c r="D948" i="14"/>
  <c r="E946" i="14"/>
  <c r="E947" i="14"/>
  <c r="E948" i="14"/>
  <c r="F946" i="14"/>
  <c r="F947" i="14"/>
  <c r="F948" i="14"/>
  <c r="G946" i="14"/>
  <c r="G947" i="14"/>
  <c r="G948" i="14"/>
  <c r="H946" i="14"/>
  <c r="H947" i="14"/>
  <c r="H948" i="14"/>
  <c r="I946" i="14"/>
  <c r="I947" i="14"/>
  <c r="I948" i="14"/>
  <c r="I944" i="14"/>
  <c r="D12" i="17"/>
  <c r="D11" i="17"/>
  <c r="D10" i="17"/>
  <c r="D9" i="17"/>
  <c r="B4" i="19"/>
  <c r="C4" i="19"/>
  <c r="D4" i="19"/>
  <c r="E4" i="19"/>
  <c r="F4" i="19"/>
  <c r="G4" i="19"/>
  <c r="H4" i="19"/>
  <c r="B5" i="19"/>
  <c r="C5" i="19"/>
  <c r="D5" i="19"/>
  <c r="E5" i="19"/>
  <c r="F5" i="19"/>
  <c r="G5" i="19"/>
  <c r="H5" i="19"/>
  <c r="B6" i="19"/>
  <c r="C6" i="19"/>
  <c r="D6" i="19"/>
  <c r="E6" i="19"/>
  <c r="F6" i="19"/>
  <c r="G6" i="19"/>
  <c r="H6" i="19"/>
  <c r="B7" i="19"/>
  <c r="C7" i="19"/>
  <c r="D7" i="19"/>
  <c r="E7" i="19"/>
  <c r="F7" i="19"/>
  <c r="G7" i="19"/>
  <c r="H7" i="19"/>
  <c r="B8" i="19"/>
  <c r="C8" i="19"/>
  <c r="D8" i="19"/>
  <c r="E8" i="19"/>
  <c r="F8" i="19"/>
  <c r="G8" i="19"/>
  <c r="H8" i="19"/>
  <c r="B9" i="19"/>
  <c r="C9" i="19"/>
  <c r="D9" i="19"/>
  <c r="E9" i="19"/>
  <c r="F9" i="19"/>
  <c r="G9" i="19"/>
  <c r="H9" i="19"/>
  <c r="B10" i="19"/>
  <c r="C10" i="19"/>
  <c r="D10" i="19"/>
  <c r="E10" i="19"/>
  <c r="F10" i="19"/>
  <c r="G10" i="19"/>
  <c r="H10" i="19"/>
  <c r="B11" i="19"/>
  <c r="C11" i="19"/>
  <c r="D11" i="19"/>
  <c r="E11" i="19"/>
  <c r="F11" i="19"/>
  <c r="G11" i="19"/>
  <c r="H11" i="19"/>
  <c r="B12" i="19"/>
  <c r="C12" i="19"/>
  <c r="D12" i="19"/>
  <c r="E12" i="19"/>
  <c r="F12" i="19"/>
  <c r="G12" i="19"/>
  <c r="H12" i="19"/>
  <c r="B13" i="19"/>
  <c r="C13" i="19"/>
  <c r="D13" i="19"/>
  <c r="E13" i="19"/>
  <c r="F13" i="19"/>
  <c r="G13" i="19"/>
  <c r="H13" i="19"/>
  <c r="B14" i="19"/>
  <c r="C14" i="19"/>
  <c r="D14" i="19"/>
  <c r="E14" i="19"/>
  <c r="F14" i="19"/>
  <c r="G14" i="19"/>
  <c r="H14" i="19"/>
  <c r="B15" i="19"/>
  <c r="C15" i="19"/>
  <c r="D15" i="19"/>
  <c r="E15" i="19"/>
  <c r="F15" i="19"/>
  <c r="G15" i="19"/>
  <c r="H15" i="19"/>
  <c r="B16" i="19"/>
  <c r="C16" i="19"/>
  <c r="D16" i="19"/>
  <c r="E16" i="19"/>
  <c r="F16" i="19"/>
  <c r="G16" i="19"/>
  <c r="H16" i="19"/>
  <c r="B17" i="19"/>
  <c r="C17" i="19"/>
  <c r="D17" i="19"/>
  <c r="E17" i="19"/>
  <c r="F17" i="19"/>
  <c r="G17" i="19"/>
  <c r="H17" i="19"/>
  <c r="B18" i="19"/>
  <c r="C18" i="19"/>
  <c r="D18" i="19"/>
  <c r="E18" i="19"/>
  <c r="F18" i="19"/>
  <c r="G18" i="19"/>
  <c r="H18" i="19"/>
  <c r="B19" i="19"/>
  <c r="C19" i="19"/>
  <c r="D19" i="19"/>
  <c r="E19" i="19"/>
  <c r="F19" i="19"/>
  <c r="G19" i="19"/>
  <c r="H19" i="19"/>
  <c r="B20" i="19"/>
  <c r="C20" i="19"/>
  <c r="D20" i="19"/>
  <c r="E20" i="19"/>
  <c r="F20" i="19"/>
  <c r="G20" i="19"/>
  <c r="H20" i="19"/>
  <c r="B21" i="19"/>
  <c r="C21" i="19"/>
  <c r="D21" i="19"/>
  <c r="E21" i="19"/>
  <c r="F21" i="19"/>
  <c r="G21" i="19"/>
  <c r="H21" i="19"/>
  <c r="B22" i="19"/>
  <c r="C22" i="19"/>
  <c r="D22" i="19"/>
  <c r="E22" i="19"/>
  <c r="F22" i="19"/>
  <c r="G22" i="19"/>
  <c r="H22" i="19"/>
  <c r="B23" i="19"/>
  <c r="C23" i="19"/>
  <c r="D23" i="19"/>
  <c r="E23" i="19"/>
  <c r="F23" i="19"/>
  <c r="G23" i="19"/>
  <c r="H23" i="19"/>
  <c r="B24" i="19"/>
  <c r="C24" i="19"/>
  <c r="D24" i="19"/>
  <c r="E24" i="19"/>
  <c r="F24" i="19"/>
  <c r="G24" i="19"/>
  <c r="H24" i="19"/>
  <c r="B25" i="19"/>
  <c r="C25" i="19"/>
  <c r="D25" i="19"/>
  <c r="E25" i="19"/>
  <c r="F25" i="19"/>
  <c r="G25" i="19"/>
  <c r="H25" i="19"/>
  <c r="B26" i="19"/>
  <c r="C26" i="19"/>
  <c r="D26" i="19"/>
  <c r="E26" i="19"/>
  <c r="F26" i="19"/>
  <c r="G26" i="19"/>
  <c r="H26" i="19"/>
  <c r="B27" i="19"/>
  <c r="C27" i="19"/>
  <c r="D27" i="19"/>
  <c r="E27" i="19"/>
  <c r="F27" i="19"/>
  <c r="G27" i="19"/>
  <c r="H27" i="19"/>
  <c r="B28" i="19"/>
  <c r="C28" i="19"/>
  <c r="D28" i="19"/>
  <c r="E28" i="19"/>
  <c r="F28" i="19"/>
  <c r="G28" i="19"/>
  <c r="H28" i="19"/>
  <c r="B29" i="19"/>
  <c r="C29" i="19"/>
  <c r="D29" i="19"/>
  <c r="E29" i="19"/>
  <c r="F29" i="19"/>
  <c r="G29" i="19"/>
  <c r="H29" i="19"/>
  <c r="B30" i="19"/>
  <c r="C30" i="19"/>
  <c r="D30" i="19"/>
  <c r="E30" i="19"/>
  <c r="F30" i="19"/>
  <c r="G30" i="19"/>
  <c r="H30" i="19"/>
  <c r="B31" i="19"/>
  <c r="C31" i="19"/>
  <c r="D31" i="19"/>
  <c r="E31" i="19"/>
  <c r="F31" i="19"/>
  <c r="G31" i="19"/>
  <c r="H31" i="19"/>
  <c r="B32" i="19"/>
  <c r="C32" i="19"/>
  <c r="D32" i="19"/>
  <c r="E32" i="19"/>
  <c r="F32" i="19"/>
  <c r="G32" i="19"/>
  <c r="H32" i="19"/>
  <c r="B33" i="19"/>
  <c r="C33" i="19"/>
  <c r="D33" i="19"/>
  <c r="E33" i="19"/>
  <c r="F33" i="19"/>
  <c r="G33" i="19"/>
  <c r="H33" i="19"/>
  <c r="B34" i="19"/>
  <c r="C34" i="19"/>
  <c r="D34" i="19"/>
  <c r="E34" i="19"/>
  <c r="F34" i="19"/>
  <c r="G34" i="19"/>
  <c r="H34" i="19"/>
  <c r="B35" i="19"/>
  <c r="C35" i="19"/>
  <c r="D35" i="19"/>
  <c r="E35" i="19"/>
  <c r="F35" i="19"/>
  <c r="G35" i="19"/>
  <c r="H35" i="19"/>
  <c r="B36" i="19"/>
  <c r="C36" i="19"/>
  <c r="D36" i="19"/>
  <c r="E36" i="19"/>
  <c r="F36" i="19"/>
  <c r="G36" i="19"/>
  <c r="H36" i="19"/>
  <c r="B37" i="19"/>
  <c r="C37" i="19"/>
  <c r="D37" i="19"/>
  <c r="E37" i="19"/>
  <c r="F37" i="19"/>
  <c r="G37" i="19"/>
  <c r="H37" i="19"/>
  <c r="B38" i="19"/>
  <c r="C38" i="19"/>
  <c r="D38" i="19"/>
  <c r="E38" i="19"/>
  <c r="F38" i="19"/>
  <c r="G38" i="19"/>
  <c r="H38" i="19"/>
  <c r="B39" i="19"/>
  <c r="C39" i="19"/>
  <c r="D39" i="19"/>
  <c r="E39" i="19"/>
  <c r="F39" i="19"/>
  <c r="G39" i="19"/>
  <c r="H39" i="19"/>
  <c r="B40" i="19"/>
  <c r="C40" i="19"/>
  <c r="D40" i="19"/>
  <c r="E40" i="19"/>
  <c r="F40" i="19"/>
  <c r="G40" i="19"/>
  <c r="H40" i="19"/>
  <c r="B41" i="19"/>
  <c r="C41" i="19"/>
  <c r="D41" i="19"/>
  <c r="E41" i="19"/>
  <c r="F41" i="19"/>
  <c r="G41" i="19"/>
  <c r="H41" i="19"/>
  <c r="B42" i="19"/>
  <c r="C42" i="19"/>
  <c r="D42" i="19"/>
  <c r="E42" i="19"/>
  <c r="F42" i="19"/>
  <c r="G42" i="19"/>
  <c r="H42" i="19"/>
  <c r="B43" i="19"/>
  <c r="C43" i="19"/>
  <c r="D43" i="19"/>
  <c r="E43" i="19"/>
  <c r="F43" i="19"/>
  <c r="G43" i="19"/>
  <c r="H43" i="19"/>
  <c r="B44" i="19"/>
  <c r="C44" i="19"/>
  <c r="D44" i="19"/>
  <c r="E44" i="19"/>
  <c r="F44" i="19"/>
  <c r="G44" i="19"/>
  <c r="H44" i="19"/>
  <c r="B45" i="19"/>
  <c r="C45" i="19"/>
  <c r="D45" i="19"/>
  <c r="E45" i="19"/>
  <c r="F45" i="19"/>
  <c r="G45" i="19"/>
  <c r="H45" i="19"/>
  <c r="B46" i="19"/>
  <c r="C46" i="19"/>
  <c r="D46" i="19"/>
  <c r="E46" i="19"/>
  <c r="F46" i="19"/>
  <c r="G46" i="19"/>
  <c r="H46" i="19"/>
  <c r="B47" i="19"/>
  <c r="C47" i="19"/>
  <c r="D47" i="19"/>
  <c r="E47" i="19"/>
  <c r="F47" i="19"/>
  <c r="G47" i="19"/>
  <c r="H47" i="19"/>
  <c r="B48" i="19"/>
  <c r="C48" i="19"/>
  <c r="D48" i="19"/>
  <c r="E48" i="19"/>
  <c r="F48" i="19"/>
  <c r="G48" i="19"/>
  <c r="H48" i="19"/>
  <c r="B49" i="19"/>
  <c r="C49" i="19"/>
  <c r="D49" i="19"/>
  <c r="E49" i="19"/>
  <c r="F49" i="19"/>
  <c r="G49" i="19"/>
  <c r="H49" i="19"/>
  <c r="B50" i="19"/>
  <c r="C50" i="19"/>
  <c r="D50" i="19"/>
  <c r="E50" i="19"/>
  <c r="F50" i="19"/>
  <c r="G50" i="19"/>
  <c r="H50" i="19"/>
  <c r="B51" i="19"/>
  <c r="C51" i="19"/>
  <c r="D51" i="19"/>
  <c r="E51" i="19"/>
  <c r="F51" i="19"/>
  <c r="G51" i="19"/>
  <c r="H51" i="19"/>
  <c r="B52" i="19"/>
  <c r="C52" i="19"/>
  <c r="D52" i="19"/>
  <c r="E52" i="19"/>
  <c r="F52" i="19"/>
  <c r="G52" i="19"/>
  <c r="H52" i="19"/>
  <c r="B53" i="19"/>
  <c r="C53" i="19"/>
  <c r="D53" i="19"/>
  <c r="E53" i="19"/>
  <c r="F53" i="19"/>
  <c r="G53" i="19"/>
  <c r="H53" i="19"/>
  <c r="B54" i="19"/>
  <c r="C54" i="19"/>
  <c r="D54" i="19"/>
  <c r="E54" i="19"/>
  <c r="F54" i="19"/>
  <c r="G54" i="19"/>
  <c r="H54" i="19"/>
  <c r="B55" i="19"/>
  <c r="C55" i="19"/>
  <c r="D55" i="19"/>
  <c r="E55" i="19"/>
  <c r="F55" i="19"/>
  <c r="G55" i="19"/>
  <c r="H55" i="19"/>
  <c r="B56" i="19"/>
  <c r="C56" i="19"/>
  <c r="D56" i="19"/>
  <c r="E56" i="19"/>
  <c r="F56" i="19"/>
  <c r="G56" i="19"/>
  <c r="H56" i="19"/>
  <c r="B57" i="19"/>
  <c r="C57" i="19"/>
  <c r="D57" i="19"/>
  <c r="E57" i="19"/>
  <c r="F57" i="19"/>
  <c r="G57" i="19"/>
  <c r="H57" i="19"/>
  <c r="B58" i="19"/>
  <c r="C58" i="19"/>
  <c r="D58" i="19"/>
  <c r="E58" i="19"/>
  <c r="F58" i="19"/>
  <c r="G58" i="19"/>
  <c r="H58" i="19"/>
  <c r="B59" i="19"/>
  <c r="C59" i="19"/>
  <c r="D59" i="19"/>
  <c r="E59" i="19"/>
  <c r="F59" i="19"/>
  <c r="G59" i="19"/>
  <c r="H59" i="19"/>
  <c r="B60" i="19"/>
  <c r="C60" i="19"/>
  <c r="D60" i="19"/>
  <c r="E60" i="19"/>
  <c r="F60" i="19"/>
  <c r="G60" i="19"/>
  <c r="H60" i="19"/>
  <c r="B61" i="19"/>
  <c r="C61" i="19"/>
  <c r="D61" i="19"/>
  <c r="E61" i="19"/>
  <c r="F61" i="19"/>
  <c r="G61" i="19"/>
  <c r="H61" i="19"/>
  <c r="B62" i="19"/>
  <c r="C62" i="19"/>
  <c r="D62" i="19"/>
  <c r="E62" i="19"/>
  <c r="F62" i="19"/>
  <c r="G62" i="19"/>
  <c r="H62" i="19"/>
  <c r="B63" i="19"/>
  <c r="C63" i="19"/>
  <c r="D63" i="19"/>
  <c r="E63" i="19"/>
  <c r="F63" i="19"/>
  <c r="G63" i="19"/>
  <c r="H63" i="19"/>
  <c r="B64" i="19"/>
  <c r="C64" i="19"/>
  <c r="D64" i="19"/>
  <c r="E64" i="19"/>
  <c r="F64" i="19"/>
  <c r="G64" i="19"/>
  <c r="H64" i="19"/>
  <c r="B65" i="19"/>
  <c r="C65" i="19"/>
  <c r="D65" i="19"/>
  <c r="E65" i="19"/>
  <c r="F65" i="19"/>
  <c r="G65" i="19"/>
  <c r="H65" i="19"/>
  <c r="B66" i="19"/>
  <c r="C66" i="19"/>
  <c r="D66" i="19"/>
  <c r="E66" i="19"/>
  <c r="F66" i="19"/>
  <c r="G66" i="19"/>
  <c r="H66" i="19"/>
  <c r="B67" i="19"/>
  <c r="C67" i="19"/>
  <c r="D67" i="19"/>
  <c r="E67" i="19"/>
  <c r="F67" i="19"/>
  <c r="G67" i="19"/>
  <c r="H67" i="19"/>
  <c r="B68" i="19"/>
  <c r="C68" i="19"/>
  <c r="D68" i="19"/>
  <c r="E68" i="19"/>
  <c r="F68" i="19"/>
  <c r="G68" i="19"/>
  <c r="H68" i="19"/>
  <c r="B69" i="19"/>
  <c r="C69" i="19"/>
  <c r="D69" i="19"/>
  <c r="E69" i="19"/>
  <c r="F69" i="19"/>
  <c r="G69" i="19"/>
  <c r="H69" i="19"/>
  <c r="B70" i="19"/>
  <c r="C70" i="19"/>
  <c r="D70" i="19"/>
  <c r="E70" i="19"/>
  <c r="F70" i="19"/>
  <c r="G70" i="19"/>
  <c r="H70" i="19"/>
  <c r="B71" i="19"/>
  <c r="C71" i="19"/>
  <c r="D71" i="19"/>
  <c r="E71" i="19"/>
  <c r="F71" i="19"/>
  <c r="G71" i="19"/>
  <c r="H71" i="19"/>
  <c r="B72" i="19"/>
  <c r="C72" i="19"/>
  <c r="D72" i="19"/>
  <c r="E72" i="19"/>
  <c r="F72" i="19"/>
  <c r="G72" i="19"/>
  <c r="H72" i="19"/>
  <c r="B73" i="19"/>
  <c r="C73" i="19"/>
  <c r="D73" i="19"/>
  <c r="E73" i="19"/>
  <c r="F73" i="19"/>
  <c r="G73" i="19"/>
  <c r="H73" i="19"/>
  <c r="B74" i="19"/>
  <c r="C74" i="19"/>
  <c r="D74" i="19"/>
  <c r="E74" i="19"/>
  <c r="F74" i="19"/>
  <c r="G74" i="19"/>
  <c r="H74" i="19"/>
  <c r="B75" i="19"/>
  <c r="C75" i="19"/>
  <c r="D75" i="19"/>
  <c r="E75" i="19"/>
  <c r="F75" i="19"/>
  <c r="G75" i="19"/>
  <c r="H75" i="19"/>
  <c r="B76" i="19"/>
  <c r="C76" i="19"/>
  <c r="D76" i="19"/>
  <c r="E76" i="19"/>
  <c r="F76" i="19"/>
  <c r="G76" i="19"/>
  <c r="H76" i="19"/>
  <c r="B77" i="19"/>
  <c r="C77" i="19"/>
  <c r="D77" i="19"/>
  <c r="E77" i="19"/>
  <c r="F77" i="19"/>
  <c r="G77" i="19"/>
  <c r="H77" i="19"/>
  <c r="B78" i="19"/>
  <c r="C78" i="19"/>
  <c r="D78" i="19"/>
  <c r="E78" i="19"/>
  <c r="F78" i="19"/>
  <c r="G78" i="19"/>
  <c r="H78" i="19"/>
  <c r="B79" i="19"/>
  <c r="C79" i="19"/>
  <c r="D79" i="19"/>
  <c r="E79" i="19"/>
  <c r="F79" i="19"/>
  <c r="G79" i="19"/>
  <c r="H79" i="19"/>
  <c r="B80" i="19"/>
  <c r="C80" i="19"/>
  <c r="D80" i="19"/>
  <c r="E80" i="19"/>
  <c r="F80" i="19"/>
  <c r="G80" i="19"/>
  <c r="H80" i="19"/>
  <c r="B81" i="19"/>
  <c r="C81" i="19"/>
  <c r="D81" i="19"/>
  <c r="E81" i="19"/>
  <c r="F81" i="19"/>
  <c r="G81" i="19"/>
  <c r="H81" i="19"/>
  <c r="B82" i="19"/>
  <c r="C82" i="19"/>
  <c r="D82" i="19"/>
  <c r="E82" i="19"/>
  <c r="F82" i="19"/>
  <c r="G82" i="19"/>
  <c r="H82" i="19"/>
  <c r="B83" i="19"/>
  <c r="C83" i="19"/>
  <c r="D83" i="19"/>
  <c r="E83" i="19"/>
  <c r="F83" i="19"/>
  <c r="G83" i="19"/>
  <c r="H83" i="19"/>
  <c r="B84" i="19"/>
  <c r="C84" i="19"/>
  <c r="D84" i="19"/>
  <c r="E84" i="19"/>
  <c r="F84" i="19"/>
  <c r="G84" i="19"/>
  <c r="H84" i="19"/>
  <c r="B85" i="19"/>
  <c r="C85" i="19"/>
  <c r="D85" i="19"/>
  <c r="E85" i="19"/>
  <c r="F85" i="19"/>
  <c r="G85" i="19"/>
  <c r="H85" i="19"/>
  <c r="B86" i="19"/>
  <c r="C86" i="19"/>
  <c r="D86" i="19"/>
  <c r="E86" i="19"/>
  <c r="F86" i="19"/>
  <c r="G86" i="19"/>
  <c r="H86" i="19"/>
  <c r="B87" i="19"/>
  <c r="C87" i="19"/>
  <c r="D87" i="19"/>
  <c r="E87" i="19"/>
  <c r="F87" i="19"/>
  <c r="G87" i="19"/>
  <c r="H87" i="19"/>
  <c r="B88" i="19"/>
  <c r="C88" i="19"/>
  <c r="D88" i="19"/>
  <c r="E88" i="19"/>
  <c r="F88" i="19"/>
  <c r="G88" i="19"/>
  <c r="H88" i="19"/>
  <c r="B89" i="19"/>
  <c r="C89" i="19"/>
  <c r="D89" i="19"/>
  <c r="E89" i="19"/>
  <c r="F89" i="19"/>
  <c r="G89" i="19"/>
  <c r="H89" i="19"/>
  <c r="B90" i="19"/>
  <c r="C90" i="19"/>
  <c r="D90" i="19"/>
  <c r="E90" i="19"/>
  <c r="F90" i="19"/>
  <c r="G90" i="19"/>
  <c r="H90" i="19"/>
  <c r="B91" i="19"/>
  <c r="C91" i="19"/>
  <c r="D91" i="19"/>
  <c r="E91" i="19"/>
  <c r="F91" i="19"/>
  <c r="G91" i="19"/>
  <c r="H91" i="19"/>
  <c r="B92" i="19"/>
  <c r="C92" i="19"/>
  <c r="D92" i="19"/>
  <c r="E92" i="19"/>
  <c r="F92" i="19"/>
  <c r="G92" i="19"/>
  <c r="H92" i="19"/>
  <c r="B93" i="19"/>
  <c r="C93" i="19"/>
  <c r="D93" i="19"/>
  <c r="E93" i="19"/>
  <c r="F93" i="19"/>
  <c r="G93" i="19"/>
  <c r="H93" i="19"/>
  <c r="B94" i="19"/>
  <c r="C94" i="19"/>
  <c r="D94" i="19"/>
  <c r="E94" i="19"/>
  <c r="F94" i="19"/>
  <c r="G94" i="19"/>
  <c r="H94" i="19"/>
  <c r="B95" i="19"/>
  <c r="C95" i="19"/>
  <c r="D95" i="19"/>
  <c r="E95" i="19"/>
  <c r="F95" i="19"/>
  <c r="G95" i="19"/>
  <c r="H95" i="19"/>
  <c r="B96" i="19"/>
  <c r="C96" i="19"/>
  <c r="D96" i="19"/>
  <c r="E96" i="19"/>
  <c r="F96" i="19"/>
  <c r="G96" i="19"/>
  <c r="H96" i="19"/>
  <c r="B97" i="19"/>
  <c r="C97" i="19"/>
  <c r="D97" i="19"/>
  <c r="E97" i="19"/>
  <c r="F97" i="19"/>
  <c r="G97" i="19"/>
  <c r="H97" i="19"/>
  <c r="B98" i="19"/>
  <c r="C98" i="19"/>
  <c r="D98" i="19"/>
  <c r="E98" i="19"/>
  <c r="F98" i="19"/>
  <c r="G98" i="19"/>
  <c r="H98" i="19"/>
  <c r="B99" i="19"/>
  <c r="C99" i="19"/>
  <c r="D99" i="19"/>
  <c r="E99" i="19"/>
  <c r="F99" i="19"/>
  <c r="G99" i="19"/>
  <c r="H99" i="19"/>
  <c r="B100" i="19"/>
  <c r="C100" i="19"/>
  <c r="D100" i="19"/>
  <c r="E100" i="19"/>
  <c r="F100" i="19"/>
  <c r="G100" i="19"/>
  <c r="H100" i="19"/>
  <c r="B101" i="19"/>
  <c r="C101" i="19"/>
  <c r="D101" i="19"/>
  <c r="E101" i="19"/>
  <c r="F101" i="19"/>
  <c r="G101" i="19"/>
  <c r="H101" i="19"/>
  <c r="B102" i="19"/>
  <c r="C102" i="19"/>
  <c r="D102" i="19"/>
  <c r="E102" i="19"/>
  <c r="F102" i="19"/>
  <c r="G102" i="19"/>
  <c r="H102" i="19"/>
  <c r="B103" i="19"/>
  <c r="C103" i="19"/>
  <c r="D103" i="19"/>
  <c r="E103" i="19"/>
  <c r="F103" i="19"/>
  <c r="G103" i="19"/>
  <c r="H103" i="19"/>
  <c r="B104" i="19"/>
  <c r="C104" i="19"/>
  <c r="D104" i="19"/>
  <c r="E104" i="19"/>
  <c r="F104" i="19"/>
  <c r="G104" i="19"/>
  <c r="H104" i="19"/>
  <c r="B105" i="19"/>
  <c r="C105" i="19"/>
  <c r="D105" i="19"/>
  <c r="E105" i="19"/>
  <c r="F105" i="19"/>
  <c r="G105" i="19"/>
  <c r="H105" i="19"/>
  <c r="B106" i="19"/>
  <c r="C106" i="19"/>
  <c r="D106" i="19"/>
  <c r="E106" i="19"/>
  <c r="F106" i="19"/>
  <c r="G106" i="19"/>
  <c r="H106" i="19"/>
  <c r="B107" i="19"/>
  <c r="C107" i="19"/>
  <c r="D107" i="19"/>
  <c r="E107" i="19"/>
  <c r="F107" i="19"/>
  <c r="G107" i="19"/>
  <c r="H107" i="19"/>
  <c r="B108" i="19"/>
  <c r="C108" i="19"/>
  <c r="D108" i="19"/>
  <c r="E108" i="19"/>
  <c r="F108" i="19"/>
  <c r="G108" i="19"/>
  <c r="H108" i="19"/>
  <c r="B109" i="19"/>
  <c r="C109" i="19"/>
  <c r="D109" i="19"/>
  <c r="E109" i="19"/>
  <c r="F109" i="19"/>
  <c r="G109" i="19"/>
  <c r="H109" i="19"/>
  <c r="B110" i="19"/>
  <c r="C110" i="19"/>
  <c r="D110" i="19"/>
  <c r="E110" i="19"/>
  <c r="F110" i="19"/>
  <c r="G110" i="19"/>
  <c r="H110" i="19"/>
  <c r="B111" i="19"/>
  <c r="C111" i="19"/>
  <c r="D111" i="19"/>
  <c r="E111" i="19"/>
  <c r="F111" i="19"/>
  <c r="G111" i="19"/>
  <c r="H111" i="19"/>
  <c r="B112" i="19"/>
  <c r="C112" i="19"/>
  <c r="D112" i="19"/>
  <c r="E112" i="19"/>
  <c r="F112" i="19"/>
  <c r="G112" i="19"/>
  <c r="H112" i="19"/>
  <c r="B113" i="19"/>
  <c r="C113" i="19"/>
  <c r="D113" i="19"/>
  <c r="E113" i="19"/>
  <c r="F113" i="19"/>
  <c r="G113" i="19"/>
  <c r="H113" i="19"/>
  <c r="B114" i="19"/>
  <c r="C114" i="19"/>
  <c r="D114" i="19"/>
  <c r="E114" i="19"/>
  <c r="F114" i="19"/>
  <c r="G114" i="19"/>
  <c r="H114" i="19"/>
  <c r="B115" i="19"/>
  <c r="C115" i="19"/>
  <c r="D115" i="19"/>
  <c r="E115" i="19"/>
  <c r="F115" i="19"/>
  <c r="G115" i="19"/>
  <c r="H115" i="19"/>
  <c r="B116" i="19"/>
  <c r="C116" i="19"/>
  <c r="D116" i="19"/>
  <c r="E116" i="19"/>
  <c r="F116" i="19"/>
  <c r="G116" i="19"/>
  <c r="H116" i="19"/>
  <c r="B117" i="19"/>
  <c r="C117" i="19"/>
  <c r="D117" i="19"/>
  <c r="E117" i="19"/>
  <c r="F117" i="19"/>
  <c r="G117" i="19"/>
  <c r="H117" i="19"/>
  <c r="B118" i="19"/>
  <c r="C118" i="19"/>
  <c r="D118" i="19"/>
  <c r="E118" i="19"/>
  <c r="F118" i="19"/>
  <c r="G118" i="19"/>
  <c r="H118" i="19"/>
  <c r="B119" i="19"/>
  <c r="C119" i="19"/>
  <c r="D119" i="19"/>
  <c r="E119" i="19"/>
  <c r="F119" i="19"/>
  <c r="G119" i="19"/>
  <c r="H119" i="19"/>
  <c r="B120" i="19"/>
  <c r="C120" i="19"/>
  <c r="D120" i="19"/>
  <c r="E120" i="19"/>
  <c r="F120" i="19"/>
  <c r="G120" i="19"/>
  <c r="H120" i="19"/>
  <c r="B121" i="19"/>
  <c r="C121" i="19"/>
  <c r="D121" i="19"/>
  <c r="E121" i="19"/>
  <c r="F121" i="19"/>
  <c r="G121" i="19"/>
  <c r="H121" i="19"/>
  <c r="B122" i="19"/>
  <c r="C122" i="19"/>
  <c r="D122" i="19"/>
  <c r="E122" i="19"/>
  <c r="F122" i="19"/>
  <c r="G122" i="19"/>
  <c r="H122" i="19"/>
  <c r="B123" i="19"/>
  <c r="C123" i="19"/>
  <c r="D123" i="19"/>
  <c r="E123" i="19"/>
  <c r="F123" i="19"/>
  <c r="G123" i="19"/>
  <c r="H123" i="19"/>
  <c r="B124" i="19"/>
  <c r="C124" i="19"/>
  <c r="D124" i="19"/>
  <c r="E124" i="19"/>
  <c r="F124" i="19"/>
  <c r="G124" i="19"/>
  <c r="H124" i="19"/>
  <c r="B125" i="19"/>
  <c r="C125" i="19"/>
  <c r="D125" i="19"/>
  <c r="E125" i="19"/>
  <c r="F125" i="19"/>
  <c r="G125" i="19"/>
  <c r="H125" i="19"/>
  <c r="B126" i="19"/>
  <c r="C126" i="19"/>
  <c r="D126" i="19"/>
  <c r="E126" i="19"/>
  <c r="F126" i="19"/>
  <c r="G126" i="19"/>
  <c r="H126" i="19"/>
  <c r="B127" i="19"/>
  <c r="C127" i="19"/>
  <c r="D127" i="19"/>
  <c r="E127" i="19"/>
  <c r="F127" i="19"/>
  <c r="G127" i="19"/>
  <c r="H127" i="19"/>
  <c r="B128" i="19"/>
  <c r="C128" i="19"/>
  <c r="D128" i="19"/>
  <c r="E128" i="19"/>
  <c r="F128" i="19"/>
  <c r="G128" i="19"/>
  <c r="H128" i="19"/>
  <c r="B129" i="19"/>
  <c r="C129" i="19"/>
  <c r="D129" i="19"/>
  <c r="E129" i="19"/>
  <c r="F129" i="19"/>
  <c r="G129" i="19"/>
  <c r="H129" i="19"/>
  <c r="B130" i="19"/>
  <c r="C130" i="19"/>
  <c r="D130" i="19"/>
  <c r="E130" i="19"/>
  <c r="F130" i="19"/>
  <c r="G130" i="19"/>
  <c r="H130" i="19"/>
  <c r="B131" i="19"/>
  <c r="C131" i="19"/>
  <c r="D131" i="19"/>
  <c r="E131" i="19"/>
  <c r="F131" i="19"/>
  <c r="G131" i="19"/>
  <c r="H131" i="19"/>
  <c r="B132" i="19"/>
  <c r="C132" i="19"/>
  <c r="D132" i="19"/>
  <c r="E132" i="19"/>
  <c r="F132" i="19"/>
  <c r="G132" i="19"/>
  <c r="H132" i="19"/>
  <c r="B133" i="19"/>
  <c r="C133" i="19"/>
  <c r="D133" i="19"/>
  <c r="E133" i="19"/>
  <c r="F133" i="19"/>
  <c r="G133" i="19"/>
  <c r="H133" i="19"/>
  <c r="B134" i="19"/>
  <c r="C134" i="19"/>
  <c r="D134" i="19"/>
  <c r="E134" i="19"/>
  <c r="F134" i="19"/>
  <c r="G134" i="19"/>
  <c r="H134" i="19"/>
  <c r="B135" i="19"/>
  <c r="C135" i="19"/>
  <c r="D135" i="19"/>
  <c r="E135" i="19"/>
  <c r="F135" i="19"/>
  <c r="G135" i="19"/>
  <c r="H135" i="19"/>
  <c r="B136" i="19"/>
  <c r="C136" i="19"/>
  <c r="D136" i="19"/>
  <c r="E136" i="19"/>
  <c r="F136" i="19"/>
  <c r="G136" i="19"/>
  <c r="H136" i="19"/>
  <c r="B137" i="19"/>
  <c r="C137" i="19"/>
  <c r="D137" i="19"/>
  <c r="E137" i="19"/>
  <c r="F137" i="19"/>
  <c r="G137" i="19"/>
  <c r="H137" i="19"/>
  <c r="B138" i="19"/>
  <c r="C138" i="19"/>
  <c r="D138" i="19"/>
  <c r="E138" i="19"/>
  <c r="F138" i="19"/>
  <c r="G138" i="19"/>
  <c r="H138" i="19"/>
  <c r="B139" i="19"/>
  <c r="C139" i="19"/>
  <c r="D139" i="19"/>
  <c r="E139" i="19"/>
  <c r="F139" i="19"/>
  <c r="G139" i="19"/>
  <c r="H139" i="19"/>
  <c r="B140" i="19"/>
  <c r="C140" i="19"/>
  <c r="D140" i="19"/>
  <c r="E140" i="19"/>
  <c r="F140" i="19"/>
  <c r="G140" i="19"/>
  <c r="H140" i="19"/>
  <c r="B141" i="19"/>
  <c r="C141" i="19"/>
  <c r="D141" i="19"/>
  <c r="E141" i="19"/>
  <c r="F141" i="19"/>
  <c r="G141" i="19"/>
  <c r="H141" i="19"/>
  <c r="B142" i="19"/>
  <c r="C142" i="19"/>
  <c r="D142" i="19"/>
  <c r="E142" i="19"/>
  <c r="F142" i="19"/>
  <c r="G142" i="19"/>
  <c r="H142" i="19"/>
  <c r="B143" i="19"/>
  <c r="C143" i="19"/>
  <c r="D143" i="19"/>
  <c r="E143" i="19"/>
  <c r="F143" i="19"/>
  <c r="G143" i="19"/>
  <c r="H143" i="19"/>
  <c r="B144" i="19"/>
  <c r="C144" i="19"/>
  <c r="D144" i="19"/>
  <c r="E144" i="19"/>
  <c r="F144" i="19"/>
  <c r="G144" i="19"/>
  <c r="H144" i="19"/>
  <c r="B145" i="19"/>
  <c r="C145" i="19"/>
  <c r="D145" i="19"/>
  <c r="E145" i="19"/>
  <c r="F145" i="19"/>
  <c r="G145" i="19"/>
  <c r="H145" i="19"/>
  <c r="B146" i="19"/>
  <c r="C146" i="19"/>
  <c r="D146" i="19"/>
  <c r="E146" i="19"/>
  <c r="F146" i="19"/>
  <c r="G146" i="19"/>
  <c r="H146" i="19"/>
  <c r="B147" i="19"/>
  <c r="C147" i="19"/>
  <c r="D147" i="19"/>
  <c r="E147" i="19"/>
  <c r="F147" i="19"/>
  <c r="G147" i="19"/>
  <c r="H147" i="19"/>
  <c r="B148" i="19"/>
  <c r="C148" i="19"/>
  <c r="D148" i="19"/>
  <c r="E148" i="19"/>
  <c r="F148" i="19"/>
  <c r="G148" i="19"/>
  <c r="H148" i="19"/>
  <c r="B149" i="19"/>
  <c r="C149" i="19"/>
  <c r="D149" i="19"/>
  <c r="E149" i="19"/>
  <c r="F149" i="19"/>
  <c r="G149" i="19"/>
  <c r="H149" i="19"/>
  <c r="B150" i="19"/>
  <c r="C150" i="19"/>
  <c r="D150" i="19"/>
  <c r="E150" i="19"/>
  <c r="F150" i="19"/>
  <c r="G150" i="19"/>
  <c r="H150" i="19"/>
  <c r="B151" i="19"/>
  <c r="C151" i="19"/>
  <c r="D151" i="19"/>
  <c r="E151" i="19"/>
  <c r="F151" i="19"/>
  <c r="G151" i="19"/>
  <c r="H151" i="19"/>
  <c r="B152" i="19"/>
  <c r="C152" i="19"/>
  <c r="D152" i="19"/>
  <c r="E152" i="19"/>
  <c r="F152" i="19"/>
  <c r="G152" i="19"/>
  <c r="H152" i="19"/>
  <c r="B153" i="19"/>
  <c r="C153" i="19"/>
  <c r="D153" i="19"/>
  <c r="E153" i="19"/>
  <c r="F153" i="19"/>
  <c r="G153" i="19"/>
  <c r="H153" i="19"/>
  <c r="B154" i="19"/>
  <c r="C154" i="19"/>
  <c r="D154" i="19"/>
  <c r="E154" i="19"/>
  <c r="F154" i="19"/>
  <c r="G154" i="19"/>
  <c r="H154" i="19"/>
  <c r="B155" i="19"/>
  <c r="C155" i="19"/>
  <c r="D155" i="19"/>
  <c r="E155" i="19"/>
  <c r="F155" i="19"/>
  <c r="G155" i="19"/>
  <c r="H155" i="19"/>
  <c r="B156" i="19"/>
  <c r="C156" i="19"/>
  <c r="D156" i="19"/>
  <c r="E156" i="19"/>
  <c r="F156" i="19"/>
  <c r="G156" i="19"/>
  <c r="H156" i="19"/>
  <c r="B157" i="19"/>
  <c r="C157" i="19"/>
  <c r="D157" i="19"/>
  <c r="E157" i="19"/>
  <c r="F157" i="19"/>
  <c r="G157" i="19"/>
  <c r="H157" i="19"/>
  <c r="B158" i="19"/>
  <c r="C158" i="19"/>
  <c r="D158" i="19"/>
  <c r="E158" i="19"/>
  <c r="F158" i="19"/>
  <c r="G158" i="19"/>
  <c r="H158" i="19"/>
  <c r="B159" i="19"/>
  <c r="C159" i="19"/>
  <c r="D159" i="19"/>
  <c r="E159" i="19"/>
  <c r="F159" i="19"/>
  <c r="G159" i="19"/>
  <c r="H159" i="19"/>
  <c r="B160" i="19"/>
  <c r="C160" i="19"/>
  <c r="D160" i="19"/>
  <c r="E160" i="19"/>
  <c r="F160" i="19"/>
  <c r="G160" i="19"/>
  <c r="H160" i="19"/>
  <c r="B161" i="19"/>
  <c r="C161" i="19"/>
  <c r="D161" i="19"/>
  <c r="E161" i="19"/>
  <c r="F161" i="19"/>
  <c r="G161" i="19"/>
  <c r="H161" i="19"/>
  <c r="B162" i="19"/>
  <c r="C162" i="19"/>
  <c r="D162" i="19"/>
  <c r="E162" i="19"/>
  <c r="F162" i="19"/>
  <c r="G162" i="19"/>
  <c r="H162" i="19"/>
  <c r="B163" i="19"/>
  <c r="C163" i="19"/>
  <c r="D163" i="19"/>
  <c r="E163" i="19"/>
  <c r="F163" i="19"/>
  <c r="G163" i="19"/>
  <c r="H163" i="19"/>
  <c r="B164" i="19"/>
  <c r="C164" i="19"/>
  <c r="D164" i="19"/>
  <c r="E164" i="19"/>
  <c r="F164" i="19"/>
  <c r="G164" i="19"/>
  <c r="H164" i="19"/>
  <c r="B165" i="19"/>
  <c r="C165" i="19"/>
  <c r="D165" i="19"/>
  <c r="E165" i="19"/>
  <c r="F165" i="19"/>
  <c r="G165" i="19"/>
  <c r="H165" i="19"/>
  <c r="B166" i="19"/>
  <c r="C166" i="19"/>
  <c r="D166" i="19"/>
  <c r="E166" i="19"/>
  <c r="F166" i="19"/>
  <c r="G166" i="19"/>
  <c r="H166" i="19"/>
  <c r="B167" i="19"/>
  <c r="C167" i="19"/>
  <c r="D167" i="19"/>
  <c r="E167" i="19"/>
  <c r="F167" i="19"/>
  <c r="G167" i="19"/>
  <c r="H167" i="19"/>
  <c r="B168" i="19"/>
  <c r="C168" i="19"/>
  <c r="D168" i="19"/>
  <c r="E168" i="19"/>
  <c r="F168" i="19"/>
  <c r="G168" i="19"/>
  <c r="H168" i="19"/>
  <c r="B169" i="19"/>
  <c r="C169" i="19"/>
  <c r="D169" i="19"/>
  <c r="E169" i="19"/>
  <c r="F169" i="19"/>
  <c r="G169" i="19"/>
  <c r="H169" i="19"/>
  <c r="B170" i="19"/>
  <c r="C170" i="19"/>
  <c r="D170" i="19"/>
  <c r="E170" i="19"/>
  <c r="F170" i="19"/>
  <c r="G170" i="19"/>
  <c r="H170" i="19"/>
  <c r="B171" i="19"/>
  <c r="C171" i="19"/>
  <c r="D171" i="19"/>
  <c r="E171" i="19"/>
  <c r="F171" i="19"/>
  <c r="G171" i="19"/>
  <c r="H171" i="19"/>
  <c r="B172" i="19"/>
  <c r="C172" i="19"/>
  <c r="D172" i="19"/>
  <c r="E172" i="19"/>
  <c r="F172" i="19"/>
  <c r="G172" i="19"/>
  <c r="H172" i="19"/>
  <c r="B173" i="19"/>
  <c r="C173" i="19"/>
  <c r="D173" i="19"/>
  <c r="E173" i="19"/>
  <c r="F173" i="19"/>
  <c r="G173" i="19"/>
  <c r="H173" i="19"/>
  <c r="B174" i="19"/>
  <c r="C174" i="19"/>
  <c r="D174" i="19"/>
  <c r="E174" i="19"/>
  <c r="F174" i="19"/>
  <c r="G174" i="19"/>
  <c r="H174" i="19"/>
  <c r="B175" i="19"/>
  <c r="C175" i="19"/>
  <c r="D175" i="19"/>
  <c r="E175" i="19"/>
  <c r="F175" i="19"/>
  <c r="G175" i="19"/>
  <c r="H175" i="19"/>
  <c r="B176" i="19"/>
  <c r="C176" i="19"/>
  <c r="D176" i="19"/>
  <c r="E176" i="19"/>
  <c r="F176" i="19"/>
  <c r="G176" i="19"/>
  <c r="H176" i="19"/>
  <c r="B177" i="19"/>
  <c r="C177" i="19"/>
  <c r="D177" i="19"/>
  <c r="E177" i="19"/>
  <c r="F177" i="19"/>
  <c r="G177" i="19"/>
  <c r="H177" i="19"/>
  <c r="B178" i="19"/>
  <c r="C178" i="19"/>
  <c r="D178" i="19"/>
  <c r="E178" i="19"/>
  <c r="F178" i="19"/>
  <c r="G178" i="19"/>
  <c r="H178" i="19"/>
  <c r="B179" i="19"/>
  <c r="C179" i="19"/>
  <c r="D179" i="19"/>
  <c r="E179" i="19"/>
  <c r="F179" i="19"/>
  <c r="G179" i="19"/>
  <c r="H179" i="19"/>
  <c r="B180" i="19"/>
  <c r="C180" i="19"/>
  <c r="D180" i="19"/>
  <c r="E180" i="19"/>
  <c r="F180" i="19"/>
  <c r="G180" i="19"/>
  <c r="H180" i="19"/>
  <c r="B181" i="19"/>
  <c r="C181" i="19"/>
  <c r="D181" i="19"/>
  <c r="E181" i="19"/>
  <c r="F181" i="19"/>
  <c r="G181" i="19"/>
  <c r="H181" i="19"/>
  <c r="B182" i="19"/>
  <c r="C182" i="19"/>
  <c r="D182" i="19"/>
  <c r="E182" i="19"/>
  <c r="F182" i="19"/>
  <c r="G182" i="19"/>
  <c r="H182" i="19"/>
  <c r="B183" i="19"/>
  <c r="C183" i="19"/>
  <c r="D183" i="19"/>
  <c r="E183" i="19"/>
  <c r="F183" i="19"/>
  <c r="G183" i="19"/>
  <c r="H183" i="19"/>
  <c r="B184" i="19"/>
  <c r="C184" i="19"/>
  <c r="D184" i="19"/>
  <c r="E184" i="19"/>
  <c r="F184" i="19"/>
  <c r="G184" i="19"/>
  <c r="H184" i="19"/>
  <c r="B185" i="19"/>
  <c r="C185" i="19"/>
  <c r="D185" i="19"/>
  <c r="E185" i="19"/>
  <c r="F185" i="19"/>
  <c r="G185" i="19"/>
  <c r="H185" i="19"/>
  <c r="B186" i="19"/>
  <c r="C186" i="19"/>
  <c r="D186" i="19"/>
  <c r="E186" i="19"/>
  <c r="F186" i="19"/>
  <c r="G186" i="19"/>
  <c r="H186" i="19"/>
  <c r="B187" i="19"/>
  <c r="C187" i="19"/>
  <c r="D187" i="19"/>
  <c r="E187" i="19"/>
  <c r="F187" i="19"/>
  <c r="G187" i="19"/>
  <c r="H187" i="19"/>
  <c r="B188" i="19"/>
  <c r="C188" i="19"/>
  <c r="D188" i="19"/>
  <c r="E188" i="19"/>
  <c r="F188" i="19"/>
  <c r="G188" i="19"/>
  <c r="H188" i="19"/>
  <c r="B189" i="19"/>
  <c r="C189" i="19"/>
  <c r="D189" i="19"/>
  <c r="E189" i="19"/>
  <c r="F189" i="19"/>
  <c r="G189" i="19"/>
  <c r="H189" i="19"/>
  <c r="B190" i="19"/>
  <c r="C190" i="19"/>
  <c r="D190" i="19"/>
  <c r="E190" i="19"/>
  <c r="F190" i="19"/>
  <c r="G190" i="19"/>
  <c r="H190" i="19"/>
  <c r="B191" i="19"/>
  <c r="C191" i="19"/>
  <c r="D191" i="19"/>
  <c r="E191" i="19"/>
  <c r="F191" i="19"/>
  <c r="G191" i="19"/>
  <c r="H191" i="19"/>
  <c r="B192" i="19"/>
  <c r="C192" i="19"/>
  <c r="D192" i="19"/>
  <c r="E192" i="19"/>
  <c r="F192" i="19"/>
  <c r="G192" i="19"/>
  <c r="H192" i="19"/>
  <c r="B193" i="19"/>
  <c r="C193" i="19"/>
  <c r="D193" i="19"/>
  <c r="E193" i="19"/>
  <c r="F193" i="19"/>
  <c r="G193" i="19"/>
  <c r="H193" i="19"/>
  <c r="B194" i="19"/>
  <c r="C194" i="19"/>
  <c r="D194" i="19"/>
  <c r="E194" i="19"/>
  <c r="F194" i="19"/>
  <c r="G194" i="19"/>
  <c r="H194" i="19"/>
  <c r="B195" i="19"/>
  <c r="C195" i="19"/>
  <c r="D195" i="19"/>
  <c r="E195" i="19"/>
  <c r="F195" i="19"/>
  <c r="G195" i="19"/>
  <c r="H195" i="19"/>
  <c r="B196" i="19"/>
  <c r="C196" i="19"/>
  <c r="D196" i="19"/>
  <c r="E196" i="19"/>
  <c r="F196" i="19"/>
  <c r="G196" i="19"/>
  <c r="H196" i="19"/>
  <c r="B197" i="19"/>
  <c r="C197" i="19"/>
  <c r="D197" i="19"/>
  <c r="E197" i="19"/>
  <c r="F197" i="19"/>
  <c r="G197" i="19"/>
  <c r="H197" i="19"/>
  <c r="B198" i="19"/>
  <c r="C198" i="19"/>
  <c r="D198" i="19"/>
  <c r="E198" i="19"/>
  <c r="F198" i="19"/>
  <c r="G198" i="19"/>
  <c r="H198" i="19"/>
  <c r="B199" i="19"/>
  <c r="C199" i="19"/>
  <c r="D199" i="19"/>
  <c r="E199" i="19"/>
  <c r="F199" i="19"/>
  <c r="G199" i="19"/>
  <c r="H199" i="19"/>
  <c r="B200" i="19"/>
  <c r="C200" i="19"/>
  <c r="D200" i="19"/>
  <c r="E200" i="19"/>
  <c r="F200" i="19"/>
  <c r="G200" i="19"/>
  <c r="H200" i="19"/>
  <c r="B201" i="19"/>
  <c r="C201" i="19"/>
  <c r="D201" i="19"/>
  <c r="E201" i="19"/>
  <c r="F201" i="19"/>
  <c r="G201" i="19"/>
  <c r="H201" i="19"/>
  <c r="B202" i="19"/>
  <c r="C202" i="19"/>
  <c r="D202" i="19"/>
  <c r="E202" i="19"/>
  <c r="F202" i="19"/>
  <c r="G202" i="19"/>
  <c r="H202" i="19"/>
  <c r="B203" i="19"/>
  <c r="C203" i="19"/>
  <c r="D203" i="19"/>
  <c r="E203" i="19"/>
  <c r="F203" i="19"/>
  <c r="G203" i="19"/>
  <c r="H203" i="19"/>
  <c r="B204" i="19"/>
  <c r="C204" i="19"/>
  <c r="D204" i="19"/>
  <c r="E204" i="19"/>
  <c r="F204" i="19"/>
  <c r="G204" i="19"/>
  <c r="H204" i="19"/>
  <c r="B205" i="19"/>
  <c r="C205" i="19"/>
  <c r="D205" i="19"/>
  <c r="E205" i="19"/>
  <c r="F205" i="19"/>
  <c r="G205" i="19"/>
  <c r="H205" i="19"/>
  <c r="B206" i="19"/>
  <c r="C206" i="19"/>
  <c r="D206" i="19"/>
  <c r="E206" i="19"/>
  <c r="F206" i="19"/>
  <c r="G206" i="19"/>
  <c r="H206" i="19"/>
  <c r="B207" i="19"/>
  <c r="C207" i="19"/>
  <c r="D207" i="19"/>
  <c r="E207" i="19"/>
  <c r="F207" i="19"/>
  <c r="G207" i="19"/>
  <c r="H207" i="19"/>
  <c r="B208" i="19"/>
  <c r="C208" i="19"/>
  <c r="D208" i="19"/>
  <c r="E208" i="19"/>
  <c r="F208" i="19"/>
  <c r="G208" i="19"/>
  <c r="H208" i="19"/>
  <c r="B209" i="19"/>
  <c r="C209" i="19"/>
  <c r="D209" i="19"/>
  <c r="E209" i="19"/>
  <c r="F209" i="19"/>
  <c r="G209" i="19"/>
  <c r="H209" i="19"/>
  <c r="B210" i="19"/>
  <c r="C210" i="19"/>
  <c r="D210" i="19"/>
  <c r="E210" i="19"/>
  <c r="F210" i="19"/>
  <c r="G210" i="19"/>
  <c r="H210" i="19"/>
  <c r="B211" i="19"/>
  <c r="C211" i="19"/>
  <c r="D211" i="19"/>
  <c r="E211" i="19"/>
  <c r="F211" i="19"/>
  <c r="G211" i="19"/>
  <c r="H211" i="19"/>
  <c r="B212" i="19"/>
  <c r="C212" i="19"/>
  <c r="D212" i="19"/>
  <c r="E212" i="19"/>
  <c r="F212" i="19"/>
  <c r="G212" i="19"/>
  <c r="H212" i="19"/>
  <c r="B213" i="19"/>
  <c r="C213" i="19"/>
  <c r="D213" i="19"/>
  <c r="E213" i="19"/>
  <c r="F213" i="19"/>
  <c r="G213" i="19"/>
  <c r="H213" i="19"/>
  <c r="B214" i="19"/>
  <c r="C214" i="19"/>
  <c r="D214" i="19"/>
  <c r="E214" i="19"/>
  <c r="F214" i="19"/>
  <c r="G214" i="19"/>
  <c r="H214" i="19"/>
  <c r="B215" i="19"/>
  <c r="C215" i="19"/>
  <c r="D215" i="19"/>
  <c r="E215" i="19"/>
  <c r="F215" i="19"/>
  <c r="G215" i="19"/>
  <c r="H215" i="19"/>
  <c r="B216" i="19"/>
  <c r="C216" i="19"/>
  <c r="D216" i="19"/>
  <c r="E216" i="19"/>
  <c r="F216" i="19"/>
  <c r="G216" i="19"/>
  <c r="H216" i="19"/>
  <c r="B217" i="19"/>
  <c r="C217" i="19"/>
  <c r="D217" i="19"/>
  <c r="E217" i="19"/>
  <c r="F217" i="19"/>
  <c r="G217" i="19"/>
  <c r="H217" i="19"/>
  <c r="B218" i="19"/>
  <c r="C218" i="19"/>
  <c r="D218" i="19"/>
  <c r="E218" i="19"/>
  <c r="F218" i="19"/>
  <c r="G218" i="19"/>
  <c r="H218" i="19"/>
  <c r="B219" i="19"/>
  <c r="C219" i="19"/>
  <c r="D219" i="19"/>
  <c r="E219" i="19"/>
  <c r="F219" i="19"/>
  <c r="G219" i="19"/>
  <c r="H219" i="19"/>
  <c r="B220" i="19"/>
  <c r="C220" i="19"/>
  <c r="D220" i="19"/>
  <c r="E220" i="19"/>
  <c r="F220" i="19"/>
  <c r="G220" i="19"/>
  <c r="H220" i="19"/>
  <c r="B221" i="19"/>
  <c r="C221" i="19"/>
  <c r="D221" i="19"/>
  <c r="E221" i="19"/>
  <c r="F221" i="19"/>
  <c r="G221" i="19"/>
  <c r="H221" i="19"/>
  <c r="B222" i="19"/>
  <c r="C222" i="19"/>
  <c r="D222" i="19"/>
  <c r="E222" i="19"/>
  <c r="F222" i="19"/>
  <c r="G222" i="19"/>
  <c r="H222" i="19"/>
  <c r="B223" i="19"/>
  <c r="C223" i="19"/>
  <c r="D223" i="19"/>
  <c r="E223" i="19"/>
  <c r="F223" i="19"/>
  <c r="G223" i="19"/>
  <c r="H223" i="19"/>
  <c r="B224" i="19"/>
  <c r="C224" i="19"/>
  <c r="D224" i="19"/>
  <c r="E224" i="19"/>
  <c r="F224" i="19"/>
  <c r="G224" i="19"/>
  <c r="H224" i="19"/>
  <c r="B225" i="19"/>
  <c r="C225" i="19"/>
  <c r="D225" i="19"/>
  <c r="E225" i="19"/>
  <c r="F225" i="19"/>
  <c r="G225" i="19"/>
  <c r="H225" i="19"/>
  <c r="B226" i="19"/>
  <c r="C226" i="19"/>
  <c r="D226" i="19"/>
  <c r="E226" i="19"/>
  <c r="F226" i="19"/>
  <c r="G226" i="19"/>
  <c r="H226" i="19"/>
  <c r="B227" i="19"/>
  <c r="C227" i="19"/>
  <c r="D227" i="19"/>
  <c r="E227" i="19"/>
  <c r="F227" i="19"/>
  <c r="G227" i="19"/>
  <c r="H227" i="19"/>
  <c r="B228" i="19"/>
  <c r="C228" i="19"/>
  <c r="D228" i="19"/>
  <c r="E228" i="19"/>
  <c r="F228" i="19"/>
  <c r="G228" i="19"/>
  <c r="H228" i="19"/>
  <c r="B229" i="19"/>
  <c r="C229" i="19"/>
  <c r="D229" i="19"/>
  <c r="E229" i="19"/>
  <c r="F229" i="19"/>
  <c r="G229" i="19"/>
  <c r="H229" i="19"/>
  <c r="B230" i="19"/>
  <c r="C230" i="19"/>
  <c r="D230" i="19"/>
  <c r="E230" i="19"/>
  <c r="F230" i="19"/>
  <c r="G230" i="19"/>
  <c r="H230" i="19"/>
  <c r="B231" i="19"/>
  <c r="C231" i="19"/>
  <c r="D231" i="19"/>
  <c r="E231" i="19"/>
  <c r="F231" i="19"/>
  <c r="G231" i="19"/>
  <c r="H231" i="19"/>
  <c r="B232" i="19"/>
  <c r="C232" i="19"/>
  <c r="D232" i="19"/>
  <c r="E232" i="19"/>
  <c r="F232" i="19"/>
  <c r="G232" i="19"/>
  <c r="H232" i="19"/>
  <c r="B233" i="19"/>
  <c r="C233" i="19"/>
  <c r="D233" i="19"/>
  <c r="E233" i="19"/>
  <c r="F233" i="19"/>
  <c r="G233" i="19"/>
  <c r="H233" i="19"/>
  <c r="B234" i="19"/>
  <c r="C234" i="19"/>
  <c r="D234" i="19"/>
  <c r="E234" i="19"/>
  <c r="F234" i="19"/>
  <c r="G234" i="19"/>
  <c r="H234" i="19"/>
  <c r="B235" i="19"/>
  <c r="C235" i="19"/>
  <c r="D235" i="19"/>
  <c r="E235" i="19"/>
  <c r="F235" i="19"/>
  <c r="G235" i="19"/>
  <c r="H235" i="19"/>
  <c r="B236" i="19"/>
  <c r="C236" i="19"/>
  <c r="D236" i="19"/>
  <c r="E236" i="19"/>
  <c r="F236" i="19"/>
  <c r="G236" i="19"/>
  <c r="H236" i="19"/>
  <c r="B237" i="19"/>
  <c r="C237" i="19"/>
  <c r="D237" i="19"/>
  <c r="E237" i="19"/>
  <c r="F237" i="19"/>
  <c r="G237" i="19"/>
  <c r="H237" i="19"/>
  <c r="B238" i="19"/>
  <c r="C238" i="19"/>
  <c r="D238" i="19"/>
  <c r="E238" i="19"/>
  <c r="F238" i="19"/>
  <c r="G238" i="19"/>
  <c r="H238" i="19"/>
  <c r="B239" i="19"/>
  <c r="C239" i="19"/>
  <c r="D239" i="19"/>
  <c r="E239" i="19"/>
  <c r="F239" i="19"/>
  <c r="G239" i="19"/>
  <c r="H239" i="19"/>
  <c r="B240" i="19"/>
  <c r="C240" i="19"/>
  <c r="D240" i="19"/>
  <c r="E240" i="19"/>
  <c r="F240" i="19"/>
  <c r="G240" i="19"/>
  <c r="H240" i="19"/>
  <c r="B241" i="19"/>
  <c r="C241" i="19"/>
  <c r="D241" i="19"/>
  <c r="E241" i="19"/>
  <c r="F241" i="19"/>
  <c r="G241" i="19"/>
  <c r="H241" i="19"/>
  <c r="B242" i="19"/>
  <c r="C242" i="19"/>
  <c r="D242" i="19"/>
  <c r="E242" i="19"/>
  <c r="F242" i="19"/>
  <c r="G242" i="19"/>
  <c r="H242" i="19"/>
  <c r="B243" i="19"/>
  <c r="C243" i="19"/>
  <c r="D243" i="19"/>
  <c r="E243" i="19"/>
  <c r="F243" i="19"/>
  <c r="G243" i="19"/>
  <c r="H243" i="19"/>
  <c r="B244" i="19"/>
  <c r="C244" i="19"/>
  <c r="D244" i="19"/>
  <c r="E244" i="19"/>
  <c r="F244" i="19"/>
  <c r="G244" i="19"/>
  <c r="H244" i="19"/>
  <c r="B245" i="19"/>
  <c r="C245" i="19"/>
  <c r="D245" i="19"/>
  <c r="E245" i="19"/>
  <c r="F245" i="19"/>
  <c r="G245" i="19"/>
  <c r="H245" i="19"/>
  <c r="B246" i="19"/>
  <c r="C246" i="19"/>
  <c r="D246" i="19"/>
  <c r="E246" i="19"/>
  <c r="F246" i="19"/>
  <c r="G246" i="19"/>
  <c r="H246" i="19"/>
  <c r="B247" i="19"/>
  <c r="C247" i="19"/>
  <c r="D247" i="19"/>
  <c r="E247" i="19"/>
  <c r="F247" i="19"/>
  <c r="G247" i="19"/>
  <c r="H247" i="19"/>
  <c r="B248" i="19"/>
  <c r="C248" i="19"/>
  <c r="D248" i="19"/>
  <c r="E248" i="19"/>
  <c r="F248" i="19"/>
  <c r="G248" i="19"/>
  <c r="H248" i="19"/>
  <c r="B249" i="19"/>
  <c r="C249" i="19"/>
  <c r="D249" i="19"/>
  <c r="E249" i="19"/>
  <c r="F249" i="19"/>
  <c r="G249" i="19"/>
  <c r="H249" i="19"/>
  <c r="B250" i="19"/>
  <c r="C250" i="19"/>
  <c r="D250" i="19"/>
  <c r="E250" i="19"/>
  <c r="F250" i="19"/>
  <c r="G250" i="19"/>
  <c r="H250" i="19"/>
  <c r="B251" i="19"/>
  <c r="C251" i="19"/>
  <c r="D251" i="19"/>
  <c r="E251" i="19"/>
  <c r="F251" i="19"/>
  <c r="G251" i="19"/>
  <c r="H251" i="19"/>
  <c r="B252" i="19"/>
  <c r="C252" i="19"/>
  <c r="D252" i="19"/>
  <c r="E252" i="19"/>
  <c r="F252" i="19"/>
  <c r="G252" i="19"/>
  <c r="H252" i="19"/>
  <c r="B253" i="19"/>
  <c r="C253" i="19"/>
  <c r="D253" i="19"/>
  <c r="E253" i="19"/>
  <c r="F253" i="19"/>
  <c r="G253" i="19"/>
  <c r="H253" i="19"/>
  <c r="B254" i="19"/>
  <c r="C254" i="19"/>
  <c r="D254" i="19"/>
  <c r="E254" i="19"/>
  <c r="F254" i="19"/>
  <c r="G254" i="19"/>
  <c r="H254" i="19"/>
  <c r="B255" i="19"/>
  <c r="C255" i="19"/>
  <c r="D255" i="19"/>
  <c r="E255" i="19"/>
  <c r="F255" i="19"/>
  <c r="G255" i="19"/>
  <c r="H255" i="19"/>
  <c r="B256" i="19"/>
  <c r="C256" i="19"/>
  <c r="D256" i="19"/>
  <c r="E256" i="19"/>
  <c r="F256" i="19"/>
  <c r="G256" i="19"/>
  <c r="H256" i="19"/>
  <c r="B257" i="19"/>
  <c r="C257" i="19"/>
  <c r="D257" i="19"/>
  <c r="E257" i="19"/>
  <c r="F257" i="19"/>
  <c r="G257" i="19"/>
  <c r="H257" i="19"/>
  <c r="B258" i="19"/>
  <c r="C258" i="19"/>
  <c r="D258" i="19"/>
  <c r="E258" i="19"/>
  <c r="F258" i="19"/>
  <c r="G258" i="19"/>
  <c r="H258" i="19"/>
  <c r="B259" i="19"/>
  <c r="C259" i="19"/>
  <c r="D259" i="19"/>
  <c r="E259" i="19"/>
  <c r="F259" i="19"/>
  <c r="G259" i="19"/>
  <c r="H259" i="19"/>
  <c r="B260" i="19"/>
  <c r="C260" i="19"/>
  <c r="D260" i="19"/>
  <c r="E260" i="19"/>
  <c r="F260" i="19"/>
  <c r="G260" i="19"/>
  <c r="H260" i="19"/>
  <c r="B261" i="19"/>
  <c r="C261" i="19"/>
  <c r="D261" i="19"/>
  <c r="E261" i="19"/>
  <c r="F261" i="19"/>
  <c r="G261" i="19"/>
  <c r="H261" i="19"/>
  <c r="B262" i="19"/>
  <c r="C262" i="19"/>
  <c r="D262" i="19"/>
  <c r="E262" i="19"/>
  <c r="F262" i="19"/>
  <c r="G262" i="19"/>
  <c r="H262" i="19"/>
  <c r="B263" i="19"/>
  <c r="C263" i="19"/>
  <c r="D263" i="19"/>
  <c r="E263" i="19"/>
  <c r="F263" i="19"/>
  <c r="G263" i="19"/>
  <c r="H263" i="19"/>
  <c r="B264" i="19"/>
  <c r="C264" i="19"/>
  <c r="D264" i="19"/>
  <c r="E264" i="19"/>
  <c r="F264" i="19"/>
  <c r="G264" i="19"/>
  <c r="H264" i="19"/>
  <c r="B265" i="19"/>
  <c r="C265" i="19"/>
  <c r="D265" i="19"/>
  <c r="E265" i="19"/>
  <c r="F265" i="19"/>
  <c r="G265" i="19"/>
  <c r="H265" i="19"/>
  <c r="B266" i="19"/>
  <c r="C266" i="19"/>
  <c r="D266" i="19"/>
  <c r="E266" i="19"/>
  <c r="F266" i="19"/>
  <c r="G266" i="19"/>
  <c r="H266" i="19"/>
  <c r="B267" i="19"/>
  <c r="C267" i="19"/>
  <c r="D267" i="19"/>
  <c r="E267" i="19"/>
  <c r="F267" i="19"/>
  <c r="G267" i="19"/>
  <c r="H267" i="19"/>
  <c r="B268" i="19"/>
  <c r="C268" i="19"/>
  <c r="D268" i="19"/>
  <c r="E268" i="19"/>
  <c r="F268" i="19"/>
  <c r="G268" i="19"/>
  <c r="H268" i="19"/>
  <c r="B269" i="19"/>
  <c r="C269" i="19"/>
  <c r="D269" i="19"/>
  <c r="E269" i="19"/>
  <c r="F269" i="19"/>
  <c r="G269" i="19"/>
  <c r="H269" i="19"/>
  <c r="B270" i="19"/>
  <c r="C270" i="19"/>
  <c r="D270" i="19"/>
  <c r="E270" i="19"/>
  <c r="F270" i="19"/>
  <c r="G270" i="19"/>
  <c r="H270" i="19"/>
  <c r="B271" i="19"/>
  <c r="C271" i="19"/>
  <c r="D271" i="19"/>
  <c r="E271" i="19"/>
  <c r="F271" i="19"/>
  <c r="G271" i="19"/>
  <c r="H271" i="19"/>
  <c r="B272" i="19"/>
  <c r="C272" i="19"/>
  <c r="D272" i="19"/>
  <c r="E272" i="19"/>
  <c r="F272" i="19"/>
  <c r="G272" i="19"/>
  <c r="H272" i="19"/>
  <c r="B273" i="19"/>
  <c r="C273" i="19"/>
  <c r="D273" i="19"/>
  <c r="E273" i="19"/>
  <c r="F273" i="19"/>
  <c r="G273" i="19"/>
  <c r="H273" i="19"/>
  <c r="B274" i="19"/>
  <c r="C274" i="19"/>
  <c r="D274" i="19"/>
  <c r="E274" i="19"/>
  <c r="F274" i="19"/>
  <c r="G274" i="19"/>
  <c r="H274" i="19"/>
  <c r="B275" i="19"/>
  <c r="C275" i="19"/>
  <c r="D275" i="19"/>
  <c r="E275" i="19"/>
  <c r="F275" i="19"/>
  <c r="G275" i="19"/>
  <c r="H275" i="19"/>
  <c r="B276" i="19"/>
  <c r="C276" i="19"/>
  <c r="D276" i="19"/>
  <c r="E276" i="19"/>
  <c r="F276" i="19"/>
  <c r="G276" i="19"/>
  <c r="H276" i="19"/>
  <c r="B277" i="19"/>
  <c r="C277" i="19"/>
  <c r="D277" i="19"/>
  <c r="E277" i="19"/>
  <c r="F277" i="19"/>
  <c r="G277" i="19"/>
  <c r="H277" i="19"/>
  <c r="B278" i="19"/>
  <c r="C278" i="19"/>
  <c r="D278" i="19"/>
  <c r="E278" i="19"/>
  <c r="F278" i="19"/>
  <c r="G278" i="19"/>
  <c r="H278" i="19"/>
  <c r="B279" i="19"/>
  <c r="C279" i="19"/>
  <c r="D279" i="19"/>
  <c r="E279" i="19"/>
  <c r="F279" i="19"/>
  <c r="G279" i="19"/>
  <c r="H279" i="19"/>
  <c r="B280" i="19"/>
  <c r="C280" i="19"/>
  <c r="D280" i="19"/>
  <c r="E280" i="19"/>
  <c r="F280" i="19"/>
  <c r="G280" i="19"/>
  <c r="H280" i="19"/>
  <c r="B281" i="19"/>
  <c r="C281" i="19"/>
  <c r="D281" i="19"/>
  <c r="E281" i="19"/>
  <c r="F281" i="19"/>
  <c r="G281" i="19"/>
  <c r="H281" i="19"/>
  <c r="B282" i="19"/>
  <c r="C282" i="19"/>
  <c r="D282" i="19"/>
  <c r="E282" i="19"/>
  <c r="F282" i="19"/>
  <c r="G282" i="19"/>
  <c r="H282" i="19"/>
  <c r="B283" i="19"/>
  <c r="C283" i="19"/>
  <c r="D283" i="19"/>
  <c r="E283" i="19"/>
  <c r="F283" i="19"/>
  <c r="G283" i="19"/>
  <c r="H283" i="19"/>
  <c r="B284" i="19"/>
  <c r="C284" i="19"/>
  <c r="D284" i="19"/>
  <c r="E284" i="19"/>
  <c r="F284" i="19"/>
  <c r="G284" i="19"/>
  <c r="H284" i="19"/>
  <c r="B285" i="19"/>
  <c r="C285" i="19"/>
  <c r="D285" i="19"/>
  <c r="E285" i="19"/>
  <c r="F285" i="19"/>
  <c r="G285" i="19"/>
  <c r="H285" i="19"/>
  <c r="B286" i="19"/>
  <c r="C286" i="19"/>
  <c r="D286" i="19"/>
  <c r="E286" i="19"/>
  <c r="F286" i="19"/>
  <c r="G286" i="19"/>
  <c r="H286" i="19"/>
  <c r="B287" i="19"/>
  <c r="C287" i="19"/>
  <c r="D287" i="19"/>
  <c r="E287" i="19"/>
  <c r="F287" i="19"/>
  <c r="G287" i="19"/>
  <c r="H287" i="19"/>
  <c r="B288" i="19"/>
  <c r="C288" i="19"/>
  <c r="D288" i="19"/>
  <c r="E288" i="19"/>
  <c r="F288" i="19"/>
  <c r="G288" i="19"/>
  <c r="H288" i="19"/>
  <c r="B289" i="19"/>
  <c r="C289" i="19"/>
  <c r="D289" i="19"/>
  <c r="E289" i="19"/>
  <c r="F289" i="19"/>
  <c r="G289" i="19"/>
  <c r="H289" i="19"/>
  <c r="B290" i="19"/>
  <c r="C290" i="19"/>
  <c r="D290" i="19"/>
  <c r="E290" i="19"/>
  <c r="F290" i="19"/>
  <c r="G290" i="19"/>
  <c r="H290" i="19"/>
  <c r="B291" i="19"/>
  <c r="C291" i="19"/>
  <c r="D291" i="19"/>
  <c r="E291" i="19"/>
  <c r="F291" i="19"/>
  <c r="G291" i="19"/>
  <c r="H291" i="19"/>
  <c r="B292" i="19"/>
  <c r="C292" i="19"/>
  <c r="D292" i="19"/>
  <c r="E292" i="19"/>
  <c r="F292" i="19"/>
  <c r="G292" i="19"/>
  <c r="H292" i="19"/>
  <c r="B293" i="19"/>
  <c r="C293" i="19"/>
  <c r="D293" i="19"/>
  <c r="E293" i="19"/>
  <c r="F293" i="19"/>
  <c r="G293" i="19"/>
  <c r="H293" i="19"/>
  <c r="B294" i="19"/>
  <c r="C294" i="19"/>
  <c r="D294" i="19"/>
  <c r="E294" i="19"/>
  <c r="F294" i="19"/>
  <c r="G294" i="19"/>
  <c r="H294" i="19"/>
  <c r="B295" i="19"/>
  <c r="C295" i="19"/>
  <c r="D295" i="19"/>
  <c r="E295" i="19"/>
  <c r="F295" i="19"/>
  <c r="G295" i="19"/>
  <c r="H295" i="19"/>
  <c r="B296" i="19"/>
  <c r="C296" i="19"/>
  <c r="D296" i="19"/>
  <c r="E296" i="19"/>
  <c r="F296" i="19"/>
  <c r="G296" i="19"/>
  <c r="H296" i="19"/>
  <c r="B297" i="19"/>
  <c r="C297" i="19"/>
  <c r="D297" i="19"/>
  <c r="E297" i="19"/>
  <c r="F297" i="19"/>
  <c r="G297" i="19"/>
  <c r="H297" i="19"/>
  <c r="B298" i="19"/>
  <c r="C298" i="19"/>
  <c r="D298" i="19"/>
  <c r="E298" i="19"/>
  <c r="F298" i="19"/>
  <c r="G298" i="19"/>
  <c r="H298" i="19"/>
  <c r="B299" i="19"/>
  <c r="C299" i="19"/>
  <c r="D299" i="19"/>
  <c r="E299" i="19"/>
  <c r="F299" i="19"/>
  <c r="G299" i="19"/>
  <c r="H299" i="19"/>
  <c r="B300" i="19"/>
  <c r="C300" i="19"/>
  <c r="D300" i="19"/>
  <c r="E300" i="19"/>
  <c r="F300" i="19"/>
  <c r="G300" i="19"/>
  <c r="H300" i="19"/>
  <c r="B301" i="19"/>
  <c r="C301" i="19"/>
  <c r="D301" i="19"/>
  <c r="E301" i="19"/>
  <c r="F301" i="19"/>
  <c r="G301" i="19"/>
  <c r="H301" i="19"/>
  <c r="B302" i="19"/>
  <c r="C302" i="19"/>
  <c r="D302" i="19"/>
  <c r="E302" i="19"/>
  <c r="F302" i="19"/>
  <c r="G302" i="19"/>
  <c r="H302" i="19"/>
  <c r="B303" i="19"/>
  <c r="C303" i="19"/>
  <c r="D303" i="19"/>
  <c r="E303" i="19"/>
  <c r="F303" i="19"/>
  <c r="G303" i="19"/>
  <c r="H303" i="19"/>
  <c r="B304" i="19"/>
  <c r="C304" i="19"/>
  <c r="D304" i="19"/>
  <c r="E304" i="19"/>
  <c r="F304" i="19"/>
  <c r="G304" i="19"/>
  <c r="H304" i="19"/>
  <c r="B305" i="19"/>
  <c r="C305" i="19"/>
  <c r="D305" i="19"/>
  <c r="E305" i="19"/>
  <c r="F305" i="19"/>
  <c r="G305" i="19"/>
  <c r="H305" i="19"/>
  <c r="B306" i="19"/>
  <c r="C306" i="19"/>
  <c r="D306" i="19"/>
  <c r="E306" i="19"/>
  <c r="F306" i="19"/>
  <c r="G306" i="19"/>
  <c r="H306" i="19"/>
  <c r="B307" i="19"/>
  <c r="C307" i="19"/>
  <c r="D307" i="19"/>
  <c r="E307" i="19"/>
  <c r="F307" i="19"/>
  <c r="G307" i="19"/>
  <c r="H307" i="19"/>
  <c r="B308" i="19"/>
  <c r="C308" i="19"/>
  <c r="D308" i="19"/>
  <c r="E308" i="19"/>
  <c r="F308" i="19"/>
  <c r="G308" i="19"/>
  <c r="H308" i="19"/>
  <c r="B309" i="19"/>
  <c r="C309" i="19"/>
  <c r="D309" i="19"/>
  <c r="E309" i="19"/>
  <c r="F309" i="19"/>
  <c r="G309" i="19"/>
  <c r="H309" i="19"/>
  <c r="B310" i="19"/>
  <c r="C310" i="19"/>
  <c r="D310" i="19"/>
  <c r="E310" i="19"/>
  <c r="F310" i="19"/>
  <c r="G310" i="19"/>
  <c r="H310" i="19"/>
  <c r="B311" i="19"/>
  <c r="C311" i="19"/>
  <c r="D311" i="19"/>
  <c r="E311" i="19"/>
  <c r="F311" i="19"/>
  <c r="G311" i="19"/>
  <c r="H311" i="19"/>
  <c r="B312" i="19"/>
  <c r="C312" i="19"/>
  <c r="D312" i="19"/>
  <c r="E312" i="19"/>
  <c r="F312" i="19"/>
  <c r="G312" i="19"/>
  <c r="H312" i="19"/>
  <c r="B313" i="19"/>
  <c r="C313" i="19"/>
  <c r="D313" i="19"/>
  <c r="E313" i="19"/>
  <c r="F313" i="19"/>
  <c r="G313" i="19"/>
  <c r="H313" i="19"/>
  <c r="B314" i="19"/>
  <c r="C314" i="19"/>
  <c r="D314" i="19"/>
  <c r="E314" i="19"/>
  <c r="F314" i="19"/>
  <c r="G314" i="19"/>
  <c r="H314" i="19"/>
  <c r="B315" i="19"/>
  <c r="C315" i="19"/>
  <c r="D315" i="19"/>
  <c r="E315" i="19"/>
  <c r="F315" i="19"/>
  <c r="G315" i="19"/>
  <c r="H315" i="19"/>
  <c r="B316" i="19"/>
  <c r="C316" i="19"/>
  <c r="D316" i="19"/>
  <c r="E316" i="19"/>
  <c r="F316" i="19"/>
  <c r="G316" i="19"/>
  <c r="H316" i="19"/>
  <c r="B317" i="19"/>
  <c r="C317" i="19"/>
  <c r="D317" i="19"/>
  <c r="E317" i="19"/>
  <c r="F317" i="19"/>
  <c r="G317" i="19"/>
  <c r="H317" i="19"/>
  <c r="B318" i="19"/>
  <c r="C318" i="19"/>
  <c r="D318" i="19"/>
  <c r="E318" i="19"/>
  <c r="F318" i="19"/>
  <c r="G318" i="19"/>
  <c r="H318" i="19"/>
  <c r="B319" i="19"/>
  <c r="C319" i="19"/>
  <c r="D319" i="19"/>
  <c r="E319" i="19"/>
  <c r="F319" i="19"/>
  <c r="G319" i="19"/>
  <c r="H319" i="19"/>
  <c r="D64" i="7" l="1"/>
  <c r="R31" i="18" l="1"/>
  <c r="P31" i="18"/>
  <c r="N31" i="18"/>
  <c r="L31" i="18"/>
  <c r="L7" i="18"/>
  <c r="G7" i="18"/>
  <c r="C7" i="18"/>
  <c r="M31" i="18" l="1"/>
  <c r="O31" i="18"/>
  <c r="Q31" i="18"/>
  <c r="M43" i="17" l="1"/>
  <c r="M44" i="17"/>
  <c r="M45" i="17"/>
  <c r="M46" i="17"/>
  <c r="M47" i="17"/>
  <c r="M48" i="17"/>
  <c r="M49" i="17"/>
  <c r="M50" i="17"/>
  <c r="M42" i="17"/>
  <c r="C12" i="17" l="1"/>
  <c r="J17" i="17"/>
  <c r="K17" i="17"/>
  <c r="L17" i="17"/>
  <c r="J18" i="17"/>
  <c r="K18" i="17"/>
  <c r="L18" i="17"/>
  <c r="J19" i="17"/>
  <c r="K19" i="17"/>
  <c r="L19" i="17"/>
  <c r="J20" i="17"/>
  <c r="K20" i="17"/>
  <c r="L20" i="17"/>
  <c r="L16" i="17"/>
  <c r="K16" i="17"/>
  <c r="J16" i="17"/>
  <c r="I13" i="9"/>
  <c r="J13" i="9"/>
  <c r="K13" i="9"/>
  <c r="L13" i="9"/>
  <c r="M13" i="9"/>
  <c r="N13" i="9"/>
  <c r="O13" i="9"/>
  <c r="I14" i="9"/>
  <c r="J14" i="9"/>
  <c r="K14" i="9"/>
  <c r="L14" i="9"/>
  <c r="M14" i="9"/>
  <c r="N14" i="9"/>
  <c r="O14" i="9"/>
  <c r="I15" i="9"/>
  <c r="J15" i="9"/>
  <c r="K15" i="9"/>
  <c r="L15" i="9"/>
  <c r="M15" i="9"/>
  <c r="N15" i="9"/>
  <c r="O15" i="9"/>
  <c r="I16" i="9"/>
  <c r="J16" i="9"/>
  <c r="K16" i="9"/>
  <c r="L16" i="9"/>
  <c r="M16" i="9"/>
  <c r="N16" i="9"/>
  <c r="O16" i="9"/>
  <c r="I17" i="9"/>
  <c r="J17" i="9"/>
  <c r="K17" i="9"/>
  <c r="L17" i="9"/>
  <c r="M17" i="9"/>
  <c r="N17" i="9"/>
  <c r="O17" i="9"/>
  <c r="I18" i="9"/>
  <c r="J18" i="9"/>
  <c r="K18" i="9"/>
  <c r="L18" i="9"/>
  <c r="M18" i="9"/>
  <c r="N18" i="9"/>
  <c r="O18" i="9"/>
  <c r="I19" i="9"/>
  <c r="J19" i="9"/>
  <c r="K19" i="9"/>
  <c r="L19" i="9"/>
  <c r="M19" i="9"/>
  <c r="N19" i="9"/>
  <c r="O19" i="9"/>
  <c r="I20" i="9"/>
  <c r="J20" i="9"/>
  <c r="K20" i="9"/>
  <c r="L20" i="9"/>
  <c r="M20" i="9"/>
  <c r="N20" i="9"/>
  <c r="O20" i="9"/>
  <c r="E12" i="9"/>
  <c r="F12" i="9"/>
  <c r="G12" i="9"/>
  <c r="H12" i="9"/>
  <c r="X51" i="17"/>
  <c r="V51" i="17"/>
  <c r="R51" i="17"/>
  <c r="F30" i="16"/>
  <c r="G30" i="16" s="1"/>
  <c r="F29" i="16"/>
  <c r="G29" i="16" s="1"/>
  <c r="F28" i="16"/>
  <c r="G28" i="16" s="1"/>
  <c r="F27" i="16"/>
  <c r="G27" i="16" s="1"/>
  <c r="F26" i="16"/>
  <c r="G26" i="16" s="1"/>
  <c r="F25" i="16"/>
  <c r="F24" i="16"/>
  <c r="G24" i="16" s="1"/>
  <c r="F23" i="16"/>
  <c r="G23" i="16" s="1"/>
  <c r="F22" i="16"/>
  <c r="G22" i="16" s="1"/>
  <c r="F21" i="16"/>
  <c r="G21" i="16" s="1"/>
  <c r="F20" i="16"/>
  <c r="G20" i="16" s="1"/>
  <c r="F19" i="16"/>
  <c r="G19" i="16" s="1"/>
  <c r="F18" i="16"/>
  <c r="G18" i="16" s="1"/>
  <c r="F17" i="16"/>
  <c r="G17" i="16" s="1"/>
  <c r="F16" i="16"/>
  <c r="G16" i="16" s="1"/>
  <c r="G31" i="16" s="1"/>
  <c r="G25" i="16"/>
  <c r="E31" i="16"/>
  <c r="C12" i="16"/>
  <c r="C11" i="16"/>
  <c r="C10" i="16"/>
  <c r="C9" i="16"/>
  <c r="D38" i="8"/>
  <c r="C12" i="8"/>
  <c r="C11" i="8"/>
  <c r="C10" i="8"/>
  <c r="C9" i="8"/>
  <c r="C38" i="8"/>
  <c r="C42" i="8" s="1"/>
  <c r="C46" i="8" s="1"/>
  <c r="D44" i="7"/>
  <c r="D38" i="7"/>
  <c r="C10" i="7"/>
  <c r="C11" i="7"/>
  <c r="C12" i="7"/>
  <c r="C9" i="7"/>
  <c r="C7" i="15"/>
  <c r="O7" i="15"/>
  <c r="H7" i="15"/>
  <c r="M31" i="15"/>
  <c r="K31" i="15"/>
  <c r="I31" i="15"/>
  <c r="G31" i="15"/>
  <c r="E31" i="15"/>
  <c r="F26" i="15"/>
  <c r="F22" i="15"/>
  <c r="F20" i="15"/>
  <c r="F19" i="15"/>
  <c r="F15" i="15"/>
  <c r="H31" i="15"/>
  <c r="F13" i="15"/>
  <c r="F31" i="15" s="1"/>
  <c r="F33" i="6"/>
  <c r="F45" i="6"/>
  <c r="N50" i="6"/>
  <c r="M50" i="6"/>
  <c r="L50" i="6"/>
  <c r="K50" i="6"/>
  <c r="J50" i="6"/>
  <c r="I50" i="6"/>
  <c r="H50" i="6"/>
  <c r="G50" i="6"/>
  <c r="E3" i="14"/>
  <c r="F3" i="14"/>
  <c r="G3" i="14"/>
  <c r="H3" i="14"/>
  <c r="E4" i="14"/>
  <c r="F4" i="14"/>
  <c r="G4" i="14"/>
  <c r="H4" i="14"/>
  <c r="E5" i="14"/>
  <c r="F5" i="14"/>
  <c r="G5" i="14"/>
  <c r="H5" i="14"/>
  <c r="E6" i="14"/>
  <c r="F6" i="14"/>
  <c r="G6" i="14"/>
  <c r="H6" i="14"/>
  <c r="E7" i="14"/>
  <c r="F7" i="14"/>
  <c r="G7" i="14"/>
  <c r="H7" i="14"/>
  <c r="E8" i="14"/>
  <c r="F8" i="14"/>
  <c r="G8" i="14"/>
  <c r="H8" i="14"/>
  <c r="E9" i="14"/>
  <c r="F9" i="14"/>
  <c r="G9" i="14"/>
  <c r="H9" i="14"/>
  <c r="E10" i="14"/>
  <c r="F10" i="14"/>
  <c r="G10" i="14"/>
  <c r="H10" i="14"/>
  <c r="E11" i="14"/>
  <c r="F11" i="14"/>
  <c r="G11" i="14"/>
  <c r="H11" i="14"/>
  <c r="E12" i="14"/>
  <c r="F12" i="14"/>
  <c r="G12" i="14"/>
  <c r="H12" i="14"/>
  <c r="E13" i="14"/>
  <c r="F13" i="14"/>
  <c r="G13" i="14"/>
  <c r="H13" i="14"/>
  <c r="E14" i="14"/>
  <c r="F14" i="14"/>
  <c r="G14" i="14"/>
  <c r="H14" i="14"/>
  <c r="E15" i="14"/>
  <c r="F15" i="14"/>
  <c r="G15" i="14"/>
  <c r="H15" i="14"/>
  <c r="E16" i="14"/>
  <c r="F16" i="14"/>
  <c r="G16" i="14"/>
  <c r="H16" i="14"/>
  <c r="E17" i="14"/>
  <c r="F17" i="14"/>
  <c r="G17" i="14"/>
  <c r="H17" i="14"/>
  <c r="E18" i="14"/>
  <c r="F18" i="14"/>
  <c r="G18" i="14"/>
  <c r="H18" i="14"/>
  <c r="E19" i="14"/>
  <c r="F19" i="14"/>
  <c r="G19" i="14"/>
  <c r="H19" i="14"/>
  <c r="E20" i="14"/>
  <c r="F20" i="14"/>
  <c r="G20" i="14"/>
  <c r="H20" i="14"/>
  <c r="E21" i="14"/>
  <c r="F21" i="14"/>
  <c r="G21" i="14"/>
  <c r="H21" i="14"/>
  <c r="E22" i="14"/>
  <c r="F22" i="14"/>
  <c r="G22" i="14"/>
  <c r="H22" i="14"/>
  <c r="E23" i="14"/>
  <c r="F23" i="14"/>
  <c r="G23" i="14"/>
  <c r="H23" i="14"/>
  <c r="E24" i="14"/>
  <c r="F24" i="14"/>
  <c r="G24" i="14"/>
  <c r="H24" i="14"/>
  <c r="E25" i="14"/>
  <c r="F25" i="14"/>
  <c r="G25" i="14"/>
  <c r="H25" i="14"/>
  <c r="E26" i="14"/>
  <c r="F26" i="14"/>
  <c r="G26" i="14"/>
  <c r="H26" i="14"/>
  <c r="E27" i="14"/>
  <c r="F27" i="14"/>
  <c r="G27" i="14"/>
  <c r="H27" i="14"/>
  <c r="E28" i="14"/>
  <c r="F28" i="14"/>
  <c r="G28" i="14"/>
  <c r="H28" i="14"/>
  <c r="E29" i="14"/>
  <c r="F29" i="14"/>
  <c r="G29" i="14"/>
  <c r="H29" i="14"/>
  <c r="E30" i="14"/>
  <c r="F30" i="14"/>
  <c r="G30" i="14"/>
  <c r="H30" i="14"/>
  <c r="E31" i="14"/>
  <c r="F31" i="14"/>
  <c r="G31" i="14"/>
  <c r="H31" i="14"/>
  <c r="E32" i="14"/>
  <c r="F32" i="14"/>
  <c r="G32" i="14"/>
  <c r="H32" i="14"/>
  <c r="E33" i="14"/>
  <c r="F33" i="14"/>
  <c r="G33" i="14"/>
  <c r="H33" i="14"/>
  <c r="E34" i="14"/>
  <c r="F34" i="14"/>
  <c r="G34" i="14"/>
  <c r="H34" i="14"/>
  <c r="E35" i="14"/>
  <c r="F35" i="14"/>
  <c r="G35" i="14"/>
  <c r="H35" i="14"/>
  <c r="E36" i="14"/>
  <c r="F36" i="14"/>
  <c r="G36" i="14"/>
  <c r="H36" i="14"/>
  <c r="E37" i="14"/>
  <c r="F37" i="14"/>
  <c r="G37" i="14"/>
  <c r="H37" i="14"/>
  <c r="E38" i="14"/>
  <c r="F38" i="14"/>
  <c r="G38" i="14"/>
  <c r="H38" i="14"/>
  <c r="E39" i="14"/>
  <c r="F39" i="14"/>
  <c r="G39" i="14"/>
  <c r="H39" i="14"/>
  <c r="E40" i="14"/>
  <c r="F40" i="14"/>
  <c r="G40" i="14"/>
  <c r="H40" i="14"/>
  <c r="E41" i="14"/>
  <c r="F41" i="14"/>
  <c r="G41" i="14"/>
  <c r="H41" i="14"/>
  <c r="E42" i="14"/>
  <c r="F42" i="14"/>
  <c r="G42" i="14"/>
  <c r="H42" i="14"/>
  <c r="E43" i="14"/>
  <c r="F43" i="14"/>
  <c r="G43" i="14"/>
  <c r="H43" i="14"/>
  <c r="E44" i="14"/>
  <c r="F44" i="14"/>
  <c r="G44" i="14"/>
  <c r="H44" i="14"/>
  <c r="E45" i="14"/>
  <c r="F45" i="14"/>
  <c r="G45" i="14"/>
  <c r="H45" i="14"/>
  <c r="E46" i="14"/>
  <c r="F46" i="14"/>
  <c r="G46" i="14"/>
  <c r="H46" i="14"/>
  <c r="E47" i="14"/>
  <c r="F47" i="14"/>
  <c r="G47" i="14"/>
  <c r="H47" i="14"/>
  <c r="E48" i="14"/>
  <c r="F48" i="14"/>
  <c r="G48" i="14"/>
  <c r="H48" i="14"/>
  <c r="E49" i="14"/>
  <c r="F49" i="14"/>
  <c r="G49" i="14"/>
  <c r="H49" i="14"/>
  <c r="E50" i="14"/>
  <c r="F50" i="14"/>
  <c r="G50" i="14"/>
  <c r="H50" i="14"/>
  <c r="E51" i="14"/>
  <c r="F51" i="14"/>
  <c r="G51" i="14"/>
  <c r="H51" i="14"/>
  <c r="E52" i="14"/>
  <c r="F52" i="14"/>
  <c r="G52" i="14"/>
  <c r="H52" i="14"/>
  <c r="E53" i="14"/>
  <c r="F53" i="14"/>
  <c r="G53" i="14"/>
  <c r="H53" i="14"/>
  <c r="E54" i="14"/>
  <c r="F54" i="14"/>
  <c r="G54" i="14"/>
  <c r="H54" i="14"/>
  <c r="E55" i="14"/>
  <c r="F55" i="14"/>
  <c r="G55" i="14"/>
  <c r="H55" i="14"/>
  <c r="E56" i="14"/>
  <c r="F56" i="14"/>
  <c r="G56" i="14"/>
  <c r="H56" i="14"/>
  <c r="E57" i="14"/>
  <c r="F57" i="14"/>
  <c r="G57" i="14"/>
  <c r="H57" i="14"/>
  <c r="E58" i="14"/>
  <c r="F58" i="14"/>
  <c r="G58" i="14"/>
  <c r="H58" i="14"/>
  <c r="E59" i="14"/>
  <c r="F59" i="14"/>
  <c r="G59" i="14"/>
  <c r="H59" i="14"/>
  <c r="E60" i="14"/>
  <c r="F60" i="14"/>
  <c r="G60" i="14"/>
  <c r="H60" i="14"/>
  <c r="E61" i="14"/>
  <c r="F61" i="14"/>
  <c r="G61" i="14"/>
  <c r="H61" i="14"/>
  <c r="E62" i="14"/>
  <c r="F62" i="14"/>
  <c r="G62" i="14"/>
  <c r="H62" i="14"/>
  <c r="E63" i="14"/>
  <c r="F63" i="14"/>
  <c r="G63" i="14"/>
  <c r="H63" i="14"/>
  <c r="E64" i="14"/>
  <c r="F64" i="14"/>
  <c r="G64" i="14"/>
  <c r="H64" i="14"/>
  <c r="E65" i="14"/>
  <c r="F65" i="14"/>
  <c r="G65" i="14"/>
  <c r="H65" i="14"/>
  <c r="E66" i="14"/>
  <c r="F66" i="14"/>
  <c r="G66" i="14"/>
  <c r="H66" i="14"/>
  <c r="E67" i="14"/>
  <c r="F67" i="14"/>
  <c r="G67" i="14"/>
  <c r="H67" i="14"/>
  <c r="E68" i="14"/>
  <c r="F68" i="14"/>
  <c r="G68" i="14"/>
  <c r="H68" i="14"/>
  <c r="E69" i="14"/>
  <c r="F69" i="14"/>
  <c r="G69" i="14"/>
  <c r="H69" i="14"/>
  <c r="E70" i="14"/>
  <c r="F70" i="14"/>
  <c r="G70" i="14"/>
  <c r="H70" i="14"/>
  <c r="E71" i="14"/>
  <c r="F71" i="14"/>
  <c r="G71" i="14"/>
  <c r="H71" i="14"/>
  <c r="E72" i="14"/>
  <c r="F72" i="14"/>
  <c r="G72" i="14"/>
  <c r="H72" i="14"/>
  <c r="E73" i="14"/>
  <c r="F73" i="14"/>
  <c r="G73" i="14"/>
  <c r="H73" i="14"/>
  <c r="E74" i="14"/>
  <c r="F74" i="14"/>
  <c r="G74" i="14"/>
  <c r="H74" i="14"/>
  <c r="E75" i="14"/>
  <c r="F75" i="14"/>
  <c r="G75" i="14"/>
  <c r="H75" i="14"/>
  <c r="E76" i="14"/>
  <c r="F76" i="14"/>
  <c r="G76" i="14"/>
  <c r="H76" i="14"/>
  <c r="E77" i="14"/>
  <c r="F77" i="14"/>
  <c r="G77" i="14"/>
  <c r="H77" i="14"/>
  <c r="E78" i="14"/>
  <c r="F78" i="14"/>
  <c r="G78" i="14"/>
  <c r="H78" i="14"/>
  <c r="E79" i="14"/>
  <c r="F79" i="14"/>
  <c r="G79" i="14"/>
  <c r="H79" i="14"/>
  <c r="E80" i="14"/>
  <c r="F80" i="14"/>
  <c r="G80" i="14"/>
  <c r="H80" i="14"/>
  <c r="E81" i="14"/>
  <c r="F81" i="14"/>
  <c r="G81" i="14"/>
  <c r="H81" i="14"/>
  <c r="E82" i="14"/>
  <c r="F82" i="14"/>
  <c r="G82" i="14"/>
  <c r="H82" i="14"/>
  <c r="E83" i="14"/>
  <c r="F83" i="14"/>
  <c r="G83" i="14"/>
  <c r="H83" i="14"/>
  <c r="E84" i="14"/>
  <c r="F84" i="14"/>
  <c r="G84" i="14"/>
  <c r="H84" i="14"/>
  <c r="E85" i="14"/>
  <c r="F85" i="14"/>
  <c r="G85" i="14"/>
  <c r="H85" i="14"/>
  <c r="E86" i="14"/>
  <c r="F86" i="14"/>
  <c r="G86" i="14"/>
  <c r="H86" i="14"/>
  <c r="E87" i="14"/>
  <c r="F87" i="14"/>
  <c r="G87" i="14"/>
  <c r="H87" i="14"/>
  <c r="E88" i="14"/>
  <c r="F88" i="14"/>
  <c r="G88" i="14"/>
  <c r="H88" i="14"/>
  <c r="E89" i="14"/>
  <c r="F89" i="14"/>
  <c r="G89" i="14"/>
  <c r="H89" i="14"/>
  <c r="E90" i="14"/>
  <c r="F90" i="14"/>
  <c r="G90" i="14"/>
  <c r="H90" i="14"/>
  <c r="E91" i="14"/>
  <c r="F91" i="14"/>
  <c r="G91" i="14"/>
  <c r="H91" i="14"/>
  <c r="E92" i="14"/>
  <c r="F92" i="14"/>
  <c r="G92" i="14"/>
  <c r="H92" i="14"/>
  <c r="E93" i="14"/>
  <c r="F93" i="14"/>
  <c r="G93" i="14"/>
  <c r="H93" i="14"/>
  <c r="E94" i="14"/>
  <c r="F94" i="14"/>
  <c r="G94" i="14"/>
  <c r="H94" i="14"/>
  <c r="E95" i="14"/>
  <c r="F95" i="14"/>
  <c r="G95" i="14"/>
  <c r="H95" i="14"/>
  <c r="E96" i="14"/>
  <c r="F96" i="14"/>
  <c r="G96" i="14"/>
  <c r="H96" i="14"/>
  <c r="E97" i="14"/>
  <c r="F97" i="14"/>
  <c r="G97" i="14"/>
  <c r="H97" i="14"/>
  <c r="E98" i="14"/>
  <c r="F98" i="14"/>
  <c r="G98" i="14"/>
  <c r="H98" i="14"/>
  <c r="E99" i="14"/>
  <c r="F99" i="14"/>
  <c r="G99" i="14"/>
  <c r="H99" i="14"/>
  <c r="E100" i="14"/>
  <c r="F100" i="14"/>
  <c r="G100" i="14"/>
  <c r="H100" i="14"/>
  <c r="E101" i="14"/>
  <c r="F101" i="14"/>
  <c r="G101" i="14"/>
  <c r="H101" i="14"/>
  <c r="E102" i="14"/>
  <c r="F102" i="14"/>
  <c r="G102" i="14"/>
  <c r="H102" i="14"/>
  <c r="E103" i="14"/>
  <c r="F103" i="14"/>
  <c r="G103" i="14"/>
  <c r="H103" i="14"/>
  <c r="E104" i="14"/>
  <c r="F104" i="14"/>
  <c r="G104" i="14"/>
  <c r="H104" i="14"/>
  <c r="E105" i="14"/>
  <c r="F105" i="14"/>
  <c r="G105" i="14"/>
  <c r="H105" i="14"/>
  <c r="E106" i="14"/>
  <c r="F106" i="14"/>
  <c r="G106" i="14"/>
  <c r="H106" i="14"/>
  <c r="E107" i="14"/>
  <c r="F107" i="14"/>
  <c r="G107" i="14"/>
  <c r="H107" i="14"/>
  <c r="E108" i="14"/>
  <c r="F108" i="14"/>
  <c r="G108" i="14"/>
  <c r="H108" i="14"/>
  <c r="E109" i="14"/>
  <c r="F109" i="14"/>
  <c r="G109" i="14"/>
  <c r="H109" i="14"/>
  <c r="E110" i="14"/>
  <c r="F110" i="14"/>
  <c r="G110" i="14"/>
  <c r="H110" i="14"/>
  <c r="E111" i="14"/>
  <c r="F111" i="14"/>
  <c r="G111" i="14"/>
  <c r="H111" i="14"/>
  <c r="E112" i="14"/>
  <c r="F112" i="14"/>
  <c r="G112" i="14"/>
  <c r="H112" i="14"/>
  <c r="E113" i="14"/>
  <c r="F113" i="14"/>
  <c r="G113" i="14"/>
  <c r="H113" i="14"/>
  <c r="E114" i="14"/>
  <c r="F114" i="14"/>
  <c r="G114" i="14"/>
  <c r="H114" i="14"/>
  <c r="E115" i="14"/>
  <c r="F115" i="14"/>
  <c r="G115" i="14"/>
  <c r="H115" i="14"/>
  <c r="E116" i="14"/>
  <c r="F116" i="14"/>
  <c r="G116" i="14"/>
  <c r="H116" i="14"/>
  <c r="E117" i="14"/>
  <c r="F117" i="14"/>
  <c r="G117" i="14"/>
  <c r="H117" i="14"/>
  <c r="E118" i="14"/>
  <c r="F118" i="14"/>
  <c r="G118" i="14"/>
  <c r="H118" i="14"/>
  <c r="E119" i="14"/>
  <c r="F119" i="14"/>
  <c r="G119" i="14"/>
  <c r="H119" i="14"/>
  <c r="E120" i="14"/>
  <c r="F120" i="14"/>
  <c r="G120" i="14"/>
  <c r="H120" i="14"/>
  <c r="E121" i="14"/>
  <c r="F121" i="14"/>
  <c r="G121" i="14"/>
  <c r="H121" i="14"/>
  <c r="E122" i="14"/>
  <c r="F122" i="14"/>
  <c r="G122" i="14"/>
  <c r="H122" i="14"/>
  <c r="E123" i="14"/>
  <c r="F123" i="14"/>
  <c r="G123" i="14"/>
  <c r="H123" i="14"/>
  <c r="E124" i="14"/>
  <c r="F124" i="14"/>
  <c r="G124" i="14"/>
  <c r="H124" i="14"/>
  <c r="E125" i="14"/>
  <c r="F125" i="14"/>
  <c r="G125" i="14"/>
  <c r="H125" i="14"/>
  <c r="E126" i="14"/>
  <c r="F126" i="14"/>
  <c r="G126" i="14"/>
  <c r="H126" i="14"/>
  <c r="E127" i="14"/>
  <c r="F127" i="14"/>
  <c r="G127" i="14"/>
  <c r="H127" i="14"/>
  <c r="E128" i="14"/>
  <c r="F128" i="14"/>
  <c r="G128" i="14"/>
  <c r="H128" i="14"/>
  <c r="E129" i="14"/>
  <c r="F129" i="14"/>
  <c r="G129" i="14"/>
  <c r="H129" i="14"/>
  <c r="E130" i="14"/>
  <c r="F130" i="14"/>
  <c r="G130" i="14"/>
  <c r="H130" i="14"/>
  <c r="E131" i="14"/>
  <c r="F131" i="14"/>
  <c r="G131" i="14"/>
  <c r="H131" i="14"/>
  <c r="E132" i="14"/>
  <c r="F132" i="14"/>
  <c r="G132" i="14"/>
  <c r="H132" i="14"/>
  <c r="E133" i="14"/>
  <c r="F133" i="14"/>
  <c r="G133" i="14"/>
  <c r="H133" i="14"/>
  <c r="E134" i="14"/>
  <c r="F134" i="14"/>
  <c r="G134" i="14"/>
  <c r="H134" i="14"/>
  <c r="E135" i="14"/>
  <c r="F135" i="14"/>
  <c r="G135" i="14"/>
  <c r="H135" i="14"/>
  <c r="E136" i="14"/>
  <c r="F136" i="14"/>
  <c r="G136" i="14"/>
  <c r="H136" i="14"/>
  <c r="E137" i="14"/>
  <c r="F137" i="14"/>
  <c r="G137" i="14"/>
  <c r="H137" i="14"/>
  <c r="E138" i="14"/>
  <c r="F138" i="14"/>
  <c r="G138" i="14"/>
  <c r="H138" i="14"/>
  <c r="E139" i="14"/>
  <c r="F139" i="14"/>
  <c r="G139" i="14"/>
  <c r="H139" i="14"/>
  <c r="E140" i="14"/>
  <c r="F140" i="14"/>
  <c r="G140" i="14"/>
  <c r="H140" i="14"/>
  <c r="E141" i="14"/>
  <c r="F141" i="14"/>
  <c r="G141" i="14"/>
  <c r="H141" i="14"/>
  <c r="E142" i="14"/>
  <c r="F142" i="14"/>
  <c r="G142" i="14"/>
  <c r="H142" i="14"/>
  <c r="E143" i="14"/>
  <c r="F143" i="14"/>
  <c r="G143" i="14"/>
  <c r="H143" i="14"/>
  <c r="E144" i="14"/>
  <c r="F144" i="14"/>
  <c r="G144" i="14"/>
  <c r="H144" i="14"/>
  <c r="E145" i="14"/>
  <c r="F145" i="14"/>
  <c r="G145" i="14"/>
  <c r="H145" i="14"/>
  <c r="E146" i="14"/>
  <c r="F146" i="14"/>
  <c r="G146" i="14"/>
  <c r="H146" i="14"/>
  <c r="E147" i="14"/>
  <c r="F147" i="14"/>
  <c r="G147" i="14"/>
  <c r="H147" i="14"/>
  <c r="E148" i="14"/>
  <c r="F148" i="14"/>
  <c r="G148" i="14"/>
  <c r="H148" i="14"/>
  <c r="E149" i="14"/>
  <c r="F149" i="14"/>
  <c r="G149" i="14"/>
  <c r="H149" i="14"/>
  <c r="E150" i="14"/>
  <c r="F150" i="14"/>
  <c r="G150" i="14"/>
  <c r="H150" i="14"/>
  <c r="E151" i="14"/>
  <c r="F151" i="14"/>
  <c r="G151" i="14"/>
  <c r="H151" i="14"/>
  <c r="E152" i="14"/>
  <c r="F152" i="14"/>
  <c r="G152" i="14"/>
  <c r="H152" i="14"/>
  <c r="E153" i="14"/>
  <c r="F153" i="14"/>
  <c r="G153" i="14"/>
  <c r="H153" i="14"/>
  <c r="E154" i="14"/>
  <c r="F154" i="14"/>
  <c r="G154" i="14"/>
  <c r="H154" i="14"/>
  <c r="E155" i="14"/>
  <c r="F155" i="14"/>
  <c r="G155" i="14"/>
  <c r="H155" i="14"/>
  <c r="E156" i="14"/>
  <c r="F156" i="14"/>
  <c r="G156" i="14"/>
  <c r="H156" i="14"/>
  <c r="E157" i="14"/>
  <c r="F157" i="14"/>
  <c r="G157" i="14"/>
  <c r="H157" i="14"/>
  <c r="E158" i="14"/>
  <c r="F158" i="14"/>
  <c r="G158" i="14"/>
  <c r="H158" i="14"/>
  <c r="E159" i="14"/>
  <c r="F159" i="14"/>
  <c r="G159" i="14"/>
  <c r="H159" i="14"/>
  <c r="E160" i="14"/>
  <c r="F160" i="14"/>
  <c r="G160" i="14"/>
  <c r="H160" i="14"/>
  <c r="E161" i="14"/>
  <c r="F161" i="14"/>
  <c r="G161" i="14"/>
  <c r="H161" i="14"/>
  <c r="E162" i="14"/>
  <c r="F162" i="14"/>
  <c r="G162" i="14"/>
  <c r="H162" i="14"/>
  <c r="E163" i="14"/>
  <c r="F163" i="14"/>
  <c r="G163" i="14"/>
  <c r="H163" i="14"/>
  <c r="E164" i="14"/>
  <c r="F164" i="14"/>
  <c r="G164" i="14"/>
  <c r="H164" i="14"/>
  <c r="E165" i="14"/>
  <c r="F165" i="14"/>
  <c r="G165" i="14"/>
  <c r="H165" i="14"/>
  <c r="E166" i="14"/>
  <c r="F166" i="14"/>
  <c r="G166" i="14"/>
  <c r="H166" i="14"/>
  <c r="E167" i="14"/>
  <c r="F167" i="14"/>
  <c r="G167" i="14"/>
  <c r="H167" i="14"/>
  <c r="E168" i="14"/>
  <c r="F168" i="14"/>
  <c r="G168" i="14"/>
  <c r="H168" i="14"/>
  <c r="E169" i="14"/>
  <c r="F169" i="14"/>
  <c r="G169" i="14"/>
  <c r="H169" i="14"/>
  <c r="E170" i="14"/>
  <c r="F170" i="14"/>
  <c r="G170" i="14"/>
  <c r="H170" i="14"/>
  <c r="E171" i="14"/>
  <c r="F171" i="14"/>
  <c r="G171" i="14"/>
  <c r="H171" i="14"/>
  <c r="E172" i="14"/>
  <c r="F172" i="14"/>
  <c r="G172" i="14"/>
  <c r="H172" i="14"/>
  <c r="E173" i="14"/>
  <c r="F173" i="14"/>
  <c r="G173" i="14"/>
  <c r="H173" i="14"/>
  <c r="E174" i="14"/>
  <c r="F174" i="14"/>
  <c r="G174" i="14"/>
  <c r="H174" i="14"/>
  <c r="E175" i="14"/>
  <c r="F175" i="14"/>
  <c r="G175" i="14"/>
  <c r="H175" i="14"/>
  <c r="E176" i="14"/>
  <c r="F176" i="14"/>
  <c r="G176" i="14"/>
  <c r="H176" i="14"/>
  <c r="E177" i="14"/>
  <c r="F177" i="14"/>
  <c r="G177" i="14"/>
  <c r="H177" i="14"/>
  <c r="E178" i="14"/>
  <c r="F178" i="14"/>
  <c r="G178" i="14"/>
  <c r="H178" i="14"/>
  <c r="E179" i="14"/>
  <c r="F179" i="14"/>
  <c r="G179" i="14"/>
  <c r="H179" i="14"/>
  <c r="E180" i="14"/>
  <c r="F180" i="14"/>
  <c r="G180" i="14"/>
  <c r="H180" i="14"/>
  <c r="E181" i="14"/>
  <c r="F181" i="14"/>
  <c r="G181" i="14"/>
  <c r="H181" i="14"/>
  <c r="E182" i="14"/>
  <c r="F182" i="14"/>
  <c r="G182" i="14"/>
  <c r="H182" i="14"/>
  <c r="E183" i="14"/>
  <c r="F183" i="14"/>
  <c r="G183" i="14"/>
  <c r="H183" i="14"/>
  <c r="E184" i="14"/>
  <c r="F184" i="14"/>
  <c r="G184" i="14"/>
  <c r="H184" i="14"/>
  <c r="E185" i="14"/>
  <c r="F185" i="14"/>
  <c r="G185" i="14"/>
  <c r="H185" i="14"/>
  <c r="E186" i="14"/>
  <c r="F186" i="14"/>
  <c r="G186" i="14"/>
  <c r="H186" i="14"/>
  <c r="E187" i="14"/>
  <c r="F187" i="14"/>
  <c r="G187" i="14"/>
  <c r="H187" i="14"/>
  <c r="E188" i="14"/>
  <c r="F188" i="14"/>
  <c r="G188" i="14"/>
  <c r="H188" i="14"/>
  <c r="E189" i="14"/>
  <c r="F189" i="14"/>
  <c r="G189" i="14"/>
  <c r="H189" i="14"/>
  <c r="E190" i="14"/>
  <c r="F190" i="14"/>
  <c r="G190" i="14"/>
  <c r="H190" i="14"/>
  <c r="E191" i="14"/>
  <c r="F191" i="14"/>
  <c r="G191" i="14"/>
  <c r="H191" i="14"/>
  <c r="E192" i="14"/>
  <c r="F192" i="14"/>
  <c r="G192" i="14"/>
  <c r="H192" i="14"/>
  <c r="E193" i="14"/>
  <c r="F193" i="14"/>
  <c r="G193" i="14"/>
  <c r="H193" i="14"/>
  <c r="E194" i="14"/>
  <c r="F194" i="14"/>
  <c r="G194" i="14"/>
  <c r="H194" i="14"/>
  <c r="E195" i="14"/>
  <c r="F195" i="14"/>
  <c r="G195" i="14"/>
  <c r="H195" i="14"/>
  <c r="E196" i="14"/>
  <c r="F196" i="14"/>
  <c r="G196" i="14"/>
  <c r="H196" i="14"/>
  <c r="E197" i="14"/>
  <c r="F197" i="14"/>
  <c r="G197" i="14"/>
  <c r="H197" i="14"/>
  <c r="E198" i="14"/>
  <c r="F198" i="14"/>
  <c r="G198" i="14"/>
  <c r="H198" i="14"/>
  <c r="E199" i="14"/>
  <c r="F199" i="14"/>
  <c r="G199" i="14"/>
  <c r="H199" i="14"/>
  <c r="E200" i="14"/>
  <c r="F200" i="14"/>
  <c r="G200" i="14"/>
  <c r="H200" i="14"/>
  <c r="E201" i="14"/>
  <c r="F201" i="14"/>
  <c r="G201" i="14"/>
  <c r="H201" i="14"/>
  <c r="E202" i="14"/>
  <c r="F202" i="14"/>
  <c r="G202" i="14"/>
  <c r="H202" i="14"/>
  <c r="E203" i="14"/>
  <c r="F203" i="14"/>
  <c r="G203" i="14"/>
  <c r="H203" i="14"/>
  <c r="E204" i="14"/>
  <c r="F204" i="14"/>
  <c r="G204" i="14"/>
  <c r="H204" i="14"/>
  <c r="E205" i="14"/>
  <c r="F205" i="14"/>
  <c r="G205" i="14"/>
  <c r="H205" i="14"/>
  <c r="E206" i="14"/>
  <c r="F206" i="14"/>
  <c r="G206" i="14"/>
  <c r="H206" i="14"/>
  <c r="E207" i="14"/>
  <c r="F207" i="14"/>
  <c r="G207" i="14"/>
  <c r="H207" i="14"/>
  <c r="E208" i="14"/>
  <c r="F208" i="14"/>
  <c r="G208" i="14"/>
  <c r="H208" i="14"/>
  <c r="E209" i="14"/>
  <c r="F209" i="14"/>
  <c r="G209" i="14"/>
  <c r="H209" i="14"/>
  <c r="E210" i="14"/>
  <c r="F210" i="14"/>
  <c r="G210" i="14"/>
  <c r="H210" i="14"/>
  <c r="E211" i="14"/>
  <c r="F211" i="14"/>
  <c r="G211" i="14"/>
  <c r="H211" i="14"/>
  <c r="E212" i="14"/>
  <c r="F212" i="14"/>
  <c r="G212" i="14"/>
  <c r="H212" i="14"/>
  <c r="E213" i="14"/>
  <c r="F213" i="14"/>
  <c r="G213" i="14"/>
  <c r="H213" i="14"/>
  <c r="E214" i="14"/>
  <c r="F214" i="14"/>
  <c r="G214" i="14"/>
  <c r="H214" i="14"/>
  <c r="E215" i="14"/>
  <c r="F215" i="14"/>
  <c r="G215" i="14"/>
  <c r="H215" i="14"/>
  <c r="E216" i="14"/>
  <c r="F216" i="14"/>
  <c r="G216" i="14"/>
  <c r="H216" i="14"/>
  <c r="E217" i="14"/>
  <c r="F217" i="14"/>
  <c r="G217" i="14"/>
  <c r="H217" i="14"/>
  <c r="E218" i="14"/>
  <c r="F218" i="14"/>
  <c r="G218" i="14"/>
  <c r="H218" i="14"/>
  <c r="E219" i="14"/>
  <c r="F219" i="14"/>
  <c r="G219" i="14"/>
  <c r="H219" i="14"/>
  <c r="E220" i="14"/>
  <c r="F220" i="14"/>
  <c r="G220" i="14"/>
  <c r="H220" i="14"/>
  <c r="E221" i="14"/>
  <c r="F221" i="14"/>
  <c r="G221" i="14"/>
  <c r="H221" i="14"/>
  <c r="E222" i="14"/>
  <c r="F222" i="14"/>
  <c r="G222" i="14"/>
  <c r="H222" i="14"/>
  <c r="E223" i="14"/>
  <c r="F223" i="14"/>
  <c r="G223" i="14"/>
  <c r="H223" i="14"/>
  <c r="E224" i="14"/>
  <c r="F224" i="14"/>
  <c r="G224" i="14"/>
  <c r="H224" i="14"/>
  <c r="E225" i="14"/>
  <c r="F225" i="14"/>
  <c r="G225" i="14"/>
  <c r="H225" i="14"/>
  <c r="E226" i="14"/>
  <c r="F226" i="14"/>
  <c r="G226" i="14"/>
  <c r="H226" i="14"/>
  <c r="E227" i="14"/>
  <c r="F227" i="14"/>
  <c r="G227" i="14"/>
  <c r="H227" i="14"/>
  <c r="E228" i="14"/>
  <c r="F228" i="14"/>
  <c r="G228" i="14"/>
  <c r="H228" i="14"/>
  <c r="E229" i="14"/>
  <c r="F229" i="14"/>
  <c r="G229" i="14"/>
  <c r="H229" i="14"/>
  <c r="E230" i="14"/>
  <c r="F230" i="14"/>
  <c r="G230" i="14"/>
  <c r="H230" i="14"/>
  <c r="E231" i="14"/>
  <c r="F231" i="14"/>
  <c r="G231" i="14"/>
  <c r="H231" i="14"/>
  <c r="E232" i="14"/>
  <c r="F232" i="14"/>
  <c r="G232" i="14"/>
  <c r="H232" i="14"/>
  <c r="E233" i="14"/>
  <c r="F233" i="14"/>
  <c r="G233" i="14"/>
  <c r="H233" i="14"/>
  <c r="E234" i="14"/>
  <c r="F234" i="14"/>
  <c r="G234" i="14"/>
  <c r="H234" i="14"/>
  <c r="E235" i="14"/>
  <c r="F235" i="14"/>
  <c r="G235" i="14"/>
  <c r="H235" i="14"/>
  <c r="E236" i="14"/>
  <c r="F236" i="14"/>
  <c r="G236" i="14"/>
  <c r="H236" i="14"/>
  <c r="E237" i="14"/>
  <c r="F237" i="14"/>
  <c r="G237" i="14"/>
  <c r="H237" i="14"/>
  <c r="E238" i="14"/>
  <c r="F238" i="14"/>
  <c r="G238" i="14"/>
  <c r="H238" i="14"/>
  <c r="E239" i="14"/>
  <c r="F239" i="14"/>
  <c r="G239" i="14"/>
  <c r="H239" i="14"/>
  <c r="E240" i="14"/>
  <c r="F240" i="14"/>
  <c r="G240" i="14"/>
  <c r="H240" i="14"/>
  <c r="E241" i="14"/>
  <c r="F241" i="14"/>
  <c r="G241" i="14"/>
  <c r="H241" i="14"/>
  <c r="E242" i="14"/>
  <c r="F242" i="14"/>
  <c r="G242" i="14"/>
  <c r="H242" i="14"/>
  <c r="E243" i="14"/>
  <c r="F243" i="14"/>
  <c r="G243" i="14"/>
  <c r="H243" i="14"/>
  <c r="E244" i="14"/>
  <c r="F244" i="14"/>
  <c r="G244" i="14"/>
  <c r="H244" i="14"/>
  <c r="E245" i="14"/>
  <c r="F245" i="14"/>
  <c r="G245" i="14"/>
  <c r="H245" i="14"/>
  <c r="E246" i="14"/>
  <c r="F246" i="14"/>
  <c r="G246" i="14"/>
  <c r="H246" i="14"/>
  <c r="E247" i="14"/>
  <c r="F247" i="14"/>
  <c r="G247" i="14"/>
  <c r="H247" i="14"/>
  <c r="E248" i="14"/>
  <c r="F248" i="14"/>
  <c r="G248" i="14"/>
  <c r="H248" i="14"/>
  <c r="E249" i="14"/>
  <c r="F249" i="14"/>
  <c r="G249" i="14"/>
  <c r="H249" i="14"/>
  <c r="E250" i="14"/>
  <c r="F250" i="14"/>
  <c r="G250" i="14"/>
  <c r="H250" i="14"/>
  <c r="E251" i="14"/>
  <c r="F251" i="14"/>
  <c r="G251" i="14"/>
  <c r="H251" i="14"/>
  <c r="E252" i="14"/>
  <c r="F252" i="14"/>
  <c r="G252" i="14"/>
  <c r="H252" i="14"/>
  <c r="E253" i="14"/>
  <c r="F253" i="14"/>
  <c r="G253" i="14"/>
  <c r="H253" i="14"/>
  <c r="E254" i="14"/>
  <c r="F254" i="14"/>
  <c r="G254" i="14"/>
  <c r="H254" i="14"/>
  <c r="E255" i="14"/>
  <c r="F255" i="14"/>
  <c r="G255" i="14"/>
  <c r="H255" i="14"/>
  <c r="E256" i="14"/>
  <c r="F256" i="14"/>
  <c r="G256" i="14"/>
  <c r="H256" i="14"/>
  <c r="E257" i="14"/>
  <c r="F257" i="14"/>
  <c r="G257" i="14"/>
  <c r="H257" i="14"/>
  <c r="E258" i="14"/>
  <c r="F258" i="14"/>
  <c r="G258" i="14"/>
  <c r="H258" i="14"/>
  <c r="E259" i="14"/>
  <c r="F259" i="14"/>
  <c r="G259" i="14"/>
  <c r="H259" i="14"/>
  <c r="E260" i="14"/>
  <c r="F260" i="14"/>
  <c r="G260" i="14"/>
  <c r="H260" i="14"/>
  <c r="E261" i="14"/>
  <c r="F261" i="14"/>
  <c r="G261" i="14"/>
  <c r="H261" i="14"/>
  <c r="E262" i="14"/>
  <c r="F262" i="14"/>
  <c r="G262" i="14"/>
  <c r="H262" i="14"/>
  <c r="E263" i="14"/>
  <c r="F263" i="14"/>
  <c r="G263" i="14"/>
  <c r="H263" i="14"/>
  <c r="E264" i="14"/>
  <c r="F264" i="14"/>
  <c r="G264" i="14"/>
  <c r="H264" i="14"/>
  <c r="E265" i="14"/>
  <c r="F265" i="14"/>
  <c r="G265" i="14"/>
  <c r="H265" i="14"/>
  <c r="E266" i="14"/>
  <c r="F266" i="14"/>
  <c r="G266" i="14"/>
  <c r="H266" i="14"/>
  <c r="E267" i="14"/>
  <c r="F267" i="14"/>
  <c r="G267" i="14"/>
  <c r="H267" i="14"/>
  <c r="E268" i="14"/>
  <c r="F268" i="14"/>
  <c r="G268" i="14"/>
  <c r="H268" i="14"/>
  <c r="E269" i="14"/>
  <c r="F269" i="14"/>
  <c r="G269" i="14"/>
  <c r="H269" i="14"/>
  <c r="E270" i="14"/>
  <c r="F270" i="14"/>
  <c r="G270" i="14"/>
  <c r="H270" i="14"/>
  <c r="E271" i="14"/>
  <c r="F271" i="14"/>
  <c r="G271" i="14"/>
  <c r="H271" i="14"/>
  <c r="E272" i="14"/>
  <c r="F272" i="14"/>
  <c r="G272" i="14"/>
  <c r="H272" i="14"/>
  <c r="E273" i="14"/>
  <c r="F273" i="14"/>
  <c r="G273" i="14"/>
  <c r="H273" i="14"/>
  <c r="E274" i="14"/>
  <c r="F274" i="14"/>
  <c r="G274" i="14"/>
  <c r="H274" i="14"/>
  <c r="E275" i="14"/>
  <c r="F275" i="14"/>
  <c r="G275" i="14"/>
  <c r="H275" i="14"/>
  <c r="E276" i="14"/>
  <c r="F276" i="14"/>
  <c r="G276" i="14"/>
  <c r="H276" i="14"/>
  <c r="E277" i="14"/>
  <c r="F277" i="14"/>
  <c r="G277" i="14"/>
  <c r="H277" i="14"/>
  <c r="E278" i="14"/>
  <c r="F278" i="14"/>
  <c r="G278" i="14"/>
  <c r="H278" i="14"/>
  <c r="E279" i="14"/>
  <c r="F279" i="14"/>
  <c r="G279" i="14"/>
  <c r="H279" i="14"/>
  <c r="E280" i="14"/>
  <c r="F280" i="14"/>
  <c r="G280" i="14"/>
  <c r="H280" i="14"/>
  <c r="E281" i="14"/>
  <c r="F281" i="14"/>
  <c r="G281" i="14"/>
  <c r="H281" i="14"/>
  <c r="E282" i="14"/>
  <c r="F282" i="14"/>
  <c r="G282" i="14"/>
  <c r="H282" i="14"/>
  <c r="E283" i="14"/>
  <c r="F283" i="14"/>
  <c r="G283" i="14"/>
  <c r="H283" i="14"/>
  <c r="E284" i="14"/>
  <c r="F284" i="14"/>
  <c r="G284" i="14"/>
  <c r="H284" i="14"/>
  <c r="E285" i="14"/>
  <c r="F285" i="14"/>
  <c r="G285" i="14"/>
  <c r="H285" i="14"/>
  <c r="E286" i="14"/>
  <c r="F286" i="14"/>
  <c r="G286" i="14"/>
  <c r="H286" i="14"/>
  <c r="E287" i="14"/>
  <c r="F287" i="14"/>
  <c r="G287" i="14"/>
  <c r="H287" i="14"/>
  <c r="E288" i="14"/>
  <c r="F288" i="14"/>
  <c r="G288" i="14"/>
  <c r="H288" i="14"/>
  <c r="E289" i="14"/>
  <c r="F289" i="14"/>
  <c r="G289" i="14"/>
  <c r="H289" i="14"/>
  <c r="E290" i="14"/>
  <c r="F290" i="14"/>
  <c r="G290" i="14"/>
  <c r="H290" i="14"/>
  <c r="E291" i="14"/>
  <c r="F291" i="14"/>
  <c r="G291" i="14"/>
  <c r="H291" i="14"/>
  <c r="E292" i="14"/>
  <c r="F292" i="14"/>
  <c r="G292" i="14"/>
  <c r="H292" i="14"/>
  <c r="E293" i="14"/>
  <c r="F293" i="14"/>
  <c r="G293" i="14"/>
  <c r="H293" i="14"/>
  <c r="E294" i="14"/>
  <c r="F294" i="14"/>
  <c r="G294" i="14"/>
  <c r="H294" i="14"/>
  <c r="E295" i="14"/>
  <c r="F295" i="14"/>
  <c r="G295" i="14"/>
  <c r="H295" i="14"/>
  <c r="E296" i="14"/>
  <c r="F296" i="14"/>
  <c r="G296" i="14"/>
  <c r="H296" i="14"/>
  <c r="E297" i="14"/>
  <c r="F297" i="14"/>
  <c r="G297" i="14"/>
  <c r="H297" i="14"/>
  <c r="E298" i="14"/>
  <c r="F298" i="14"/>
  <c r="G298" i="14"/>
  <c r="H298" i="14"/>
  <c r="E299" i="14"/>
  <c r="F299" i="14"/>
  <c r="G299" i="14"/>
  <c r="H299" i="14"/>
  <c r="E300" i="14"/>
  <c r="F300" i="14"/>
  <c r="G300" i="14"/>
  <c r="H300" i="14"/>
  <c r="E301" i="14"/>
  <c r="F301" i="14"/>
  <c r="G301" i="14"/>
  <c r="H301" i="14"/>
  <c r="E302" i="14"/>
  <c r="F302" i="14"/>
  <c r="G302" i="14"/>
  <c r="H302" i="14"/>
  <c r="E303" i="14"/>
  <c r="F303" i="14"/>
  <c r="G303" i="14"/>
  <c r="H303" i="14"/>
  <c r="E304" i="14"/>
  <c r="F304" i="14"/>
  <c r="G304" i="14"/>
  <c r="H304" i="14"/>
  <c r="E305" i="14"/>
  <c r="F305" i="14"/>
  <c r="G305" i="14"/>
  <c r="H305" i="14"/>
  <c r="E306" i="14"/>
  <c r="F306" i="14"/>
  <c r="G306" i="14"/>
  <c r="H306" i="14"/>
  <c r="E307" i="14"/>
  <c r="F307" i="14"/>
  <c r="G307" i="14"/>
  <c r="H307" i="14"/>
  <c r="E308" i="14"/>
  <c r="F308" i="14"/>
  <c r="G308" i="14"/>
  <c r="H308" i="14"/>
  <c r="E309" i="14"/>
  <c r="F309" i="14"/>
  <c r="G309" i="14"/>
  <c r="H309" i="14"/>
  <c r="E310" i="14"/>
  <c r="F310" i="14"/>
  <c r="G310" i="14"/>
  <c r="H310" i="14"/>
  <c r="E311" i="14"/>
  <c r="F311" i="14"/>
  <c r="G311" i="14"/>
  <c r="H311" i="14"/>
  <c r="E312" i="14"/>
  <c r="F312" i="14"/>
  <c r="G312" i="14"/>
  <c r="H312" i="14"/>
  <c r="E313" i="14"/>
  <c r="F313" i="14"/>
  <c r="G313" i="14"/>
  <c r="H313" i="14"/>
  <c r="E314" i="14"/>
  <c r="F314" i="14"/>
  <c r="G314" i="14"/>
  <c r="H314" i="14"/>
  <c r="E315" i="14"/>
  <c r="F315" i="14"/>
  <c r="G315" i="14"/>
  <c r="H315" i="14"/>
  <c r="E316" i="14"/>
  <c r="F316" i="14"/>
  <c r="G316" i="14"/>
  <c r="H316" i="14"/>
  <c r="E317" i="14"/>
  <c r="F317" i="14"/>
  <c r="G317" i="14"/>
  <c r="H317" i="14"/>
  <c r="E318" i="14"/>
  <c r="F318" i="14"/>
  <c r="G318" i="14"/>
  <c r="H318" i="14"/>
  <c r="E319" i="14"/>
  <c r="F319" i="14"/>
  <c r="G319" i="14"/>
  <c r="H319" i="14"/>
  <c r="E320" i="14"/>
  <c r="F320" i="14"/>
  <c r="G320" i="14"/>
  <c r="H320" i="14"/>
  <c r="E321" i="14"/>
  <c r="F321" i="14"/>
  <c r="G321" i="14"/>
  <c r="H321" i="14"/>
  <c r="E322" i="14"/>
  <c r="F322" i="14"/>
  <c r="G322" i="14"/>
  <c r="H322" i="14"/>
  <c r="E323" i="14"/>
  <c r="F323" i="14"/>
  <c r="G323" i="14"/>
  <c r="H323" i="14"/>
  <c r="E324" i="14"/>
  <c r="F324" i="14"/>
  <c r="G324" i="14"/>
  <c r="H324" i="14"/>
  <c r="E325" i="14"/>
  <c r="F325" i="14"/>
  <c r="G325" i="14"/>
  <c r="H325" i="14"/>
  <c r="E326" i="14"/>
  <c r="F326" i="14"/>
  <c r="G326" i="14"/>
  <c r="H326" i="14"/>
  <c r="E327" i="14"/>
  <c r="F327" i="14"/>
  <c r="G327" i="14"/>
  <c r="H327" i="14"/>
  <c r="E328" i="14"/>
  <c r="F328" i="14"/>
  <c r="G328" i="14"/>
  <c r="H328" i="14"/>
  <c r="E329" i="14"/>
  <c r="F329" i="14"/>
  <c r="G329" i="14"/>
  <c r="H329" i="14"/>
  <c r="E330" i="14"/>
  <c r="F330" i="14"/>
  <c r="G330" i="14"/>
  <c r="H330" i="14"/>
  <c r="E331" i="14"/>
  <c r="F331" i="14"/>
  <c r="G331" i="14"/>
  <c r="H331" i="14"/>
  <c r="E332" i="14"/>
  <c r="F332" i="14"/>
  <c r="G332" i="14"/>
  <c r="H332" i="14"/>
  <c r="E333" i="14"/>
  <c r="F333" i="14"/>
  <c r="G333" i="14"/>
  <c r="H333" i="14"/>
  <c r="E334" i="14"/>
  <c r="F334" i="14"/>
  <c r="G334" i="14"/>
  <c r="H334" i="14"/>
  <c r="E335" i="14"/>
  <c r="F335" i="14"/>
  <c r="G335" i="14"/>
  <c r="H335" i="14"/>
  <c r="E336" i="14"/>
  <c r="F336" i="14"/>
  <c r="G336" i="14"/>
  <c r="H336" i="14"/>
  <c r="E337" i="14"/>
  <c r="F337" i="14"/>
  <c r="G337" i="14"/>
  <c r="H337" i="14"/>
  <c r="E338" i="14"/>
  <c r="F338" i="14"/>
  <c r="G338" i="14"/>
  <c r="H338" i="14"/>
  <c r="E339" i="14"/>
  <c r="F339" i="14"/>
  <c r="G339" i="14"/>
  <c r="H339" i="14"/>
  <c r="E340" i="14"/>
  <c r="F340" i="14"/>
  <c r="G340" i="14"/>
  <c r="H340" i="14"/>
  <c r="E341" i="14"/>
  <c r="F341" i="14"/>
  <c r="G341" i="14"/>
  <c r="H341" i="14"/>
  <c r="E342" i="14"/>
  <c r="F342" i="14"/>
  <c r="G342" i="14"/>
  <c r="H342" i="14"/>
  <c r="E343" i="14"/>
  <c r="F343" i="14"/>
  <c r="G343" i="14"/>
  <c r="H343" i="14"/>
  <c r="E344" i="14"/>
  <c r="F344" i="14"/>
  <c r="G344" i="14"/>
  <c r="H344" i="14"/>
  <c r="E345" i="14"/>
  <c r="F345" i="14"/>
  <c r="G345" i="14"/>
  <c r="H345" i="14"/>
  <c r="E346" i="14"/>
  <c r="F346" i="14"/>
  <c r="G346" i="14"/>
  <c r="H346" i="14"/>
  <c r="E347" i="14"/>
  <c r="F347" i="14"/>
  <c r="G347" i="14"/>
  <c r="H347" i="14"/>
  <c r="E348" i="14"/>
  <c r="F348" i="14"/>
  <c r="G348" i="14"/>
  <c r="H348" i="14"/>
  <c r="E349" i="14"/>
  <c r="F349" i="14"/>
  <c r="G349" i="14"/>
  <c r="H349" i="14"/>
  <c r="E350" i="14"/>
  <c r="F350" i="14"/>
  <c r="G350" i="14"/>
  <c r="H350" i="14"/>
  <c r="E351" i="14"/>
  <c r="F351" i="14"/>
  <c r="G351" i="14"/>
  <c r="H351" i="14"/>
  <c r="E352" i="14"/>
  <c r="F352" i="14"/>
  <c r="G352" i="14"/>
  <c r="H352" i="14"/>
  <c r="E353" i="14"/>
  <c r="F353" i="14"/>
  <c r="G353" i="14"/>
  <c r="H353" i="14"/>
  <c r="E354" i="14"/>
  <c r="F354" i="14"/>
  <c r="G354" i="14"/>
  <c r="H354" i="14"/>
  <c r="E355" i="14"/>
  <c r="F355" i="14"/>
  <c r="G355" i="14"/>
  <c r="H355" i="14"/>
  <c r="E356" i="14"/>
  <c r="F356" i="14"/>
  <c r="G356" i="14"/>
  <c r="H356" i="14"/>
  <c r="E357" i="14"/>
  <c r="F357" i="14"/>
  <c r="G357" i="14"/>
  <c r="H357" i="14"/>
  <c r="E358" i="14"/>
  <c r="F358" i="14"/>
  <c r="G358" i="14"/>
  <c r="H358" i="14"/>
  <c r="E359" i="14"/>
  <c r="F359" i="14"/>
  <c r="G359" i="14"/>
  <c r="H359" i="14"/>
  <c r="E360" i="14"/>
  <c r="F360" i="14"/>
  <c r="G360" i="14"/>
  <c r="H360" i="14"/>
  <c r="E361" i="14"/>
  <c r="F361" i="14"/>
  <c r="G361" i="14"/>
  <c r="H361" i="14"/>
  <c r="E362" i="14"/>
  <c r="F362" i="14"/>
  <c r="G362" i="14"/>
  <c r="H362" i="14"/>
  <c r="E363" i="14"/>
  <c r="F363" i="14"/>
  <c r="G363" i="14"/>
  <c r="H363" i="14"/>
  <c r="E364" i="14"/>
  <c r="F364" i="14"/>
  <c r="G364" i="14"/>
  <c r="H364" i="14"/>
  <c r="E365" i="14"/>
  <c r="F365" i="14"/>
  <c r="G365" i="14"/>
  <c r="H365" i="14"/>
  <c r="E366" i="14"/>
  <c r="F366" i="14"/>
  <c r="G366" i="14"/>
  <c r="H366" i="14"/>
  <c r="E367" i="14"/>
  <c r="F367" i="14"/>
  <c r="G367" i="14"/>
  <c r="H367" i="14"/>
  <c r="E368" i="14"/>
  <c r="F368" i="14"/>
  <c r="G368" i="14"/>
  <c r="H368" i="14"/>
  <c r="E369" i="14"/>
  <c r="F369" i="14"/>
  <c r="G369" i="14"/>
  <c r="H369" i="14"/>
  <c r="E370" i="14"/>
  <c r="F370" i="14"/>
  <c r="G370" i="14"/>
  <c r="H370" i="14"/>
  <c r="E371" i="14"/>
  <c r="F371" i="14"/>
  <c r="G371" i="14"/>
  <c r="H371" i="14"/>
  <c r="E372" i="14"/>
  <c r="F372" i="14"/>
  <c r="G372" i="14"/>
  <c r="H372" i="14"/>
  <c r="E373" i="14"/>
  <c r="F373" i="14"/>
  <c r="G373" i="14"/>
  <c r="H373" i="14"/>
  <c r="E374" i="14"/>
  <c r="F374" i="14"/>
  <c r="G374" i="14"/>
  <c r="H374" i="14"/>
  <c r="E375" i="14"/>
  <c r="F375" i="14"/>
  <c r="G375" i="14"/>
  <c r="H375" i="14"/>
  <c r="E376" i="14"/>
  <c r="F376" i="14"/>
  <c r="G376" i="14"/>
  <c r="H376" i="14"/>
  <c r="E377" i="14"/>
  <c r="F377" i="14"/>
  <c r="G377" i="14"/>
  <c r="H377" i="14"/>
  <c r="E378" i="14"/>
  <c r="F378" i="14"/>
  <c r="G378" i="14"/>
  <c r="H378" i="14"/>
  <c r="E379" i="14"/>
  <c r="F379" i="14"/>
  <c r="G379" i="14"/>
  <c r="H379" i="14"/>
  <c r="E380" i="14"/>
  <c r="F380" i="14"/>
  <c r="G380" i="14"/>
  <c r="H380" i="14"/>
  <c r="E381" i="14"/>
  <c r="F381" i="14"/>
  <c r="G381" i="14"/>
  <c r="H381" i="14"/>
  <c r="E382" i="14"/>
  <c r="F382" i="14"/>
  <c r="G382" i="14"/>
  <c r="H382" i="14"/>
  <c r="E383" i="14"/>
  <c r="F383" i="14"/>
  <c r="G383" i="14"/>
  <c r="H383" i="14"/>
  <c r="E384" i="14"/>
  <c r="F384" i="14"/>
  <c r="G384" i="14"/>
  <c r="H384" i="14"/>
  <c r="E385" i="14"/>
  <c r="F385" i="14"/>
  <c r="G385" i="14"/>
  <c r="H385" i="14"/>
  <c r="E386" i="14"/>
  <c r="F386" i="14"/>
  <c r="G386" i="14"/>
  <c r="H386" i="14"/>
  <c r="E387" i="14"/>
  <c r="F387" i="14"/>
  <c r="G387" i="14"/>
  <c r="H387" i="14"/>
  <c r="E388" i="14"/>
  <c r="F388" i="14"/>
  <c r="G388" i="14"/>
  <c r="H388" i="14"/>
  <c r="E389" i="14"/>
  <c r="F389" i="14"/>
  <c r="G389" i="14"/>
  <c r="H389" i="14"/>
  <c r="E390" i="14"/>
  <c r="F390" i="14"/>
  <c r="G390" i="14"/>
  <c r="H390" i="14"/>
  <c r="E391" i="14"/>
  <c r="F391" i="14"/>
  <c r="G391" i="14"/>
  <c r="H391" i="14"/>
  <c r="E392" i="14"/>
  <c r="F392" i="14"/>
  <c r="G392" i="14"/>
  <c r="H392" i="14"/>
  <c r="E393" i="14"/>
  <c r="F393" i="14"/>
  <c r="G393" i="14"/>
  <c r="H393" i="14"/>
  <c r="E394" i="14"/>
  <c r="F394" i="14"/>
  <c r="G394" i="14"/>
  <c r="H394" i="14"/>
  <c r="E395" i="14"/>
  <c r="F395" i="14"/>
  <c r="G395" i="14"/>
  <c r="H395" i="14"/>
  <c r="E396" i="14"/>
  <c r="F396" i="14"/>
  <c r="G396" i="14"/>
  <c r="H396" i="14"/>
  <c r="E397" i="14"/>
  <c r="F397" i="14"/>
  <c r="G397" i="14"/>
  <c r="H397" i="14"/>
  <c r="E398" i="14"/>
  <c r="F398" i="14"/>
  <c r="G398" i="14"/>
  <c r="H398" i="14"/>
  <c r="E399" i="14"/>
  <c r="F399" i="14"/>
  <c r="G399" i="14"/>
  <c r="H399" i="14"/>
  <c r="E400" i="14"/>
  <c r="F400" i="14"/>
  <c r="G400" i="14"/>
  <c r="H400" i="14"/>
  <c r="E401" i="14"/>
  <c r="F401" i="14"/>
  <c r="G401" i="14"/>
  <c r="H401" i="14"/>
  <c r="E402" i="14"/>
  <c r="F402" i="14"/>
  <c r="G402" i="14"/>
  <c r="H402" i="14"/>
  <c r="E403" i="14"/>
  <c r="F403" i="14"/>
  <c r="G403" i="14"/>
  <c r="H403" i="14"/>
  <c r="E404" i="14"/>
  <c r="F404" i="14"/>
  <c r="G404" i="14"/>
  <c r="H404" i="14"/>
  <c r="E405" i="14"/>
  <c r="F405" i="14"/>
  <c r="G405" i="14"/>
  <c r="H405" i="14"/>
  <c r="E406" i="14"/>
  <c r="F406" i="14"/>
  <c r="G406" i="14"/>
  <c r="H406" i="14"/>
  <c r="E407" i="14"/>
  <c r="F407" i="14"/>
  <c r="G407" i="14"/>
  <c r="H407" i="14"/>
  <c r="E408" i="14"/>
  <c r="F408" i="14"/>
  <c r="G408" i="14"/>
  <c r="H408" i="14"/>
  <c r="E409" i="14"/>
  <c r="F409" i="14"/>
  <c r="G409" i="14"/>
  <c r="H409" i="14"/>
  <c r="E410" i="14"/>
  <c r="F410" i="14"/>
  <c r="G410" i="14"/>
  <c r="H410" i="14"/>
  <c r="E411" i="14"/>
  <c r="F411" i="14"/>
  <c r="G411" i="14"/>
  <c r="H411" i="14"/>
  <c r="E412" i="14"/>
  <c r="F412" i="14"/>
  <c r="G412" i="14"/>
  <c r="H412" i="14"/>
  <c r="E413" i="14"/>
  <c r="F413" i="14"/>
  <c r="G413" i="14"/>
  <c r="H413" i="14"/>
  <c r="E414" i="14"/>
  <c r="F414" i="14"/>
  <c r="G414" i="14"/>
  <c r="H414" i="14"/>
  <c r="E415" i="14"/>
  <c r="F415" i="14"/>
  <c r="G415" i="14"/>
  <c r="H415" i="14"/>
  <c r="E416" i="14"/>
  <c r="F416" i="14"/>
  <c r="G416" i="14"/>
  <c r="H416" i="14"/>
  <c r="E417" i="14"/>
  <c r="F417" i="14"/>
  <c r="G417" i="14"/>
  <c r="H417" i="14"/>
  <c r="E418" i="14"/>
  <c r="F418" i="14"/>
  <c r="G418" i="14"/>
  <c r="H418" i="14"/>
  <c r="E419" i="14"/>
  <c r="F419" i="14"/>
  <c r="G419" i="14"/>
  <c r="H419" i="14"/>
  <c r="E420" i="14"/>
  <c r="F420" i="14"/>
  <c r="G420" i="14"/>
  <c r="H420" i="14"/>
  <c r="E421" i="14"/>
  <c r="F421" i="14"/>
  <c r="G421" i="14"/>
  <c r="H421" i="14"/>
  <c r="E422" i="14"/>
  <c r="F422" i="14"/>
  <c r="G422" i="14"/>
  <c r="H422" i="14"/>
  <c r="E423" i="14"/>
  <c r="F423" i="14"/>
  <c r="G423" i="14"/>
  <c r="H423" i="14"/>
  <c r="E424" i="14"/>
  <c r="F424" i="14"/>
  <c r="G424" i="14"/>
  <c r="H424" i="14"/>
  <c r="E425" i="14"/>
  <c r="F425" i="14"/>
  <c r="G425" i="14"/>
  <c r="H425" i="14"/>
  <c r="E426" i="14"/>
  <c r="F426" i="14"/>
  <c r="G426" i="14"/>
  <c r="H426" i="14"/>
  <c r="E427" i="14"/>
  <c r="F427" i="14"/>
  <c r="G427" i="14"/>
  <c r="H427" i="14"/>
  <c r="E428" i="14"/>
  <c r="F428" i="14"/>
  <c r="G428" i="14"/>
  <c r="H428" i="14"/>
  <c r="E429" i="14"/>
  <c r="F429" i="14"/>
  <c r="G429" i="14"/>
  <c r="H429" i="14"/>
  <c r="E430" i="14"/>
  <c r="F430" i="14"/>
  <c r="G430" i="14"/>
  <c r="H430" i="14"/>
  <c r="E431" i="14"/>
  <c r="F431" i="14"/>
  <c r="G431" i="14"/>
  <c r="H431" i="14"/>
  <c r="E432" i="14"/>
  <c r="F432" i="14"/>
  <c r="G432" i="14"/>
  <c r="H432" i="14"/>
  <c r="E433" i="14"/>
  <c r="F433" i="14"/>
  <c r="G433" i="14"/>
  <c r="H433" i="14"/>
  <c r="E434" i="14"/>
  <c r="F434" i="14"/>
  <c r="G434" i="14"/>
  <c r="H434" i="14"/>
  <c r="E435" i="14"/>
  <c r="F435" i="14"/>
  <c r="G435" i="14"/>
  <c r="H435" i="14"/>
  <c r="E436" i="14"/>
  <c r="F436" i="14"/>
  <c r="G436" i="14"/>
  <c r="H436" i="14"/>
  <c r="E437" i="14"/>
  <c r="F437" i="14"/>
  <c r="G437" i="14"/>
  <c r="H437" i="14"/>
  <c r="E438" i="14"/>
  <c r="F438" i="14"/>
  <c r="G438" i="14"/>
  <c r="H438" i="14"/>
  <c r="E439" i="14"/>
  <c r="F439" i="14"/>
  <c r="G439" i="14"/>
  <c r="H439" i="14"/>
  <c r="E440" i="14"/>
  <c r="F440" i="14"/>
  <c r="G440" i="14"/>
  <c r="H440" i="14"/>
  <c r="E441" i="14"/>
  <c r="F441" i="14"/>
  <c r="G441" i="14"/>
  <c r="H441" i="14"/>
  <c r="E442" i="14"/>
  <c r="F442" i="14"/>
  <c r="G442" i="14"/>
  <c r="H442" i="14"/>
  <c r="E443" i="14"/>
  <c r="F443" i="14"/>
  <c r="G443" i="14"/>
  <c r="H443" i="14"/>
  <c r="E444" i="14"/>
  <c r="F444" i="14"/>
  <c r="G444" i="14"/>
  <c r="H444" i="14"/>
  <c r="E445" i="14"/>
  <c r="F445" i="14"/>
  <c r="G445" i="14"/>
  <c r="H445" i="14"/>
  <c r="E446" i="14"/>
  <c r="F446" i="14"/>
  <c r="G446" i="14"/>
  <c r="H446" i="14"/>
  <c r="E447" i="14"/>
  <c r="F447" i="14"/>
  <c r="G447" i="14"/>
  <c r="H447" i="14"/>
  <c r="E448" i="14"/>
  <c r="F448" i="14"/>
  <c r="G448" i="14"/>
  <c r="H448" i="14"/>
  <c r="E449" i="14"/>
  <c r="F449" i="14"/>
  <c r="G449" i="14"/>
  <c r="H449" i="14"/>
  <c r="E450" i="14"/>
  <c r="F450" i="14"/>
  <c r="G450" i="14"/>
  <c r="H450" i="14"/>
  <c r="E451" i="14"/>
  <c r="F451" i="14"/>
  <c r="G451" i="14"/>
  <c r="H451" i="14"/>
  <c r="E452" i="14"/>
  <c r="F452" i="14"/>
  <c r="G452" i="14"/>
  <c r="H452" i="14"/>
  <c r="E453" i="14"/>
  <c r="F453" i="14"/>
  <c r="G453" i="14"/>
  <c r="H453" i="14"/>
  <c r="E454" i="14"/>
  <c r="F454" i="14"/>
  <c r="G454" i="14"/>
  <c r="H454" i="14"/>
  <c r="E455" i="14"/>
  <c r="F455" i="14"/>
  <c r="G455" i="14"/>
  <c r="H455" i="14"/>
  <c r="E456" i="14"/>
  <c r="F456" i="14"/>
  <c r="G456" i="14"/>
  <c r="H456" i="14"/>
  <c r="E457" i="14"/>
  <c r="F457" i="14"/>
  <c r="G457" i="14"/>
  <c r="H457" i="14"/>
  <c r="E458" i="14"/>
  <c r="F458" i="14"/>
  <c r="G458" i="14"/>
  <c r="H458" i="14"/>
  <c r="E459" i="14"/>
  <c r="F459" i="14"/>
  <c r="G459" i="14"/>
  <c r="H459" i="14"/>
  <c r="E460" i="14"/>
  <c r="F460" i="14"/>
  <c r="G460" i="14"/>
  <c r="H460" i="14"/>
  <c r="E461" i="14"/>
  <c r="F461" i="14"/>
  <c r="G461" i="14"/>
  <c r="H461" i="14"/>
  <c r="E462" i="14"/>
  <c r="F462" i="14"/>
  <c r="G462" i="14"/>
  <c r="H462" i="14"/>
  <c r="E463" i="14"/>
  <c r="F463" i="14"/>
  <c r="G463" i="14"/>
  <c r="H463" i="14"/>
  <c r="E464" i="14"/>
  <c r="F464" i="14"/>
  <c r="G464" i="14"/>
  <c r="H464" i="14"/>
  <c r="E465" i="14"/>
  <c r="F465" i="14"/>
  <c r="G465" i="14"/>
  <c r="H465" i="14"/>
  <c r="E466" i="14"/>
  <c r="F466" i="14"/>
  <c r="G466" i="14"/>
  <c r="H466" i="14"/>
  <c r="E467" i="14"/>
  <c r="F467" i="14"/>
  <c r="G467" i="14"/>
  <c r="H467" i="14"/>
  <c r="E468" i="14"/>
  <c r="F468" i="14"/>
  <c r="G468" i="14"/>
  <c r="H468" i="14"/>
  <c r="E469" i="14"/>
  <c r="F469" i="14"/>
  <c r="G469" i="14"/>
  <c r="H469" i="14"/>
  <c r="E470" i="14"/>
  <c r="F470" i="14"/>
  <c r="G470" i="14"/>
  <c r="H470" i="14"/>
  <c r="E471" i="14"/>
  <c r="F471" i="14"/>
  <c r="G471" i="14"/>
  <c r="H471" i="14"/>
  <c r="E472" i="14"/>
  <c r="F472" i="14"/>
  <c r="G472" i="14"/>
  <c r="H472" i="14"/>
  <c r="E473" i="14"/>
  <c r="F473" i="14"/>
  <c r="G473" i="14"/>
  <c r="H473" i="14"/>
  <c r="E474" i="14"/>
  <c r="F474" i="14"/>
  <c r="G474" i="14"/>
  <c r="H474" i="14"/>
  <c r="E475" i="14"/>
  <c r="F475" i="14"/>
  <c r="G475" i="14"/>
  <c r="H475" i="14"/>
  <c r="E476" i="14"/>
  <c r="F476" i="14"/>
  <c r="G476" i="14"/>
  <c r="H476" i="14"/>
  <c r="E477" i="14"/>
  <c r="F477" i="14"/>
  <c r="G477" i="14"/>
  <c r="H477" i="14"/>
  <c r="E478" i="14"/>
  <c r="F478" i="14"/>
  <c r="G478" i="14"/>
  <c r="H478" i="14"/>
  <c r="E479" i="14"/>
  <c r="F479" i="14"/>
  <c r="G479" i="14"/>
  <c r="H479" i="14"/>
  <c r="E480" i="14"/>
  <c r="F480" i="14"/>
  <c r="G480" i="14"/>
  <c r="H480" i="14"/>
  <c r="E481" i="14"/>
  <c r="F481" i="14"/>
  <c r="G481" i="14"/>
  <c r="H481" i="14"/>
  <c r="E482" i="14"/>
  <c r="F482" i="14"/>
  <c r="G482" i="14"/>
  <c r="H482" i="14"/>
  <c r="E483" i="14"/>
  <c r="F483" i="14"/>
  <c r="G483" i="14"/>
  <c r="H483" i="14"/>
  <c r="E484" i="14"/>
  <c r="F484" i="14"/>
  <c r="G484" i="14"/>
  <c r="H484" i="14"/>
  <c r="E485" i="14"/>
  <c r="F485" i="14"/>
  <c r="G485" i="14"/>
  <c r="H485" i="14"/>
  <c r="E486" i="14"/>
  <c r="F486" i="14"/>
  <c r="G486" i="14"/>
  <c r="H486" i="14"/>
  <c r="E487" i="14"/>
  <c r="F487" i="14"/>
  <c r="G487" i="14"/>
  <c r="H487" i="14"/>
  <c r="E488" i="14"/>
  <c r="F488" i="14"/>
  <c r="G488" i="14"/>
  <c r="H488" i="14"/>
  <c r="E489" i="14"/>
  <c r="F489" i="14"/>
  <c r="G489" i="14"/>
  <c r="H489" i="14"/>
  <c r="E490" i="14"/>
  <c r="F490" i="14"/>
  <c r="G490" i="14"/>
  <c r="H490" i="14"/>
  <c r="E491" i="14"/>
  <c r="F491" i="14"/>
  <c r="G491" i="14"/>
  <c r="H491" i="14"/>
  <c r="E492" i="14"/>
  <c r="F492" i="14"/>
  <c r="G492" i="14"/>
  <c r="H492" i="14"/>
  <c r="E493" i="14"/>
  <c r="F493" i="14"/>
  <c r="G493" i="14"/>
  <c r="H493" i="14"/>
  <c r="E494" i="14"/>
  <c r="F494" i="14"/>
  <c r="G494" i="14"/>
  <c r="H494" i="14"/>
  <c r="E495" i="14"/>
  <c r="F495" i="14"/>
  <c r="G495" i="14"/>
  <c r="H495" i="14"/>
  <c r="E496" i="14"/>
  <c r="F496" i="14"/>
  <c r="G496" i="14"/>
  <c r="H496" i="14"/>
  <c r="E497" i="14"/>
  <c r="F497" i="14"/>
  <c r="G497" i="14"/>
  <c r="H497" i="14"/>
  <c r="E498" i="14"/>
  <c r="F498" i="14"/>
  <c r="G498" i="14"/>
  <c r="H498" i="14"/>
  <c r="E499" i="14"/>
  <c r="F499" i="14"/>
  <c r="G499" i="14"/>
  <c r="H499" i="14"/>
  <c r="E500" i="14"/>
  <c r="F500" i="14"/>
  <c r="G500" i="14"/>
  <c r="H500" i="14"/>
  <c r="E501" i="14"/>
  <c r="F501" i="14"/>
  <c r="G501" i="14"/>
  <c r="H501" i="14"/>
  <c r="E502" i="14"/>
  <c r="F502" i="14"/>
  <c r="G502" i="14"/>
  <c r="H502" i="14"/>
  <c r="E503" i="14"/>
  <c r="F503" i="14"/>
  <c r="G503" i="14"/>
  <c r="H503" i="14"/>
  <c r="E504" i="14"/>
  <c r="F504" i="14"/>
  <c r="G504" i="14"/>
  <c r="H504" i="14"/>
  <c r="E505" i="14"/>
  <c r="F505" i="14"/>
  <c r="G505" i="14"/>
  <c r="H505" i="14"/>
  <c r="E506" i="14"/>
  <c r="F506" i="14"/>
  <c r="G506" i="14"/>
  <c r="H506" i="14"/>
  <c r="E507" i="14"/>
  <c r="F507" i="14"/>
  <c r="G507" i="14"/>
  <c r="H507" i="14"/>
  <c r="E508" i="14"/>
  <c r="F508" i="14"/>
  <c r="G508" i="14"/>
  <c r="H508" i="14"/>
  <c r="E509" i="14"/>
  <c r="F509" i="14"/>
  <c r="G509" i="14"/>
  <c r="H509" i="14"/>
  <c r="E510" i="14"/>
  <c r="F510" i="14"/>
  <c r="G510" i="14"/>
  <c r="H510" i="14"/>
  <c r="E511" i="14"/>
  <c r="F511" i="14"/>
  <c r="G511" i="14"/>
  <c r="H511" i="14"/>
  <c r="E512" i="14"/>
  <c r="F512" i="14"/>
  <c r="G512" i="14"/>
  <c r="H512" i="14"/>
  <c r="E513" i="14"/>
  <c r="F513" i="14"/>
  <c r="G513" i="14"/>
  <c r="H513" i="14"/>
  <c r="E514" i="14"/>
  <c r="F514" i="14"/>
  <c r="G514" i="14"/>
  <c r="H514" i="14"/>
  <c r="E515" i="14"/>
  <c r="F515" i="14"/>
  <c r="G515" i="14"/>
  <c r="H515" i="14"/>
  <c r="E516" i="14"/>
  <c r="F516" i="14"/>
  <c r="G516" i="14"/>
  <c r="H516" i="14"/>
  <c r="E517" i="14"/>
  <c r="F517" i="14"/>
  <c r="G517" i="14"/>
  <c r="H517" i="14"/>
  <c r="E518" i="14"/>
  <c r="F518" i="14"/>
  <c r="G518" i="14"/>
  <c r="H518" i="14"/>
  <c r="E519" i="14"/>
  <c r="F519" i="14"/>
  <c r="G519" i="14"/>
  <c r="H519" i="14"/>
  <c r="E520" i="14"/>
  <c r="F520" i="14"/>
  <c r="G520" i="14"/>
  <c r="H520" i="14"/>
  <c r="E521" i="14"/>
  <c r="F521" i="14"/>
  <c r="G521" i="14"/>
  <c r="H521" i="14"/>
  <c r="E522" i="14"/>
  <c r="F522" i="14"/>
  <c r="G522" i="14"/>
  <c r="H522" i="14"/>
  <c r="E523" i="14"/>
  <c r="F523" i="14"/>
  <c r="G523" i="14"/>
  <c r="H523" i="14"/>
  <c r="E524" i="14"/>
  <c r="F524" i="14"/>
  <c r="G524" i="14"/>
  <c r="H524" i="14"/>
  <c r="E525" i="14"/>
  <c r="F525" i="14"/>
  <c r="G525" i="14"/>
  <c r="H525" i="14"/>
  <c r="E526" i="14"/>
  <c r="F526" i="14"/>
  <c r="G526" i="14"/>
  <c r="H526" i="14"/>
  <c r="E527" i="14"/>
  <c r="F527" i="14"/>
  <c r="G527" i="14"/>
  <c r="H527" i="14"/>
  <c r="E528" i="14"/>
  <c r="F528" i="14"/>
  <c r="G528" i="14"/>
  <c r="H528" i="14"/>
  <c r="E529" i="14"/>
  <c r="F529" i="14"/>
  <c r="G529" i="14"/>
  <c r="H529" i="14"/>
  <c r="E530" i="14"/>
  <c r="F530" i="14"/>
  <c r="G530" i="14"/>
  <c r="H530" i="14"/>
  <c r="E531" i="14"/>
  <c r="F531" i="14"/>
  <c r="G531" i="14"/>
  <c r="H531" i="14"/>
  <c r="E532" i="14"/>
  <c r="F532" i="14"/>
  <c r="G532" i="14"/>
  <c r="H532" i="14"/>
  <c r="E533" i="14"/>
  <c r="F533" i="14"/>
  <c r="G533" i="14"/>
  <c r="H533" i="14"/>
  <c r="E534" i="14"/>
  <c r="F534" i="14"/>
  <c r="G534" i="14"/>
  <c r="H534" i="14"/>
  <c r="E535" i="14"/>
  <c r="F535" i="14"/>
  <c r="G535" i="14"/>
  <c r="H535" i="14"/>
  <c r="E536" i="14"/>
  <c r="F536" i="14"/>
  <c r="G536" i="14"/>
  <c r="H536" i="14"/>
  <c r="E537" i="14"/>
  <c r="F537" i="14"/>
  <c r="G537" i="14"/>
  <c r="H537" i="14"/>
  <c r="E538" i="14"/>
  <c r="F538" i="14"/>
  <c r="G538" i="14"/>
  <c r="H538" i="14"/>
  <c r="E539" i="14"/>
  <c r="F539" i="14"/>
  <c r="G539" i="14"/>
  <c r="H539" i="14"/>
  <c r="E540" i="14"/>
  <c r="F540" i="14"/>
  <c r="G540" i="14"/>
  <c r="H540" i="14"/>
  <c r="E541" i="14"/>
  <c r="F541" i="14"/>
  <c r="G541" i="14"/>
  <c r="H541" i="14"/>
  <c r="E542" i="14"/>
  <c r="F542" i="14"/>
  <c r="G542" i="14"/>
  <c r="H542" i="14"/>
  <c r="E543" i="14"/>
  <c r="F543" i="14"/>
  <c r="G543" i="14"/>
  <c r="H543" i="14"/>
  <c r="E544" i="14"/>
  <c r="F544" i="14"/>
  <c r="G544" i="14"/>
  <c r="H544" i="14"/>
  <c r="E545" i="14"/>
  <c r="F545" i="14"/>
  <c r="G545" i="14"/>
  <c r="H545" i="14"/>
  <c r="E546" i="14"/>
  <c r="F546" i="14"/>
  <c r="G546" i="14"/>
  <c r="H546" i="14"/>
  <c r="E547" i="14"/>
  <c r="F547" i="14"/>
  <c r="G547" i="14"/>
  <c r="H547" i="14"/>
  <c r="E548" i="14"/>
  <c r="F548" i="14"/>
  <c r="G548" i="14"/>
  <c r="H548" i="14"/>
  <c r="E549" i="14"/>
  <c r="F549" i="14"/>
  <c r="G549" i="14"/>
  <c r="H549" i="14"/>
  <c r="E550" i="14"/>
  <c r="F550" i="14"/>
  <c r="G550" i="14"/>
  <c r="H550" i="14"/>
  <c r="E551" i="14"/>
  <c r="F551" i="14"/>
  <c r="G551" i="14"/>
  <c r="H551" i="14"/>
  <c r="E552" i="14"/>
  <c r="F552" i="14"/>
  <c r="G552" i="14"/>
  <c r="H552" i="14"/>
  <c r="E553" i="14"/>
  <c r="F553" i="14"/>
  <c r="G553" i="14"/>
  <c r="H553" i="14"/>
  <c r="E554" i="14"/>
  <c r="F554" i="14"/>
  <c r="G554" i="14"/>
  <c r="H554" i="14"/>
  <c r="E555" i="14"/>
  <c r="F555" i="14"/>
  <c r="G555" i="14"/>
  <c r="H555" i="14"/>
  <c r="E556" i="14"/>
  <c r="F556" i="14"/>
  <c r="G556" i="14"/>
  <c r="H556" i="14"/>
  <c r="E557" i="14"/>
  <c r="F557" i="14"/>
  <c r="G557" i="14"/>
  <c r="H557" i="14"/>
  <c r="E558" i="14"/>
  <c r="F558" i="14"/>
  <c r="G558" i="14"/>
  <c r="H558" i="14"/>
  <c r="E559" i="14"/>
  <c r="F559" i="14"/>
  <c r="G559" i="14"/>
  <c r="H559" i="14"/>
  <c r="E560" i="14"/>
  <c r="F560" i="14"/>
  <c r="G560" i="14"/>
  <c r="H560" i="14"/>
  <c r="E561" i="14"/>
  <c r="F561" i="14"/>
  <c r="G561" i="14"/>
  <c r="H561" i="14"/>
  <c r="E562" i="14"/>
  <c r="F562" i="14"/>
  <c r="G562" i="14"/>
  <c r="H562" i="14"/>
  <c r="E563" i="14"/>
  <c r="F563" i="14"/>
  <c r="G563" i="14"/>
  <c r="H563" i="14"/>
  <c r="E564" i="14"/>
  <c r="F564" i="14"/>
  <c r="G564" i="14"/>
  <c r="H564" i="14"/>
  <c r="E565" i="14"/>
  <c r="F565" i="14"/>
  <c r="G565" i="14"/>
  <c r="H565" i="14"/>
  <c r="E566" i="14"/>
  <c r="F566" i="14"/>
  <c r="G566" i="14"/>
  <c r="H566" i="14"/>
  <c r="E567" i="14"/>
  <c r="F567" i="14"/>
  <c r="G567" i="14"/>
  <c r="H567" i="14"/>
  <c r="E568" i="14"/>
  <c r="F568" i="14"/>
  <c r="G568" i="14"/>
  <c r="H568" i="14"/>
  <c r="E569" i="14"/>
  <c r="F569" i="14"/>
  <c r="G569" i="14"/>
  <c r="H569" i="14"/>
  <c r="E570" i="14"/>
  <c r="F570" i="14"/>
  <c r="G570" i="14"/>
  <c r="H570" i="14"/>
  <c r="E571" i="14"/>
  <c r="F571" i="14"/>
  <c r="G571" i="14"/>
  <c r="H571" i="14"/>
  <c r="E572" i="14"/>
  <c r="F572" i="14"/>
  <c r="G572" i="14"/>
  <c r="H572" i="14"/>
  <c r="E573" i="14"/>
  <c r="F573" i="14"/>
  <c r="G573" i="14"/>
  <c r="H573" i="14"/>
  <c r="E574" i="14"/>
  <c r="F574" i="14"/>
  <c r="G574" i="14"/>
  <c r="H574" i="14"/>
  <c r="E575" i="14"/>
  <c r="F575" i="14"/>
  <c r="G575" i="14"/>
  <c r="H575" i="14"/>
  <c r="E576" i="14"/>
  <c r="F576" i="14"/>
  <c r="G576" i="14"/>
  <c r="H576" i="14"/>
  <c r="E577" i="14"/>
  <c r="F577" i="14"/>
  <c r="G577" i="14"/>
  <c r="H577" i="14"/>
  <c r="E578" i="14"/>
  <c r="F578" i="14"/>
  <c r="G578" i="14"/>
  <c r="H578" i="14"/>
  <c r="E579" i="14"/>
  <c r="F579" i="14"/>
  <c r="G579" i="14"/>
  <c r="H579" i="14"/>
  <c r="E580" i="14"/>
  <c r="F580" i="14"/>
  <c r="G580" i="14"/>
  <c r="H580" i="14"/>
  <c r="E581" i="14"/>
  <c r="F581" i="14"/>
  <c r="G581" i="14"/>
  <c r="H581" i="14"/>
  <c r="E582" i="14"/>
  <c r="F582" i="14"/>
  <c r="G582" i="14"/>
  <c r="H582" i="14"/>
  <c r="E583" i="14"/>
  <c r="F583" i="14"/>
  <c r="G583" i="14"/>
  <c r="H583" i="14"/>
  <c r="E584" i="14"/>
  <c r="F584" i="14"/>
  <c r="G584" i="14"/>
  <c r="H584" i="14"/>
  <c r="E585" i="14"/>
  <c r="F585" i="14"/>
  <c r="G585" i="14"/>
  <c r="H585" i="14"/>
  <c r="E586" i="14"/>
  <c r="F586" i="14"/>
  <c r="G586" i="14"/>
  <c r="H586" i="14"/>
  <c r="E587" i="14"/>
  <c r="F587" i="14"/>
  <c r="G587" i="14"/>
  <c r="H587" i="14"/>
  <c r="E588" i="14"/>
  <c r="F588" i="14"/>
  <c r="G588" i="14"/>
  <c r="H588" i="14"/>
  <c r="E589" i="14"/>
  <c r="F589" i="14"/>
  <c r="G589" i="14"/>
  <c r="H589" i="14"/>
  <c r="E590" i="14"/>
  <c r="F590" i="14"/>
  <c r="G590" i="14"/>
  <c r="H590" i="14"/>
  <c r="E591" i="14"/>
  <c r="F591" i="14"/>
  <c r="G591" i="14"/>
  <c r="H591" i="14"/>
  <c r="E592" i="14"/>
  <c r="F592" i="14"/>
  <c r="G592" i="14"/>
  <c r="H592" i="14"/>
  <c r="E593" i="14"/>
  <c r="F593" i="14"/>
  <c r="G593" i="14"/>
  <c r="H593" i="14"/>
  <c r="E594" i="14"/>
  <c r="F594" i="14"/>
  <c r="G594" i="14"/>
  <c r="H594" i="14"/>
  <c r="E595" i="14"/>
  <c r="F595" i="14"/>
  <c r="G595" i="14"/>
  <c r="H595" i="14"/>
  <c r="E596" i="14"/>
  <c r="F596" i="14"/>
  <c r="G596" i="14"/>
  <c r="H596" i="14"/>
  <c r="E597" i="14"/>
  <c r="F597" i="14"/>
  <c r="G597" i="14"/>
  <c r="H597" i="14"/>
  <c r="E598" i="14"/>
  <c r="F598" i="14"/>
  <c r="G598" i="14"/>
  <c r="H598" i="14"/>
  <c r="E599" i="14"/>
  <c r="F599" i="14"/>
  <c r="G599" i="14"/>
  <c r="H599" i="14"/>
  <c r="E600" i="14"/>
  <c r="F600" i="14"/>
  <c r="G600" i="14"/>
  <c r="H600" i="14"/>
  <c r="E601" i="14"/>
  <c r="F601" i="14"/>
  <c r="G601" i="14"/>
  <c r="H601" i="14"/>
  <c r="E602" i="14"/>
  <c r="F602" i="14"/>
  <c r="G602" i="14"/>
  <c r="H602" i="14"/>
  <c r="E603" i="14"/>
  <c r="F603" i="14"/>
  <c r="G603" i="14"/>
  <c r="H603" i="14"/>
  <c r="E604" i="14"/>
  <c r="F604" i="14"/>
  <c r="G604" i="14"/>
  <c r="H604" i="14"/>
  <c r="E605" i="14"/>
  <c r="F605" i="14"/>
  <c r="G605" i="14"/>
  <c r="H605" i="14"/>
  <c r="E606" i="14"/>
  <c r="F606" i="14"/>
  <c r="G606" i="14"/>
  <c r="H606" i="14"/>
  <c r="E607" i="14"/>
  <c r="F607" i="14"/>
  <c r="G607" i="14"/>
  <c r="H607" i="14"/>
  <c r="E608" i="14"/>
  <c r="F608" i="14"/>
  <c r="G608" i="14"/>
  <c r="H608" i="14"/>
  <c r="E609" i="14"/>
  <c r="F609" i="14"/>
  <c r="G609" i="14"/>
  <c r="H609" i="14"/>
  <c r="E610" i="14"/>
  <c r="F610" i="14"/>
  <c r="G610" i="14"/>
  <c r="H610" i="14"/>
  <c r="E611" i="14"/>
  <c r="F611" i="14"/>
  <c r="G611" i="14"/>
  <c r="H611" i="14"/>
  <c r="E612" i="14"/>
  <c r="F612" i="14"/>
  <c r="G612" i="14"/>
  <c r="H612" i="14"/>
  <c r="E613" i="14"/>
  <c r="F613" i="14"/>
  <c r="G613" i="14"/>
  <c r="H613" i="14"/>
  <c r="E614" i="14"/>
  <c r="F614" i="14"/>
  <c r="G614" i="14"/>
  <c r="H614" i="14"/>
  <c r="E615" i="14"/>
  <c r="F615" i="14"/>
  <c r="G615" i="14"/>
  <c r="H615" i="14"/>
  <c r="E616" i="14"/>
  <c r="F616" i="14"/>
  <c r="G616" i="14"/>
  <c r="H616" i="14"/>
  <c r="E617" i="14"/>
  <c r="F617" i="14"/>
  <c r="G617" i="14"/>
  <c r="H617" i="14"/>
  <c r="E618" i="14"/>
  <c r="F618" i="14"/>
  <c r="G618" i="14"/>
  <c r="H618" i="14"/>
  <c r="E619" i="14"/>
  <c r="F619" i="14"/>
  <c r="G619" i="14"/>
  <c r="H619" i="14"/>
  <c r="E620" i="14"/>
  <c r="F620" i="14"/>
  <c r="G620" i="14"/>
  <c r="H620" i="14"/>
  <c r="E621" i="14"/>
  <c r="F621" i="14"/>
  <c r="G621" i="14"/>
  <c r="H621" i="14"/>
  <c r="E622" i="14"/>
  <c r="F622" i="14"/>
  <c r="G622" i="14"/>
  <c r="H622" i="14"/>
  <c r="E623" i="14"/>
  <c r="F623" i="14"/>
  <c r="G623" i="14"/>
  <c r="H623" i="14"/>
  <c r="E624" i="14"/>
  <c r="F624" i="14"/>
  <c r="G624" i="14"/>
  <c r="H624" i="14"/>
  <c r="E625" i="14"/>
  <c r="F625" i="14"/>
  <c r="G625" i="14"/>
  <c r="H625" i="14"/>
  <c r="E626" i="14"/>
  <c r="F626" i="14"/>
  <c r="G626" i="14"/>
  <c r="H626" i="14"/>
  <c r="E627" i="14"/>
  <c r="F627" i="14"/>
  <c r="G627" i="14"/>
  <c r="H627" i="14"/>
  <c r="E628" i="14"/>
  <c r="F628" i="14"/>
  <c r="G628" i="14"/>
  <c r="H628" i="14"/>
  <c r="E629" i="14"/>
  <c r="F629" i="14"/>
  <c r="G629" i="14"/>
  <c r="H629" i="14"/>
  <c r="E630" i="14"/>
  <c r="F630" i="14"/>
  <c r="G630" i="14"/>
  <c r="H630" i="14"/>
  <c r="E631" i="14"/>
  <c r="F631" i="14"/>
  <c r="G631" i="14"/>
  <c r="H631" i="14"/>
  <c r="E632" i="14"/>
  <c r="F632" i="14"/>
  <c r="G632" i="14"/>
  <c r="H632" i="14"/>
  <c r="E633" i="14"/>
  <c r="F633" i="14"/>
  <c r="G633" i="14"/>
  <c r="H633" i="14"/>
  <c r="E634" i="14"/>
  <c r="F634" i="14"/>
  <c r="G634" i="14"/>
  <c r="H634" i="14"/>
  <c r="E635" i="14"/>
  <c r="F635" i="14"/>
  <c r="G635" i="14"/>
  <c r="H635" i="14"/>
  <c r="E636" i="14"/>
  <c r="F636" i="14"/>
  <c r="G636" i="14"/>
  <c r="H636" i="14"/>
  <c r="E637" i="14"/>
  <c r="F637" i="14"/>
  <c r="G637" i="14"/>
  <c r="H637" i="14"/>
  <c r="E638" i="14"/>
  <c r="F638" i="14"/>
  <c r="G638" i="14"/>
  <c r="H638" i="14"/>
  <c r="E639" i="14"/>
  <c r="F639" i="14"/>
  <c r="G639" i="14"/>
  <c r="H639" i="14"/>
  <c r="E640" i="14"/>
  <c r="F640" i="14"/>
  <c r="G640" i="14"/>
  <c r="H640" i="14"/>
  <c r="E641" i="14"/>
  <c r="F641" i="14"/>
  <c r="G641" i="14"/>
  <c r="H641" i="14"/>
  <c r="E642" i="14"/>
  <c r="F642" i="14"/>
  <c r="G642" i="14"/>
  <c r="H642" i="14"/>
  <c r="E643" i="14"/>
  <c r="F643" i="14"/>
  <c r="G643" i="14"/>
  <c r="H643" i="14"/>
  <c r="E644" i="14"/>
  <c r="F644" i="14"/>
  <c r="G644" i="14"/>
  <c r="H644" i="14"/>
  <c r="E645" i="14"/>
  <c r="F645" i="14"/>
  <c r="G645" i="14"/>
  <c r="H645" i="14"/>
  <c r="E646" i="14"/>
  <c r="F646" i="14"/>
  <c r="G646" i="14"/>
  <c r="H646" i="14"/>
  <c r="E647" i="14"/>
  <c r="F647" i="14"/>
  <c r="G647" i="14"/>
  <c r="H647" i="14"/>
  <c r="E648" i="14"/>
  <c r="F648" i="14"/>
  <c r="G648" i="14"/>
  <c r="H648" i="14"/>
  <c r="E649" i="14"/>
  <c r="F649" i="14"/>
  <c r="G649" i="14"/>
  <c r="H649" i="14"/>
  <c r="E650" i="14"/>
  <c r="F650" i="14"/>
  <c r="G650" i="14"/>
  <c r="H650" i="14"/>
  <c r="E651" i="14"/>
  <c r="F651" i="14"/>
  <c r="G651" i="14"/>
  <c r="H651" i="14"/>
  <c r="E652" i="14"/>
  <c r="F652" i="14"/>
  <c r="G652" i="14"/>
  <c r="H652" i="14"/>
  <c r="E653" i="14"/>
  <c r="F653" i="14"/>
  <c r="G653" i="14"/>
  <c r="H653" i="14"/>
  <c r="E654" i="14"/>
  <c r="F654" i="14"/>
  <c r="G654" i="14"/>
  <c r="H654" i="14"/>
  <c r="E655" i="14"/>
  <c r="F655" i="14"/>
  <c r="G655" i="14"/>
  <c r="H655" i="14"/>
  <c r="E656" i="14"/>
  <c r="F656" i="14"/>
  <c r="G656" i="14"/>
  <c r="H656" i="14"/>
  <c r="E657" i="14"/>
  <c r="F657" i="14"/>
  <c r="G657" i="14"/>
  <c r="H657" i="14"/>
  <c r="E658" i="14"/>
  <c r="F658" i="14"/>
  <c r="G658" i="14"/>
  <c r="H658" i="14"/>
  <c r="E659" i="14"/>
  <c r="F659" i="14"/>
  <c r="G659" i="14"/>
  <c r="H659" i="14"/>
  <c r="E660" i="14"/>
  <c r="F660" i="14"/>
  <c r="G660" i="14"/>
  <c r="H660" i="14"/>
  <c r="E661" i="14"/>
  <c r="F661" i="14"/>
  <c r="G661" i="14"/>
  <c r="H661" i="14"/>
  <c r="E662" i="14"/>
  <c r="F662" i="14"/>
  <c r="G662" i="14"/>
  <c r="H662" i="14"/>
  <c r="E663" i="14"/>
  <c r="F663" i="14"/>
  <c r="G663" i="14"/>
  <c r="H663" i="14"/>
  <c r="E664" i="14"/>
  <c r="F664" i="14"/>
  <c r="G664" i="14"/>
  <c r="H664" i="14"/>
  <c r="E665" i="14"/>
  <c r="F665" i="14"/>
  <c r="G665" i="14"/>
  <c r="H665" i="14"/>
  <c r="E666" i="14"/>
  <c r="F666" i="14"/>
  <c r="G666" i="14"/>
  <c r="H666" i="14"/>
  <c r="E667" i="14"/>
  <c r="F667" i="14"/>
  <c r="G667" i="14"/>
  <c r="H667" i="14"/>
  <c r="E668" i="14"/>
  <c r="F668" i="14"/>
  <c r="G668" i="14"/>
  <c r="H668" i="14"/>
  <c r="E669" i="14"/>
  <c r="F669" i="14"/>
  <c r="G669" i="14"/>
  <c r="H669" i="14"/>
  <c r="E670" i="14"/>
  <c r="F670" i="14"/>
  <c r="G670" i="14"/>
  <c r="H670" i="14"/>
  <c r="E671" i="14"/>
  <c r="F671" i="14"/>
  <c r="G671" i="14"/>
  <c r="H671" i="14"/>
  <c r="E672" i="14"/>
  <c r="F672" i="14"/>
  <c r="G672" i="14"/>
  <c r="H672" i="14"/>
  <c r="E673" i="14"/>
  <c r="F673" i="14"/>
  <c r="G673" i="14"/>
  <c r="H673" i="14"/>
  <c r="E674" i="14"/>
  <c r="F674" i="14"/>
  <c r="G674" i="14"/>
  <c r="H674" i="14"/>
  <c r="E675" i="14"/>
  <c r="F675" i="14"/>
  <c r="G675" i="14"/>
  <c r="H675" i="14"/>
  <c r="E676" i="14"/>
  <c r="F676" i="14"/>
  <c r="G676" i="14"/>
  <c r="H676" i="14"/>
  <c r="E677" i="14"/>
  <c r="F677" i="14"/>
  <c r="G677" i="14"/>
  <c r="H677" i="14"/>
  <c r="E678" i="14"/>
  <c r="F678" i="14"/>
  <c r="G678" i="14"/>
  <c r="H678" i="14"/>
  <c r="E679" i="14"/>
  <c r="F679" i="14"/>
  <c r="G679" i="14"/>
  <c r="H679" i="14"/>
  <c r="E680" i="14"/>
  <c r="F680" i="14"/>
  <c r="G680" i="14"/>
  <c r="H680" i="14"/>
  <c r="E681" i="14"/>
  <c r="F681" i="14"/>
  <c r="G681" i="14"/>
  <c r="H681" i="14"/>
  <c r="E682" i="14"/>
  <c r="F682" i="14"/>
  <c r="G682" i="14"/>
  <c r="H682" i="14"/>
  <c r="E683" i="14"/>
  <c r="F683" i="14"/>
  <c r="G683" i="14"/>
  <c r="H683" i="14"/>
  <c r="E684" i="14"/>
  <c r="F684" i="14"/>
  <c r="G684" i="14"/>
  <c r="H684" i="14"/>
  <c r="E685" i="14"/>
  <c r="F685" i="14"/>
  <c r="G685" i="14"/>
  <c r="H685" i="14"/>
  <c r="E686" i="14"/>
  <c r="F686" i="14"/>
  <c r="G686" i="14"/>
  <c r="H686" i="14"/>
  <c r="E687" i="14"/>
  <c r="F687" i="14"/>
  <c r="G687" i="14"/>
  <c r="H687" i="14"/>
  <c r="E688" i="14"/>
  <c r="F688" i="14"/>
  <c r="G688" i="14"/>
  <c r="H688" i="14"/>
  <c r="E689" i="14"/>
  <c r="F689" i="14"/>
  <c r="G689" i="14"/>
  <c r="H689" i="14"/>
  <c r="E690" i="14"/>
  <c r="F690" i="14"/>
  <c r="G690" i="14"/>
  <c r="H690" i="14"/>
  <c r="E691" i="14"/>
  <c r="F691" i="14"/>
  <c r="G691" i="14"/>
  <c r="H691" i="14"/>
  <c r="E692" i="14"/>
  <c r="F692" i="14"/>
  <c r="G692" i="14"/>
  <c r="H692" i="14"/>
  <c r="E693" i="14"/>
  <c r="F693" i="14"/>
  <c r="G693" i="14"/>
  <c r="H693" i="14"/>
  <c r="E694" i="14"/>
  <c r="F694" i="14"/>
  <c r="G694" i="14"/>
  <c r="H694" i="14"/>
  <c r="E695" i="14"/>
  <c r="F695" i="14"/>
  <c r="G695" i="14"/>
  <c r="H695" i="14"/>
  <c r="E696" i="14"/>
  <c r="F696" i="14"/>
  <c r="G696" i="14"/>
  <c r="H696" i="14"/>
  <c r="E697" i="14"/>
  <c r="F697" i="14"/>
  <c r="G697" i="14"/>
  <c r="H697" i="14"/>
  <c r="E698" i="14"/>
  <c r="F698" i="14"/>
  <c r="G698" i="14"/>
  <c r="H698" i="14"/>
  <c r="E699" i="14"/>
  <c r="F699" i="14"/>
  <c r="G699" i="14"/>
  <c r="H699" i="14"/>
  <c r="E700" i="14"/>
  <c r="F700" i="14"/>
  <c r="G700" i="14"/>
  <c r="H700" i="14"/>
  <c r="E701" i="14"/>
  <c r="F701" i="14"/>
  <c r="G701" i="14"/>
  <c r="H701" i="14"/>
  <c r="E702" i="14"/>
  <c r="F702" i="14"/>
  <c r="G702" i="14"/>
  <c r="H702" i="14"/>
  <c r="E703" i="14"/>
  <c r="F703" i="14"/>
  <c r="G703" i="14"/>
  <c r="H703" i="14"/>
  <c r="E704" i="14"/>
  <c r="F704" i="14"/>
  <c r="G704" i="14"/>
  <c r="H704" i="14"/>
  <c r="E705" i="14"/>
  <c r="F705" i="14"/>
  <c r="G705" i="14"/>
  <c r="H705" i="14"/>
  <c r="E706" i="14"/>
  <c r="F706" i="14"/>
  <c r="G706" i="14"/>
  <c r="H706" i="14"/>
  <c r="E707" i="14"/>
  <c r="F707" i="14"/>
  <c r="G707" i="14"/>
  <c r="H707" i="14"/>
  <c r="E708" i="14"/>
  <c r="F708" i="14"/>
  <c r="G708" i="14"/>
  <c r="H708" i="14"/>
  <c r="E709" i="14"/>
  <c r="F709" i="14"/>
  <c r="G709" i="14"/>
  <c r="H709" i="14"/>
  <c r="E710" i="14"/>
  <c r="F710" i="14"/>
  <c r="G710" i="14"/>
  <c r="H710" i="14"/>
  <c r="E711" i="14"/>
  <c r="F711" i="14"/>
  <c r="G711" i="14"/>
  <c r="H711" i="14"/>
  <c r="E712" i="14"/>
  <c r="F712" i="14"/>
  <c r="G712" i="14"/>
  <c r="H712" i="14"/>
  <c r="E713" i="14"/>
  <c r="F713" i="14"/>
  <c r="G713" i="14"/>
  <c r="H713" i="14"/>
  <c r="E714" i="14"/>
  <c r="F714" i="14"/>
  <c r="G714" i="14"/>
  <c r="H714" i="14"/>
  <c r="E715" i="14"/>
  <c r="F715" i="14"/>
  <c r="G715" i="14"/>
  <c r="H715" i="14"/>
  <c r="E716" i="14"/>
  <c r="F716" i="14"/>
  <c r="G716" i="14"/>
  <c r="H716" i="14"/>
  <c r="E717" i="14"/>
  <c r="F717" i="14"/>
  <c r="G717" i="14"/>
  <c r="H717" i="14"/>
  <c r="E718" i="14"/>
  <c r="F718" i="14"/>
  <c r="G718" i="14"/>
  <c r="H718" i="14"/>
  <c r="E719" i="14"/>
  <c r="F719" i="14"/>
  <c r="G719" i="14"/>
  <c r="H719" i="14"/>
  <c r="E720" i="14"/>
  <c r="F720" i="14"/>
  <c r="G720" i="14"/>
  <c r="H720" i="14"/>
  <c r="E721" i="14"/>
  <c r="F721" i="14"/>
  <c r="G721" i="14"/>
  <c r="H721" i="14"/>
  <c r="E722" i="14"/>
  <c r="F722" i="14"/>
  <c r="G722" i="14"/>
  <c r="H722" i="14"/>
  <c r="E723" i="14"/>
  <c r="F723" i="14"/>
  <c r="G723" i="14"/>
  <c r="H723" i="14"/>
  <c r="E724" i="14"/>
  <c r="F724" i="14"/>
  <c r="G724" i="14"/>
  <c r="H724" i="14"/>
  <c r="E725" i="14"/>
  <c r="F725" i="14"/>
  <c r="G725" i="14"/>
  <c r="H725" i="14"/>
  <c r="E726" i="14"/>
  <c r="F726" i="14"/>
  <c r="G726" i="14"/>
  <c r="H726" i="14"/>
  <c r="E727" i="14"/>
  <c r="F727" i="14"/>
  <c r="G727" i="14"/>
  <c r="H727" i="14"/>
  <c r="E728" i="14"/>
  <c r="F728" i="14"/>
  <c r="G728" i="14"/>
  <c r="H728" i="14"/>
  <c r="E729" i="14"/>
  <c r="F729" i="14"/>
  <c r="G729" i="14"/>
  <c r="H729" i="14"/>
  <c r="E730" i="14"/>
  <c r="F730" i="14"/>
  <c r="G730" i="14"/>
  <c r="H730" i="14"/>
  <c r="E731" i="14"/>
  <c r="F731" i="14"/>
  <c r="G731" i="14"/>
  <c r="H731" i="14"/>
  <c r="E732" i="14"/>
  <c r="F732" i="14"/>
  <c r="G732" i="14"/>
  <c r="H732" i="14"/>
  <c r="E733" i="14"/>
  <c r="F733" i="14"/>
  <c r="G733" i="14"/>
  <c r="H733" i="14"/>
  <c r="E734" i="14"/>
  <c r="F734" i="14"/>
  <c r="G734" i="14"/>
  <c r="H734" i="14"/>
  <c r="E735" i="14"/>
  <c r="F735" i="14"/>
  <c r="G735" i="14"/>
  <c r="H735" i="14"/>
  <c r="E736" i="14"/>
  <c r="F736" i="14"/>
  <c r="G736" i="14"/>
  <c r="H736" i="14"/>
  <c r="E737" i="14"/>
  <c r="F737" i="14"/>
  <c r="G737" i="14"/>
  <c r="H737" i="14"/>
  <c r="E738" i="14"/>
  <c r="F738" i="14"/>
  <c r="G738" i="14"/>
  <c r="H738" i="14"/>
  <c r="E739" i="14"/>
  <c r="F739" i="14"/>
  <c r="G739" i="14"/>
  <c r="H739" i="14"/>
  <c r="E740" i="14"/>
  <c r="F740" i="14"/>
  <c r="G740" i="14"/>
  <c r="H740" i="14"/>
  <c r="E741" i="14"/>
  <c r="F741" i="14"/>
  <c r="G741" i="14"/>
  <c r="H741" i="14"/>
  <c r="E742" i="14"/>
  <c r="F742" i="14"/>
  <c r="G742" i="14"/>
  <c r="H742" i="14"/>
  <c r="E743" i="14"/>
  <c r="F743" i="14"/>
  <c r="G743" i="14"/>
  <c r="H743" i="14"/>
  <c r="E744" i="14"/>
  <c r="F744" i="14"/>
  <c r="G744" i="14"/>
  <c r="H744" i="14"/>
  <c r="E745" i="14"/>
  <c r="F745" i="14"/>
  <c r="G745" i="14"/>
  <c r="H745" i="14"/>
  <c r="E746" i="14"/>
  <c r="F746" i="14"/>
  <c r="G746" i="14"/>
  <c r="H746" i="14"/>
  <c r="E747" i="14"/>
  <c r="F747" i="14"/>
  <c r="G747" i="14"/>
  <c r="H747" i="14"/>
  <c r="E748" i="14"/>
  <c r="F748" i="14"/>
  <c r="G748" i="14"/>
  <c r="H748" i="14"/>
  <c r="E749" i="14"/>
  <c r="F749" i="14"/>
  <c r="G749" i="14"/>
  <c r="H749" i="14"/>
  <c r="E750" i="14"/>
  <c r="F750" i="14"/>
  <c r="G750" i="14"/>
  <c r="H750" i="14"/>
  <c r="E751" i="14"/>
  <c r="F751" i="14"/>
  <c r="G751" i="14"/>
  <c r="H751" i="14"/>
  <c r="E752" i="14"/>
  <c r="F752" i="14"/>
  <c r="G752" i="14"/>
  <c r="H752" i="14"/>
  <c r="E753" i="14"/>
  <c r="F753" i="14"/>
  <c r="G753" i="14"/>
  <c r="H753" i="14"/>
  <c r="E754" i="14"/>
  <c r="F754" i="14"/>
  <c r="G754" i="14"/>
  <c r="H754" i="14"/>
  <c r="E755" i="14"/>
  <c r="F755" i="14"/>
  <c r="G755" i="14"/>
  <c r="H755" i="14"/>
  <c r="E756" i="14"/>
  <c r="F756" i="14"/>
  <c r="G756" i="14"/>
  <c r="H756" i="14"/>
  <c r="E757" i="14"/>
  <c r="F757" i="14"/>
  <c r="G757" i="14"/>
  <c r="H757" i="14"/>
  <c r="E758" i="14"/>
  <c r="F758" i="14"/>
  <c r="G758" i="14"/>
  <c r="H758" i="14"/>
  <c r="E759" i="14"/>
  <c r="F759" i="14"/>
  <c r="G759" i="14"/>
  <c r="H759" i="14"/>
  <c r="E760" i="14"/>
  <c r="F760" i="14"/>
  <c r="G760" i="14"/>
  <c r="H760" i="14"/>
  <c r="E761" i="14"/>
  <c r="F761" i="14"/>
  <c r="G761" i="14"/>
  <c r="H761" i="14"/>
  <c r="E762" i="14"/>
  <c r="F762" i="14"/>
  <c r="G762" i="14"/>
  <c r="H762" i="14"/>
  <c r="E763" i="14"/>
  <c r="F763" i="14"/>
  <c r="G763" i="14"/>
  <c r="H763" i="14"/>
  <c r="E764" i="14"/>
  <c r="F764" i="14"/>
  <c r="G764" i="14"/>
  <c r="H764" i="14"/>
  <c r="E765" i="14"/>
  <c r="F765" i="14"/>
  <c r="G765" i="14"/>
  <c r="H765" i="14"/>
  <c r="E766" i="14"/>
  <c r="F766" i="14"/>
  <c r="G766" i="14"/>
  <c r="H766" i="14"/>
  <c r="E767" i="14"/>
  <c r="F767" i="14"/>
  <c r="G767" i="14"/>
  <c r="H767" i="14"/>
  <c r="E768" i="14"/>
  <c r="F768" i="14"/>
  <c r="G768" i="14"/>
  <c r="H768" i="14"/>
  <c r="E769" i="14"/>
  <c r="F769" i="14"/>
  <c r="G769" i="14"/>
  <c r="H769" i="14"/>
  <c r="E770" i="14"/>
  <c r="F770" i="14"/>
  <c r="G770" i="14"/>
  <c r="H770" i="14"/>
  <c r="E771" i="14"/>
  <c r="F771" i="14"/>
  <c r="G771" i="14"/>
  <c r="H771" i="14"/>
  <c r="E772" i="14"/>
  <c r="F772" i="14"/>
  <c r="G772" i="14"/>
  <c r="H772" i="14"/>
  <c r="E773" i="14"/>
  <c r="F773" i="14"/>
  <c r="G773" i="14"/>
  <c r="H773" i="14"/>
  <c r="E774" i="14"/>
  <c r="F774" i="14"/>
  <c r="G774" i="14"/>
  <c r="H774" i="14"/>
  <c r="E775" i="14"/>
  <c r="F775" i="14"/>
  <c r="G775" i="14"/>
  <c r="H775" i="14"/>
  <c r="E776" i="14"/>
  <c r="F776" i="14"/>
  <c r="G776" i="14"/>
  <c r="H776" i="14"/>
  <c r="E777" i="14"/>
  <c r="F777" i="14"/>
  <c r="G777" i="14"/>
  <c r="H777" i="14"/>
  <c r="E778" i="14"/>
  <c r="F778" i="14"/>
  <c r="G778" i="14"/>
  <c r="H778" i="14"/>
  <c r="E779" i="14"/>
  <c r="F779" i="14"/>
  <c r="G779" i="14"/>
  <c r="H779" i="14"/>
  <c r="E780" i="14"/>
  <c r="F780" i="14"/>
  <c r="G780" i="14"/>
  <c r="H780" i="14"/>
  <c r="E781" i="14"/>
  <c r="F781" i="14"/>
  <c r="G781" i="14"/>
  <c r="H781" i="14"/>
  <c r="E782" i="14"/>
  <c r="F782" i="14"/>
  <c r="G782" i="14"/>
  <c r="H782" i="14"/>
  <c r="E783" i="14"/>
  <c r="F783" i="14"/>
  <c r="G783" i="14"/>
  <c r="H783" i="14"/>
  <c r="E784" i="14"/>
  <c r="F784" i="14"/>
  <c r="G784" i="14"/>
  <c r="H784" i="14"/>
  <c r="E785" i="14"/>
  <c r="F785" i="14"/>
  <c r="G785" i="14"/>
  <c r="H785" i="14"/>
  <c r="E786" i="14"/>
  <c r="F786" i="14"/>
  <c r="G786" i="14"/>
  <c r="H786" i="14"/>
  <c r="E787" i="14"/>
  <c r="F787" i="14"/>
  <c r="G787" i="14"/>
  <c r="H787" i="14"/>
  <c r="E788" i="14"/>
  <c r="F788" i="14"/>
  <c r="G788" i="14"/>
  <c r="H788" i="14"/>
  <c r="E789" i="14"/>
  <c r="F789" i="14"/>
  <c r="G789" i="14"/>
  <c r="H789" i="14"/>
  <c r="E790" i="14"/>
  <c r="F790" i="14"/>
  <c r="G790" i="14"/>
  <c r="H790" i="14"/>
  <c r="E791" i="14"/>
  <c r="F791" i="14"/>
  <c r="G791" i="14"/>
  <c r="H791" i="14"/>
  <c r="E792" i="14"/>
  <c r="F792" i="14"/>
  <c r="G792" i="14"/>
  <c r="H792" i="14"/>
  <c r="E793" i="14"/>
  <c r="F793" i="14"/>
  <c r="G793" i="14"/>
  <c r="H793" i="14"/>
  <c r="E794" i="14"/>
  <c r="F794" i="14"/>
  <c r="G794" i="14"/>
  <c r="H794" i="14"/>
  <c r="E795" i="14"/>
  <c r="F795" i="14"/>
  <c r="G795" i="14"/>
  <c r="H795" i="14"/>
  <c r="E796" i="14"/>
  <c r="F796" i="14"/>
  <c r="G796" i="14"/>
  <c r="H796" i="14"/>
  <c r="E797" i="14"/>
  <c r="F797" i="14"/>
  <c r="G797" i="14"/>
  <c r="H797" i="14"/>
  <c r="E798" i="14"/>
  <c r="F798" i="14"/>
  <c r="G798" i="14"/>
  <c r="H798" i="14"/>
  <c r="E799" i="14"/>
  <c r="F799" i="14"/>
  <c r="G799" i="14"/>
  <c r="H799" i="14"/>
  <c r="E800" i="14"/>
  <c r="F800" i="14"/>
  <c r="G800" i="14"/>
  <c r="H800" i="14"/>
  <c r="E801" i="14"/>
  <c r="F801" i="14"/>
  <c r="G801" i="14"/>
  <c r="H801" i="14"/>
  <c r="E802" i="14"/>
  <c r="F802" i="14"/>
  <c r="G802" i="14"/>
  <c r="H802" i="14"/>
  <c r="E803" i="14"/>
  <c r="F803" i="14"/>
  <c r="G803" i="14"/>
  <c r="H803" i="14"/>
  <c r="E804" i="14"/>
  <c r="F804" i="14"/>
  <c r="G804" i="14"/>
  <c r="H804" i="14"/>
  <c r="E805" i="14"/>
  <c r="F805" i="14"/>
  <c r="G805" i="14"/>
  <c r="H805" i="14"/>
  <c r="E806" i="14"/>
  <c r="F806" i="14"/>
  <c r="G806" i="14"/>
  <c r="H806" i="14"/>
  <c r="E807" i="14"/>
  <c r="F807" i="14"/>
  <c r="G807" i="14"/>
  <c r="H807" i="14"/>
  <c r="E808" i="14"/>
  <c r="F808" i="14"/>
  <c r="G808" i="14"/>
  <c r="H808" i="14"/>
  <c r="E809" i="14"/>
  <c r="F809" i="14"/>
  <c r="G809" i="14"/>
  <c r="H809" i="14"/>
  <c r="E810" i="14"/>
  <c r="F810" i="14"/>
  <c r="G810" i="14"/>
  <c r="H810" i="14"/>
  <c r="E811" i="14"/>
  <c r="F811" i="14"/>
  <c r="G811" i="14"/>
  <c r="H811" i="14"/>
  <c r="E812" i="14"/>
  <c r="F812" i="14"/>
  <c r="G812" i="14"/>
  <c r="H812" i="14"/>
  <c r="E813" i="14"/>
  <c r="F813" i="14"/>
  <c r="G813" i="14"/>
  <c r="H813" i="14"/>
  <c r="E814" i="14"/>
  <c r="F814" i="14"/>
  <c r="G814" i="14"/>
  <c r="H814" i="14"/>
  <c r="E815" i="14"/>
  <c r="F815" i="14"/>
  <c r="G815" i="14"/>
  <c r="H815" i="14"/>
  <c r="E816" i="14"/>
  <c r="F816" i="14"/>
  <c r="G816" i="14"/>
  <c r="H816" i="14"/>
  <c r="E817" i="14"/>
  <c r="F817" i="14"/>
  <c r="G817" i="14"/>
  <c r="H817" i="14"/>
  <c r="E818" i="14"/>
  <c r="F818" i="14"/>
  <c r="G818" i="14"/>
  <c r="H818" i="14"/>
  <c r="E819" i="14"/>
  <c r="F819" i="14"/>
  <c r="G819" i="14"/>
  <c r="H819" i="14"/>
  <c r="E820" i="14"/>
  <c r="F820" i="14"/>
  <c r="G820" i="14"/>
  <c r="H820" i="14"/>
  <c r="E821" i="14"/>
  <c r="F821" i="14"/>
  <c r="G821" i="14"/>
  <c r="H821" i="14"/>
  <c r="E822" i="14"/>
  <c r="F822" i="14"/>
  <c r="G822" i="14"/>
  <c r="H822" i="14"/>
  <c r="E823" i="14"/>
  <c r="F823" i="14"/>
  <c r="G823" i="14"/>
  <c r="H823" i="14"/>
  <c r="E824" i="14"/>
  <c r="F824" i="14"/>
  <c r="G824" i="14"/>
  <c r="H824" i="14"/>
  <c r="E825" i="14"/>
  <c r="F825" i="14"/>
  <c r="G825" i="14"/>
  <c r="H825" i="14"/>
  <c r="E826" i="14"/>
  <c r="F826" i="14"/>
  <c r="G826" i="14"/>
  <c r="H826" i="14"/>
  <c r="E827" i="14"/>
  <c r="F827" i="14"/>
  <c r="G827" i="14"/>
  <c r="H827" i="14"/>
  <c r="E828" i="14"/>
  <c r="F828" i="14"/>
  <c r="G828" i="14"/>
  <c r="H828" i="14"/>
  <c r="E829" i="14"/>
  <c r="F829" i="14"/>
  <c r="G829" i="14"/>
  <c r="H829" i="14"/>
  <c r="E830" i="14"/>
  <c r="F830" i="14"/>
  <c r="G830" i="14"/>
  <c r="H830" i="14"/>
  <c r="E831" i="14"/>
  <c r="F831" i="14"/>
  <c r="G831" i="14"/>
  <c r="H831" i="14"/>
  <c r="E832" i="14"/>
  <c r="F832" i="14"/>
  <c r="G832" i="14"/>
  <c r="H832" i="14"/>
  <c r="E833" i="14"/>
  <c r="F833" i="14"/>
  <c r="G833" i="14"/>
  <c r="H833" i="14"/>
  <c r="E834" i="14"/>
  <c r="F834" i="14"/>
  <c r="G834" i="14"/>
  <c r="H834" i="14"/>
  <c r="E835" i="14"/>
  <c r="F835" i="14"/>
  <c r="G835" i="14"/>
  <c r="H835" i="14"/>
  <c r="E836" i="14"/>
  <c r="F836" i="14"/>
  <c r="G836" i="14"/>
  <c r="H836" i="14"/>
  <c r="E837" i="14"/>
  <c r="F837" i="14"/>
  <c r="G837" i="14"/>
  <c r="H837" i="14"/>
  <c r="E838" i="14"/>
  <c r="F838" i="14"/>
  <c r="G838" i="14"/>
  <c r="H838" i="14"/>
  <c r="E839" i="14"/>
  <c r="F839" i="14"/>
  <c r="G839" i="14"/>
  <c r="H839" i="14"/>
  <c r="E840" i="14"/>
  <c r="F840" i="14"/>
  <c r="G840" i="14"/>
  <c r="H840" i="14"/>
  <c r="E841" i="14"/>
  <c r="F841" i="14"/>
  <c r="G841" i="14"/>
  <c r="H841" i="14"/>
  <c r="E842" i="14"/>
  <c r="F842" i="14"/>
  <c r="G842" i="14"/>
  <c r="H842" i="14"/>
  <c r="E843" i="14"/>
  <c r="F843" i="14"/>
  <c r="G843" i="14"/>
  <c r="H843" i="14"/>
  <c r="E844" i="14"/>
  <c r="F844" i="14"/>
  <c r="G844" i="14"/>
  <c r="H844" i="14"/>
  <c r="E845" i="14"/>
  <c r="F845" i="14"/>
  <c r="G845" i="14"/>
  <c r="H845" i="14"/>
  <c r="E846" i="14"/>
  <c r="F846" i="14"/>
  <c r="G846" i="14"/>
  <c r="H846" i="14"/>
  <c r="E847" i="14"/>
  <c r="F847" i="14"/>
  <c r="G847" i="14"/>
  <c r="H847" i="14"/>
  <c r="E848" i="14"/>
  <c r="F848" i="14"/>
  <c r="G848" i="14"/>
  <c r="H848" i="14"/>
  <c r="E849" i="14"/>
  <c r="F849" i="14"/>
  <c r="G849" i="14"/>
  <c r="H849" i="14"/>
  <c r="E850" i="14"/>
  <c r="F850" i="14"/>
  <c r="G850" i="14"/>
  <c r="H850" i="14"/>
  <c r="E851" i="14"/>
  <c r="F851" i="14"/>
  <c r="G851" i="14"/>
  <c r="H851" i="14"/>
  <c r="E852" i="14"/>
  <c r="F852" i="14"/>
  <c r="G852" i="14"/>
  <c r="H852" i="14"/>
  <c r="E853" i="14"/>
  <c r="F853" i="14"/>
  <c r="G853" i="14"/>
  <c r="H853" i="14"/>
  <c r="E854" i="14"/>
  <c r="F854" i="14"/>
  <c r="G854" i="14"/>
  <c r="H854" i="14"/>
  <c r="E855" i="14"/>
  <c r="F855" i="14"/>
  <c r="G855" i="14"/>
  <c r="H855" i="14"/>
  <c r="E856" i="14"/>
  <c r="F856" i="14"/>
  <c r="G856" i="14"/>
  <c r="H856" i="14"/>
  <c r="E857" i="14"/>
  <c r="F857" i="14"/>
  <c r="G857" i="14"/>
  <c r="H857" i="14"/>
  <c r="E858" i="14"/>
  <c r="F858" i="14"/>
  <c r="G858" i="14"/>
  <c r="H858" i="14"/>
  <c r="E859" i="14"/>
  <c r="F859" i="14"/>
  <c r="G859" i="14"/>
  <c r="H859" i="14"/>
  <c r="E860" i="14"/>
  <c r="F860" i="14"/>
  <c r="G860" i="14"/>
  <c r="H860" i="14"/>
  <c r="E861" i="14"/>
  <c r="F861" i="14"/>
  <c r="G861" i="14"/>
  <c r="H861" i="14"/>
  <c r="E862" i="14"/>
  <c r="F862" i="14"/>
  <c r="G862" i="14"/>
  <c r="H862" i="14"/>
  <c r="E863" i="14"/>
  <c r="F863" i="14"/>
  <c r="G863" i="14"/>
  <c r="H863" i="14"/>
  <c r="E864" i="14"/>
  <c r="F864" i="14"/>
  <c r="G864" i="14"/>
  <c r="H864" i="14"/>
  <c r="E865" i="14"/>
  <c r="F865" i="14"/>
  <c r="G865" i="14"/>
  <c r="H865" i="14"/>
  <c r="E866" i="14"/>
  <c r="F866" i="14"/>
  <c r="G866" i="14"/>
  <c r="H866" i="14"/>
  <c r="E867" i="14"/>
  <c r="F867" i="14"/>
  <c r="G867" i="14"/>
  <c r="H867" i="14"/>
  <c r="E868" i="14"/>
  <c r="F868" i="14"/>
  <c r="G868" i="14"/>
  <c r="H868" i="14"/>
  <c r="E869" i="14"/>
  <c r="F869" i="14"/>
  <c r="G869" i="14"/>
  <c r="H869" i="14"/>
  <c r="E870" i="14"/>
  <c r="F870" i="14"/>
  <c r="G870" i="14"/>
  <c r="H870" i="14"/>
  <c r="E871" i="14"/>
  <c r="F871" i="14"/>
  <c r="G871" i="14"/>
  <c r="H871" i="14"/>
  <c r="E872" i="14"/>
  <c r="F872" i="14"/>
  <c r="G872" i="14"/>
  <c r="H872" i="14"/>
  <c r="E873" i="14"/>
  <c r="F873" i="14"/>
  <c r="G873" i="14"/>
  <c r="H873" i="14"/>
  <c r="E874" i="14"/>
  <c r="F874" i="14"/>
  <c r="G874" i="14"/>
  <c r="H874" i="14"/>
  <c r="E875" i="14"/>
  <c r="F875" i="14"/>
  <c r="G875" i="14"/>
  <c r="H875" i="14"/>
  <c r="E876" i="14"/>
  <c r="F876" i="14"/>
  <c r="G876" i="14"/>
  <c r="H876" i="14"/>
  <c r="E877" i="14"/>
  <c r="F877" i="14"/>
  <c r="G877" i="14"/>
  <c r="H877" i="14"/>
  <c r="E878" i="14"/>
  <c r="F878" i="14"/>
  <c r="G878" i="14"/>
  <c r="H878" i="14"/>
  <c r="E879" i="14"/>
  <c r="F879" i="14"/>
  <c r="G879" i="14"/>
  <c r="H879" i="14"/>
  <c r="E880" i="14"/>
  <c r="F880" i="14"/>
  <c r="G880" i="14"/>
  <c r="H880" i="14"/>
  <c r="E881" i="14"/>
  <c r="F881" i="14"/>
  <c r="G881" i="14"/>
  <c r="H881" i="14"/>
  <c r="E882" i="14"/>
  <c r="F882" i="14"/>
  <c r="G882" i="14"/>
  <c r="H882" i="14"/>
  <c r="E883" i="14"/>
  <c r="F883" i="14"/>
  <c r="G883" i="14"/>
  <c r="H883" i="14"/>
  <c r="E884" i="14"/>
  <c r="F884" i="14"/>
  <c r="G884" i="14"/>
  <c r="H884" i="14"/>
  <c r="E885" i="14"/>
  <c r="F885" i="14"/>
  <c r="G885" i="14"/>
  <c r="H885" i="14"/>
  <c r="E886" i="14"/>
  <c r="F886" i="14"/>
  <c r="G886" i="14"/>
  <c r="H886" i="14"/>
  <c r="E887" i="14"/>
  <c r="F887" i="14"/>
  <c r="G887" i="14"/>
  <c r="H887" i="14"/>
  <c r="E888" i="14"/>
  <c r="F888" i="14"/>
  <c r="G888" i="14"/>
  <c r="H888" i="14"/>
  <c r="E889" i="14"/>
  <c r="F889" i="14"/>
  <c r="G889" i="14"/>
  <c r="H889" i="14"/>
  <c r="E890" i="14"/>
  <c r="F890" i="14"/>
  <c r="G890" i="14"/>
  <c r="H890" i="14"/>
  <c r="E891" i="14"/>
  <c r="F891" i="14"/>
  <c r="G891" i="14"/>
  <c r="H891" i="14"/>
  <c r="E892" i="14"/>
  <c r="F892" i="14"/>
  <c r="G892" i="14"/>
  <c r="H892" i="14"/>
  <c r="E893" i="14"/>
  <c r="F893" i="14"/>
  <c r="G893" i="14"/>
  <c r="H893" i="14"/>
  <c r="E894" i="14"/>
  <c r="F894" i="14"/>
  <c r="G894" i="14"/>
  <c r="H894" i="14"/>
  <c r="E895" i="14"/>
  <c r="F895" i="14"/>
  <c r="G895" i="14"/>
  <c r="H895" i="14"/>
  <c r="E896" i="14"/>
  <c r="F896" i="14"/>
  <c r="G896" i="14"/>
  <c r="H896" i="14"/>
  <c r="E897" i="14"/>
  <c r="F897" i="14"/>
  <c r="G897" i="14"/>
  <c r="H897" i="14"/>
  <c r="E898" i="14"/>
  <c r="F898" i="14"/>
  <c r="G898" i="14"/>
  <c r="H898" i="14"/>
  <c r="E899" i="14"/>
  <c r="F899" i="14"/>
  <c r="G899" i="14"/>
  <c r="H899" i="14"/>
  <c r="E900" i="14"/>
  <c r="F900" i="14"/>
  <c r="G900" i="14"/>
  <c r="H900" i="14"/>
  <c r="E901" i="14"/>
  <c r="F901" i="14"/>
  <c r="G901" i="14"/>
  <c r="H901" i="14"/>
  <c r="E902" i="14"/>
  <c r="F902" i="14"/>
  <c r="G902" i="14"/>
  <c r="H902" i="14"/>
  <c r="E903" i="14"/>
  <c r="F903" i="14"/>
  <c r="G903" i="14"/>
  <c r="H903" i="14"/>
  <c r="E904" i="14"/>
  <c r="F904" i="14"/>
  <c r="G904" i="14"/>
  <c r="H904" i="14"/>
  <c r="E905" i="14"/>
  <c r="F905" i="14"/>
  <c r="G905" i="14"/>
  <c r="H905" i="14"/>
  <c r="E906" i="14"/>
  <c r="F906" i="14"/>
  <c r="G906" i="14"/>
  <c r="H906" i="14"/>
  <c r="E907" i="14"/>
  <c r="F907" i="14"/>
  <c r="G907" i="14"/>
  <c r="H907" i="14"/>
  <c r="E908" i="14"/>
  <c r="F908" i="14"/>
  <c r="G908" i="14"/>
  <c r="H908" i="14"/>
  <c r="E909" i="14"/>
  <c r="F909" i="14"/>
  <c r="G909" i="14"/>
  <c r="H909" i="14"/>
  <c r="E910" i="14"/>
  <c r="F910" i="14"/>
  <c r="G910" i="14"/>
  <c r="H910" i="14"/>
  <c r="E911" i="14"/>
  <c r="F911" i="14"/>
  <c r="G911" i="14"/>
  <c r="H911" i="14"/>
  <c r="E912" i="14"/>
  <c r="F912" i="14"/>
  <c r="G912" i="14"/>
  <c r="H912" i="14"/>
  <c r="E913" i="14"/>
  <c r="F913" i="14"/>
  <c r="G913" i="14"/>
  <c r="H913" i="14"/>
  <c r="E914" i="14"/>
  <c r="F914" i="14"/>
  <c r="G914" i="14"/>
  <c r="H914" i="14"/>
  <c r="E915" i="14"/>
  <c r="F915" i="14"/>
  <c r="G915" i="14"/>
  <c r="H915" i="14"/>
  <c r="E916" i="14"/>
  <c r="F916" i="14"/>
  <c r="G916" i="14"/>
  <c r="H916" i="14"/>
  <c r="E917" i="14"/>
  <c r="F917" i="14"/>
  <c r="G917" i="14"/>
  <c r="H917" i="14"/>
  <c r="E918" i="14"/>
  <c r="F918" i="14"/>
  <c r="G918" i="14"/>
  <c r="H918" i="14"/>
  <c r="E919" i="14"/>
  <c r="F919" i="14"/>
  <c r="G919" i="14"/>
  <c r="H919" i="14"/>
  <c r="E920" i="14"/>
  <c r="F920" i="14"/>
  <c r="G920" i="14"/>
  <c r="H920" i="14"/>
  <c r="E921" i="14"/>
  <c r="F921" i="14"/>
  <c r="G921" i="14"/>
  <c r="H921" i="14"/>
  <c r="E922" i="14"/>
  <c r="F922" i="14"/>
  <c r="G922" i="14"/>
  <c r="H922" i="14"/>
  <c r="E923" i="14"/>
  <c r="F923" i="14"/>
  <c r="G923" i="14"/>
  <c r="H923" i="14"/>
  <c r="E924" i="14"/>
  <c r="F924" i="14"/>
  <c r="G924" i="14"/>
  <c r="H924" i="14"/>
  <c r="E925" i="14"/>
  <c r="F925" i="14"/>
  <c r="G925" i="14"/>
  <c r="H925" i="14"/>
  <c r="E926" i="14"/>
  <c r="F926" i="14"/>
  <c r="G926" i="14"/>
  <c r="H926" i="14"/>
  <c r="E927" i="14"/>
  <c r="F927" i="14"/>
  <c r="G927" i="14"/>
  <c r="H927" i="14"/>
  <c r="E928" i="14"/>
  <c r="F928" i="14"/>
  <c r="G928" i="14"/>
  <c r="H928" i="14"/>
  <c r="E929" i="14"/>
  <c r="F929" i="14"/>
  <c r="G929" i="14"/>
  <c r="H929" i="14"/>
  <c r="E930" i="14"/>
  <c r="F930" i="14"/>
  <c r="G930" i="14"/>
  <c r="H930" i="14"/>
  <c r="E931" i="14"/>
  <c r="F931" i="14"/>
  <c r="G931" i="14"/>
  <c r="H931" i="14"/>
  <c r="E932" i="14"/>
  <c r="F932" i="14"/>
  <c r="G932" i="14"/>
  <c r="H932" i="14"/>
  <c r="E933" i="14"/>
  <c r="F933" i="14"/>
  <c r="G933" i="14"/>
  <c r="H933" i="14"/>
  <c r="E934" i="14"/>
  <c r="F934" i="14"/>
  <c r="G934" i="14"/>
  <c r="H934" i="14"/>
  <c r="E935" i="14"/>
  <c r="F935" i="14"/>
  <c r="G935" i="14"/>
  <c r="H935" i="14"/>
  <c r="E936" i="14"/>
  <c r="F936" i="14"/>
  <c r="G936" i="14"/>
  <c r="H936" i="14"/>
  <c r="E937" i="14"/>
  <c r="F937" i="14"/>
  <c r="G937" i="14"/>
  <c r="H937" i="14"/>
  <c r="E938" i="14"/>
  <c r="F938" i="14"/>
  <c r="G938" i="14"/>
  <c r="H938" i="14"/>
  <c r="E939" i="14"/>
  <c r="F939" i="14"/>
  <c r="G939" i="14"/>
  <c r="H939" i="14"/>
  <c r="E940" i="14"/>
  <c r="F940" i="14"/>
  <c r="G940" i="14"/>
  <c r="H940" i="14"/>
  <c r="E941" i="14"/>
  <c r="F941" i="14"/>
  <c r="G941" i="14"/>
  <c r="H941" i="14"/>
  <c r="E942" i="14"/>
  <c r="F942" i="14"/>
  <c r="G942" i="14"/>
  <c r="H942" i="14"/>
  <c r="E943" i="14"/>
  <c r="F943" i="14"/>
  <c r="G943" i="14"/>
  <c r="H943" i="14"/>
  <c r="E944" i="14"/>
  <c r="F944" i="14"/>
  <c r="G944" i="14"/>
  <c r="H944" i="14"/>
  <c r="E945" i="14"/>
  <c r="F945" i="14"/>
  <c r="G945" i="14"/>
  <c r="H945" i="14"/>
  <c r="H2" i="14"/>
  <c r="G2" i="14"/>
  <c r="F2" i="14"/>
  <c r="E2" i="14"/>
  <c r="D3" i="14"/>
  <c r="D4" i="14"/>
  <c r="D5" i="14"/>
  <c r="D6" i="14"/>
  <c r="D7" i="14"/>
  <c r="D8" i="14"/>
  <c r="D9" i="14"/>
  <c r="D10" i="14"/>
  <c r="D11" i="14"/>
  <c r="D12" i="14"/>
  <c r="D13" i="14"/>
  <c r="D14" i="14"/>
  <c r="D15" i="14"/>
  <c r="D16" i="14"/>
  <c r="D17" i="14"/>
  <c r="D18" i="14"/>
  <c r="D19" i="14"/>
  <c r="D20" i="14"/>
  <c r="D21" i="14"/>
  <c r="D22" i="14"/>
  <c r="D23" i="14"/>
  <c r="D24" i="14"/>
  <c r="D25" i="14"/>
  <c r="D26" i="14"/>
  <c r="D27" i="14"/>
  <c r="D28" i="14"/>
  <c r="D29" i="14"/>
  <c r="D30" i="14"/>
  <c r="D31" i="14"/>
  <c r="D32" i="14"/>
  <c r="D33" i="14"/>
  <c r="D34" i="14"/>
  <c r="D35" i="14"/>
  <c r="D36" i="14"/>
  <c r="D37" i="14"/>
  <c r="D38" i="14"/>
  <c r="D39" i="14"/>
  <c r="D40" i="14"/>
  <c r="D41" i="14"/>
  <c r="D42" i="14"/>
  <c r="D43" i="14"/>
  <c r="D44" i="14"/>
  <c r="D45" i="14"/>
  <c r="D46" i="14"/>
  <c r="D47" i="14"/>
  <c r="D48" i="14"/>
  <c r="D49" i="14"/>
  <c r="D50" i="14"/>
  <c r="D51" i="14"/>
  <c r="D52" i="14"/>
  <c r="D53" i="14"/>
  <c r="D54" i="14"/>
  <c r="D55" i="14"/>
  <c r="D56" i="14"/>
  <c r="D57" i="14"/>
  <c r="D58" i="14"/>
  <c r="D59" i="14"/>
  <c r="D60" i="14"/>
  <c r="D61" i="14"/>
  <c r="D62" i="14"/>
  <c r="D63" i="14"/>
  <c r="D64" i="14"/>
  <c r="D65" i="14"/>
  <c r="D66" i="14"/>
  <c r="D67" i="14"/>
  <c r="D68" i="14"/>
  <c r="D69" i="14"/>
  <c r="D70" i="14"/>
  <c r="D71" i="14"/>
  <c r="D72" i="14"/>
  <c r="D73" i="14"/>
  <c r="D74" i="14"/>
  <c r="D75" i="14"/>
  <c r="D76" i="14"/>
  <c r="D77" i="14"/>
  <c r="D78" i="14"/>
  <c r="D79" i="14"/>
  <c r="D80" i="14"/>
  <c r="D81" i="14"/>
  <c r="D82" i="14"/>
  <c r="D83" i="14"/>
  <c r="D84" i="14"/>
  <c r="D85" i="14"/>
  <c r="D86" i="14"/>
  <c r="D87" i="14"/>
  <c r="D88" i="14"/>
  <c r="D89" i="14"/>
  <c r="D90" i="14"/>
  <c r="D91" i="14"/>
  <c r="D92" i="14"/>
  <c r="D93" i="14"/>
  <c r="D94" i="14"/>
  <c r="D95" i="14"/>
  <c r="D96" i="14"/>
  <c r="D97" i="14"/>
  <c r="D98" i="14"/>
  <c r="D99" i="14"/>
  <c r="D100" i="14"/>
  <c r="D101" i="14"/>
  <c r="D102" i="14"/>
  <c r="D103" i="14"/>
  <c r="D104" i="14"/>
  <c r="D105" i="14"/>
  <c r="D106" i="14"/>
  <c r="D107" i="14"/>
  <c r="D108" i="14"/>
  <c r="D109" i="14"/>
  <c r="D110" i="14"/>
  <c r="D111" i="14"/>
  <c r="D112" i="14"/>
  <c r="D113" i="14"/>
  <c r="D114" i="14"/>
  <c r="D115" i="14"/>
  <c r="D116" i="14"/>
  <c r="D117" i="14"/>
  <c r="D118" i="14"/>
  <c r="D119" i="14"/>
  <c r="D120" i="14"/>
  <c r="D121" i="14"/>
  <c r="D122" i="14"/>
  <c r="D123" i="14"/>
  <c r="D124" i="14"/>
  <c r="D125" i="14"/>
  <c r="D126" i="14"/>
  <c r="D127" i="14"/>
  <c r="D128" i="14"/>
  <c r="D129" i="14"/>
  <c r="D130" i="14"/>
  <c r="D131" i="14"/>
  <c r="D132" i="14"/>
  <c r="D133" i="14"/>
  <c r="D134" i="14"/>
  <c r="D135" i="14"/>
  <c r="D136" i="14"/>
  <c r="D137" i="14"/>
  <c r="D138" i="14"/>
  <c r="D139" i="14"/>
  <c r="D140" i="14"/>
  <c r="D141" i="14"/>
  <c r="D142" i="14"/>
  <c r="D143" i="14"/>
  <c r="D144" i="14"/>
  <c r="D145" i="14"/>
  <c r="D146" i="14"/>
  <c r="D147" i="14"/>
  <c r="D148" i="14"/>
  <c r="D149" i="14"/>
  <c r="D150" i="14"/>
  <c r="D151" i="14"/>
  <c r="D152" i="14"/>
  <c r="D153" i="14"/>
  <c r="D154" i="14"/>
  <c r="D155" i="14"/>
  <c r="D156" i="14"/>
  <c r="D157" i="14"/>
  <c r="D158" i="14"/>
  <c r="D159" i="14"/>
  <c r="D160" i="14"/>
  <c r="D161" i="14"/>
  <c r="D162" i="14"/>
  <c r="D163" i="14"/>
  <c r="D164" i="14"/>
  <c r="D165" i="14"/>
  <c r="D166" i="14"/>
  <c r="D167" i="14"/>
  <c r="D168" i="14"/>
  <c r="D169" i="14"/>
  <c r="D170" i="14"/>
  <c r="D171" i="14"/>
  <c r="D172" i="14"/>
  <c r="D173" i="14"/>
  <c r="D174" i="14"/>
  <c r="D175" i="14"/>
  <c r="D176" i="14"/>
  <c r="D177" i="14"/>
  <c r="D178" i="14"/>
  <c r="D179" i="14"/>
  <c r="D180" i="14"/>
  <c r="D181" i="14"/>
  <c r="D182" i="14"/>
  <c r="D183" i="14"/>
  <c r="D184" i="14"/>
  <c r="D185" i="14"/>
  <c r="D186" i="14"/>
  <c r="D187" i="14"/>
  <c r="D188" i="14"/>
  <c r="D189" i="14"/>
  <c r="D190" i="14"/>
  <c r="D191" i="14"/>
  <c r="D192" i="14"/>
  <c r="D193" i="14"/>
  <c r="D194" i="14"/>
  <c r="D195" i="14"/>
  <c r="D196" i="14"/>
  <c r="D197" i="14"/>
  <c r="D198" i="14"/>
  <c r="D199" i="14"/>
  <c r="D200" i="14"/>
  <c r="D201" i="14"/>
  <c r="D202" i="14"/>
  <c r="D203" i="14"/>
  <c r="D204" i="14"/>
  <c r="D205" i="14"/>
  <c r="D206" i="14"/>
  <c r="D207" i="14"/>
  <c r="D208" i="14"/>
  <c r="D209" i="14"/>
  <c r="D210" i="14"/>
  <c r="D211" i="14"/>
  <c r="D212" i="14"/>
  <c r="D213" i="14"/>
  <c r="D214" i="14"/>
  <c r="D215" i="14"/>
  <c r="D216" i="14"/>
  <c r="D217" i="14"/>
  <c r="D218" i="14"/>
  <c r="D219" i="14"/>
  <c r="D220" i="14"/>
  <c r="D221" i="14"/>
  <c r="D222" i="14"/>
  <c r="D223" i="14"/>
  <c r="D224" i="14"/>
  <c r="D225" i="14"/>
  <c r="D226" i="14"/>
  <c r="D227" i="14"/>
  <c r="D228" i="14"/>
  <c r="D229" i="14"/>
  <c r="D230" i="14"/>
  <c r="D231" i="14"/>
  <c r="D232" i="14"/>
  <c r="D233" i="14"/>
  <c r="D234" i="14"/>
  <c r="D235" i="14"/>
  <c r="D236" i="14"/>
  <c r="D237" i="14"/>
  <c r="D238" i="14"/>
  <c r="D239" i="14"/>
  <c r="D240" i="14"/>
  <c r="D241" i="14"/>
  <c r="D242" i="14"/>
  <c r="D243" i="14"/>
  <c r="D244" i="14"/>
  <c r="D245" i="14"/>
  <c r="D246" i="14"/>
  <c r="D247" i="14"/>
  <c r="D248" i="14"/>
  <c r="D249" i="14"/>
  <c r="D250" i="14"/>
  <c r="D251" i="14"/>
  <c r="D252" i="14"/>
  <c r="D253" i="14"/>
  <c r="D254" i="14"/>
  <c r="D255" i="14"/>
  <c r="D256" i="14"/>
  <c r="D257" i="14"/>
  <c r="D258" i="14"/>
  <c r="D259" i="14"/>
  <c r="D260" i="14"/>
  <c r="D261" i="14"/>
  <c r="D262" i="14"/>
  <c r="D263" i="14"/>
  <c r="D264" i="14"/>
  <c r="D265" i="14"/>
  <c r="D266" i="14"/>
  <c r="D267" i="14"/>
  <c r="D268" i="14"/>
  <c r="D269" i="14"/>
  <c r="D270" i="14"/>
  <c r="D271" i="14"/>
  <c r="D272" i="14"/>
  <c r="D273" i="14"/>
  <c r="D274" i="14"/>
  <c r="D275" i="14"/>
  <c r="D276" i="14"/>
  <c r="D277" i="14"/>
  <c r="D278" i="14"/>
  <c r="D279" i="14"/>
  <c r="D280" i="14"/>
  <c r="D281" i="14"/>
  <c r="D282" i="14"/>
  <c r="D283" i="14"/>
  <c r="D284" i="14"/>
  <c r="D285" i="14"/>
  <c r="D286" i="14"/>
  <c r="D287" i="14"/>
  <c r="D288" i="14"/>
  <c r="D289" i="14"/>
  <c r="D290" i="14"/>
  <c r="D291" i="14"/>
  <c r="D292" i="14"/>
  <c r="D293" i="14"/>
  <c r="D294" i="14"/>
  <c r="D295" i="14"/>
  <c r="D296" i="14"/>
  <c r="D297" i="14"/>
  <c r="D298" i="14"/>
  <c r="D299" i="14"/>
  <c r="D300" i="14"/>
  <c r="D301" i="14"/>
  <c r="D302" i="14"/>
  <c r="D303" i="14"/>
  <c r="D304" i="14"/>
  <c r="D305" i="14"/>
  <c r="D306" i="14"/>
  <c r="D307" i="14"/>
  <c r="D308" i="14"/>
  <c r="D309" i="14"/>
  <c r="D310" i="14"/>
  <c r="D311" i="14"/>
  <c r="D312" i="14"/>
  <c r="D313" i="14"/>
  <c r="D314" i="14"/>
  <c r="D315" i="14"/>
  <c r="D316" i="14"/>
  <c r="D317" i="14"/>
  <c r="D318" i="14"/>
  <c r="D319" i="14"/>
  <c r="D320" i="14"/>
  <c r="D321" i="14"/>
  <c r="D322" i="14"/>
  <c r="D323" i="14"/>
  <c r="D324" i="14"/>
  <c r="D325" i="14"/>
  <c r="D326" i="14"/>
  <c r="D327" i="14"/>
  <c r="D328" i="14"/>
  <c r="D329" i="14"/>
  <c r="D330" i="14"/>
  <c r="D331" i="14"/>
  <c r="D332" i="14"/>
  <c r="D333" i="14"/>
  <c r="D334" i="14"/>
  <c r="D335" i="14"/>
  <c r="D336" i="14"/>
  <c r="D337" i="14"/>
  <c r="D338" i="14"/>
  <c r="D339" i="14"/>
  <c r="D340" i="14"/>
  <c r="D341" i="14"/>
  <c r="D342" i="14"/>
  <c r="D343" i="14"/>
  <c r="D344" i="14"/>
  <c r="D345" i="14"/>
  <c r="D346" i="14"/>
  <c r="D347" i="14"/>
  <c r="D348" i="14"/>
  <c r="D349" i="14"/>
  <c r="D350" i="14"/>
  <c r="D351" i="14"/>
  <c r="D352" i="14"/>
  <c r="D353" i="14"/>
  <c r="D354" i="14"/>
  <c r="D355" i="14"/>
  <c r="D356" i="14"/>
  <c r="D357" i="14"/>
  <c r="D358" i="14"/>
  <c r="D359" i="14"/>
  <c r="D360" i="14"/>
  <c r="D361" i="14"/>
  <c r="D362" i="14"/>
  <c r="D363" i="14"/>
  <c r="D364" i="14"/>
  <c r="D365" i="14"/>
  <c r="D366" i="14"/>
  <c r="D367" i="14"/>
  <c r="D368" i="14"/>
  <c r="D369" i="14"/>
  <c r="D370" i="14"/>
  <c r="D371" i="14"/>
  <c r="D372" i="14"/>
  <c r="D373" i="14"/>
  <c r="D374" i="14"/>
  <c r="D375" i="14"/>
  <c r="D376" i="14"/>
  <c r="D377" i="14"/>
  <c r="D378" i="14"/>
  <c r="D379" i="14"/>
  <c r="D380" i="14"/>
  <c r="D381" i="14"/>
  <c r="D382" i="14"/>
  <c r="D383" i="14"/>
  <c r="D384" i="14"/>
  <c r="D385" i="14"/>
  <c r="D386" i="14"/>
  <c r="D387" i="14"/>
  <c r="D388" i="14"/>
  <c r="D389" i="14"/>
  <c r="D390" i="14"/>
  <c r="D391" i="14"/>
  <c r="D392" i="14"/>
  <c r="D393" i="14"/>
  <c r="D394" i="14"/>
  <c r="D395" i="14"/>
  <c r="D396" i="14"/>
  <c r="D397" i="14"/>
  <c r="D398" i="14"/>
  <c r="D399" i="14"/>
  <c r="D400" i="14"/>
  <c r="D401" i="14"/>
  <c r="D402" i="14"/>
  <c r="D403" i="14"/>
  <c r="D404" i="14"/>
  <c r="D405" i="14"/>
  <c r="D406" i="14"/>
  <c r="D407" i="14"/>
  <c r="D408" i="14"/>
  <c r="D409" i="14"/>
  <c r="D410" i="14"/>
  <c r="D411" i="14"/>
  <c r="D412" i="14"/>
  <c r="D413" i="14"/>
  <c r="D414" i="14"/>
  <c r="D415" i="14"/>
  <c r="D416" i="14"/>
  <c r="D417" i="14"/>
  <c r="D418" i="14"/>
  <c r="D419" i="14"/>
  <c r="D420" i="14"/>
  <c r="D421" i="14"/>
  <c r="D422" i="14"/>
  <c r="D423" i="14"/>
  <c r="D424" i="14"/>
  <c r="D425" i="14"/>
  <c r="D426" i="14"/>
  <c r="D427" i="14"/>
  <c r="D428" i="14"/>
  <c r="D429" i="14"/>
  <c r="D430" i="14"/>
  <c r="D431" i="14"/>
  <c r="D432" i="14"/>
  <c r="D433" i="14"/>
  <c r="D434" i="14"/>
  <c r="D435" i="14"/>
  <c r="D436" i="14"/>
  <c r="D437" i="14"/>
  <c r="D438" i="14"/>
  <c r="D439" i="14"/>
  <c r="D440" i="14"/>
  <c r="D441" i="14"/>
  <c r="D442" i="14"/>
  <c r="D443" i="14"/>
  <c r="D444" i="14"/>
  <c r="D445" i="14"/>
  <c r="D446" i="14"/>
  <c r="D447" i="14"/>
  <c r="D448" i="14"/>
  <c r="D449" i="14"/>
  <c r="D450" i="14"/>
  <c r="D451" i="14"/>
  <c r="D452" i="14"/>
  <c r="D453" i="14"/>
  <c r="D454" i="14"/>
  <c r="D455" i="14"/>
  <c r="D456" i="14"/>
  <c r="D457" i="14"/>
  <c r="D458" i="14"/>
  <c r="D459" i="14"/>
  <c r="D460" i="14"/>
  <c r="D461" i="14"/>
  <c r="D462" i="14"/>
  <c r="D463" i="14"/>
  <c r="D464" i="14"/>
  <c r="D465" i="14"/>
  <c r="D466" i="14"/>
  <c r="D467" i="14"/>
  <c r="D468" i="14"/>
  <c r="D469" i="14"/>
  <c r="D470" i="14"/>
  <c r="D471" i="14"/>
  <c r="D472" i="14"/>
  <c r="D473" i="14"/>
  <c r="D474" i="14"/>
  <c r="D475" i="14"/>
  <c r="D476" i="14"/>
  <c r="D477" i="14"/>
  <c r="D478" i="14"/>
  <c r="D479" i="14"/>
  <c r="D480" i="14"/>
  <c r="D481" i="14"/>
  <c r="D482" i="14"/>
  <c r="D483" i="14"/>
  <c r="D484" i="14"/>
  <c r="D485" i="14"/>
  <c r="D486" i="14"/>
  <c r="D487" i="14"/>
  <c r="D488" i="14"/>
  <c r="D489" i="14"/>
  <c r="D490" i="14"/>
  <c r="D491" i="14"/>
  <c r="D492" i="14"/>
  <c r="D493" i="14"/>
  <c r="D494" i="14"/>
  <c r="D495" i="14"/>
  <c r="D496" i="14"/>
  <c r="D497" i="14"/>
  <c r="D498" i="14"/>
  <c r="D499" i="14"/>
  <c r="D500" i="14"/>
  <c r="D501" i="14"/>
  <c r="D502" i="14"/>
  <c r="D503" i="14"/>
  <c r="D504" i="14"/>
  <c r="D505" i="14"/>
  <c r="D506" i="14"/>
  <c r="D507" i="14"/>
  <c r="D508" i="14"/>
  <c r="D509" i="14"/>
  <c r="D510" i="14"/>
  <c r="D511" i="14"/>
  <c r="D512" i="14"/>
  <c r="D513" i="14"/>
  <c r="D514" i="14"/>
  <c r="D515" i="14"/>
  <c r="D516" i="14"/>
  <c r="D517" i="14"/>
  <c r="D518" i="14"/>
  <c r="D519" i="14"/>
  <c r="D520" i="14"/>
  <c r="D521" i="14"/>
  <c r="D522" i="14"/>
  <c r="D523" i="14"/>
  <c r="D524" i="14"/>
  <c r="D525" i="14"/>
  <c r="D526" i="14"/>
  <c r="D527" i="14"/>
  <c r="D528" i="14"/>
  <c r="D529" i="14"/>
  <c r="D530" i="14"/>
  <c r="D531" i="14"/>
  <c r="D532" i="14"/>
  <c r="D533" i="14"/>
  <c r="D534" i="14"/>
  <c r="D535" i="14"/>
  <c r="D536" i="14"/>
  <c r="D537" i="14"/>
  <c r="D538" i="14"/>
  <c r="D539" i="14"/>
  <c r="D540" i="14"/>
  <c r="D541" i="14"/>
  <c r="D542" i="14"/>
  <c r="D543" i="14"/>
  <c r="D544" i="14"/>
  <c r="D545" i="14"/>
  <c r="D546" i="14"/>
  <c r="D547" i="14"/>
  <c r="D548" i="14"/>
  <c r="D549" i="14"/>
  <c r="D550" i="14"/>
  <c r="D551" i="14"/>
  <c r="D552" i="14"/>
  <c r="D553" i="14"/>
  <c r="D554" i="14"/>
  <c r="D555" i="14"/>
  <c r="D556" i="14"/>
  <c r="D557" i="14"/>
  <c r="D558" i="14"/>
  <c r="D559" i="14"/>
  <c r="D560" i="14"/>
  <c r="D561" i="14"/>
  <c r="D562" i="14"/>
  <c r="D563" i="14"/>
  <c r="D564" i="14"/>
  <c r="D565" i="14"/>
  <c r="D566" i="14"/>
  <c r="D567" i="14"/>
  <c r="D568" i="14"/>
  <c r="D569" i="14"/>
  <c r="D570" i="14"/>
  <c r="D571" i="14"/>
  <c r="D572" i="14"/>
  <c r="D573" i="14"/>
  <c r="D574" i="14"/>
  <c r="D575" i="14"/>
  <c r="D576" i="14"/>
  <c r="D577" i="14"/>
  <c r="D578" i="14"/>
  <c r="D579" i="14"/>
  <c r="D580" i="14"/>
  <c r="D581" i="14"/>
  <c r="D582" i="14"/>
  <c r="D583" i="14"/>
  <c r="D584" i="14"/>
  <c r="D585" i="14"/>
  <c r="D586" i="14"/>
  <c r="D587" i="14"/>
  <c r="D588" i="14"/>
  <c r="D589" i="14"/>
  <c r="D590" i="14"/>
  <c r="D591" i="14"/>
  <c r="D592" i="14"/>
  <c r="D593" i="14"/>
  <c r="D594" i="14"/>
  <c r="D595" i="14"/>
  <c r="D596" i="14"/>
  <c r="D597" i="14"/>
  <c r="D598" i="14"/>
  <c r="D599" i="14"/>
  <c r="D600" i="14"/>
  <c r="D601" i="14"/>
  <c r="D602" i="14"/>
  <c r="D603" i="14"/>
  <c r="D604" i="14"/>
  <c r="D605" i="14"/>
  <c r="D606" i="14"/>
  <c r="D607" i="14"/>
  <c r="D608" i="14"/>
  <c r="D609" i="14"/>
  <c r="D610" i="14"/>
  <c r="D611" i="14"/>
  <c r="D612" i="14"/>
  <c r="D613" i="14"/>
  <c r="D614" i="14"/>
  <c r="D615" i="14"/>
  <c r="D616" i="14"/>
  <c r="D617" i="14"/>
  <c r="D618" i="14"/>
  <c r="D619" i="14"/>
  <c r="D620" i="14"/>
  <c r="D621" i="14"/>
  <c r="D622" i="14"/>
  <c r="D623" i="14"/>
  <c r="D624" i="14"/>
  <c r="D625" i="14"/>
  <c r="D626" i="14"/>
  <c r="D627" i="14"/>
  <c r="D628" i="14"/>
  <c r="D629" i="14"/>
  <c r="D630" i="14"/>
  <c r="D631" i="14"/>
  <c r="D632" i="14"/>
  <c r="D633" i="14"/>
  <c r="D634" i="14"/>
  <c r="D635" i="14"/>
  <c r="D636" i="14"/>
  <c r="D637" i="14"/>
  <c r="D638" i="14"/>
  <c r="D639" i="14"/>
  <c r="D640" i="14"/>
  <c r="D641" i="14"/>
  <c r="D642" i="14"/>
  <c r="D643" i="14"/>
  <c r="D644" i="14"/>
  <c r="D645" i="14"/>
  <c r="D646" i="14"/>
  <c r="D647" i="14"/>
  <c r="D648" i="14"/>
  <c r="D649" i="14"/>
  <c r="D650" i="14"/>
  <c r="D651" i="14"/>
  <c r="D652" i="14"/>
  <c r="D653" i="14"/>
  <c r="D654" i="14"/>
  <c r="D655" i="14"/>
  <c r="D656" i="14"/>
  <c r="D657" i="14"/>
  <c r="D658" i="14"/>
  <c r="D659" i="14"/>
  <c r="D660" i="14"/>
  <c r="D661" i="14"/>
  <c r="D662" i="14"/>
  <c r="D663" i="14"/>
  <c r="D664" i="14"/>
  <c r="D665" i="14"/>
  <c r="D666" i="14"/>
  <c r="D667" i="14"/>
  <c r="D668" i="14"/>
  <c r="D669" i="14"/>
  <c r="D670" i="14"/>
  <c r="D671" i="14"/>
  <c r="D672" i="14"/>
  <c r="D673" i="14"/>
  <c r="D674" i="14"/>
  <c r="D675" i="14"/>
  <c r="D676" i="14"/>
  <c r="D677" i="14"/>
  <c r="D678" i="14"/>
  <c r="D679" i="14"/>
  <c r="D680" i="14"/>
  <c r="D681" i="14"/>
  <c r="D682" i="14"/>
  <c r="D683" i="14"/>
  <c r="D684" i="14"/>
  <c r="D685" i="14"/>
  <c r="D686" i="14"/>
  <c r="D687" i="14"/>
  <c r="D688" i="14"/>
  <c r="D689" i="14"/>
  <c r="D690" i="14"/>
  <c r="D691" i="14"/>
  <c r="D692" i="14"/>
  <c r="D693" i="14"/>
  <c r="D694" i="14"/>
  <c r="D695" i="14"/>
  <c r="D696" i="14"/>
  <c r="D697" i="14"/>
  <c r="D698" i="14"/>
  <c r="D699" i="14"/>
  <c r="D700" i="14"/>
  <c r="D701" i="14"/>
  <c r="D702" i="14"/>
  <c r="D703" i="14"/>
  <c r="D704" i="14"/>
  <c r="D705" i="14"/>
  <c r="D706" i="14"/>
  <c r="D707" i="14"/>
  <c r="D708" i="14"/>
  <c r="D709" i="14"/>
  <c r="D710" i="14"/>
  <c r="D711" i="14"/>
  <c r="D712" i="14"/>
  <c r="D713" i="14"/>
  <c r="D714" i="14"/>
  <c r="D715" i="14"/>
  <c r="D716" i="14"/>
  <c r="D717" i="14"/>
  <c r="D718" i="14"/>
  <c r="D719" i="14"/>
  <c r="D720" i="14"/>
  <c r="D721" i="14"/>
  <c r="D722" i="14"/>
  <c r="D723" i="14"/>
  <c r="D724" i="14"/>
  <c r="D725" i="14"/>
  <c r="D726" i="14"/>
  <c r="D727" i="14"/>
  <c r="D728" i="14"/>
  <c r="D729" i="14"/>
  <c r="D730" i="14"/>
  <c r="D731" i="14"/>
  <c r="D732" i="14"/>
  <c r="D733" i="14"/>
  <c r="D734" i="14"/>
  <c r="D735" i="14"/>
  <c r="D736" i="14"/>
  <c r="D737" i="14"/>
  <c r="D738" i="14"/>
  <c r="D739" i="14"/>
  <c r="D740" i="14"/>
  <c r="D741" i="14"/>
  <c r="D742" i="14"/>
  <c r="D743" i="14"/>
  <c r="D744" i="14"/>
  <c r="D745" i="14"/>
  <c r="D746" i="14"/>
  <c r="D747" i="14"/>
  <c r="D748" i="14"/>
  <c r="D749" i="14"/>
  <c r="D750" i="14"/>
  <c r="D751" i="14"/>
  <c r="D752" i="14"/>
  <c r="D753" i="14"/>
  <c r="D754" i="14"/>
  <c r="D755" i="14"/>
  <c r="D756" i="14"/>
  <c r="D757" i="14"/>
  <c r="D758" i="14"/>
  <c r="D759" i="14"/>
  <c r="D760" i="14"/>
  <c r="D761" i="14"/>
  <c r="D762" i="14"/>
  <c r="D763" i="14"/>
  <c r="D764" i="14"/>
  <c r="D765" i="14"/>
  <c r="D766" i="14"/>
  <c r="D767" i="14"/>
  <c r="D768" i="14"/>
  <c r="D769" i="14"/>
  <c r="D770" i="14"/>
  <c r="D771" i="14"/>
  <c r="D772" i="14"/>
  <c r="D773" i="14"/>
  <c r="D774" i="14"/>
  <c r="D775" i="14"/>
  <c r="D776" i="14"/>
  <c r="D777" i="14"/>
  <c r="D778" i="14"/>
  <c r="D779" i="14"/>
  <c r="D780" i="14"/>
  <c r="D781" i="14"/>
  <c r="D782" i="14"/>
  <c r="D783" i="14"/>
  <c r="D784" i="14"/>
  <c r="D785" i="14"/>
  <c r="D786" i="14"/>
  <c r="D787" i="14"/>
  <c r="D788" i="14"/>
  <c r="D789" i="14"/>
  <c r="D790" i="14"/>
  <c r="D791" i="14"/>
  <c r="D792" i="14"/>
  <c r="D793" i="14"/>
  <c r="D794" i="14"/>
  <c r="D795" i="14"/>
  <c r="D796" i="14"/>
  <c r="D797" i="14"/>
  <c r="D798" i="14"/>
  <c r="D799" i="14"/>
  <c r="D800" i="14"/>
  <c r="D801" i="14"/>
  <c r="D802" i="14"/>
  <c r="D803" i="14"/>
  <c r="D804" i="14"/>
  <c r="D805" i="14"/>
  <c r="D806" i="14"/>
  <c r="D807" i="14"/>
  <c r="D808" i="14"/>
  <c r="D809" i="14"/>
  <c r="D810" i="14"/>
  <c r="D811" i="14"/>
  <c r="D812" i="14"/>
  <c r="D813" i="14"/>
  <c r="D814" i="14"/>
  <c r="D815" i="14"/>
  <c r="D816" i="14"/>
  <c r="D817" i="14"/>
  <c r="D818" i="14"/>
  <c r="D819" i="14"/>
  <c r="D820" i="14"/>
  <c r="D821" i="14"/>
  <c r="D822" i="14"/>
  <c r="D823" i="14"/>
  <c r="D824" i="14"/>
  <c r="D825" i="14"/>
  <c r="D826" i="14"/>
  <c r="D827" i="14"/>
  <c r="D828" i="14"/>
  <c r="D829" i="14"/>
  <c r="D830" i="14"/>
  <c r="D831" i="14"/>
  <c r="D832" i="14"/>
  <c r="D833" i="14"/>
  <c r="D834" i="14"/>
  <c r="D835" i="14"/>
  <c r="D836" i="14"/>
  <c r="D837" i="14"/>
  <c r="D838" i="14"/>
  <c r="D839" i="14"/>
  <c r="D840" i="14"/>
  <c r="D841" i="14"/>
  <c r="D842" i="14"/>
  <c r="D843" i="14"/>
  <c r="D844" i="14"/>
  <c r="D845" i="14"/>
  <c r="D846" i="14"/>
  <c r="D847" i="14"/>
  <c r="D848" i="14"/>
  <c r="D849" i="14"/>
  <c r="D850" i="14"/>
  <c r="D851" i="14"/>
  <c r="D852" i="14"/>
  <c r="D853" i="14"/>
  <c r="D854" i="14"/>
  <c r="D855" i="14"/>
  <c r="D856" i="14"/>
  <c r="D857" i="14"/>
  <c r="D858" i="14"/>
  <c r="D859" i="14"/>
  <c r="D860" i="14"/>
  <c r="D861" i="14"/>
  <c r="D862" i="14"/>
  <c r="D863" i="14"/>
  <c r="D864" i="14"/>
  <c r="D865" i="14"/>
  <c r="D866" i="14"/>
  <c r="D867" i="14"/>
  <c r="D868" i="14"/>
  <c r="D869" i="14"/>
  <c r="D870" i="14"/>
  <c r="D871" i="14"/>
  <c r="D872" i="14"/>
  <c r="D873" i="14"/>
  <c r="D874" i="14"/>
  <c r="D875" i="14"/>
  <c r="D876" i="14"/>
  <c r="D877" i="14"/>
  <c r="D878" i="14"/>
  <c r="D879" i="14"/>
  <c r="D880" i="14"/>
  <c r="D881" i="14"/>
  <c r="D882" i="14"/>
  <c r="D883" i="14"/>
  <c r="D884" i="14"/>
  <c r="D885" i="14"/>
  <c r="D886" i="14"/>
  <c r="D887" i="14"/>
  <c r="D888" i="14"/>
  <c r="D889" i="14"/>
  <c r="D890" i="14"/>
  <c r="D891" i="14"/>
  <c r="D892" i="14"/>
  <c r="D893" i="14"/>
  <c r="D894" i="14"/>
  <c r="D895" i="14"/>
  <c r="D896" i="14"/>
  <c r="D897" i="14"/>
  <c r="D898" i="14"/>
  <c r="D899" i="14"/>
  <c r="D900" i="14"/>
  <c r="D901" i="14"/>
  <c r="D902" i="14"/>
  <c r="D903" i="14"/>
  <c r="D904" i="14"/>
  <c r="D905" i="14"/>
  <c r="D906" i="14"/>
  <c r="D907" i="14"/>
  <c r="D908" i="14"/>
  <c r="D909" i="14"/>
  <c r="D910" i="14"/>
  <c r="D911" i="14"/>
  <c r="D912" i="14"/>
  <c r="D913" i="14"/>
  <c r="D914" i="14"/>
  <c r="D915" i="14"/>
  <c r="D916" i="14"/>
  <c r="D917" i="14"/>
  <c r="D918" i="14"/>
  <c r="D919" i="14"/>
  <c r="D920" i="14"/>
  <c r="D921" i="14"/>
  <c r="D922" i="14"/>
  <c r="D923" i="14"/>
  <c r="D924" i="14"/>
  <c r="D925" i="14"/>
  <c r="D926" i="14"/>
  <c r="D927" i="14"/>
  <c r="D928" i="14"/>
  <c r="D929" i="14"/>
  <c r="D930" i="14"/>
  <c r="D931" i="14"/>
  <c r="D932" i="14"/>
  <c r="D933" i="14"/>
  <c r="D934" i="14"/>
  <c r="D935" i="14"/>
  <c r="D936" i="14"/>
  <c r="D937" i="14"/>
  <c r="D938" i="14"/>
  <c r="D939" i="14"/>
  <c r="D940" i="14"/>
  <c r="D941" i="14"/>
  <c r="D942" i="14"/>
  <c r="D943" i="14"/>
  <c r="D944" i="14"/>
  <c r="D945" i="14"/>
  <c r="D2" i="14"/>
  <c r="C3" i="14"/>
  <c r="C4" i="14"/>
  <c r="C5" i="14"/>
  <c r="C6" i="14"/>
  <c r="C7" i="14"/>
  <c r="C8" i="14"/>
  <c r="C9" i="14"/>
  <c r="C10" i="14"/>
  <c r="C11" i="14"/>
  <c r="C12" i="14"/>
  <c r="C13" i="14"/>
  <c r="C14" i="14"/>
  <c r="C15" i="14"/>
  <c r="C16" i="14"/>
  <c r="C17" i="14"/>
  <c r="C18" i="14"/>
  <c r="C19" i="14"/>
  <c r="C20" i="14"/>
  <c r="C21" i="14"/>
  <c r="C22" i="14"/>
  <c r="C23" i="14"/>
  <c r="C24" i="14"/>
  <c r="C25" i="14"/>
  <c r="C26" i="14"/>
  <c r="C27" i="14"/>
  <c r="C28" i="14"/>
  <c r="C29" i="14"/>
  <c r="C30" i="14"/>
  <c r="C31" i="14"/>
  <c r="C32" i="14"/>
  <c r="C33" i="14"/>
  <c r="C34" i="14"/>
  <c r="C35" i="14"/>
  <c r="C36" i="14"/>
  <c r="C37" i="14"/>
  <c r="C38" i="14"/>
  <c r="C39" i="14"/>
  <c r="C40" i="14"/>
  <c r="C41" i="14"/>
  <c r="C42" i="14"/>
  <c r="C43" i="14"/>
  <c r="C44" i="14"/>
  <c r="C45" i="14"/>
  <c r="C46" i="14"/>
  <c r="C47" i="14"/>
  <c r="C48" i="14"/>
  <c r="C49" i="14"/>
  <c r="C50" i="14"/>
  <c r="C51" i="14"/>
  <c r="C52" i="14"/>
  <c r="C53" i="14"/>
  <c r="C54" i="14"/>
  <c r="C55" i="14"/>
  <c r="C56" i="14"/>
  <c r="C57" i="14"/>
  <c r="C58" i="14"/>
  <c r="C59" i="14"/>
  <c r="C60" i="14"/>
  <c r="C61" i="14"/>
  <c r="C62" i="14"/>
  <c r="C63" i="14"/>
  <c r="C64" i="14"/>
  <c r="C65" i="14"/>
  <c r="C66" i="14"/>
  <c r="C67" i="14"/>
  <c r="C68" i="14"/>
  <c r="C69" i="14"/>
  <c r="C70" i="14"/>
  <c r="C71" i="14"/>
  <c r="C72" i="14"/>
  <c r="C73" i="14"/>
  <c r="C74" i="14"/>
  <c r="C75" i="14"/>
  <c r="C76" i="14"/>
  <c r="C77" i="14"/>
  <c r="C78" i="14"/>
  <c r="C79" i="14"/>
  <c r="C80" i="14"/>
  <c r="C81" i="14"/>
  <c r="C82" i="14"/>
  <c r="C83" i="14"/>
  <c r="C84" i="14"/>
  <c r="C85" i="14"/>
  <c r="C86" i="14"/>
  <c r="C87" i="14"/>
  <c r="C88" i="14"/>
  <c r="C89" i="14"/>
  <c r="C90" i="14"/>
  <c r="C91" i="14"/>
  <c r="C92" i="14"/>
  <c r="C93" i="14"/>
  <c r="C94" i="14"/>
  <c r="C95" i="14"/>
  <c r="C96" i="14"/>
  <c r="C97" i="14"/>
  <c r="C98" i="14"/>
  <c r="C99" i="14"/>
  <c r="C100" i="14"/>
  <c r="C101" i="14"/>
  <c r="C102" i="14"/>
  <c r="C103" i="14"/>
  <c r="C104" i="14"/>
  <c r="C105" i="14"/>
  <c r="C106" i="14"/>
  <c r="C107" i="14"/>
  <c r="C108" i="14"/>
  <c r="C109" i="14"/>
  <c r="C110" i="14"/>
  <c r="C111" i="14"/>
  <c r="C112" i="14"/>
  <c r="C113" i="14"/>
  <c r="C114" i="14"/>
  <c r="C115" i="14"/>
  <c r="C116" i="14"/>
  <c r="C117" i="14"/>
  <c r="C118" i="14"/>
  <c r="C119" i="14"/>
  <c r="C120" i="14"/>
  <c r="C121" i="14"/>
  <c r="C122" i="14"/>
  <c r="C123" i="14"/>
  <c r="C124" i="14"/>
  <c r="C125" i="14"/>
  <c r="C126" i="14"/>
  <c r="C127" i="14"/>
  <c r="C128" i="14"/>
  <c r="C129" i="14"/>
  <c r="C130" i="14"/>
  <c r="C131" i="14"/>
  <c r="C132" i="14"/>
  <c r="C133" i="14"/>
  <c r="C134" i="14"/>
  <c r="C135" i="14"/>
  <c r="C136" i="14"/>
  <c r="C137" i="14"/>
  <c r="C138" i="14"/>
  <c r="C139" i="14"/>
  <c r="C140" i="14"/>
  <c r="C141" i="14"/>
  <c r="C142" i="14"/>
  <c r="C143" i="14"/>
  <c r="C144" i="14"/>
  <c r="C145" i="14"/>
  <c r="C146" i="14"/>
  <c r="C147" i="14"/>
  <c r="C148" i="14"/>
  <c r="C149" i="14"/>
  <c r="C150" i="14"/>
  <c r="C151" i="14"/>
  <c r="C152" i="14"/>
  <c r="C153" i="14"/>
  <c r="C154" i="14"/>
  <c r="C155" i="14"/>
  <c r="C156" i="14"/>
  <c r="C157" i="14"/>
  <c r="C158" i="14"/>
  <c r="C159" i="14"/>
  <c r="C160" i="14"/>
  <c r="C161" i="14"/>
  <c r="C162" i="14"/>
  <c r="C163" i="14"/>
  <c r="C164" i="14"/>
  <c r="C165" i="14"/>
  <c r="C166" i="14"/>
  <c r="C167" i="14"/>
  <c r="C168" i="14"/>
  <c r="C169" i="14"/>
  <c r="C170" i="14"/>
  <c r="C171" i="14"/>
  <c r="C172" i="14"/>
  <c r="C173" i="14"/>
  <c r="C174" i="14"/>
  <c r="C175" i="14"/>
  <c r="C176" i="14"/>
  <c r="C177" i="14"/>
  <c r="C178" i="14"/>
  <c r="C179" i="14"/>
  <c r="C180" i="14"/>
  <c r="C181" i="14"/>
  <c r="C182" i="14"/>
  <c r="C183" i="14"/>
  <c r="C184" i="14"/>
  <c r="C185" i="14"/>
  <c r="C186" i="14"/>
  <c r="C187" i="14"/>
  <c r="C188" i="14"/>
  <c r="C189" i="14"/>
  <c r="C190" i="14"/>
  <c r="C191" i="14"/>
  <c r="C192" i="14"/>
  <c r="C193" i="14"/>
  <c r="C194" i="14"/>
  <c r="C195" i="14"/>
  <c r="C196" i="14"/>
  <c r="C197" i="14"/>
  <c r="C198" i="14"/>
  <c r="C199" i="14"/>
  <c r="C200" i="14"/>
  <c r="C201" i="14"/>
  <c r="C202" i="14"/>
  <c r="C203" i="14"/>
  <c r="C204" i="14"/>
  <c r="C205" i="14"/>
  <c r="C206" i="14"/>
  <c r="C207" i="14"/>
  <c r="C208" i="14"/>
  <c r="C209" i="14"/>
  <c r="C210" i="14"/>
  <c r="C211" i="14"/>
  <c r="C212" i="14"/>
  <c r="C213" i="14"/>
  <c r="C214" i="14"/>
  <c r="C215" i="14"/>
  <c r="C216" i="14"/>
  <c r="C217" i="14"/>
  <c r="C218" i="14"/>
  <c r="C219" i="14"/>
  <c r="C220" i="14"/>
  <c r="C221" i="14"/>
  <c r="C222" i="14"/>
  <c r="C223" i="14"/>
  <c r="C224" i="14"/>
  <c r="C225" i="14"/>
  <c r="C226" i="14"/>
  <c r="C227" i="14"/>
  <c r="C228" i="14"/>
  <c r="C229" i="14"/>
  <c r="C230" i="14"/>
  <c r="C231" i="14"/>
  <c r="C232" i="14"/>
  <c r="C233" i="14"/>
  <c r="C234" i="14"/>
  <c r="C235" i="14"/>
  <c r="C236" i="14"/>
  <c r="C237" i="14"/>
  <c r="C238" i="14"/>
  <c r="C239" i="14"/>
  <c r="C240" i="14"/>
  <c r="C241" i="14"/>
  <c r="C242" i="14"/>
  <c r="C243" i="14"/>
  <c r="C244" i="14"/>
  <c r="C245" i="14"/>
  <c r="C246" i="14"/>
  <c r="C247" i="14"/>
  <c r="C248" i="14"/>
  <c r="C249" i="14"/>
  <c r="C250" i="14"/>
  <c r="C251" i="14"/>
  <c r="C252" i="14"/>
  <c r="C253" i="14"/>
  <c r="C254" i="14"/>
  <c r="C255" i="14"/>
  <c r="C256" i="14"/>
  <c r="C257" i="14"/>
  <c r="C258" i="14"/>
  <c r="C259" i="14"/>
  <c r="C260" i="14"/>
  <c r="C261" i="14"/>
  <c r="C262" i="14"/>
  <c r="C263" i="14"/>
  <c r="C264" i="14"/>
  <c r="C265" i="14"/>
  <c r="C266" i="14"/>
  <c r="C267" i="14"/>
  <c r="C268" i="14"/>
  <c r="C269" i="14"/>
  <c r="C270" i="14"/>
  <c r="C271" i="14"/>
  <c r="C272" i="14"/>
  <c r="C273" i="14"/>
  <c r="C274" i="14"/>
  <c r="C275" i="14"/>
  <c r="C276" i="14"/>
  <c r="C277" i="14"/>
  <c r="C278" i="14"/>
  <c r="C279" i="14"/>
  <c r="C280" i="14"/>
  <c r="C281" i="14"/>
  <c r="C282" i="14"/>
  <c r="C283" i="14"/>
  <c r="C284" i="14"/>
  <c r="C285" i="14"/>
  <c r="C286" i="14"/>
  <c r="C287" i="14"/>
  <c r="C288" i="14"/>
  <c r="C289" i="14"/>
  <c r="C290" i="14"/>
  <c r="C291" i="14"/>
  <c r="C292" i="14"/>
  <c r="C293" i="14"/>
  <c r="C294" i="14"/>
  <c r="C295" i="14"/>
  <c r="C296" i="14"/>
  <c r="C297" i="14"/>
  <c r="C298" i="14"/>
  <c r="C299" i="14"/>
  <c r="C300" i="14"/>
  <c r="C301" i="14"/>
  <c r="C302" i="14"/>
  <c r="C303" i="14"/>
  <c r="C304" i="14"/>
  <c r="C305" i="14"/>
  <c r="C306" i="14"/>
  <c r="C307" i="14"/>
  <c r="C308" i="14"/>
  <c r="C309" i="14"/>
  <c r="C310" i="14"/>
  <c r="C311" i="14"/>
  <c r="C312" i="14"/>
  <c r="C313" i="14"/>
  <c r="C314" i="14"/>
  <c r="C315" i="14"/>
  <c r="C316" i="14"/>
  <c r="C317" i="14"/>
  <c r="C318" i="14"/>
  <c r="C319" i="14"/>
  <c r="C320" i="14"/>
  <c r="C321" i="14"/>
  <c r="C322" i="14"/>
  <c r="C323" i="14"/>
  <c r="C324" i="14"/>
  <c r="C325" i="14"/>
  <c r="C326" i="14"/>
  <c r="C327" i="14"/>
  <c r="C328" i="14"/>
  <c r="C329" i="14"/>
  <c r="C330" i="14"/>
  <c r="C331" i="14"/>
  <c r="C332" i="14"/>
  <c r="C333" i="14"/>
  <c r="C334" i="14"/>
  <c r="C335" i="14"/>
  <c r="C336" i="14"/>
  <c r="C337" i="14"/>
  <c r="C338" i="14"/>
  <c r="C339" i="14"/>
  <c r="C340" i="14"/>
  <c r="C341" i="14"/>
  <c r="C342" i="14"/>
  <c r="C343" i="14"/>
  <c r="C344" i="14"/>
  <c r="C345" i="14"/>
  <c r="C346" i="14"/>
  <c r="C347" i="14"/>
  <c r="C348" i="14"/>
  <c r="C349" i="14"/>
  <c r="C350" i="14"/>
  <c r="C351" i="14"/>
  <c r="C352" i="14"/>
  <c r="C353" i="14"/>
  <c r="C354" i="14"/>
  <c r="C355" i="14"/>
  <c r="C356" i="14"/>
  <c r="C357" i="14"/>
  <c r="C358" i="14"/>
  <c r="C359" i="14"/>
  <c r="C360" i="14"/>
  <c r="C361" i="14"/>
  <c r="C362" i="14"/>
  <c r="C363" i="14"/>
  <c r="C364" i="14"/>
  <c r="C365" i="14"/>
  <c r="C366" i="14"/>
  <c r="C367" i="14"/>
  <c r="C368" i="14"/>
  <c r="C369" i="14"/>
  <c r="C370" i="14"/>
  <c r="C371" i="14"/>
  <c r="C372" i="14"/>
  <c r="C373" i="14"/>
  <c r="C374" i="14"/>
  <c r="C375" i="14"/>
  <c r="C376" i="14"/>
  <c r="C377" i="14"/>
  <c r="C378" i="14"/>
  <c r="C379" i="14"/>
  <c r="C380" i="14"/>
  <c r="C381" i="14"/>
  <c r="C382" i="14"/>
  <c r="C383" i="14"/>
  <c r="C384" i="14"/>
  <c r="C385" i="14"/>
  <c r="C386" i="14"/>
  <c r="C387" i="14"/>
  <c r="C388" i="14"/>
  <c r="C389" i="14"/>
  <c r="C390" i="14"/>
  <c r="C391" i="14"/>
  <c r="C392" i="14"/>
  <c r="C393" i="14"/>
  <c r="C394" i="14"/>
  <c r="C395" i="14"/>
  <c r="C396" i="14"/>
  <c r="C397" i="14"/>
  <c r="C398" i="14"/>
  <c r="C399" i="14"/>
  <c r="C400" i="14"/>
  <c r="C401" i="14"/>
  <c r="C402" i="14"/>
  <c r="C403" i="14"/>
  <c r="C404" i="14"/>
  <c r="C405" i="14"/>
  <c r="C406" i="14"/>
  <c r="C407" i="14"/>
  <c r="C408" i="14"/>
  <c r="C409" i="14"/>
  <c r="C410" i="14"/>
  <c r="C411" i="14"/>
  <c r="C412" i="14"/>
  <c r="C413" i="14"/>
  <c r="C414" i="14"/>
  <c r="C415" i="14"/>
  <c r="C416" i="14"/>
  <c r="C417" i="14"/>
  <c r="C418" i="14"/>
  <c r="C419" i="14"/>
  <c r="C420" i="14"/>
  <c r="C421" i="14"/>
  <c r="C422" i="14"/>
  <c r="C423" i="14"/>
  <c r="C424" i="14"/>
  <c r="C425" i="14"/>
  <c r="C426" i="14"/>
  <c r="C427" i="14"/>
  <c r="C428" i="14"/>
  <c r="C429" i="14"/>
  <c r="C430" i="14"/>
  <c r="C431" i="14"/>
  <c r="C432" i="14"/>
  <c r="C433" i="14"/>
  <c r="C434" i="14"/>
  <c r="C435" i="14"/>
  <c r="C436" i="14"/>
  <c r="C437" i="14"/>
  <c r="C438" i="14"/>
  <c r="C439" i="14"/>
  <c r="C440" i="14"/>
  <c r="C441" i="14"/>
  <c r="C442" i="14"/>
  <c r="C443" i="14"/>
  <c r="C444" i="14"/>
  <c r="C445" i="14"/>
  <c r="C446" i="14"/>
  <c r="C447" i="14"/>
  <c r="C448" i="14"/>
  <c r="C449" i="14"/>
  <c r="C450" i="14"/>
  <c r="C451" i="14"/>
  <c r="C452" i="14"/>
  <c r="C453" i="14"/>
  <c r="C454" i="14"/>
  <c r="C455" i="14"/>
  <c r="C456" i="14"/>
  <c r="C457" i="14"/>
  <c r="C458" i="14"/>
  <c r="C459" i="14"/>
  <c r="C460" i="14"/>
  <c r="C461" i="14"/>
  <c r="C462" i="14"/>
  <c r="C463" i="14"/>
  <c r="C464" i="14"/>
  <c r="C465" i="14"/>
  <c r="C466" i="14"/>
  <c r="C467" i="14"/>
  <c r="C468" i="14"/>
  <c r="C469" i="14"/>
  <c r="C470" i="14"/>
  <c r="C471" i="14"/>
  <c r="C472" i="14"/>
  <c r="C473" i="14"/>
  <c r="C474" i="14"/>
  <c r="C475" i="14"/>
  <c r="C476" i="14"/>
  <c r="C477" i="14"/>
  <c r="C478" i="14"/>
  <c r="C479" i="14"/>
  <c r="C480" i="14"/>
  <c r="C481" i="14"/>
  <c r="C482" i="14"/>
  <c r="C483" i="14"/>
  <c r="C484" i="14"/>
  <c r="C485" i="14"/>
  <c r="C486" i="14"/>
  <c r="C487" i="14"/>
  <c r="C488" i="14"/>
  <c r="C489" i="14"/>
  <c r="C490" i="14"/>
  <c r="C491" i="14"/>
  <c r="C492" i="14"/>
  <c r="C493" i="14"/>
  <c r="C494" i="14"/>
  <c r="C495" i="14"/>
  <c r="C496" i="14"/>
  <c r="C497" i="14"/>
  <c r="C498" i="14"/>
  <c r="C499" i="14"/>
  <c r="C500" i="14"/>
  <c r="C501" i="14"/>
  <c r="C502" i="14"/>
  <c r="C503" i="14"/>
  <c r="C504" i="14"/>
  <c r="C505" i="14"/>
  <c r="C506" i="14"/>
  <c r="C507" i="14"/>
  <c r="C508" i="14"/>
  <c r="C509" i="14"/>
  <c r="C510" i="14"/>
  <c r="C511" i="14"/>
  <c r="C512" i="14"/>
  <c r="C513" i="14"/>
  <c r="C514" i="14"/>
  <c r="C515" i="14"/>
  <c r="C516" i="14"/>
  <c r="C517" i="14"/>
  <c r="C518" i="14"/>
  <c r="C519" i="14"/>
  <c r="C520" i="14"/>
  <c r="C521" i="14"/>
  <c r="C522" i="14"/>
  <c r="C523" i="14"/>
  <c r="C524" i="14"/>
  <c r="C525" i="14"/>
  <c r="C526" i="14"/>
  <c r="C527" i="14"/>
  <c r="C528" i="14"/>
  <c r="C529" i="14"/>
  <c r="C530" i="14"/>
  <c r="C531" i="14"/>
  <c r="C532" i="14"/>
  <c r="C533" i="14"/>
  <c r="C534" i="14"/>
  <c r="C535" i="14"/>
  <c r="C536" i="14"/>
  <c r="C537" i="14"/>
  <c r="C538" i="14"/>
  <c r="C539" i="14"/>
  <c r="C540" i="14"/>
  <c r="C541" i="14"/>
  <c r="C542" i="14"/>
  <c r="C543" i="14"/>
  <c r="C544" i="14"/>
  <c r="C545" i="14"/>
  <c r="C546" i="14"/>
  <c r="C547" i="14"/>
  <c r="C548" i="14"/>
  <c r="C549" i="14"/>
  <c r="C550" i="14"/>
  <c r="C551" i="14"/>
  <c r="C552" i="14"/>
  <c r="C553" i="14"/>
  <c r="C554" i="14"/>
  <c r="C555" i="14"/>
  <c r="C556" i="14"/>
  <c r="C557" i="14"/>
  <c r="C558" i="14"/>
  <c r="C559" i="14"/>
  <c r="C560" i="14"/>
  <c r="C561" i="14"/>
  <c r="C562" i="14"/>
  <c r="C563" i="14"/>
  <c r="C564" i="14"/>
  <c r="C565" i="14"/>
  <c r="C566" i="14"/>
  <c r="C567" i="14"/>
  <c r="C568" i="14"/>
  <c r="C569" i="14"/>
  <c r="C570" i="14"/>
  <c r="C571" i="14"/>
  <c r="C572" i="14"/>
  <c r="C573" i="14"/>
  <c r="C574" i="14"/>
  <c r="C575" i="14"/>
  <c r="C576" i="14"/>
  <c r="C577" i="14"/>
  <c r="C578" i="14"/>
  <c r="C579" i="14"/>
  <c r="C580" i="14"/>
  <c r="C581" i="14"/>
  <c r="C582" i="14"/>
  <c r="C583" i="14"/>
  <c r="C584" i="14"/>
  <c r="C585" i="14"/>
  <c r="C586" i="14"/>
  <c r="C587" i="14"/>
  <c r="C588" i="14"/>
  <c r="C589" i="14"/>
  <c r="C590" i="14"/>
  <c r="C591" i="14"/>
  <c r="C592" i="14"/>
  <c r="C593" i="14"/>
  <c r="C594" i="14"/>
  <c r="C595" i="14"/>
  <c r="C596" i="14"/>
  <c r="C597" i="14"/>
  <c r="C598" i="14"/>
  <c r="C599" i="14"/>
  <c r="C600" i="14"/>
  <c r="C601" i="14"/>
  <c r="C602" i="14"/>
  <c r="C603" i="14"/>
  <c r="C604" i="14"/>
  <c r="C605" i="14"/>
  <c r="C606" i="14"/>
  <c r="C607" i="14"/>
  <c r="C608" i="14"/>
  <c r="C609" i="14"/>
  <c r="C610" i="14"/>
  <c r="C611" i="14"/>
  <c r="C612" i="14"/>
  <c r="C613" i="14"/>
  <c r="C614" i="14"/>
  <c r="C615" i="14"/>
  <c r="C616" i="14"/>
  <c r="C617" i="14"/>
  <c r="C618" i="14"/>
  <c r="C619" i="14"/>
  <c r="C620" i="14"/>
  <c r="C621" i="14"/>
  <c r="C622" i="14"/>
  <c r="C623" i="14"/>
  <c r="C624" i="14"/>
  <c r="C625" i="14"/>
  <c r="C626" i="14"/>
  <c r="C627" i="14"/>
  <c r="C628" i="14"/>
  <c r="C629" i="14"/>
  <c r="C630" i="14"/>
  <c r="C631" i="14"/>
  <c r="C632" i="14"/>
  <c r="C633" i="14"/>
  <c r="C634" i="14"/>
  <c r="C635" i="14"/>
  <c r="C636" i="14"/>
  <c r="C637" i="14"/>
  <c r="C638" i="14"/>
  <c r="C639" i="14"/>
  <c r="C640" i="14"/>
  <c r="C641" i="14"/>
  <c r="C642" i="14"/>
  <c r="C643" i="14"/>
  <c r="C644" i="14"/>
  <c r="C645" i="14"/>
  <c r="C646" i="14"/>
  <c r="C647" i="14"/>
  <c r="C648" i="14"/>
  <c r="C649" i="14"/>
  <c r="C650" i="14"/>
  <c r="C651" i="14"/>
  <c r="C652" i="14"/>
  <c r="C653" i="14"/>
  <c r="C654" i="14"/>
  <c r="C655" i="14"/>
  <c r="C656" i="14"/>
  <c r="C657" i="14"/>
  <c r="C658" i="14"/>
  <c r="C659" i="14"/>
  <c r="C660" i="14"/>
  <c r="C661" i="14"/>
  <c r="C662" i="14"/>
  <c r="C663" i="14"/>
  <c r="C664" i="14"/>
  <c r="C665" i="14"/>
  <c r="C666" i="14"/>
  <c r="C667" i="14"/>
  <c r="C668" i="14"/>
  <c r="C669" i="14"/>
  <c r="C670" i="14"/>
  <c r="C671" i="14"/>
  <c r="C672" i="14"/>
  <c r="C673" i="14"/>
  <c r="C674" i="14"/>
  <c r="C675" i="14"/>
  <c r="C676" i="14"/>
  <c r="C677" i="14"/>
  <c r="C678" i="14"/>
  <c r="C679" i="14"/>
  <c r="C680" i="14"/>
  <c r="C681" i="14"/>
  <c r="C682" i="14"/>
  <c r="C683" i="14"/>
  <c r="C684" i="14"/>
  <c r="C685" i="14"/>
  <c r="C686" i="14"/>
  <c r="C687" i="14"/>
  <c r="C688" i="14"/>
  <c r="C689" i="14"/>
  <c r="C690" i="14"/>
  <c r="C691" i="14"/>
  <c r="C692" i="14"/>
  <c r="C693" i="14"/>
  <c r="C694" i="14"/>
  <c r="C695" i="14"/>
  <c r="C696" i="14"/>
  <c r="C697" i="14"/>
  <c r="C698" i="14"/>
  <c r="C699" i="14"/>
  <c r="C700" i="14"/>
  <c r="C701" i="14"/>
  <c r="C702" i="14"/>
  <c r="C703" i="14"/>
  <c r="C704" i="14"/>
  <c r="C705" i="14"/>
  <c r="C706" i="14"/>
  <c r="C707" i="14"/>
  <c r="C708" i="14"/>
  <c r="C709" i="14"/>
  <c r="C710" i="14"/>
  <c r="C711" i="14"/>
  <c r="C712" i="14"/>
  <c r="C713" i="14"/>
  <c r="C714" i="14"/>
  <c r="C715" i="14"/>
  <c r="C716" i="14"/>
  <c r="C717" i="14"/>
  <c r="C718" i="14"/>
  <c r="C719" i="14"/>
  <c r="C720" i="14"/>
  <c r="C721" i="14"/>
  <c r="C722" i="14"/>
  <c r="C723" i="14"/>
  <c r="C724" i="14"/>
  <c r="C725" i="14"/>
  <c r="C726" i="14"/>
  <c r="C727" i="14"/>
  <c r="C728" i="14"/>
  <c r="C729" i="14"/>
  <c r="C730" i="14"/>
  <c r="C731" i="14"/>
  <c r="C732" i="14"/>
  <c r="C733" i="14"/>
  <c r="C734" i="14"/>
  <c r="C735" i="14"/>
  <c r="C736" i="14"/>
  <c r="C737" i="14"/>
  <c r="C738" i="14"/>
  <c r="C739" i="14"/>
  <c r="C740" i="14"/>
  <c r="C741" i="14"/>
  <c r="C742" i="14"/>
  <c r="C743" i="14"/>
  <c r="C744" i="14"/>
  <c r="C745" i="14"/>
  <c r="C746" i="14"/>
  <c r="C747" i="14"/>
  <c r="C748" i="14"/>
  <c r="C749" i="14"/>
  <c r="C750" i="14"/>
  <c r="C751" i="14"/>
  <c r="C752" i="14"/>
  <c r="C753" i="14"/>
  <c r="C754" i="14"/>
  <c r="C755" i="14"/>
  <c r="C756" i="14"/>
  <c r="C757" i="14"/>
  <c r="C758" i="14"/>
  <c r="C759" i="14"/>
  <c r="C760" i="14"/>
  <c r="C761" i="14"/>
  <c r="C762" i="14"/>
  <c r="C763" i="14"/>
  <c r="C764" i="14"/>
  <c r="C765" i="14"/>
  <c r="C766" i="14"/>
  <c r="C767" i="14"/>
  <c r="C768" i="14"/>
  <c r="C769" i="14"/>
  <c r="C770" i="14"/>
  <c r="C771" i="14"/>
  <c r="C772" i="14"/>
  <c r="C773" i="14"/>
  <c r="C774" i="14"/>
  <c r="C775" i="14"/>
  <c r="C776" i="14"/>
  <c r="C777" i="14"/>
  <c r="C778" i="14"/>
  <c r="C779" i="14"/>
  <c r="C780" i="14"/>
  <c r="C781" i="14"/>
  <c r="C782" i="14"/>
  <c r="C783" i="14"/>
  <c r="C784" i="14"/>
  <c r="C785" i="14"/>
  <c r="C786" i="14"/>
  <c r="C787" i="14"/>
  <c r="C788" i="14"/>
  <c r="C789" i="14"/>
  <c r="C790" i="14"/>
  <c r="C791" i="14"/>
  <c r="C792" i="14"/>
  <c r="C793" i="14"/>
  <c r="C794" i="14"/>
  <c r="C795" i="14"/>
  <c r="C796" i="14"/>
  <c r="C797" i="14"/>
  <c r="C798" i="14"/>
  <c r="C799" i="14"/>
  <c r="C800" i="14"/>
  <c r="C801" i="14"/>
  <c r="C802" i="14"/>
  <c r="C803" i="14"/>
  <c r="C804" i="14"/>
  <c r="C805" i="14"/>
  <c r="C806" i="14"/>
  <c r="C807" i="14"/>
  <c r="C808" i="14"/>
  <c r="C809" i="14"/>
  <c r="C810" i="14"/>
  <c r="C811" i="14"/>
  <c r="C812" i="14"/>
  <c r="C813" i="14"/>
  <c r="C814" i="14"/>
  <c r="C815" i="14"/>
  <c r="C816" i="14"/>
  <c r="C817" i="14"/>
  <c r="C818" i="14"/>
  <c r="C819" i="14"/>
  <c r="C820" i="14"/>
  <c r="C821" i="14"/>
  <c r="C822" i="14"/>
  <c r="C823" i="14"/>
  <c r="C824" i="14"/>
  <c r="C825" i="14"/>
  <c r="C826" i="14"/>
  <c r="C827" i="14"/>
  <c r="C828" i="14"/>
  <c r="C829" i="14"/>
  <c r="C830" i="14"/>
  <c r="C831" i="14"/>
  <c r="C832" i="14"/>
  <c r="C833" i="14"/>
  <c r="C834" i="14"/>
  <c r="C835" i="14"/>
  <c r="C836" i="14"/>
  <c r="C837" i="14"/>
  <c r="C838" i="14"/>
  <c r="C839" i="14"/>
  <c r="C840" i="14"/>
  <c r="C841" i="14"/>
  <c r="C842" i="14"/>
  <c r="C843" i="14"/>
  <c r="C844" i="14"/>
  <c r="C845" i="14"/>
  <c r="C846" i="14"/>
  <c r="C847" i="14"/>
  <c r="C848" i="14"/>
  <c r="C849" i="14"/>
  <c r="C850" i="14"/>
  <c r="C851" i="14"/>
  <c r="C852" i="14"/>
  <c r="C853" i="14"/>
  <c r="C854" i="14"/>
  <c r="C855" i="14"/>
  <c r="C856" i="14"/>
  <c r="C857" i="14"/>
  <c r="C858" i="14"/>
  <c r="C859" i="14"/>
  <c r="C860" i="14"/>
  <c r="C861" i="14"/>
  <c r="C862" i="14"/>
  <c r="C863" i="14"/>
  <c r="C864" i="14"/>
  <c r="C865" i="14"/>
  <c r="C866" i="14"/>
  <c r="C867" i="14"/>
  <c r="C868" i="14"/>
  <c r="C869" i="14"/>
  <c r="C870" i="14"/>
  <c r="C871" i="14"/>
  <c r="C872" i="14"/>
  <c r="C873" i="14"/>
  <c r="C874" i="14"/>
  <c r="C875" i="14"/>
  <c r="C876" i="14"/>
  <c r="C877" i="14"/>
  <c r="C878" i="14"/>
  <c r="C879" i="14"/>
  <c r="C880" i="14"/>
  <c r="C881" i="14"/>
  <c r="C882" i="14"/>
  <c r="C883" i="14"/>
  <c r="C884" i="14"/>
  <c r="C885" i="14"/>
  <c r="C886" i="14"/>
  <c r="C887" i="14"/>
  <c r="C888" i="14"/>
  <c r="C889" i="14"/>
  <c r="C890" i="14"/>
  <c r="C891" i="14"/>
  <c r="C892" i="14"/>
  <c r="C893" i="14"/>
  <c r="C894" i="14"/>
  <c r="C895" i="14"/>
  <c r="C896" i="14"/>
  <c r="C897" i="14"/>
  <c r="C898" i="14"/>
  <c r="C899" i="14"/>
  <c r="C900" i="14"/>
  <c r="C901" i="14"/>
  <c r="C902" i="14"/>
  <c r="C903" i="14"/>
  <c r="C904" i="14"/>
  <c r="C905" i="14"/>
  <c r="C906" i="14"/>
  <c r="C907" i="14"/>
  <c r="C908" i="14"/>
  <c r="C909" i="14"/>
  <c r="C910" i="14"/>
  <c r="C911" i="14"/>
  <c r="C912" i="14"/>
  <c r="C913" i="14"/>
  <c r="C914" i="14"/>
  <c r="C915" i="14"/>
  <c r="C916" i="14"/>
  <c r="C917" i="14"/>
  <c r="C918" i="14"/>
  <c r="C919" i="14"/>
  <c r="C920" i="14"/>
  <c r="C921" i="14"/>
  <c r="C922" i="14"/>
  <c r="C923" i="14"/>
  <c r="C924" i="14"/>
  <c r="C925" i="14"/>
  <c r="C926" i="14"/>
  <c r="C927" i="14"/>
  <c r="C928" i="14"/>
  <c r="C929" i="14"/>
  <c r="C930" i="14"/>
  <c r="C931" i="14"/>
  <c r="C932" i="14"/>
  <c r="C933" i="14"/>
  <c r="C934" i="14"/>
  <c r="C935" i="14"/>
  <c r="C936" i="14"/>
  <c r="C937" i="14"/>
  <c r="C938" i="14"/>
  <c r="C939" i="14"/>
  <c r="C940" i="14"/>
  <c r="C941" i="14"/>
  <c r="C942" i="14"/>
  <c r="C943" i="14"/>
  <c r="C944" i="14"/>
  <c r="C945" i="14"/>
  <c r="C2" i="14"/>
  <c r="B3" i="14"/>
  <c r="B4" i="14"/>
  <c r="B5" i="14"/>
  <c r="B6" i="14"/>
  <c r="B7" i="14"/>
  <c r="B8" i="14"/>
  <c r="B9" i="14"/>
  <c r="B10" i="14"/>
  <c r="B11" i="14"/>
  <c r="B12" i="14"/>
  <c r="B13" i="14"/>
  <c r="B14" i="14"/>
  <c r="B15" i="14"/>
  <c r="B16" i="14"/>
  <c r="B17" i="14"/>
  <c r="B18" i="14"/>
  <c r="B19" i="14"/>
  <c r="B20" i="14"/>
  <c r="B21" i="14"/>
  <c r="B22" i="14"/>
  <c r="B23" i="14"/>
  <c r="B24" i="14"/>
  <c r="B25" i="14"/>
  <c r="B26" i="14"/>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60" i="14"/>
  <c r="B61" i="14"/>
  <c r="B62" i="14"/>
  <c r="B63" i="14"/>
  <c r="B64" i="14"/>
  <c r="B65" i="14"/>
  <c r="B66" i="14"/>
  <c r="B67" i="14"/>
  <c r="B68" i="14"/>
  <c r="B69" i="14"/>
  <c r="B70" i="14"/>
  <c r="B71" i="14"/>
  <c r="B72" i="14"/>
  <c r="B73" i="14"/>
  <c r="B74" i="14"/>
  <c r="B75" i="14"/>
  <c r="B76" i="14"/>
  <c r="B77" i="14"/>
  <c r="B78" i="14"/>
  <c r="B79" i="14"/>
  <c r="B80" i="14"/>
  <c r="B81" i="14"/>
  <c r="B82" i="14"/>
  <c r="B83" i="14"/>
  <c r="B84" i="14"/>
  <c r="B85" i="14"/>
  <c r="B86" i="14"/>
  <c r="B87" i="14"/>
  <c r="B88" i="14"/>
  <c r="B89" i="14"/>
  <c r="B90" i="14"/>
  <c r="B91" i="14"/>
  <c r="B92" i="14"/>
  <c r="B93" i="14"/>
  <c r="B94" i="14"/>
  <c r="B95" i="14"/>
  <c r="B96" i="14"/>
  <c r="B97" i="14"/>
  <c r="B98" i="14"/>
  <c r="B99" i="14"/>
  <c r="B100" i="14"/>
  <c r="B101" i="14"/>
  <c r="B102" i="14"/>
  <c r="B103" i="14"/>
  <c r="B104" i="14"/>
  <c r="B105" i="14"/>
  <c r="B106" i="14"/>
  <c r="B107" i="14"/>
  <c r="B108" i="14"/>
  <c r="B109" i="14"/>
  <c r="B110" i="14"/>
  <c r="B111" i="14"/>
  <c r="B112" i="14"/>
  <c r="B113" i="14"/>
  <c r="B114" i="14"/>
  <c r="B115" i="14"/>
  <c r="B116" i="14"/>
  <c r="B117" i="14"/>
  <c r="B118" i="14"/>
  <c r="B119" i="14"/>
  <c r="B120" i="14"/>
  <c r="B121" i="14"/>
  <c r="B122" i="14"/>
  <c r="B123" i="14"/>
  <c r="B124" i="14"/>
  <c r="B125" i="14"/>
  <c r="B126" i="14"/>
  <c r="B127" i="14"/>
  <c r="B128" i="14"/>
  <c r="B129" i="14"/>
  <c r="B130" i="14"/>
  <c r="B131" i="14"/>
  <c r="B132" i="14"/>
  <c r="B133" i="14"/>
  <c r="B134" i="14"/>
  <c r="B135" i="14"/>
  <c r="B136" i="14"/>
  <c r="B137" i="14"/>
  <c r="B138" i="14"/>
  <c r="B139" i="14"/>
  <c r="B140" i="14"/>
  <c r="B141" i="14"/>
  <c r="B142" i="14"/>
  <c r="B143" i="14"/>
  <c r="B144" i="14"/>
  <c r="B145" i="14"/>
  <c r="B146" i="14"/>
  <c r="B147" i="14"/>
  <c r="B148" i="14"/>
  <c r="B149" i="14"/>
  <c r="B150" i="14"/>
  <c r="B151" i="14"/>
  <c r="B152" i="14"/>
  <c r="B153" i="14"/>
  <c r="B154" i="14"/>
  <c r="B155" i="14"/>
  <c r="B156" i="14"/>
  <c r="B157" i="14"/>
  <c r="B158" i="14"/>
  <c r="B159" i="14"/>
  <c r="B160" i="14"/>
  <c r="B161" i="14"/>
  <c r="B162" i="14"/>
  <c r="B163" i="14"/>
  <c r="B164" i="14"/>
  <c r="B165" i="14"/>
  <c r="B166" i="14"/>
  <c r="B167" i="14"/>
  <c r="B168" i="14"/>
  <c r="B169" i="14"/>
  <c r="B170" i="14"/>
  <c r="B171" i="14"/>
  <c r="B172" i="14"/>
  <c r="B173" i="14"/>
  <c r="B174" i="14"/>
  <c r="B175" i="14"/>
  <c r="B176" i="14"/>
  <c r="B177" i="14"/>
  <c r="B178" i="14"/>
  <c r="B179" i="14"/>
  <c r="B180" i="14"/>
  <c r="B181" i="14"/>
  <c r="B182" i="14"/>
  <c r="B183" i="14"/>
  <c r="B184" i="14"/>
  <c r="B185" i="14"/>
  <c r="B186" i="14"/>
  <c r="B187" i="14"/>
  <c r="B188" i="14"/>
  <c r="B189" i="14"/>
  <c r="B190" i="14"/>
  <c r="B191" i="14"/>
  <c r="B192" i="14"/>
  <c r="B193" i="14"/>
  <c r="B194" i="14"/>
  <c r="B195" i="14"/>
  <c r="B196" i="14"/>
  <c r="B197" i="14"/>
  <c r="B198" i="14"/>
  <c r="B199" i="14"/>
  <c r="B200" i="14"/>
  <c r="B201" i="14"/>
  <c r="B202" i="14"/>
  <c r="B203" i="14"/>
  <c r="B204" i="14"/>
  <c r="B205" i="14"/>
  <c r="B206" i="14"/>
  <c r="B207" i="14"/>
  <c r="B208" i="14"/>
  <c r="B209" i="14"/>
  <c r="B210" i="14"/>
  <c r="B211" i="14"/>
  <c r="B212" i="14"/>
  <c r="B213" i="14"/>
  <c r="B214" i="14"/>
  <c r="B215" i="14"/>
  <c r="B216" i="14"/>
  <c r="B217" i="14"/>
  <c r="B218" i="14"/>
  <c r="B219" i="14"/>
  <c r="B220" i="14"/>
  <c r="B221" i="14"/>
  <c r="B222" i="14"/>
  <c r="B223" i="14"/>
  <c r="B224" i="14"/>
  <c r="B225" i="14"/>
  <c r="B226" i="14"/>
  <c r="B227" i="14"/>
  <c r="B228" i="14"/>
  <c r="B229" i="14"/>
  <c r="B230" i="14"/>
  <c r="B231" i="14"/>
  <c r="B232" i="14"/>
  <c r="B233" i="14"/>
  <c r="B234" i="14"/>
  <c r="B235" i="14"/>
  <c r="B236" i="14"/>
  <c r="B237" i="14"/>
  <c r="B238" i="14"/>
  <c r="B239" i="14"/>
  <c r="B240" i="14"/>
  <c r="B241" i="14"/>
  <c r="B242" i="14"/>
  <c r="B243" i="14"/>
  <c r="B244" i="14"/>
  <c r="B245" i="14"/>
  <c r="B246" i="14"/>
  <c r="B247" i="14"/>
  <c r="B248" i="14"/>
  <c r="B249" i="14"/>
  <c r="B250" i="14"/>
  <c r="B251" i="14"/>
  <c r="B252" i="14"/>
  <c r="B253" i="14"/>
  <c r="B254" i="14"/>
  <c r="B255" i="14"/>
  <c r="B256" i="14"/>
  <c r="B257" i="14"/>
  <c r="B258" i="14"/>
  <c r="B259" i="14"/>
  <c r="B260" i="14"/>
  <c r="B261" i="14"/>
  <c r="B262" i="14"/>
  <c r="B263" i="14"/>
  <c r="B264" i="14"/>
  <c r="B265" i="14"/>
  <c r="B266" i="14"/>
  <c r="B267" i="14"/>
  <c r="B268" i="14"/>
  <c r="B269" i="14"/>
  <c r="B270" i="14"/>
  <c r="B271" i="14"/>
  <c r="B272" i="14"/>
  <c r="B273" i="14"/>
  <c r="B274" i="14"/>
  <c r="B275" i="14"/>
  <c r="B276" i="14"/>
  <c r="B277" i="14"/>
  <c r="B278" i="14"/>
  <c r="B279" i="14"/>
  <c r="B280" i="14"/>
  <c r="B281" i="14"/>
  <c r="B282" i="14"/>
  <c r="B283" i="14"/>
  <c r="B284" i="14"/>
  <c r="B285" i="14"/>
  <c r="B286" i="14"/>
  <c r="B287" i="14"/>
  <c r="B288" i="14"/>
  <c r="B289" i="14"/>
  <c r="B290" i="14"/>
  <c r="B291" i="14"/>
  <c r="B292" i="14"/>
  <c r="B293" i="14"/>
  <c r="B294" i="14"/>
  <c r="B295" i="14"/>
  <c r="B296" i="14"/>
  <c r="B297" i="14"/>
  <c r="B298" i="14"/>
  <c r="B299" i="14"/>
  <c r="B300" i="14"/>
  <c r="B301" i="14"/>
  <c r="B302" i="14"/>
  <c r="B303" i="14"/>
  <c r="B304" i="14"/>
  <c r="B305" i="14"/>
  <c r="B306" i="14"/>
  <c r="B307" i="14"/>
  <c r="B308" i="14"/>
  <c r="B309" i="14"/>
  <c r="B310" i="14"/>
  <c r="B311" i="14"/>
  <c r="B312" i="14"/>
  <c r="B313" i="14"/>
  <c r="B314" i="14"/>
  <c r="B315" i="14"/>
  <c r="B316" i="14"/>
  <c r="B317" i="14"/>
  <c r="B318" i="14"/>
  <c r="B319" i="14"/>
  <c r="B320" i="14"/>
  <c r="B321" i="14"/>
  <c r="B322" i="14"/>
  <c r="B323" i="14"/>
  <c r="B324" i="14"/>
  <c r="B325" i="14"/>
  <c r="B326" i="14"/>
  <c r="B327" i="14"/>
  <c r="B328" i="14"/>
  <c r="B329" i="14"/>
  <c r="B330" i="14"/>
  <c r="B331" i="14"/>
  <c r="B332" i="14"/>
  <c r="B333" i="14"/>
  <c r="B334" i="14"/>
  <c r="B335" i="14"/>
  <c r="B336" i="14"/>
  <c r="B337" i="14"/>
  <c r="B338" i="14"/>
  <c r="B339" i="14"/>
  <c r="B340" i="14"/>
  <c r="B341" i="14"/>
  <c r="B342" i="14"/>
  <c r="B343" i="14"/>
  <c r="B344" i="14"/>
  <c r="B345" i="14"/>
  <c r="B346" i="14"/>
  <c r="B347" i="14"/>
  <c r="B348" i="14"/>
  <c r="B349" i="14"/>
  <c r="B350" i="14"/>
  <c r="B351" i="14"/>
  <c r="B352" i="14"/>
  <c r="B353" i="14"/>
  <c r="B354" i="14"/>
  <c r="B355" i="14"/>
  <c r="B356" i="14"/>
  <c r="B357" i="14"/>
  <c r="B358" i="14"/>
  <c r="B359" i="14"/>
  <c r="B360" i="14"/>
  <c r="B361" i="14"/>
  <c r="B362" i="14"/>
  <c r="B363" i="14"/>
  <c r="B364" i="14"/>
  <c r="B365" i="14"/>
  <c r="B366" i="14"/>
  <c r="B367" i="14"/>
  <c r="B368" i="14"/>
  <c r="B369" i="14"/>
  <c r="B370" i="14"/>
  <c r="B371" i="14"/>
  <c r="B372" i="14"/>
  <c r="B373" i="14"/>
  <c r="B374" i="14"/>
  <c r="B375" i="14"/>
  <c r="B376" i="14"/>
  <c r="B377" i="14"/>
  <c r="B378" i="14"/>
  <c r="B379" i="14"/>
  <c r="B380" i="14"/>
  <c r="B381" i="14"/>
  <c r="B382" i="14"/>
  <c r="B383" i="14"/>
  <c r="B384" i="14"/>
  <c r="B385" i="14"/>
  <c r="B386" i="14"/>
  <c r="B387" i="14"/>
  <c r="B388" i="14"/>
  <c r="B389" i="14"/>
  <c r="B390" i="14"/>
  <c r="B391" i="14"/>
  <c r="B392" i="14"/>
  <c r="B393" i="14"/>
  <c r="B394" i="14"/>
  <c r="B395" i="14"/>
  <c r="B396" i="14"/>
  <c r="B397" i="14"/>
  <c r="B398" i="14"/>
  <c r="B399" i="14"/>
  <c r="B400" i="14"/>
  <c r="B401" i="14"/>
  <c r="B402" i="14"/>
  <c r="B403" i="14"/>
  <c r="B404" i="14"/>
  <c r="B405" i="14"/>
  <c r="B406" i="14"/>
  <c r="B407" i="14"/>
  <c r="B408" i="14"/>
  <c r="B409" i="14"/>
  <c r="B410" i="14"/>
  <c r="B411" i="14"/>
  <c r="B412" i="14"/>
  <c r="B413" i="14"/>
  <c r="B414" i="14"/>
  <c r="B415" i="14"/>
  <c r="B416" i="14"/>
  <c r="B417" i="14"/>
  <c r="B418" i="14"/>
  <c r="B419" i="14"/>
  <c r="B420" i="14"/>
  <c r="B421" i="14"/>
  <c r="B422" i="14"/>
  <c r="B423" i="14"/>
  <c r="B424" i="14"/>
  <c r="B425" i="14"/>
  <c r="B426" i="14"/>
  <c r="B427" i="14"/>
  <c r="B428" i="14"/>
  <c r="B429" i="14"/>
  <c r="B430" i="14"/>
  <c r="B431" i="14"/>
  <c r="B432" i="14"/>
  <c r="B433" i="14"/>
  <c r="B434" i="14"/>
  <c r="B435" i="14"/>
  <c r="B436" i="14"/>
  <c r="B437" i="14"/>
  <c r="B438" i="14"/>
  <c r="B439" i="14"/>
  <c r="B440" i="14"/>
  <c r="B441" i="14"/>
  <c r="B442" i="14"/>
  <c r="B443" i="14"/>
  <c r="B444" i="14"/>
  <c r="B445" i="14"/>
  <c r="B446" i="14"/>
  <c r="B447" i="14"/>
  <c r="B448" i="14"/>
  <c r="B449" i="14"/>
  <c r="B450" i="14"/>
  <c r="B451" i="14"/>
  <c r="B452" i="14"/>
  <c r="B453" i="14"/>
  <c r="B454" i="14"/>
  <c r="B455" i="14"/>
  <c r="B456" i="14"/>
  <c r="B457" i="14"/>
  <c r="B458" i="14"/>
  <c r="B459" i="14"/>
  <c r="B460" i="14"/>
  <c r="B461" i="14"/>
  <c r="B462" i="14"/>
  <c r="B463" i="14"/>
  <c r="B464" i="14"/>
  <c r="B465" i="14"/>
  <c r="B466" i="14"/>
  <c r="B467" i="14"/>
  <c r="B468" i="14"/>
  <c r="B469" i="14"/>
  <c r="B470" i="14"/>
  <c r="B471" i="14"/>
  <c r="B472" i="14"/>
  <c r="B473" i="14"/>
  <c r="B474" i="14"/>
  <c r="B475" i="14"/>
  <c r="B476" i="14"/>
  <c r="B477" i="14"/>
  <c r="B478" i="14"/>
  <c r="B479" i="14"/>
  <c r="B480" i="14"/>
  <c r="B481" i="14"/>
  <c r="B482" i="14"/>
  <c r="B483" i="14"/>
  <c r="B484" i="14"/>
  <c r="B485" i="14"/>
  <c r="B486" i="14"/>
  <c r="B487" i="14"/>
  <c r="B488" i="14"/>
  <c r="B489" i="14"/>
  <c r="B490" i="14"/>
  <c r="B491" i="14"/>
  <c r="B492" i="14"/>
  <c r="B493" i="14"/>
  <c r="B494" i="14"/>
  <c r="B495" i="14"/>
  <c r="B496" i="14"/>
  <c r="B497" i="14"/>
  <c r="B498" i="14"/>
  <c r="B499" i="14"/>
  <c r="B500" i="14"/>
  <c r="B501" i="14"/>
  <c r="B502" i="14"/>
  <c r="B503" i="14"/>
  <c r="B504" i="14"/>
  <c r="B505" i="14"/>
  <c r="B506" i="14"/>
  <c r="B507" i="14"/>
  <c r="B508" i="14"/>
  <c r="B509" i="14"/>
  <c r="B510" i="14"/>
  <c r="B511" i="14"/>
  <c r="B512" i="14"/>
  <c r="B513" i="14"/>
  <c r="B514" i="14"/>
  <c r="B515" i="14"/>
  <c r="B516" i="14"/>
  <c r="B517" i="14"/>
  <c r="B518" i="14"/>
  <c r="B519" i="14"/>
  <c r="B520" i="14"/>
  <c r="B521" i="14"/>
  <c r="B522" i="14"/>
  <c r="B523" i="14"/>
  <c r="B524" i="14"/>
  <c r="B525" i="14"/>
  <c r="B526" i="14"/>
  <c r="B527" i="14"/>
  <c r="B528" i="14"/>
  <c r="B529" i="14"/>
  <c r="B530" i="14"/>
  <c r="B531" i="14"/>
  <c r="B532" i="14"/>
  <c r="B533" i="14"/>
  <c r="B534" i="14"/>
  <c r="B535" i="14"/>
  <c r="B536" i="14"/>
  <c r="B537" i="14"/>
  <c r="B538" i="14"/>
  <c r="B539" i="14"/>
  <c r="B540" i="14"/>
  <c r="B541" i="14"/>
  <c r="B542" i="14"/>
  <c r="B543" i="14"/>
  <c r="B544" i="14"/>
  <c r="B545" i="14"/>
  <c r="B546" i="14"/>
  <c r="B547" i="14"/>
  <c r="B548" i="14"/>
  <c r="B549" i="14"/>
  <c r="B550" i="14"/>
  <c r="B551" i="14"/>
  <c r="B552" i="14"/>
  <c r="B553" i="14"/>
  <c r="B554" i="14"/>
  <c r="B555" i="14"/>
  <c r="B556" i="14"/>
  <c r="B557" i="14"/>
  <c r="B558" i="14"/>
  <c r="B559" i="14"/>
  <c r="B560" i="14"/>
  <c r="B561" i="14"/>
  <c r="B562" i="14"/>
  <c r="B563" i="14"/>
  <c r="B564" i="14"/>
  <c r="B565" i="14"/>
  <c r="B566" i="14"/>
  <c r="B567" i="14"/>
  <c r="B568" i="14"/>
  <c r="B569" i="14"/>
  <c r="B570" i="14"/>
  <c r="B571" i="14"/>
  <c r="B572" i="14"/>
  <c r="B573" i="14"/>
  <c r="B574" i="14"/>
  <c r="B575" i="14"/>
  <c r="B576" i="14"/>
  <c r="B577" i="14"/>
  <c r="B578" i="14"/>
  <c r="B579" i="14"/>
  <c r="B580" i="14"/>
  <c r="B581" i="14"/>
  <c r="B582" i="14"/>
  <c r="B583" i="14"/>
  <c r="B584" i="14"/>
  <c r="B585" i="14"/>
  <c r="B586" i="14"/>
  <c r="B587" i="14"/>
  <c r="B588" i="14"/>
  <c r="B589" i="14"/>
  <c r="B590" i="14"/>
  <c r="B591" i="14"/>
  <c r="B592" i="14"/>
  <c r="B593" i="14"/>
  <c r="B594" i="14"/>
  <c r="B595" i="14"/>
  <c r="B596" i="14"/>
  <c r="B597" i="14"/>
  <c r="B598" i="14"/>
  <c r="B599" i="14"/>
  <c r="B600" i="14"/>
  <c r="B601" i="14"/>
  <c r="B602" i="14"/>
  <c r="B603" i="14"/>
  <c r="B604" i="14"/>
  <c r="B605" i="14"/>
  <c r="B606" i="14"/>
  <c r="B607" i="14"/>
  <c r="B608" i="14"/>
  <c r="B609" i="14"/>
  <c r="B610" i="14"/>
  <c r="B611" i="14"/>
  <c r="B612" i="14"/>
  <c r="B613" i="14"/>
  <c r="B614" i="14"/>
  <c r="B615" i="14"/>
  <c r="B616" i="14"/>
  <c r="B617" i="14"/>
  <c r="B618" i="14"/>
  <c r="B619" i="14"/>
  <c r="B620" i="14"/>
  <c r="B621" i="14"/>
  <c r="B622" i="14"/>
  <c r="B623" i="14"/>
  <c r="B624" i="14"/>
  <c r="B625" i="14"/>
  <c r="B626" i="14"/>
  <c r="B627" i="14"/>
  <c r="B628" i="14"/>
  <c r="B629" i="14"/>
  <c r="B630" i="14"/>
  <c r="B631" i="14"/>
  <c r="B632" i="14"/>
  <c r="B633" i="14"/>
  <c r="B634" i="14"/>
  <c r="B635" i="14"/>
  <c r="B636" i="14"/>
  <c r="B637" i="14"/>
  <c r="B638" i="14"/>
  <c r="B639" i="14"/>
  <c r="B640" i="14"/>
  <c r="B641" i="14"/>
  <c r="B642" i="14"/>
  <c r="B643" i="14"/>
  <c r="B644" i="14"/>
  <c r="B645" i="14"/>
  <c r="B646" i="14"/>
  <c r="B647" i="14"/>
  <c r="B648" i="14"/>
  <c r="B649" i="14"/>
  <c r="B650" i="14"/>
  <c r="B651" i="14"/>
  <c r="B652" i="14"/>
  <c r="B653" i="14"/>
  <c r="B654" i="14"/>
  <c r="B655" i="14"/>
  <c r="B656" i="14"/>
  <c r="B657" i="14"/>
  <c r="B658" i="14"/>
  <c r="B659" i="14"/>
  <c r="B660" i="14"/>
  <c r="B661" i="14"/>
  <c r="B662" i="14"/>
  <c r="B663" i="14"/>
  <c r="B664" i="14"/>
  <c r="B665" i="14"/>
  <c r="B666" i="14"/>
  <c r="B667" i="14"/>
  <c r="B668" i="14"/>
  <c r="B669" i="14"/>
  <c r="B670" i="14"/>
  <c r="B671" i="14"/>
  <c r="B672" i="14"/>
  <c r="B673" i="14"/>
  <c r="B674" i="14"/>
  <c r="B675" i="14"/>
  <c r="B676" i="14"/>
  <c r="B677" i="14"/>
  <c r="B678" i="14"/>
  <c r="B679" i="14"/>
  <c r="B680" i="14"/>
  <c r="B681" i="14"/>
  <c r="B682" i="14"/>
  <c r="B683" i="14"/>
  <c r="B684" i="14"/>
  <c r="B685" i="14"/>
  <c r="B686" i="14"/>
  <c r="B687" i="14"/>
  <c r="B688" i="14"/>
  <c r="B689" i="14"/>
  <c r="B690" i="14"/>
  <c r="B691" i="14"/>
  <c r="B692" i="14"/>
  <c r="B693" i="14"/>
  <c r="B694" i="14"/>
  <c r="B695" i="14"/>
  <c r="B696" i="14"/>
  <c r="B697" i="14"/>
  <c r="B698" i="14"/>
  <c r="B699" i="14"/>
  <c r="B700" i="14"/>
  <c r="B701" i="14"/>
  <c r="B702" i="14"/>
  <c r="B703" i="14"/>
  <c r="B704" i="14"/>
  <c r="B705" i="14"/>
  <c r="B706" i="14"/>
  <c r="B707" i="14"/>
  <c r="B708" i="14"/>
  <c r="B709" i="14"/>
  <c r="B710" i="14"/>
  <c r="B711" i="14"/>
  <c r="B712" i="14"/>
  <c r="B713" i="14"/>
  <c r="B714" i="14"/>
  <c r="B715" i="14"/>
  <c r="B716" i="14"/>
  <c r="B717" i="14"/>
  <c r="B718" i="14"/>
  <c r="B719" i="14"/>
  <c r="B720" i="14"/>
  <c r="B721" i="14"/>
  <c r="B722" i="14"/>
  <c r="B723" i="14"/>
  <c r="B724" i="14"/>
  <c r="B725" i="14"/>
  <c r="B726" i="14"/>
  <c r="B727" i="14"/>
  <c r="B728" i="14"/>
  <c r="B729" i="14"/>
  <c r="B730" i="14"/>
  <c r="B731" i="14"/>
  <c r="B732" i="14"/>
  <c r="B733" i="14"/>
  <c r="B734" i="14"/>
  <c r="B735" i="14"/>
  <c r="B736" i="14"/>
  <c r="B737" i="14"/>
  <c r="B738" i="14"/>
  <c r="B739" i="14"/>
  <c r="B740" i="14"/>
  <c r="B741" i="14"/>
  <c r="B742" i="14"/>
  <c r="B743" i="14"/>
  <c r="B744" i="14"/>
  <c r="B745" i="14"/>
  <c r="B746" i="14"/>
  <c r="B747" i="14"/>
  <c r="B748" i="14"/>
  <c r="B749" i="14"/>
  <c r="B750" i="14"/>
  <c r="B751" i="14"/>
  <c r="B752" i="14"/>
  <c r="B753" i="14"/>
  <c r="B754" i="14"/>
  <c r="B755" i="14"/>
  <c r="B756" i="14"/>
  <c r="B757" i="14"/>
  <c r="B758" i="14"/>
  <c r="B759" i="14"/>
  <c r="B760" i="14"/>
  <c r="B761" i="14"/>
  <c r="B762" i="14"/>
  <c r="B763" i="14"/>
  <c r="B764" i="14"/>
  <c r="B765" i="14"/>
  <c r="B766" i="14"/>
  <c r="B767" i="14"/>
  <c r="B768" i="14"/>
  <c r="B769" i="14"/>
  <c r="B770" i="14"/>
  <c r="B771" i="14"/>
  <c r="B772" i="14"/>
  <c r="B773" i="14"/>
  <c r="B774" i="14"/>
  <c r="B775" i="14"/>
  <c r="B776" i="14"/>
  <c r="B777" i="14"/>
  <c r="B778" i="14"/>
  <c r="B779" i="14"/>
  <c r="B780" i="14"/>
  <c r="B781" i="14"/>
  <c r="B782" i="14"/>
  <c r="B783" i="14"/>
  <c r="B784" i="14"/>
  <c r="B785" i="14"/>
  <c r="B786" i="14"/>
  <c r="B787" i="14"/>
  <c r="B788" i="14"/>
  <c r="B789" i="14"/>
  <c r="B790" i="14"/>
  <c r="B791" i="14"/>
  <c r="B792" i="14"/>
  <c r="B793" i="14"/>
  <c r="B794" i="14"/>
  <c r="B795" i="14"/>
  <c r="B796" i="14"/>
  <c r="B797" i="14"/>
  <c r="B798" i="14"/>
  <c r="B799" i="14"/>
  <c r="B800" i="14"/>
  <c r="B801" i="14"/>
  <c r="B802" i="14"/>
  <c r="B803" i="14"/>
  <c r="B804" i="14"/>
  <c r="B805" i="14"/>
  <c r="B806" i="14"/>
  <c r="B807" i="14"/>
  <c r="B808" i="14"/>
  <c r="B809" i="14"/>
  <c r="B810" i="14"/>
  <c r="B811" i="14"/>
  <c r="B812" i="14"/>
  <c r="B813" i="14"/>
  <c r="B814" i="14"/>
  <c r="B815" i="14"/>
  <c r="B816" i="14"/>
  <c r="B817" i="14"/>
  <c r="B818" i="14"/>
  <c r="B819" i="14"/>
  <c r="B820" i="14"/>
  <c r="B821" i="14"/>
  <c r="B822" i="14"/>
  <c r="B823" i="14"/>
  <c r="B824" i="14"/>
  <c r="B825" i="14"/>
  <c r="B826" i="14"/>
  <c r="B827" i="14"/>
  <c r="B828" i="14"/>
  <c r="B829" i="14"/>
  <c r="B830" i="14"/>
  <c r="B831" i="14"/>
  <c r="B832" i="14"/>
  <c r="B833" i="14"/>
  <c r="B834" i="14"/>
  <c r="B835" i="14"/>
  <c r="B836" i="14"/>
  <c r="B837" i="14"/>
  <c r="B838" i="14"/>
  <c r="B839" i="14"/>
  <c r="B840" i="14"/>
  <c r="B841" i="14"/>
  <c r="B842" i="14"/>
  <c r="B843" i="14"/>
  <c r="B844" i="14"/>
  <c r="B845" i="14"/>
  <c r="B846" i="14"/>
  <c r="B847" i="14"/>
  <c r="B848" i="14"/>
  <c r="B849" i="14"/>
  <c r="B850" i="14"/>
  <c r="B851" i="14"/>
  <c r="B852" i="14"/>
  <c r="B853" i="14"/>
  <c r="B854" i="14"/>
  <c r="B855" i="14"/>
  <c r="B856" i="14"/>
  <c r="B857" i="14"/>
  <c r="B858" i="14"/>
  <c r="B859" i="14"/>
  <c r="B860" i="14"/>
  <c r="B861" i="14"/>
  <c r="B862" i="14"/>
  <c r="B863" i="14"/>
  <c r="B864" i="14"/>
  <c r="B865" i="14"/>
  <c r="B866" i="14"/>
  <c r="B867" i="14"/>
  <c r="B868" i="14"/>
  <c r="B869" i="14"/>
  <c r="B870" i="14"/>
  <c r="B871" i="14"/>
  <c r="B872" i="14"/>
  <c r="B873" i="14"/>
  <c r="B874" i="14"/>
  <c r="B875" i="14"/>
  <c r="B876" i="14"/>
  <c r="B877" i="14"/>
  <c r="B878" i="14"/>
  <c r="B879" i="14"/>
  <c r="B880" i="14"/>
  <c r="B881" i="14"/>
  <c r="B882" i="14"/>
  <c r="B883" i="14"/>
  <c r="B884" i="14"/>
  <c r="B885" i="14"/>
  <c r="B886" i="14"/>
  <c r="B887" i="14"/>
  <c r="B888" i="14"/>
  <c r="B889" i="14"/>
  <c r="B890" i="14"/>
  <c r="B891" i="14"/>
  <c r="B892" i="14"/>
  <c r="B893" i="14"/>
  <c r="B894" i="14"/>
  <c r="B895" i="14"/>
  <c r="B896" i="14"/>
  <c r="B897" i="14"/>
  <c r="B898" i="14"/>
  <c r="B899" i="14"/>
  <c r="B900" i="14"/>
  <c r="B901" i="14"/>
  <c r="B902" i="14"/>
  <c r="B903" i="14"/>
  <c r="B904" i="14"/>
  <c r="B905" i="14"/>
  <c r="B906" i="14"/>
  <c r="B907" i="14"/>
  <c r="B908" i="14"/>
  <c r="B909" i="14"/>
  <c r="B910" i="14"/>
  <c r="B911" i="14"/>
  <c r="B912" i="14"/>
  <c r="B913" i="14"/>
  <c r="B914" i="14"/>
  <c r="B915" i="14"/>
  <c r="B916" i="14"/>
  <c r="B917" i="14"/>
  <c r="B918" i="14"/>
  <c r="B919" i="14"/>
  <c r="B920" i="14"/>
  <c r="B921" i="14"/>
  <c r="B922" i="14"/>
  <c r="B923" i="14"/>
  <c r="B924" i="14"/>
  <c r="B925" i="14"/>
  <c r="B926" i="14"/>
  <c r="B927" i="14"/>
  <c r="B928" i="14"/>
  <c r="B929" i="14"/>
  <c r="B930" i="14"/>
  <c r="B931" i="14"/>
  <c r="B932" i="14"/>
  <c r="B933" i="14"/>
  <c r="B934" i="14"/>
  <c r="B935" i="14"/>
  <c r="B936" i="14"/>
  <c r="B937" i="14"/>
  <c r="B938" i="14"/>
  <c r="B939" i="14"/>
  <c r="B940" i="14"/>
  <c r="B941" i="14"/>
  <c r="B942" i="14"/>
  <c r="B943" i="14"/>
  <c r="B944" i="14"/>
  <c r="B945" i="14"/>
  <c r="B2" i="14"/>
  <c r="I3" i="14"/>
  <c r="I4" i="14"/>
  <c r="I5" i="14"/>
  <c r="I6" i="14"/>
  <c r="I7" i="14"/>
  <c r="I8" i="14"/>
  <c r="I9" i="14"/>
  <c r="I10" i="14"/>
  <c r="I11" i="14"/>
  <c r="I12" i="14"/>
  <c r="I13" i="14"/>
  <c r="I14" i="14"/>
  <c r="I15" i="14"/>
  <c r="I16" i="14"/>
  <c r="I17" i="14"/>
  <c r="I18" i="14"/>
  <c r="I19" i="14"/>
  <c r="I20" i="14"/>
  <c r="I21" i="14"/>
  <c r="I22" i="14"/>
  <c r="I23" i="14"/>
  <c r="I24" i="14"/>
  <c r="I25" i="14"/>
  <c r="I26" i="14"/>
  <c r="I27" i="14"/>
  <c r="I28" i="14"/>
  <c r="I29" i="14"/>
  <c r="I30" i="14"/>
  <c r="I31" i="14"/>
  <c r="I32" i="14"/>
  <c r="I33" i="14"/>
  <c r="I34" i="14"/>
  <c r="I35" i="14"/>
  <c r="I36" i="14"/>
  <c r="I37" i="14"/>
  <c r="I38" i="14"/>
  <c r="I39" i="14"/>
  <c r="I40" i="14"/>
  <c r="I41" i="14"/>
  <c r="I42" i="14"/>
  <c r="I43" i="14"/>
  <c r="I44" i="14"/>
  <c r="I45" i="14"/>
  <c r="I46" i="14"/>
  <c r="I47" i="14"/>
  <c r="I48" i="14"/>
  <c r="I49" i="14"/>
  <c r="I50" i="14"/>
  <c r="I51" i="14"/>
  <c r="I52" i="14"/>
  <c r="I53" i="14"/>
  <c r="I54" i="14"/>
  <c r="I55" i="14"/>
  <c r="I56" i="14"/>
  <c r="I57" i="14"/>
  <c r="I58" i="14"/>
  <c r="I59" i="14"/>
  <c r="I60" i="14"/>
  <c r="I61" i="14"/>
  <c r="I62" i="14"/>
  <c r="I63" i="14"/>
  <c r="I64" i="14"/>
  <c r="I65" i="14"/>
  <c r="I66" i="14"/>
  <c r="I67" i="14"/>
  <c r="I68" i="14"/>
  <c r="I69" i="14"/>
  <c r="I70" i="14"/>
  <c r="I71" i="14"/>
  <c r="I72" i="14"/>
  <c r="I73" i="14"/>
  <c r="I74" i="14"/>
  <c r="I75" i="14"/>
  <c r="I76" i="14"/>
  <c r="I77" i="14"/>
  <c r="I78" i="14"/>
  <c r="I79" i="14"/>
  <c r="I80" i="14"/>
  <c r="I81" i="14"/>
  <c r="I82" i="14"/>
  <c r="I83" i="14"/>
  <c r="I84" i="14"/>
  <c r="I85" i="14"/>
  <c r="I86" i="14"/>
  <c r="I87" i="14"/>
  <c r="I88" i="14"/>
  <c r="I89" i="14"/>
  <c r="I90" i="14"/>
  <c r="I91" i="14"/>
  <c r="I92" i="14"/>
  <c r="I93" i="14"/>
  <c r="I94" i="14"/>
  <c r="I95" i="14"/>
  <c r="I96" i="14"/>
  <c r="I97" i="14"/>
  <c r="I98" i="14"/>
  <c r="I99" i="14"/>
  <c r="I100" i="14"/>
  <c r="I101" i="14"/>
  <c r="I102" i="14"/>
  <c r="I103" i="14"/>
  <c r="I104" i="14"/>
  <c r="I105" i="14"/>
  <c r="I106" i="14"/>
  <c r="I107" i="14"/>
  <c r="I108" i="14"/>
  <c r="I109" i="14"/>
  <c r="I110" i="14"/>
  <c r="I111" i="14"/>
  <c r="I112" i="14"/>
  <c r="I113" i="14"/>
  <c r="I114" i="14"/>
  <c r="I115" i="14"/>
  <c r="I116" i="14"/>
  <c r="I117" i="14"/>
  <c r="I118" i="14"/>
  <c r="I119" i="14"/>
  <c r="I120" i="14"/>
  <c r="I121" i="14"/>
  <c r="I122" i="14"/>
  <c r="I123" i="14"/>
  <c r="I124" i="14"/>
  <c r="I125" i="14"/>
  <c r="I126" i="14"/>
  <c r="I127" i="14"/>
  <c r="I128" i="14"/>
  <c r="I129" i="14"/>
  <c r="I130" i="14"/>
  <c r="I131" i="14"/>
  <c r="I132" i="14"/>
  <c r="I133" i="14"/>
  <c r="I134" i="14"/>
  <c r="I135" i="14"/>
  <c r="I136" i="14"/>
  <c r="I137" i="14"/>
  <c r="I138" i="14"/>
  <c r="I139" i="14"/>
  <c r="I140" i="14"/>
  <c r="I141" i="14"/>
  <c r="I142" i="14"/>
  <c r="I143" i="14"/>
  <c r="I144" i="14"/>
  <c r="I145" i="14"/>
  <c r="I146" i="14"/>
  <c r="I147" i="14"/>
  <c r="I148" i="14"/>
  <c r="I149" i="14"/>
  <c r="I150" i="14"/>
  <c r="I151" i="14"/>
  <c r="I152" i="14"/>
  <c r="I153" i="14"/>
  <c r="I154" i="14"/>
  <c r="I155" i="14"/>
  <c r="I156" i="14"/>
  <c r="I157" i="14"/>
  <c r="I158" i="14"/>
  <c r="I159" i="14"/>
  <c r="I160" i="14"/>
  <c r="I161" i="14"/>
  <c r="I162" i="14"/>
  <c r="I163" i="14"/>
  <c r="I164" i="14"/>
  <c r="I165" i="14"/>
  <c r="I166" i="14"/>
  <c r="I167" i="14"/>
  <c r="I168" i="14"/>
  <c r="I169" i="14"/>
  <c r="I170" i="14"/>
  <c r="I171" i="14"/>
  <c r="I172" i="14"/>
  <c r="I173" i="14"/>
  <c r="I174" i="14"/>
  <c r="I175" i="14"/>
  <c r="I176" i="14"/>
  <c r="I177" i="14"/>
  <c r="I178" i="14"/>
  <c r="I179" i="14"/>
  <c r="I180" i="14"/>
  <c r="I181" i="14"/>
  <c r="I182" i="14"/>
  <c r="I183" i="14"/>
  <c r="I184" i="14"/>
  <c r="I185" i="14"/>
  <c r="I186" i="14"/>
  <c r="I187" i="14"/>
  <c r="I188" i="14"/>
  <c r="I189" i="14"/>
  <c r="I190" i="14"/>
  <c r="I191" i="14"/>
  <c r="I192" i="14"/>
  <c r="I193" i="14"/>
  <c r="I194" i="14"/>
  <c r="I195" i="14"/>
  <c r="I196" i="14"/>
  <c r="I197" i="14"/>
  <c r="I198" i="14"/>
  <c r="I199" i="14"/>
  <c r="I200" i="14"/>
  <c r="I201" i="14"/>
  <c r="I202" i="14"/>
  <c r="I203" i="14"/>
  <c r="I204" i="14"/>
  <c r="I205" i="14"/>
  <c r="I206" i="14"/>
  <c r="I207" i="14"/>
  <c r="I208" i="14"/>
  <c r="I209" i="14"/>
  <c r="I210" i="14"/>
  <c r="I211" i="14"/>
  <c r="I212" i="14"/>
  <c r="I213" i="14"/>
  <c r="I214" i="14"/>
  <c r="I215" i="14"/>
  <c r="I216" i="14"/>
  <c r="I217" i="14"/>
  <c r="I218" i="14"/>
  <c r="I219" i="14"/>
  <c r="I220" i="14"/>
  <c r="I221" i="14"/>
  <c r="I222" i="14"/>
  <c r="I223" i="14"/>
  <c r="I224" i="14"/>
  <c r="I225" i="14"/>
  <c r="I226" i="14"/>
  <c r="I227" i="14"/>
  <c r="I228" i="14"/>
  <c r="I229" i="14"/>
  <c r="I230" i="14"/>
  <c r="I231" i="14"/>
  <c r="I232" i="14"/>
  <c r="I233" i="14"/>
  <c r="I234" i="14"/>
  <c r="I235" i="14"/>
  <c r="I236" i="14"/>
  <c r="I237" i="14"/>
  <c r="I238" i="14"/>
  <c r="I239" i="14"/>
  <c r="I240" i="14"/>
  <c r="I241" i="14"/>
  <c r="I242" i="14"/>
  <c r="I243" i="14"/>
  <c r="I244" i="14"/>
  <c r="I245" i="14"/>
  <c r="I246" i="14"/>
  <c r="I247" i="14"/>
  <c r="I248" i="14"/>
  <c r="I249" i="14"/>
  <c r="I250" i="14"/>
  <c r="I251" i="14"/>
  <c r="I252" i="14"/>
  <c r="I253" i="14"/>
  <c r="I254" i="14"/>
  <c r="I255" i="14"/>
  <c r="I256" i="14"/>
  <c r="I257" i="14"/>
  <c r="I258" i="14"/>
  <c r="I259" i="14"/>
  <c r="I260" i="14"/>
  <c r="I261" i="14"/>
  <c r="I262" i="14"/>
  <c r="I263" i="14"/>
  <c r="I264" i="14"/>
  <c r="I265" i="14"/>
  <c r="I266" i="14"/>
  <c r="I267" i="14"/>
  <c r="I268" i="14"/>
  <c r="I269" i="14"/>
  <c r="I270" i="14"/>
  <c r="I271" i="14"/>
  <c r="I272" i="14"/>
  <c r="I273" i="14"/>
  <c r="I274" i="14"/>
  <c r="I275" i="14"/>
  <c r="I276" i="14"/>
  <c r="I277" i="14"/>
  <c r="I278" i="14"/>
  <c r="I279" i="14"/>
  <c r="I280" i="14"/>
  <c r="I281" i="14"/>
  <c r="I282" i="14"/>
  <c r="I283" i="14"/>
  <c r="I284" i="14"/>
  <c r="I285" i="14"/>
  <c r="I286" i="14"/>
  <c r="I287" i="14"/>
  <c r="I288" i="14"/>
  <c r="I289" i="14"/>
  <c r="I290" i="14"/>
  <c r="I291" i="14"/>
  <c r="I292" i="14"/>
  <c r="I293" i="14"/>
  <c r="I294" i="14"/>
  <c r="I295" i="14"/>
  <c r="I296" i="14"/>
  <c r="I297" i="14"/>
  <c r="I298" i="14"/>
  <c r="I299" i="14"/>
  <c r="I300" i="14"/>
  <c r="I301" i="14"/>
  <c r="I302" i="14"/>
  <c r="I303" i="14"/>
  <c r="I304" i="14"/>
  <c r="I305" i="14"/>
  <c r="I306" i="14"/>
  <c r="I307" i="14"/>
  <c r="I308" i="14"/>
  <c r="I309" i="14"/>
  <c r="I310" i="14"/>
  <c r="I311" i="14"/>
  <c r="I312" i="14"/>
  <c r="I313" i="14"/>
  <c r="I314" i="14"/>
  <c r="I315" i="14"/>
  <c r="I316" i="14"/>
  <c r="I317" i="14"/>
  <c r="I318" i="14"/>
  <c r="I319" i="14"/>
  <c r="I320" i="14"/>
  <c r="I321" i="14"/>
  <c r="I322" i="14"/>
  <c r="I323" i="14"/>
  <c r="I324" i="14"/>
  <c r="I325" i="14"/>
  <c r="I326" i="14"/>
  <c r="I327" i="14"/>
  <c r="I328" i="14"/>
  <c r="I329" i="14"/>
  <c r="I330" i="14"/>
  <c r="I331" i="14"/>
  <c r="I332" i="14"/>
  <c r="I333" i="14"/>
  <c r="I334" i="14"/>
  <c r="I335" i="14"/>
  <c r="I336" i="14"/>
  <c r="I337" i="14"/>
  <c r="I338" i="14"/>
  <c r="I339" i="14"/>
  <c r="I340" i="14"/>
  <c r="I341" i="14"/>
  <c r="I342" i="14"/>
  <c r="I343" i="14"/>
  <c r="I344" i="14"/>
  <c r="I345" i="14"/>
  <c r="I346" i="14"/>
  <c r="I347" i="14"/>
  <c r="I348" i="14"/>
  <c r="I349" i="14"/>
  <c r="I350" i="14"/>
  <c r="I351" i="14"/>
  <c r="I352" i="14"/>
  <c r="I353" i="14"/>
  <c r="I354" i="14"/>
  <c r="I355" i="14"/>
  <c r="I356" i="14"/>
  <c r="I357" i="14"/>
  <c r="I358" i="14"/>
  <c r="I359" i="14"/>
  <c r="I360" i="14"/>
  <c r="I361" i="14"/>
  <c r="I362" i="14"/>
  <c r="I363" i="14"/>
  <c r="I364" i="14"/>
  <c r="I365" i="14"/>
  <c r="I366" i="14"/>
  <c r="I367" i="14"/>
  <c r="I368" i="14"/>
  <c r="I369" i="14"/>
  <c r="I370" i="14"/>
  <c r="I371" i="14"/>
  <c r="I372" i="14"/>
  <c r="I373" i="14"/>
  <c r="I374" i="14"/>
  <c r="I375" i="14"/>
  <c r="I376" i="14"/>
  <c r="I377" i="14"/>
  <c r="I378" i="14"/>
  <c r="I379" i="14"/>
  <c r="I380" i="14"/>
  <c r="I381" i="14"/>
  <c r="I382" i="14"/>
  <c r="I383" i="14"/>
  <c r="I384" i="14"/>
  <c r="I385" i="14"/>
  <c r="I386" i="14"/>
  <c r="I387" i="14"/>
  <c r="I388" i="14"/>
  <c r="I389" i="14"/>
  <c r="I390" i="14"/>
  <c r="I391" i="14"/>
  <c r="I392" i="14"/>
  <c r="I393" i="14"/>
  <c r="I394" i="14"/>
  <c r="I395" i="14"/>
  <c r="I396" i="14"/>
  <c r="I397" i="14"/>
  <c r="I398" i="14"/>
  <c r="I399" i="14"/>
  <c r="I400" i="14"/>
  <c r="I401" i="14"/>
  <c r="I402" i="14"/>
  <c r="I403" i="14"/>
  <c r="I404" i="14"/>
  <c r="I405" i="14"/>
  <c r="I406" i="14"/>
  <c r="I407" i="14"/>
  <c r="I408" i="14"/>
  <c r="I409" i="14"/>
  <c r="I410" i="14"/>
  <c r="I411" i="14"/>
  <c r="I412" i="14"/>
  <c r="I413" i="14"/>
  <c r="I414" i="14"/>
  <c r="I415" i="14"/>
  <c r="I416" i="14"/>
  <c r="I417" i="14"/>
  <c r="I418" i="14"/>
  <c r="I419" i="14"/>
  <c r="I420" i="14"/>
  <c r="I421" i="14"/>
  <c r="I422" i="14"/>
  <c r="I423" i="14"/>
  <c r="I424" i="14"/>
  <c r="I425" i="14"/>
  <c r="I426" i="14"/>
  <c r="I427" i="14"/>
  <c r="I428" i="14"/>
  <c r="I429" i="14"/>
  <c r="I430" i="14"/>
  <c r="I431" i="14"/>
  <c r="I432" i="14"/>
  <c r="I433" i="14"/>
  <c r="I434" i="14"/>
  <c r="I435" i="14"/>
  <c r="I436" i="14"/>
  <c r="I437" i="14"/>
  <c r="I438" i="14"/>
  <c r="I439" i="14"/>
  <c r="I440" i="14"/>
  <c r="I441" i="14"/>
  <c r="I442" i="14"/>
  <c r="I443" i="14"/>
  <c r="I444" i="14"/>
  <c r="I445" i="14"/>
  <c r="I446" i="14"/>
  <c r="I447" i="14"/>
  <c r="I448" i="14"/>
  <c r="I449" i="14"/>
  <c r="I450" i="14"/>
  <c r="I451" i="14"/>
  <c r="I452" i="14"/>
  <c r="I453" i="14"/>
  <c r="I454" i="14"/>
  <c r="I455" i="14"/>
  <c r="I456" i="14"/>
  <c r="I457" i="14"/>
  <c r="I458" i="14"/>
  <c r="I459" i="14"/>
  <c r="I460" i="14"/>
  <c r="I461" i="14"/>
  <c r="I462" i="14"/>
  <c r="I463" i="14"/>
  <c r="I464" i="14"/>
  <c r="I465" i="14"/>
  <c r="I466" i="14"/>
  <c r="I467" i="14"/>
  <c r="I468" i="14"/>
  <c r="I469" i="14"/>
  <c r="I470" i="14"/>
  <c r="I471" i="14"/>
  <c r="I472" i="14"/>
  <c r="I473" i="14"/>
  <c r="I474" i="14"/>
  <c r="I475" i="14"/>
  <c r="I476" i="14"/>
  <c r="I477" i="14"/>
  <c r="I478" i="14"/>
  <c r="I479" i="14"/>
  <c r="I480" i="14"/>
  <c r="I481" i="14"/>
  <c r="I482" i="14"/>
  <c r="I483" i="14"/>
  <c r="I484" i="14"/>
  <c r="I485" i="14"/>
  <c r="I486" i="14"/>
  <c r="I487" i="14"/>
  <c r="I488" i="14"/>
  <c r="I489" i="14"/>
  <c r="I490" i="14"/>
  <c r="I491" i="14"/>
  <c r="I492" i="14"/>
  <c r="I493" i="14"/>
  <c r="I494" i="14"/>
  <c r="I495" i="14"/>
  <c r="I496" i="14"/>
  <c r="I497" i="14"/>
  <c r="I498" i="14"/>
  <c r="I499" i="14"/>
  <c r="I500" i="14"/>
  <c r="I501" i="14"/>
  <c r="I502" i="14"/>
  <c r="I503" i="14"/>
  <c r="I504" i="14"/>
  <c r="I505" i="14"/>
  <c r="I506" i="14"/>
  <c r="I507" i="14"/>
  <c r="I508" i="14"/>
  <c r="I509" i="14"/>
  <c r="I510" i="14"/>
  <c r="I511" i="14"/>
  <c r="I512" i="14"/>
  <c r="I513" i="14"/>
  <c r="I514" i="14"/>
  <c r="I515" i="14"/>
  <c r="I516" i="14"/>
  <c r="I517" i="14"/>
  <c r="I518" i="14"/>
  <c r="I519" i="14"/>
  <c r="I520" i="14"/>
  <c r="I521" i="14"/>
  <c r="I522" i="14"/>
  <c r="I523" i="14"/>
  <c r="I524" i="14"/>
  <c r="I525" i="14"/>
  <c r="I526" i="14"/>
  <c r="I527" i="14"/>
  <c r="I528" i="14"/>
  <c r="I529" i="14"/>
  <c r="I530" i="14"/>
  <c r="I531" i="14"/>
  <c r="I532" i="14"/>
  <c r="I533" i="14"/>
  <c r="I534" i="14"/>
  <c r="I535" i="14"/>
  <c r="I536" i="14"/>
  <c r="I537" i="14"/>
  <c r="I538" i="14"/>
  <c r="I539" i="14"/>
  <c r="I540" i="14"/>
  <c r="I541" i="14"/>
  <c r="I542" i="14"/>
  <c r="I543" i="14"/>
  <c r="I544" i="14"/>
  <c r="I545" i="14"/>
  <c r="I546" i="14"/>
  <c r="I547" i="14"/>
  <c r="I548" i="14"/>
  <c r="I549" i="14"/>
  <c r="I550" i="14"/>
  <c r="I551" i="14"/>
  <c r="I552" i="14"/>
  <c r="I553" i="14"/>
  <c r="I554" i="14"/>
  <c r="I555" i="14"/>
  <c r="I556" i="14"/>
  <c r="I557" i="14"/>
  <c r="I558" i="14"/>
  <c r="I559" i="14"/>
  <c r="I560" i="14"/>
  <c r="I561" i="14"/>
  <c r="I562" i="14"/>
  <c r="I563" i="14"/>
  <c r="I564" i="14"/>
  <c r="I565" i="14"/>
  <c r="I566" i="14"/>
  <c r="I567" i="14"/>
  <c r="I568" i="14"/>
  <c r="I569" i="14"/>
  <c r="I570" i="14"/>
  <c r="I571" i="14"/>
  <c r="I572" i="14"/>
  <c r="I573" i="14"/>
  <c r="I574" i="14"/>
  <c r="I575" i="14"/>
  <c r="I576" i="14"/>
  <c r="I577" i="14"/>
  <c r="I578" i="14"/>
  <c r="I579" i="14"/>
  <c r="I580" i="14"/>
  <c r="I581" i="14"/>
  <c r="I582" i="14"/>
  <c r="I583" i="14"/>
  <c r="I584" i="14"/>
  <c r="I585" i="14"/>
  <c r="I586" i="14"/>
  <c r="I587" i="14"/>
  <c r="I588" i="14"/>
  <c r="I589" i="14"/>
  <c r="I590" i="14"/>
  <c r="I591" i="14"/>
  <c r="I592" i="14"/>
  <c r="I593" i="14"/>
  <c r="I594" i="14"/>
  <c r="I595" i="14"/>
  <c r="I596" i="14"/>
  <c r="I597" i="14"/>
  <c r="I598" i="14"/>
  <c r="I599" i="14"/>
  <c r="I600" i="14"/>
  <c r="I601" i="14"/>
  <c r="I602" i="14"/>
  <c r="I603" i="14"/>
  <c r="I604" i="14"/>
  <c r="I605" i="14"/>
  <c r="I606" i="14"/>
  <c r="I607" i="14"/>
  <c r="I608" i="14"/>
  <c r="I609" i="14"/>
  <c r="I610" i="14"/>
  <c r="I611" i="14"/>
  <c r="I612" i="14"/>
  <c r="I613" i="14"/>
  <c r="I614" i="14"/>
  <c r="I615" i="14"/>
  <c r="I616" i="14"/>
  <c r="I617" i="14"/>
  <c r="I618" i="14"/>
  <c r="I619" i="14"/>
  <c r="I620" i="14"/>
  <c r="I621" i="14"/>
  <c r="I622" i="14"/>
  <c r="I623" i="14"/>
  <c r="I624" i="14"/>
  <c r="I625" i="14"/>
  <c r="I626" i="14"/>
  <c r="I627" i="14"/>
  <c r="I628" i="14"/>
  <c r="I629" i="14"/>
  <c r="I630" i="14"/>
  <c r="I631" i="14"/>
  <c r="I632" i="14"/>
  <c r="I633" i="14"/>
  <c r="I634" i="14"/>
  <c r="I635" i="14"/>
  <c r="I636" i="14"/>
  <c r="I637" i="14"/>
  <c r="I638" i="14"/>
  <c r="I639" i="14"/>
  <c r="I640" i="14"/>
  <c r="I641" i="14"/>
  <c r="I642" i="14"/>
  <c r="I643" i="14"/>
  <c r="I644" i="14"/>
  <c r="I645" i="14"/>
  <c r="I646" i="14"/>
  <c r="I647" i="14"/>
  <c r="I648" i="14"/>
  <c r="I649" i="14"/>
  <c r="I650" i="14"/>
  <c r="I651" i="14"/>
  <c r="I652" i="14"/>
  <c r="I653" i="14"/>
  <c r="I654" i="14"/>
  <c r="I655" i="14"/>
  <c r="I656" i="14"/>
  <c r="I657" i="14"/>
  <c r="I658" i="14"/>
  <c r="I659" i="14"/>
  <c r="I660" i="14"/>
  <c r="I661" i="14"/>
  <c r="I662" i="14"/>
  <c r="I663" i="14"/>
  <c r="I664" i="14"/>
  <c r="I665" i="14"/>
  <c r="I666" i="14"/>
  <c r="I667" i="14"/>
  <c r="I668" i="14"/>
  <c r="I669" i="14"/>
  <c r="I670" i="14"/>
  <c r="I671" i="14"/>
  <c r="I672" i="14"/>
  <c r="I673" i="14"/>
  <c r="I674" i="14"/>
  <c r="I675" i="14"/>
  <c r="I676" i="14"/>
  <c r="I677" i="14"/>
  <c r="I678" i="14"/>
  <c r="I679" i="14"/>
  <c r="I680" i="14"/>
  <c r="I681" i="14"/>
  <c r="I682" i="14"/>
  <c r="I683" i="14"/>
  <c r="I684" i="14"/>
  <c r="I685" i="14"/>
  <c r="I686" i="14"/>
  <c r="I687" i="14"/>
  <c r="I688" i="14"/>
  <c r="I689" i="14"/>
  <c r="I690" i="14"/>
  <c r="I691" i="14"/>
  <c r="I692" i="14"/>
  <c r="I693" i="14"/>
  <c r="I694" i="14"/>
  <c r="I695" i="14"/>
  <c r="I696" i="14"/>
  <c r="I697" i="14"/>
  <c r="I698" i="14"/>
  <c r="I699" i="14"/>
  <c r="I700" i="14"/>
  <c r="I701" i="14"/>
  <c r="I702" i="14"/>
  <c r="I703" i="14"/>
  <c r="I704" i="14"/>
  <c r="I705" i="14"/>
  <c r="I706" i="14"/>
  <c r="I707" i="14"/>
  <c r="I708" i="14"/>
  <c r="I709" i="14"/>
  <c r="I710" i="14"/>
  <c r="I711" i="14"/>
  <c r="I712" i="14"/>
  <c r="I713" i="14"/>
  <c r="I714" i="14"/>
  <c r="I715" i="14"/>
  <c r="I716" i="14"/>
  <c r="I717" i="14"/>
  <c r="I718" i="14"/>
  <c r="I719" i="14"/>
  <c r="I720" i="14"/>
  <c r="I721" i="14"/>
  <c r="I722" i="14"/>
  <c r="I723" i="14"/>
  <c r="I724" i="14"/>
  <c r="I725" i="14"/>
  <c r="I726" i="14"/>
  <c r="I727" i="14"/>
  <c r="I728" i="14"/>
  <c r="I729" i="14"/>
  <c r="I730" i="14"/>
  <c r="I731" i="14"/>
  <c r="I732" i="14"/>
  <c r="I733" i="14"/>
  <c r="I734" i="14"/>
  <c r="I735" i="14"/>
  <c r="I736" i="14"/>
  <c r="I737" i="14"/>
  <c r="I738" i="14"/>
  <c r="I739" i="14"/>
  <c r="I740" i="14"/>
  <c r="I741" i="14"/>
  <c r="I742" i="14"/>
  <c r="I743" i="14"/>
  <c r="I744" i="14"/>
  <c r="I745" i="14"/>
  <c r="I746" i="14"/>
  <c r="I747" i="14"/>
  <c r="I748" i="14"/>
  <c r="I749" i="14"/>
  <c r="I750" i="14"/>
  <c r="I751" i="14"/>
  <c r="I752" i="14"/>
  <c r="I753" i="14"/>
  <c r="I754" i="14"/>
  <c r="I755" i="14"/>
  <c r="I756" i="14"/>
  <c r="I757" i="14"/>
  <c r="I758" i="14"/>
  <c r="I759" i="14"/>
  <c r="I760" i="14"/>
  <c r="I761" i="14"/>
  <c r="I762" i="14"/>
  <c r="I763" i="14"/>
  <c r="I764" i="14"/>
  <c r="I765" i="14"/>
  <c r="I766" i="14"/>
  <c r="I767" i="14"/>
  <c r="I768" i="14"/>
  <c r="I769" i="14"/>
  <c r="I770" i="14"/>
  <c r="I771" i="14"/>
  <c r="I772" i="14"/>
  <c r="I773" i="14"/>
  <c r="I774" i="14"/>
  <c r="I775" i="14"/>
  <c r="I776" i="14"/>
  <c r="I777" i="14"/>
  <c r="I778" i="14"/>
  <c r="I779" i="14"/>
  <c r="I780" i="14"/>
  <c r="I781" i="14"/>
  <c r="I782" i="14"/>
  <c r="I783" i="14"/>
  <c r="I784" i="14"/>
  <c r="I785" i="14"/>
  <c r="I786" i="14"/>
  <c r="I787" i="14"/>
  <c r="I788" i="14"/>
  <c r="I789" i="14"/>
  <c r="I790" i="14"/>
  <c r="I791" i="14"/>
  <c r="I792" i="14"/>
  <c r="I793" i="14"/>
  <c r="I794" i="14"/>
  <c r="I795" i="14"/>
  <c r="I796" i="14"/>
  <c r="I797" i="14"/>
  <c r="I798" i="14"/>
  <c r="I799" i="14"/>
  <c r="I800" i="14"/>
  <c r="I801" i="14"/>
  <c r="I802" i="14"/>
  <c r="I803" i="14"/>
  <c r="I804" i="14"/>
  <c r="I805" i="14"/>
  <c r="I806" i="14"/>
  <c r="I807" i="14"/>
  <c r="I808" i="14"/>
  <c r="I809" i="14"/>
  <c r="I810" i="14"/>
  <c r="I811" i="14"/>
  <c r="I812" i="14"/>
  <c r="I813" i="14"/>
  <c r="I814" i="14"/>
  <c r="I815" i="14"/>
  <c r="I816" i="14"/>
  <c r="I817" i="14"/>
  <c r="I818" i="14"/>
  <c r="I819" i="14"/>
  <c r="I820" i="14"/>
  <c r="I821" i="14"/>
  <c r="I822" i="14"/>
  <c r="I823" i="14"/>
  <c r="I824" i="14"/>
  <c r="I825" i="14"/>
  <c r="I826" i="14"/>
  <c r="I827" i="14"/>
  <c r="I828" i="14"/>
  <c r="I829" i="14"/>
  <c r="I830" i="14"/>
  <c r="I831" i="14"/>
  <c r="I832" i="14"/>
  <c r="I833" i="14"/>
  <c r="I834" i="14"/>
  <c r="I835" i="14"/>
  <c r="I836" i="14"/>
  <c r="I837" i="14"/>
  <c r="I838" i="14"/>
  <c r="I839" i="14"/>
  <c r="I840" i="14"/>
  <c r="I841" i="14"/>
  <c r="I842" i="14"/>
  <c r="I843" i="14"/>
  <c r="I844" i="14"/>
  <c r="I845" i="14"/>
  <c r="I846" i="14"/>
  <c r="I847" i="14"/>
  <c r="I848" i="14"/>
  <c r="I849" i="14"/>
  <c r="I850" i="14"/>
  <c r="I851" i="14"/>
  <c r="I852" i="14"/>
  <c r="I853" i="14"/>
  <c r="I854" i="14"/>
  <c r="I855" i="14"/>
  <c r="I856" i="14"/>
  <c r="I857" i="14"/>
  <c r="I858" i="14"/>
  <c r="I859" i="14"/>
  <c r="I860" i="14"/>
  <c r="I861" i="14"/>
  <c r="I862" i="14"/>
  <c r="I863" i="14"/>
  <c r="I864" i="14"/>
  <c r="I865" i="14"/>
  <c r="I866" i="14"/>
  <c r="I867" i="14"/>
  <c r="I868" i="14"/>
  <c r="I869" i="14"/>
  <c r="I870" i="14"/>
  <c r="I871" i="14"/>
  <c r="I872" i="14"/>
  <c r="I873" i="14"/>
  <c r="I874" i="14"/>
  <c r="I875" i="14"/>
  <c r="I876" i="14"/>
  <c r="I877" i="14"/>
  <c r="I878" i="14"/>
  <c r="I879" i="14"/>
  <c r="I880" i="14"/>
  <c r="I881" i="14"/>
  <c r="I882" i="14"/>
  <c r="I883" i="14"/>
  <c r="I884" i="14"/>
  <c r="I885" i="14"/>
  <c r="I886" i="14"/>
  <c r="I887" i="14"/>
  <c r="I888" i="14"/>
  <c r="I889" i="14"/>
  <c r="I890" i="14"/>
  <c r="I891" i="14"/>
  <c r="I892" i="14"/>
  <c r="I893" i="14"/>
  <c r="I894" i="14"/>
  <c r="I895" i="14"/>
  <c r="I896" i="14"/>
  <c r="I897" i="14"/>
  <c r="I898" i="14"/>
  <c r="I899" i="14"/>
  <c r="I900" i="14"/>
  <c r="I901" i="14"/>
  <c r="I902" i="14"/>
  <c r="I903" i="14"/>
  <c r="I904" i="14"/>
  <c r="I905" i="14"/>
  <c r="I906" i="14"/>
  <c r="I907" i="14"/>
  <c r="I908" i="14"/>
  <c r="I909" i="14"/>
  <c r="I910" i="14"/>
  <c r="I911" i="14"/>
  <c r="I912" i="14"/>
  <c r="I913" i="14"/>
  <c r="I914" i="14"/>
  <c r="I915" i="14"/>
  <c r="I916" i="14"/>
  <c r="I917" i="14"/>
  <c r="I918" i="14"/>
  <c r="I919" i="14"/>
  <c r="I920" i="14"/>
  <c r="I921" i="14"/>
  <c r="I922" i="14"/>
  <c r="I923" i="14"/>
  <c r="I924" i="14"/>
  <c r="I925" i="14"/>
  <c r="I926" i="14"/>
  <c r="I927" i="14"/>
  <c r="I928" i="14"/>
  <c r="I929" i="14"/>
  <c r="I930" i="14"/>
  <c r="I931" i="14"/>
  <c r="I932" i="14"/>
  <c r="I933" i="14"/>
  <c r="I934" i="14"/>
  <c r="I935" i="14"/>
  <c r="I936" i="14"/>
  <c r="I937" i="14"/>
  <c r="I938" i="14"/>
  <c r="I939" i="14"/>
  <c r="I940" i="14"/>
  <c r="I941" i="14"/>
  <c r="I942" i="14"/>
  <c r="I943" i="14"/>
  <c r="I945" i="14"/>
  <c r="I2" i="14"/>
  <c r="O7" i="6"/>
  <c r="H7" i="6"/>
  <c r="E50" i="6"/>
  <c r="F13" i="6" s="1"/>
  <c r="S51" i="17" l="1"/>
  <c r="P51" i="17"/>
  <c r="O51" i="17"/>
  <c r="T51" i="17"/>
  <c r="Y51" i="17"/>
  <c r="Q51" i="17"/>
  <c r="W51" i="17"/>
  <c r="U51" i="17"/>
  <c r="N51" i="17"/>
  <c r="J31" i="15"/>
  <c r="F25" i="15"/>
  <c r="F14" i="15"/>
  <c r="F17" i="15"/>
  <c r="F23" i="15"/>
  <c r="F29" i="15"/>
  <c r="F18" i="15"/>
  <c r="F24" i="15"/>
  <c r="F27" i="15"/>
  <c r="F30" i="15"/>
  <c r="L31" i="15"/>
  <c r="F16" i="15"/>
  <c r="F28" i="15"/>
  <c r="N31" i="15"/>
  <c r="F21" i="15"/>
  <c r="F49" i="6"/>
  <c r="F37" i="6"/>
  <c r="F25" i="6"/>
  <c r="F48" i="6"/>
  <c r="F36" i="6"/>
  <c r="F24" i="6"/>
  <c r="F47" i="6"/>
  <c r="F35" i="6"/>
  <c r="F23" i="6"/>
  <c r="F46" i="6"/>
  <c r="F34" i="6"/>
  <c r="F22" i="6"/>
  <c r="F21" i="6"/>
  <c r="F44" i="6"/>
  <c r="F32" i="6"/>
  <c r="F20" i="6"/>
  <c r="F43" i="6"/>
  <c r="F31" i="6"/>
  <c r="F19" i="6"/>
  <c r="F42" i="6"/>
  <c r="F30" i="6"/>
  <c r="F18" i="6"/>
  <c r="F41" i="6"/>
  <c r="F29" i="6"/>
  <c r="F17" i="6"/>
  <c r="F40" i="6"/>
  <c r="F28" i="6"/>
  <c r="F16" i="6"/>
  <c r="F39" i="6"/>
  <c r="F27" i="6"/>
  <c r="F15" i="6"/>
  <c r="F38" i="6"/>
  <c r="F26" i="6"/>
  <c r="F14" i="6"/>
  <c r="F50" i="6"/>
  <c r="C7" i="6"/>
  <c r="M51" i="17" l="1"/>
  <c r="D40" i="1"/>
  <c r="D43" i="1" s="1"/>
  <c r="E40" i="1"/>
  <c r="E43" i="1" s="1"/>
  <c r="F40" i="1"/>
  <c r="F43" i="1" s="1"/>
  <c r="F45" i="1" s="1"/>
  <c r="G40" i="1"/>
  <c r="G43" i="1" s="1"/>
  <c r="E20" i="9"/>
  <c r="F20" i="9"/>
  <c r="G20" i="9"/>
  <c r="H20" i="9"/>
  <c r="D20" i="9"/>
  <c r="E19" i="9"/>
  <c r="F19" i="9"/>
  <c r="G19" i="9"/>
  <c r="H19" i="9"/>
  <c r="D19" i="9"/>
  <c r="E18" i="9"/>
  <c r="F18" i="9"/>
  <c r="G18" i="9"/>
  <c r="H18" i="9"/>
  <c r="D18" i="9"/>
  <c r="E17" i="9"/>
  <c r="F17" i="9"/>
  <c r="G17" i="9"/>
  <c r="H17" i="9"/>
  <c r="D17" i="9"/>
  <c r="E16" i="9"/>
  <c r="F16" i="9"/>
  <c r="G16" i="9"/>
  <c r="H16" i="9"/>
  <c r="D16" i="9"/>
  <c r="E15" i="9"/>
  <c r="F15" i="9"/>
  <c r="G15" i="9"/>
  <c r="H15" i="9"/>
  <c r="D15" i="9"/>
  <c r="E14" i="9"/>
  <c r="F14" i="9"/>
  <c r="G14" i="9"/>
  <c r="H14" i="9"/>
  <c r="D14" i="9"/>
  <c r="E13" i="9"/>
  <c r="F13" i="9"/>
  <c r="G13" i="9"/>
  <c r="H13" i="9"/>
  <c r="D13" i="9"/>
  <c r="I12" i="9"/>
  <c r="J12" i="9"/>
  <c r="K12" i="9"/>
  <c r="L12" i="9"/>
  <c r="M12" i="9"/>
  <c r="N12" i="9"/>
  <c r="O12" i="9"/>
  <c r="D12" i="9"/>
  <c r="C42" i="9"/>
  <c r="C41" i="9"/>
  <c r="C40" i="9"/>
  <c r="C39" i="9"/>
  <c r="C38" i="9"/>
  <c r="C37" i="9"/>
  <c r="C36" i="9"/>
  <c r="C35" i="9"/>
  <c r="C34" i="9"/>
  <c r="C54" i="9"/>
  <c r="C53" i="9"/>
  <c r="C52" i="9"/>
  <c r="C51" i="9"/>
  <c r="C50" i="9"/>
  <c r="C49" i="9"/>
  <c r="C48" i="9"/>
  <c r="C47" i="9"/>
  <c r="C46" i="9"/>
  <c r="C66" i="9"/>
  <c r="C65" i="9"/>
  <c r="C64" i="9"/>
  <c r="C63" i="9"/>
  <c r="C62" i="9"/>
  <c r="C61" i="9"/>
  <c r="C60" i="9"/>
  <c r="C59" i="9"/>
  <c r="C58" i="9"/>
  <c r="C78" i="9"/>
  <c r="C77" i="9"/>
  <c r="C76" i="9"/>
  <c r="C75" i="9"/>
  <c r="C74" i="9"/>
  <c r="C73" i="9"/>
  <c r="C72" i="9"/>
  <c r="C71" i="9"/>
  <c r="C70" i="9"/>
  <c r="C83" i="9"/>
  <c r="C84" i="9"/>
  <c r="C85" i="9"/>
  <c r="C86" i="9"/>
  <c r="C87" i="9"/>
  <c r="C88" i="9"/>
  <c r="C89" i="9"/>
  <c r="C90" i="9"/>
  <c r="C82" i="9"/>
  <c r="O67" i="9"/>
  <c r="O26" i="9" s="1"/>
  <c r="N67" i="9"/>
  <c r="N26" i="9" s="1"/>
  <c r="M67" i="9"/>
  <c r="M26" i="9" s="1"/>
  <c r="L67" i="9"/>
  <c r="L26" i="9" s="1"/>
  <c r="K67" i="9"/>
  <c r="K26" i="9" s="1"/>
  <c r="J67" i="9"/>
  <c r="J26" i="9" s="1"/>
  <c r="I67" i="9"/>
  <c r="I26" i="9" s="1"/>
  <c r="H67" i="9"/>
  <c r="H26" i="9" s="1"/>
  <c r="G67" i="9"/>
  <c r="G26" i="9" s="1"/>
  <c r="F67" i="9"/>
  <c r="F26" i="9" s="1"/>
  <c r="E67" i="9"/>
  <c r="E26" i="9" s="1"/>
  <c r="D67" i="9"/>
  <c r="D26" i="9" s="1"/>
  <c r="O91" i="9"/>
  <c r="O29" i="9" s="1"/>
  <c r="N91" i="9"/>
  <c r="N29" i="9" s="1"/>
  <c r="M91" i="9"/>
  <c r="M29" i="9" s="1"/>
  <c r="L91" i="9"/>
  <c r="L29" i="9" s="1"/>
  <c r="K91" i="9"/>
  <c r="K29" i="9" s="1"/>
  <c r="J91" i="9"/>
  <c r="J29" i="9" s="1"/>
  <c r="I91" i="9"/>
  <c r="I29" i="9" s="1"/>
  <c r="H91" i="9"/>
  <c r="H29" i="9" s="1"/>
  <c r="G91" i="9"/>
  <c r="G29" i="9" s="1"/>
  <c r="F91" i="9"/>
  <c r="F29" i="9" s="1"/>
  <c r="E91" i="9"/>
  <c r="E29" i="9" s="1"/>
  <c r="D91" i="9"/>
  <c r="D29" i="9" s="1"/>
  <c r="O55" i="9"/>
  <c r="O25" i="9" s="1"/>
  <c r="N55" i="9"/>
  <c r="N25" i="9" s="1"/>
  <c r="M55" i="9"/>
  <c r="M25" i="9" s="1"/>
  <c r="L55" i="9"/>
  <c r="L25" i="9" s="1"/>
  <c r="K55" i="9"/>
  <c r="K25" i="9" s="1"/>
  <c r="J55" i="9"/>
  <c r="J25" i="9" s="1"/>
  <c r="I55" i="9"/>
  <c r="I25" i="9" s="1"/>
  <c r="H55" i="9"/>
  <c r="H25" i="9" s="1"/>
  <c r="G55" i="9"/>
  <c r="G25" i="9" s="1"/>
  <c r="F55" i="9"/>
  <c r="F25" i="9" s="1"/>
  <c r="E55" i="9"/>
  <c r="E25" i="9" s="1"/>
  <c r="D55" i="9"/>
  <c r="D25" i="9" s="1"/>
  <c r="O43" i="9"/>
  <c r="O24" i="9" s="1"/>
  <c r="N43" i="9"/>
  <c r="N24" i="9" s="1"/>
  <c r="M43" i="9"/>
  <c r="M24" i="9" s="1"/>
  <c r="L43" i="9"/>
  <c r="L24" i="9" s="1"/>
  <c r="K43" i="9"/>
  <c r="K24" i="9" s="1"/>
  <c r="J43" i="9"/>
  <c r="J24" i="9" s="1"/>
  <c r="I43" i="9"/>
  <c r="I24" i="9" s="1"/>
  <c r="H43" i="9"/>
  <c r="H24" i="9" s="1"/>
  <c r="G43" i="9"/>
  <c r="G24" i="9" s="1"/>
  <c r="F43" i="9"/>
  <c r="F24" i="9" s="1"/>
  <c r="E43" i="9"/>
  <c r="E24" i="9" s="1"/>
  <c r="D43" i="9"/>
  <c r="D24" i="9" s="1"/>
  <c r="L6" i="9"/>
  <c r="H6" i="9"/>
  <c r="D6" i="9"/>
  <c r="E21" i="9" l="1"/>
  <c r="G46" i="1"/>
  <c r="G45" i="1"/>
  <c r="F46" i="1"/>
  <c r="F47" i="1" s="1"/>
  <c r="E45" i="1"/>
  <c r="E46" i="1"/>
  <c r="D45" i="1"/>
  <c r="C17" i="9"/>
  <c r="H31" i="1" s="1"/>
  <c r="C19" i="9"/>
  <c r="H33" i="1" s="1"/>
  <c r="C20" i="9"/>
  <c r="H34" i="1" s="1"/>
  <c r="N27" i="9"/>
  <c r="D27" i="9"/>
  <c r="F21" i="9"/>
  <c r="C18" i="9"/>
  <c r="H32" i="1" s="1"/>
  <c r="L27" i="9"/>
  <c r="K27" i="9"/>
  <c r="J27" i="9"/>
  <c r="C16" i="9"/>
  <c r="H30" i="1" s="1"/>
  <c r="I27" i="9"/>
  <c r="C15" i="9"/>
  <c r="H29" i="1" s="1"/>
  <c r="H27" i="9"/>
  <c r="C14" i="9"/>
  <c r="H28" i="1" s="1"/>
  <c r="C13" i="9"/>
  <c r="H27" i="1" s="1"/>
  <c r="C55" i="9"/>
  <c r="C25" i="9" s="1"/>
  <c r="H38" i="1" s="1"/>
  <c r="C43" i="9"/>
  <c r="C24" i="9" s="1"/>
  <c r="H37" i="1" s="1"/>
  <c r="F27" i="9"/>
  <c r="E27" i="9"/>
  <c r="C79" i="9"/>
  <c r="C28" i="9" s="1"/>
  <c r="H41" i="1" s="1"/>
  <c r="C67" i="9"/>
  <c r="C26" i="9" s="1"/>
  <c r="H39" i="1" s="1"/>
  <c r="O27" i="9"/>
  <c r="C91" i="9"/>
  <c r="C29" i="9" s="1"/>
  <c r="H42" i="1" s="1"/>
  <c r="M27" i="9"/>
  <c r="G27" i="9"/>
  <c r="D47" i="1" l="1"/>
  <c r="E47" i="1"/>
  <c r="D46" i="1"/>
  <c r="F48" i="1"/>
  <c r="F50" i="1" s="1"/>
  <c r="G47" i="1"/>
  <c r="H40" i="1"/>
  <c r="H43" i="1" s="1"/>
  <c r="H45" i="1" s="1"/>
  <c r="C27" i="9"/>
  <c r="C30" i="9" s="1"/>
  <c r="E35" i="1"/>
  <c r="F35" i="1"/>
  <c r="G35" i="1"/>
  <c r="D35" i="1"/>
  <c r="O79" i="9"/>
  <c r="O28" i="9" s="1"/>
  <c r="O30" i="9" s="1"/>
  <c r="N79" i="9"/>
  <c r="N28" i="9" s="1"/>
  <c r="N30" i="9" s="1"/>
  <c r="M79" i="9"/>
  <c r="M28" i="9" s="1"/>
  <c r="M30" i="9" s="1"/>
  <c r="L79" i="9"/>
  <c r="L28" i="9" s="1"/>
  <c r="L30" i="9" s="1"/>
  <c r="K79" i="9"/>
  <c r="K28" i="9" s="1"/>
  <c r="K30" i="9" s="1"/>
  <c r="J79" i="9"/>
  <c r="J28" i="9" s="1"/>
  <c r="J30" i="9" s="1"/>
  <c r="I79" i="9"/>
  <c r="I28" i="9" s="1"/>
  <c r="I30" i="9" s="1"/>
  <c r="H79" i="9"/>
  <c r="H28" i="9" s="1"/>
  <c r="H30" i="9" s="1"/>
  <c r="G79" i="9"/>
  <c r="G28" i="9" s="1"/>
  <c r="G30" i="9" s="1"/>
  <c r="F79" i="9"/>
  <c r="F28" i="9" s="1"/>
  <c r="F30" i="9" s="1"/>
  <c r="E79" i="9"/>
  <c r="E28" i="9" s="1"/>
  <c r="E30" i="9" s="1"/>
  <c r="D79" i="9"/>
  <c r="D28" i="9" s="1"/>
  <c r="D30" i="9" s="1"/>
  <c r="O21" i="9"/>
  <c r="N21" i="9"/>
  <c r="M21" i="9"/>
  <c r="L21" i="9"/>
  <c r="K21" i="9"/>
  <c r="J21" i="9"/>
  <c r="I21" i="9"/>
  <c r="H21" i="9"/>
  <c r="G21" i="9"/>
  <c r="D21" i="9"/>
  <c r="C12" i="9"/>
  <c r="D61" i="7"/>
  <c r="D48" i="1" l="1"/>
  <c r="D50" i="1" s="1"/>
  <c r="D51" i="1" s="1"/>
  <c r="H46" i="1"/>
  <c r="G48" i="1"/>
  <c r="G50" i="1"/>
  <c r="F51" i="1"/>
  <c r="E48" i="1"/>
  <c r="E50" i="1" s="1"/>
  <c r="C21" i="9"/>
  <c r="H26" i="1"/>
  <c r="H35" i="1" s="1"/>
  <c r="D52" i="1" l="1"/>
  <c r="D53" i="1"/>
  <c r="H47" i="1"/>
  <c r="E51" i="1"/>
  <c r="G51" i="1"/>
  <c r="G52" i="1"/>
  <c r="G53" i="1"/>
  <c r="F52" i="1"/>
  <c r="F53" i="1" s="1"/>
  <c r="H48" i="1" l="1"/>
  <c r="H50" i="1" s="1"/>
  <c r="E52" i="1"/>
  <c r="E53" i="1" s="1"/>
  <c r="H51" i="1" l="1"/>
  <c r="H52" i="1" s="1"/>
  <c r="H53" i="1" s="1"/>
</calcChain>
</file>

<file path=xl/sharedStrings.xml><?xml version="1.0" encoding="utf-8"?>
<sst xmlns="http://schemas.openxmlformats.org/spreadsheetml/2006/main" count="4149" uniqueCount="2898">
  <si>
    <t>Sección 1 | Comportamiento Presupuestal Histórico</t>
  </si>
  <si>
    <t>Concepto</t>
  </si>
  <si>
    <t>Consideraciones</t>
  </si>
  <si>
    <t>Modificado 2023</t>
  </si>
  <si>
    <t>Solicitud 2024</t>
  </si>
  <si>
    <t>Sección 2 | Detalles de la Propuesta</t>
  </si>
  <si>
    <t>Anual</t>
  </si>
  <si>
    <t>Enero</t>
  </si>
  <si>
    <t>Febrero</t>
  </si>
  <si>
    <t>Marzo</t>
  </si>
  <si>
    <t>Abril</t>
  </si>
  <si>
    <t>Mayo</t>
  </si>
  <si>
    <t>Junio</t>
  </si>
  <si>
    <t>Julio</t>
  </si>
  <si>
    <t>Agosto</t>
  </si>
  <si>
    <t>Septiembre</t>
  </si>
  <si>
    <t>Octubre</t>
  </si>
  <si>
    <t>Noviembre</t>
  </si>
  <si>
    <t>Diciembre</t>
  </si>
  <si>
    <t>1000.- Servicios Personales</t>
  </si>
  <si>
    <t>2000.- Materiales y Suministros</t>
  </si>
  <si>
    <t>3000.- Servicios Generales</t>
  </si>
  <si>
    <t>4000.- Transferencias, Ayudas Sociales y Otros Subsidios</t>
  </si>
  <si>
    <t>5000.- Bienes Muebles, Inmuebles e Intangibles</t>
  </si>
  <si>
    <t>6000.- Inversión Pública</t>
  </si>
  <si>
    <t>7000.-Inversiones financieras y otras Previsiones</t>
  </si>
  <si>
    <t>Calendario Presupuestal de Egresos del 2024</t>
  </si>
  <si>
    <t xml:space="preserve">Total General </t>
  </si>
  <si>
    <t>Objeto del Gasto</t>
  </si>
  <si>
    <t>8000.- Participaciones y Aportaciones</t>
  </si>
  <si>
    <t>9000.-Deuda Pública</t>
  </si>
  <si>
    <t>Solicitado 2024</t>
  </si>
  <si>
    <t>* Nota: En el apartado de Justificación situaciones contingentes, se describirán las observaciones sobre el concepto del gasto cuando se considere pertinentes señalar.</t>
  </si>
  <si>
    <t>Total</t>
  </si>
  <si>
    <t xml:space="preserve">Pregunta </t>
  </si>
  <si>
    <t xml:space="preserve">Respuesta </t>
  </si>
  <si>
    <t xml:space="preserve">Aspectos Generales del Proyecto </t>
  </si>
  <si>
    <t xml:space="preserve">Municipio de ejecución </t>
  </si>
  <si>
    <t>Federal</t>
  </si>
  <si>
    <t>Estatal</t>
  </si>
  <si>
    <t>Municipal</t>
  </si>
  <si>
    <t>Participantes</t>
  </si>
  <si>
    <t>Otros</t>
  </si>
  <si>
    <t xml:space="preserve">Tipo de Gasto del proyecto </t>
  </si>
  <si>
    <t>Gasto Corriente</t>
  </si>
  <si>
    <t>Gasto de Inversión</t>
  </si>
  <si>
    <t xml:space="preserve">Características Normativas del Proyecto </t>
  </si>
  <si>
    <t xml:space="preserve">La acción deriva de una necesidad de la infraestructura del estado </t>
  </si>
  <si>
    <t xml:space="preserve">II. Proyectos Ejecutivos; </t>
  </si>
  <si>
    <t xml:space="preserve">III. Adquisición de los predios o del pago de afectaciones conforme a su régimen de propiedad, en su caso; </t>
  </si>
  <si>
    <t xml:space="preserve">IV. Obtención de las licencias, permisos y autorizaciones necesarias; </t>
  </si>
  <si>
    <t xml:space="preserve">V. Presupuesto base; </t>
  </si>
  <si>
    <t>Si la respuesta es "NO" no es necesario seguir con el cuestionario</t>
  </si>
  <si>
    <t>Aspectos Generales del Programa/Acción</t>
  </si>
  <si>
    <t>Programa Presupuestario</t>
  </si>
  <si>
    <t xml:space="preserve">Localidad de ejecución </t>
  </si>
  <si>
    <t>Sector al que contribuye</t>
  </si>
  <si>
    <t>Tipo de Gasto</t>
  </si>
  <si>
    <t>Partida Genérica Sustantiva</t>
  </si>
  <si>
    <t xml:space="preserve">Partida Indirectos </t>
  </si>
  <si>
    <t>Características Normativas del Proyecto</t>
  </si>
  <si>
    <t>El programa contará con disposiciones normativas que regulen su operación.</t>
  </si>
  <si>
    <t>Se identifica a la población objetivo</t>
  </si>
  <si>
    <t>Aprobado 2023</t>
  </si>
  <si>
    <t>Gasto a precios para los ejercicio subsecuentes.</t>
  </si>
  <si>
    <t xml:space="preserve">Detalle si es un contrato plurianual </t>
  </si>
  <si>
    <t>El programa tiene un programa similar en el ejercicio 2023</t>
  </si>
  <si>
    <t>I. Investigaciones, asesorías, consultorías y estudios previos, en su caso</t>
  </si>
  <si>
    <t>VI. Previsión por posibles ajustes de costos, ajustes en el porcentaje de indirectos o ajuste en el porcentaje de financiamiento</t>
  </si>
  <si>
    <t>Especificaciones *</t>
  </si>
  <si>
    <t>Justificación situaciones contingentes *</t>
  </si>
  <si>
    <t>El Proyecto incluye lo siguiente:</t>
  </si>
  <si>
    <t>ANTEPROYECTO DE PRESUPUESTO DE EGRESOS CON PERSPECTIVA DE GÉNERO 2024</t>
  </si>
  <si>
    <t xml:space="preserve">Guía de llenado para los anexos del Anteproyecto de Presupuesto de Egresos. </t>
  </si>
  <si>
    <t>Orden:</t>
  </si>
  <si>
    <t>Clasificación Administrativa:</t>
  </si>
  <si>
    <t>Dependencia| Entidad | Ente:</t>
  </si>
  <si>
    <t>Asignaciones Históricas y Solicitud para el Ejercicio Fiscal 2024</t>
  </si>
  <si>
    <t>Dependencias de La Administración Centralizada</t>
  </si>
  <si>
    <t>Poder Ejecutivo</t>
  </si>
  <si>
    <t>Poder Legislativo</t>
  </si>
  <si>
    <t>001 Jefatura de Oficina del C. Gobernador:</t>
  </si>
  <si>
    <t>Poder Judicial</t>
  </si>
  <si>
    <t>002 Secretaría General de Gobierno</t>
  </si>
  <si>
    <t>Órganos Autónomos</t>
  </si>
  <si>
    <t>003 Secretaría de Finanzas</t>
  </si>
  <si>
    <t>Municipios</t>
  </si>
  <si>
    <t>004 Secretaría de Seguridad Pública</t>
  </si>
  <si>
    <t>005 Secretaría de Administración</t>
  </si>
  <si>
    <t>006 Secretaría de la Función Pública</t>
  </si>
  <si>
    <t>Administración Centralizada</t>
  </si>
  <si>
    <t>007 Secretaría de Economía</t>
  </si>
  <si>
    <t>Administración Descentralizada -OPD's-</t>
  </si>
  <si>
    <t>008 Secretaría de Turismo</t>
  </si>
  <si>
    <t>Administración Descentralizada -ODE's-</t>
  </si>
  <si>
    <t>009 Secretaría de Obras Públicas</t>
  </si>
  <si>
    <t>010 Secretaría de Educación</t>
  </si>
  <si>
    <t>011 Secretaría de Desarrollo Social</t>
  </si>
  <si>
    <t>Fiscalización Superior</t>
  </si>
  <si>
    <t>012 Secretaría de Salud</t>
  </si>
  <si>
    <t>Legislatura</t>
  </si>
  <si>
    <t>013 Secretaría de Desarrollo Urbano, Vivienda y Ordenamiento Territorial</t>
  </si>
  <si>
    <t>014 Secretaría del Agua y Medio Ambiente</t>
  </si>
  <si>
    <t>015 Secretaría del Campo</t>
  </si>
  <si>
    <t>016 Secretaría de las Mujeres</t>
  </si>
  <si>
    <t>017 Secretaría del Zacatecano Migrante</t>
  </si>
  <si>
    <t>018 Coordinación General Jurídica</t>
  </si>
  <si>
    <t>019 Coordinación Estatal de Planeación</t>
  </si>
  <si>
    <t>Ayuntamiento</t>
  </si>
  <si>
    <t>Sector Paramunicipal</t>
  </si>
  <si>
    <t>060 Instituto de Seguridad y Servicios Sociales de los Trabajadores del Estado de Zacatecas (ISSSTEZAC)</t>
  </si>
  <si>
    <t>061 Sistema Estatal para el Desarrollo Integral de la Familia</t>
  </si>
  <si>
    <t>062 Consejo Estatal de Desarrollo Económico</t>
  </si>
  <si>
    <t>063 Consejo Zacatecano de Ciencia, Tecnología e Innovación</t>
  </si>
  <si>
    <t>064 Servicios de Salud de Zacatecas</t>
  </si>
  <si>
    <t>065 Régimen Estatal de Protección Social en Salud</t>
  </si>
  <si>
    <t>066 Centro Estatal de Trasplantes de Órganos y Tejidos</t>
  </si>
  <si>
    <t>068 Instituto de la Defensoría Pública</t>
  </si>
  <si>
    <t>069 Instituto de Cultura Física y Deporte del Estado de Zacatecas</t>
  </si>
  <si>
    <t>070 Sistema Zacatecano de Radio y Televisión</t>
  </si>
  <si>
    <t>074 Instituto Zacatecano de Cultura Ramón López Velarde</t>
  </si>
  <si>
    <t>075 Instituto Zacatecano de Construcción de Escuelas</t>
  </si>
  <si>
    <t>076 Junta de Protección y Conservación de Monumentos y Zonas Típicas del Estado de Zacatecas</t>
  </si>
  <si>
    <t>077 Instituto de la Juventud del Estado de Zacatecas</t>
  </si>
  <si>
    <t>078 Instituto para la Atención e Inclusión de las Personas con Discapacidad</t>
  </si>
  <si>
    <t>092 Instituto de Selección y Capacitación del Estado de Zacatecas</t>
  </si>
  <si>
    <t>094 Patronato de la Feria Nacional de la Ciudad de Zacatecas</t>
  </si>
  <si>
    <t>095 Comisión Estatal de la Defensa del Contribuyente</t>
  </si>
  <si>
    <t>096 Secretaría Ejecutiva del Sistema Estatal Anticorrupción</t>
  </si>
  <si>
    <t>072 Instituto Zacatecano de Educación para Adultos</t>
  </si>
  <si>
    <t>073 Instituto de Capacitación para el Trabajo</t>
  </si>
  <si>
    <t>079 Universidad Politécnica de Zacatecas</t>
  </si>
  <si>
    <t>080 Universidad Politécnica del Sur de Zacatecas</t>
  </si>
  <si>
    <t>081 Instituto Tecnológico Superior de Nochistlán</t>
  </si>
  <si>
    <t>082 Instituto Tecnológico Superior de Fresnillo</t>
  </si>
  <si>
    <t>083 Instituto Tecnológico Superior de Tlaltenango</t>
  </si>
  <si>
    <t>084 Instituto Tecnológico Superior de Loreto</t>
  </si>
  <si>
    <t>085 Instituto Tecnológico Superior de Río Grande</t>
  </si>
  <si>
    <t>086 Instituto Tecnológico Superior de Jerez</t>
  </si>
  <si>
    <t>087 Instituto Tecnológico Superior de Sombrerete</t>
  </si>
  <si>
    <t>088 Escuela de Conservación y Restauración de Zacatecas "Refugio Reyes"</t>
  </si>
  <si>
    <t>089 Colegio de Bachilleres del Estado de Zacatecas</t>
  </si>
  <si>
    <t>090 Colegio de Educación Profesional Técnica de Zacatecas</t>
  </si>
  <si>
    <t>091 Colegio de Estudios Científicos y Tecnológicos del Estado de Zacatecas</t>
  </si>
  <si>
    <t>093 Universidad Tecnológica del Estado de Zacatecas</t>
  </si>
  <si>
    <t>030 Poder Legislativo del Estado de Zacatecas</t>
  </si>
  <si>
    <t>040 Poder Judicial del Estado de Zacatecas</t>
  </si>
  <si>
    <t>051 Comisión Estatal de Derechos Humanos</t>
  </si>
  <si>
    <t>052 Instituto Zacatecano de Acceso a la Información</t>
  </si>
  <si>
    <t>053 Instituto Electoral del Estado de Zacatecas</t>
  </si>
  <si>
    <t>054 Universidad Autónoma de Zacatecas</t>
  </si>
  <si>
    <t>055 Tribunal de Justicia Electoral del Estado de Zacatecas</t>
  </si>
  <si>
    <t>056 Fiscalía de Justicia del Estado</t>
  </si>
  <si>
    <t>057 Tribunal de Justicia Administrativa del Estado de Zacatecas</t>
  </si>
  <si>
    <t>058 Instituto Regional del Patrimonio Mundial En Zacatecas</t>
  </si>
  <si>
    <t>059 Tribunal de Justicia Laboral Burocrática</t>
  </si>
  <si>
    <t>301 Municipio de Apozol</t>
  </si>
  <si>
    <t>302 Municipio de Apulco</t>
  </si>
  <si>
    <t>303 Municipio de Atolinga</t>
  </si>
  <si>
    <t>304 Municipio de Benito Juárez</t>
  </si>
  <si>
    <t>305 Municipio de Calera</t>
  </si>
  <si>
    <t>306 Municipio de Cañitas de Felipe Pescador</t>
  </si>
  <si>
    <t>307 Municipio de Concepción del Oro</t>
  </si>
  <si>
    <t>308 Municipio de Cuauhtémoc</t>
  </si>
  <si>
    <t>309 Municipio de Chalchihuites</t>
  </si>
  <si>
    <t>310 Municipio de El Plateado de Joaquín Amaro</t>
  </si>
  <si>
    <t>311 Municipio de El Salvador</t>
  </si>
  <si>
    <t>312 Municipio de Fresnillo</t>
  </si>
  <si>
    <t>313 Municipio de Genaro Codina</t>
  </si>
  <si>
    <t>314 Municipio de General Enrique Estrada</t>
  </si>
  <si>
    <t>315 Municipio de General Francisco R. Murguía</t>
  </si>
  <si>
    <t>316 Municipio de General Pánfilo Natera</t>
  </si>
  <si>
    <t>317 Municipio de Guadalupe</t>
  </si>
  <si>
    <t>318 Municipio de Huanusco</t>
  </si>
  <si>
    <t>319 Municipio de Jalpa</t>
  </si>
  <si>
    <t>320 Municipio de Jerez</t>
  </si>
  <si>
    <t>321 Municipio de Jiménez del Teul</t>
  </si>
  <si>
    <t>322 Municipio de Juan Aldama</t>
  </si>
  <si>
    <t>323 Municipio de Juchipila</t>
  </si>
  <si>
    <t>324 Municipio de Loreto</t>
  </si>
  <si>
    <t>325 Municipio de Luís Moya</t>
  </si>
  <si>
    <t>326 Municipio de Mazapil</t>
  </si>
  <si>
    <t>327 Municipio de Melchor Ocampo</t>
  </si>
  <si>
    <t>328 Municipio de Mezquital del Oro</t>
  </si>
  <si>
    <t>329 Municipio de Miguel Auza</t>
  </si>
  <si>
    <t>330 Municipio de Momax</t>
  </si>
  <si>
    <t>331 Municipio de Monte Escobedo</t>
  </si>
  <si>
    <t>332 Municipio de Morelos</t>
  </si>
  <si>
    <t>333 Municipio de Moyahua de Estrada</t>
  </si>
  <si>
    <t>334 Municipio de Nochistlán de Mejía</t>
  </si>
  <si>
    <t>335 Municipio de Noria de Ángeles</t>
  </si>
  <si>
    <t>336 Municipio de Ojocaliente</t>
  </si>
  <si>
    <t>337 Municipio de Pánuco</t>
  </si>
  <si>
    <t>338 Municipio de Pinos</t>
  </si>
  <si>
    <t>339 Municipio de Río Grande</t>
  </si>
  <si>
    <t>340 Municipio de Saín Alto</t>
  </si>
  <si>
    <t>341 Municipio de Santa María de la Paz</t>
  </si>
  <si>
    <t>342 Municipio de Sombrerete</t>
  </si>
  <si>
    <t>343 Municipio de Susticacán</t>
  </si>
  <si>
    <t>344 Municipio de Tabasco</t>
  </si>
  <si>
    <t>345 Municipio de Tepechitlán</t>
  </si>
  <si>
    <t>346 Municipio de Tepetongo</t>
  </si>
  <si>
    <t>347 Municipio de Teúl de González Ortega</t>
  </si>
  <si>
    <t>348 Municipio de Tlaltenango de Sánchez Román</t>
  </si>
  <si>
    <t>349 Municipio de Trancoso</t>
  </si>
  <si>
    <t>350 Municipio de Trinidad García de la Cadena</t>
  </si>
  <si>
    <t>351 Municipio de Valparaíso</t>
  </si>
  <si>
    <t>352 Municipio de Vetagrande</t>
  </si>
  <si>
    <t>353 Municipio de Villa de Cos</t>
  </si>
  <si>
    <t>354 Municipio de Villa García</t>
  </si>
  <si>
    <t>355 Municipio de Villa González Ortega</t>
  </si>
  <si>
    <t>356 Municipio de Villa Hidalgo</t>
  </si>
  <si>
    <t>357 Municipio de Villanueva</t>
  </si>
  <si>
    <t>358 Municipio de Zacatecas</t>
  </si>
  <si>
    <t>31 Poder Legislativo del Estado de Zacatecas -LEGISLATURA-</t>
  </si>
  <si>
    <t>32 Poder Legislativo del Estado de Zacatecas -ASE-</t>
  </si>
  <si>
    <t>031 Poder Legislativo del Estado de Zacatecas -LEGISLATURA-</t>
  </si>
  <si>
    <t>032 Poder Legislativo del Estado de Zacatecas -ASE-</t>
  </si>
  <si>
    <t>Orden</t>
  </si>
  <si>
    <t>Clasificación Administrativa</t>
  </si>
  <si>
    <t>Ente</t>
  </si>
  <si>
    <t>Recursos Federales (etiquetados)</t>
  </si>
  <si>
    <t>Recursos de libre disposición (Participaciones)</t>
  </si>
  <si>
    <t>Detalle por origen</t>
  </si>
  <si>
    <t>Otros Recursos</t>
  </si>
  <si>
    <t>Recursos de libre disposición (Fiscales)</t>
  </si>
  <si>
    <t>Recursos de libre disposición (Propios)</t>
  </si>
  <si>
    <t>Recursos Estatales</t>
  </si>
  <si>
    <t>Presupuesto total calendarizado por Capítulo</t>
  </si>
  <si>
    <t>Presupuesto total calendarizado por Origen</t>
  </si>
  <si>
    <r>
      <t>Otros Recursos (</t>
    </r>
    <r>
      <rPr>
        <b/>
        <sz val="11"/>
        <color theme="1" tint="0.34998626667073579"/>
        <rFont val="Montserrat"/>
      </rPr>
      <t>Especiíficar</t>
    </r>
    <r>
      <rPr>
        <b/>
        <sz val="11"/>
        <rFont val="Montserrat"/>
      </rPr>
      <t>)</t>
    </r>
  </si>
  <si>
    <t>Total General por Capítulo</t>
  </si>
  <si>
    <t>Total General por Origen</t>
  </si>
  <si>
    <t>Presupuesto total por Origen</t>
  </si>
  <si>
    <t>Presupuesto total por Capítulo</t>
  </si>
  <si>
    <t>F03-OG-2024</t>
  </si>
  <si>
    <t>PARTIDA</t>
  </si>
  <si>
    <t>NOMBRE</t>
  </si>
  <si>
    <t>DESCRIPCIÓN</t>
  </si>
  <si>
    <t>SERVICIOS PERSONALES</t>
  </si>
  <si>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</si>
  <si>
    <t>REMUNERACIONES AL PERSONAL DE CARACTER PERMANENTE</t>
  </si>
  <si>
    <t>Asignaciones destinadas a cubrir las percepciones correspondientes al personal de carácter permanente.</t>
  </si>
  <si>
    <t>DIETAS</t>
  </si>
  <si>
    <t>Asignaciones para remuneraciones a los Diputados, Senadores, Asambleístas, Regidores y Síndicos.</t>
  </si>
  <si>
    <t>HABERES</t>
  </si>
  <si>
    <t>Asignaciones para remuneraciones al personal que desempeña sus servicios en el ejército, fuerza aérea y armada nacionales.</t>
  </si>
  <si>
    <t>SUELDOS BASE AL PERSONAL PERMANENTE</t>
  </si>
  <si>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</si>
  <si>
    <t>SUELDOS BASE.</t>
  </si>
  <si>
    <t>Asignaciones para remuneraciones al personal civil, de base o de confianza, de carácter permanente que preste sus servicios en las dependencias y entidades. Los montos que importen estas remuneraciones serán fijados de acuerdo con el catálogo de puestos del gobierno estatal y los catálogos institucionales de puestos de las dependencias y entidades.</t>
  </si>
  <si>
    <t>REMUNERACIONES POR ADSCRIPCIÓN LABORAL EN EL EXTRANJERO</t>
  </si>
  <si>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</si>
  <si>
    <t>REMUNERACIONES AL PERSONAL DE CARACTER TRANSITORIO</t>
  </si>
  <si>
    <t>Asignaciones destinadas a cubrir las percepciones correspondientes al personal de carácter eventual.</t>
  </si>
  <si>
    <t>HONORARIOS ASIMILABLES A SALARIOS</t>
  </si>
  <si>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</si>
  <si>
    <t>SUELDOS BASE AL PERSONAL EVENTUAL</t>
  </si>
  <si>
    <t>Asignaciones destinadas a cubrir las remuneraciones para el pago al personal de carácter transitorio que preste sus servicios en los entes públicos.</t>
  </si>
  <si>
    <t>Asignaciones para remuneraciones al personal obrero, técnico, administrativo, especialista y profesional, que desempeñe labores eventuales por estudios, obras o trabajos determinados, según los requerimientos y formas de contratación.</t>
  </si>
  <si>
    <t>COMPENSACIONES POR SERVICIOS EVENTUALES.</t>
  </si>
  <si>
    <t>Asignaciones por servicios eventuales, suplencias, o por sustituciones cuando no se expidan constancias de nombramiento al personal de base o de confianza que labore en forma permanente; pagos a empleados salientes por el tiempo que utilicen en la entrega del cargo o bien en el relevo del servicio cuando se encuentre justificada esta espera, y por la liquidación de diferencias de sueldo.</t>
  </si>
  <si>
    <t>REMUNERACIONES A SUSTITUTOS DE PROFESORES.</t>
  </si>
  <si>
    <t>Remuneraciones a favor de sustitutos de: profesoras en estado de gravidez; profesores con licencia prejubilatoria; profesores que obtengan una beca comisión o tengan permiso especial, mediante la autorización correspondiente.</t>
  </si>
  <si>
    <t>RETRIBUCIONES POR SERVICIOS DE CARÁCTER SOCIAL</t>
  </si>
  <si>
    <t>Asignaciones destinadas a cubrir las remuneraciones a profesionistas de las diversas carreras o especialidades técnicas que presten su servicio social en los entes públicos.</t>
  </si>
  <si>
    <t>Asignaciones destinadas a cubrir las retribuciones a profesionistas de las diversas carreras o especialidades técnicas que presten su servicio social en los entes públicos.</t>
  </si>
  <si>
    <t>RETRIBUCIÓN A LOS REPRESENTANTES DE LOS TRABAJADORES Y DE LOS PATRONES EN LA JUNTA DE CONCILIACIÓN Y ARBITRAJE</t>
  </si>
  <si>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</si>
  <si>
    <t>REMUNERACIONES ADICIONALES Y ESPECIALES</t>
  </si>
  <si>
    <t>Asignaciones destinadas a cubrir percepciones adicionales y especiales, así como las gratificaciones que se otorgan tanto al personal de carácter permanente como transitorio.</t>
  </si>
  <si>
    <t>PRIMAS POR AÑOS DE SERVICIOS EFECTIVOS PRESTADOS</t>
  </si>
  <si>
    <t>Asignaciones adicionales como complemento al sueldo del personal al servicio de los entes públicos, por años de servicios efectivos prestados, de acuerdo con la legislación aplicable.</t>
  </si>
  <si>
    <t>PRIMA QUINQUENAL POR AÑOS DE SERVICIO EFECTIVOS PRESTADOS.</t>
  </si>
  <si>
    <t>Asignación adicional como complemento al sueldo del personal civil al servicio de las dependencias y entidades, una vez transcurridos los primeros cinco años de servicios efectivos prestados, en los términos de la ley  del servicio civil del estado de zacatecas. Incluye la prima adicional que se concede como complemento al sueldo base del personal civil en las Entidades, cuyas condiciones generales de trabajo así lo establezcan por años de servicio cumplidos.</t>
  </si>
  <si>
    <t>ACREDITACIÓN POR AÑOS DE SERVICIO EN LA DOCENCIA Y AL PERSONAL ADMINISTRATIVO DE LAS INSTITUCIONES DE EDUCACIÓN SUPERIOR</t>
  </si>
  <si>
    <t xml:space="preserve">Asignaciones para el pago de estímulos al personal docente y de investigación de las instituciones educativas, así como al administrativo de las de educación superior, por los años de servicio prestados al estado. </t>
  </si>
  <si>
    <t>PRIMAS DE VACACIONES, DOMINICAL Y GRATIFICACIÓN DE FIN DE AÑO</t>
  </si>
  <si>
    <t>Asignaciones al personal que tenga derecho a vacaciones o preste sus servicios en domingo; aguinaldo o gratificación de fin de año al personal civil y militar al servicio de los entes públicos.</t>
  </si>
  <si>
    <t>PRIMAS DE VACACIONES Y DOMINICAL.</t>
  </si>
  <si>
    <t xml:space="preserve">Asignaciones al personal que tenga derecho a vacaciones o preste sus servicios en domingo. </t>
  </si>
  <si>
    <t>GRATIFICACIÓN DE FIN DE AÑO.</t>
  </si>
  <si>
    <t xml:space="preserve">Asignaciones por concepto de aguinaldo o gratificación de fin de año al personal civil al servicio de las dependencias y entidades. </t>
  </si>
  <si>
    <t>BONO ESPECIAL ANUAL.</t>
  </si>
  <si>
    <t>Remuneración que se otorga a los servidores públicos en general, como una prestación por haber laborado un año completo sin interrupciones.</t>
  </si>
  <si>
    <t>HORAS EXTRAORDINARIAS</t>
  </si>
  <si>
    <t>Asignaciones por remuneraciones a que tenga derecho el personal de los entes públicos por servicios prestados en horas que se realizan excediendo la duración máxima de la jornada de trabajo, guardias o turnos opcionales.</t>
  </si>
  <si>
    <t>REMUNERACIONES POR  HORAS EXTRAORDINARIAS.</t>
  </si>
  <si>
    <t>Asignaciones por remuneraciones a que tenga derecho el personal de las dependencias y entidades por servicios prestados en horas extraordinarias, guardias o turnos opcionales.</t>
  </si>
  <si>
    <t>COMPENSACIONES</t>
  </si>
  <si>
    <t>Asignaciones destinadas a cubrir las percepciones que se otorgan a los servidores públicos bajo el esquema de compensaciones que determinen las disposiciones aplicables.</t>
  </si>
  <si>
    <t>COMPENSACIONES ADICIONALES POR SERVICIOS ESPECIALES.</t>
  </si>
  <si>
    <t>Compensaciones adicionales que se otorgan a los servidores públicos de las dependencias y entidades que desempeñen puestos con funciones específicas y por concepto de peligrosidad e insalubridad, cuota de riesgo de trabajo y otras similares. Incluye las compensaciones especiales al personal docente, tales como: inspectores, jefes de enseñanza, directores de doble turno, así como al personal de enseñanza media superior. Las compensaciones de esta partida se otorgarán siempre que el servidor público beneficiario de la compensación cumpla con las funciones específicas o se encuentre bajo los riesgos que califica el propio desempeño de la función.</t>
  </si>
  <si>
    <t>COMPENSACIÓN POR ACTUALIZACIÓN Y FORMACIÓN ACADÉMICA.</t>
  </si>
  <si>
    <t xml:space="preserve">Asignaciones destinadas a cubrir compensaciones al personal de las ramas médica y paramédica, por concepto de gastos de actualización y formación académica. </t>
  </si>
  <si>
    <t>COMPENSACIONES A MÉDICOS RESIDENTES.</t>
  </si>
  <si>
    <t>Asignaciones destinadas a cubrir a los médicos residentes el complemento de beca con la que cubren los gastos derivados de su formación académica especializada.</t>
  </si>
  <si>
    <t>COMPENSACIÓN POR ACREDITACIÓN DE TITULACIÓN EN LA DOCENCIA.</t>
  </si>
  <si>
    <t xml:space="preserve">Remuneraciones al personal docente por concepto de titulación. Su previsión se incorpora como parte del otorgamiento de los beneficios que las disposiciones aplicables establecen sobre los sueldos. </t>
  </si>
  <si>
    <t xml:space="preserve">COMPENSACIÓN AL PERSONAL DOCENTE POR LA ACREDITACIÓN DE AÑOS DE ESTUDIO DE LICENCIATURA. </t>
  </si>
  <si>
    <t xml:space="preserve">Compensaciones al personal docente, que acredite estudios terminados de licenciatura de educación preescolar, primaria y enseñanza audiovisual. </t>
  </si>
  <si>
    <t>COMPENSACIONES DOCENTES  PEDAGÓGICAS GENÉRICAS Y ESPECÍFICAS.</t>
  </si>
  <si>
    <t xml:space="preserve">Asignaciones adicionales a las percepciones normales del personal docente y directivo de preescolar, primaria, secundaria y grupos afines. </t>
  </si>
  <si>
    <t>COMPENSACIÓN POR ADQUISICIÓN DE MATERIAL DIDÁCTICO.</t>
  </si>
  <si>
    <t>Asignaciones destinadas a compensar a profesores e investigadores al servicio de las dependencias y entidades por los gastos que efectúen en lo personal, referente a la adquisición de material didáctico con motivo de sus labores docentes, de acuerdo con las cuotas establecidas.</t>
  </si>
  <si>
    <t>FORTALECIMIENTO CURRICULAR.</t>
  </si>
  <si>
    <t>Es la compensación adicional que se otorga al personal docente  y directivo de educación básica de acuerdo al tabulador vigente para cada categoría  y se dejará de pagar en caso de licencias, cambios de adscripción e ingreso a carrera magisterial.</t>
  </si>
  <si>
    <t>SOBREHABERES</t>
  </si>
  <si>
    <t>Remuneraciones adicionales que se cubre al personal militar en activo en atención al incremento en el costo de la vida o insalubridad del lugar donde preste sus servicios.</t>
  </si>
  <si>
    <t>ASIGNACIONES DE TÉCNICO, DE MANDO, POR COMISIÓN, DE VUELO Y DE TÉCNICO ESPECIAL</t>
  </si>
  <si>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</si>
  <si>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ejercito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</si>
  <si>
    <t>HONORARIOS ESPECIALES</t>
  </si>
  <si>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cubriran por compromisos devengados durante el año y no se aceptarán los compromisos de ejercicios anteriores.</t>
  </si>
  <si>
    <t>HONORARIOS ESPECIALES.</t>
  </si>
  <si>
    <t>Asignaciones destinadas a cubrir los honorarios que correspondan a los representantes del Estado por su intervención en los juicios sucesorios, siempre y cuando el impuesto se hubiere determinado con base en la liquidación formulada por los mismos; a los notificadores especiales en el cobro de impuestos, derechos, multas y arrendamientos. Comprende las remuneraciones y gastos del personal designado para realizar inspecciones o intervenciones especiales, así como los programas de presencia fiscal. Estas asignaciones se cubriran por compromisos devengados durante el año y no se aceptarán los compromisos de ejercicios anteriores.</t>
  </si>
  <si>
    <t>PARTICIPACIONES POR VIGILANCIA EN EL CUMPLIMIENTO DE LAS LEYES Y CUSTODIA DE VALORES</t>
  </si>
  <si>
    <t>Incluye retribución a los empleados de los entes públicos por su participación en la vigilancia del cumplimiento de las leyes y custodia de valores.</t>
  </si>
  <si>
    <t xml:space="preserve">PARTICIPACIONES POR VIGILANCIA EN EL CUMPLIMIENTO DE LAS LEYES Y CUSTODIA DE VALORES. </t>
  </si>
  <si>
    <t xml:space="preserve">Asignaciones destinadas a retribuir a los empleados de las dependencias y entidades por su participación en la vigilancia del cumplimiento de las leyes y custodia de valores. </t>
  </si>
  <si>
    <t>SEGURIDAD SOCIAL</t>
  </si>
  <si>
    <t>Asignaciones destinadas a cubrir la parte que corresponde a los entes públicos por concepto de prestaciones de seguridad social y primas de seguros, en beneficio del personal a su servicio, tanto de carácter permanente como transitorio.</t>
  </si>
  <si>
    <t>APORTACIONES DE SEGURIDAD SOCIAL</t>
  </si>
  <si>
    <t>Asignaciones destinadas a cubrir la aportación de los entes públicos, por concepto de seguridad social, en los términos de la legislación vigente.</t>
  </si>
  <si>
    <t>APORTACIONES AL ISSSTE.</t>
  </si>
  <si>
    <t>Asignaciones destinadas a cubrir la aportación del gobierno estatal, por concepto de seguridad social, derivada de los servicios proporcionados por el issste a los servidores públicos de las dependencias y entidades, en los términos de la legislación vigente.</t>
  </si>
  <si>
    <t>APORTACIONES AL IMSS.</t>
  </si>
  <si>
    <t>Asignaciones destinadas a cubrir las aportaciones, por concepto de seguridad social, derivadas de los servicios proporcionados por el instituto mexicano del seguro social al personal al servicio de las dependencias y entidades, en los términos de la legislación vigente.</t>
  </si>
  <si>
    <t>PLAN DE BENEFICIOS DE SEGURIDAD SOCIAL.</t>
  </si>
  <si>
    <t>Asignaciones destinadas a cubrir la aportación del gobierno estatal  al plan de beneficios de seguridad social establecido como una prestación social en apoyo a todos los servidores públicos de base y de confianza.</t>
  </si>
  <si>
    <t>APORTACIONES  PATRONALES AL ISSSTEZAC.</t>
  </si>
  <si>
    <t>Asignaciones destinadas a cubrir las aportaciones del gobierno estatal, por concepto de seguridad social, derivada de los servicios proporcionados por el issstezac al personal al servicio del estado.</t>
  </si>
  <si>
    <t>APORTACIONES A FONDOS DE VIVIENDA</t>
  </si>
  <si>
    <t>Asignaciones destinadas a cubrir las aportaciones que corresponden a los entes públicos para proporcionar vivienda a su personal, de acuerdo con las disposiciones legales vigentes.</t>
  </si>
  <si>
    <t>APORTACIONES AL FOVISSSTE.</t>
  </si>
  <si>
    <t>Asignaciones destinadas a cubrir las aportaciones al fovissste que corresponden a las dependencias y entidades para proporcionar vivienda a su personal, de acuerdo con las disposiciones legales vigentes.</t>
  </si>
  <si>
    <t>APORTACIONES AL INFONAVIT.</t>
  </si>
  <si>
    <t xml:space="preserve">Asignaciones destinadas a cubrir las aportaciones al infonavit que corresponden a las dependencias y entidades para proporcionar vivienda a su personal, de acuerdo con las disposiciones aplicables. </t>
  </si>
  <si>
    <t>APORTACIONES AL SISTEMA PARA EL RETIRO</t>
  </si>
  <si>
    <t>Asignaciones destinadas a cubrir los montos de las aportaciones de los entes públicos a favor del Sistema para el Retiro, correspondientes a los trabajadores al servicio de los mismos.</t>
  </si>
  <si>
    <t xml:space="preserve">APORTACIONES AL SISTEMA DE AHORRO PARA EL RETIRO. </t>
  </si>
  <si>
    <t xml:space="preserve">Asignaciones destinadas a cubrir los montos de las aportaciones correspondientes a las dependencias y entidades a favor del sistema de ahorro para el retiro de los trabajadores al servicio de las mismas. </t>
  </si>
  <si>
    <t xml:space="preserve">CUOTAS AL RCV. </t>
  </si>
  <si>
    <t>Asignaciones destinadas a cubrir las aportaciones, por concepto de retiro cesantía y vejez, derivadas de los servicios proporcionados por el instituto mexicano del seguro social al personal al servicio de las Entidades, en los términos de la legislación vigente.</t>
  </si>
  <si>
    <t>APORTACIONES PARA SEGUROS</t>
  </si>
  <si>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</si>
  <si>
    <t>CUOTAS PARA EL SEGURO DE VIDA DEL PERSONAL CIVIL.</t>
  </si>
  <si>
    <t>Asignaciones destinadas a cubrir las primas que corresponden a las dependencias y entidades por concepto de seguro de vida del personal civil a su servicio, en los términos de la legislación vigente.</t>
  </si>
  <si>
    <t>CUOTAS PARA EL SEGURO DE GASTOS MÉDICOS DEL PERSONAL CIVIL.</t>
  </si>
  <si>
    <t xml:space="preserve">Asignaciones destinadas a cubrir las primas que correspondan a las dependencias y entidades por concepto del seguro de gastos médicos del personal civil a su servicio. </t>
  </si>
  <si>
    <t>CUOTAS PARA EL SEGURO DE SEPARACIÓN INDIVIDUALIZADO.</t>
  </si>
  <si>
    <t>Asignaciones destinadas a cubrir las primas que correspondan a las dependencias y entidades, por concepto del seguro de separación individualizado del personal a su servicio, según acuerdos contractuales establecidos.</t>
  </si>
  <si>
    <t>CUOTAS PARA EL SEGURO COLECTIVO DE RETIRO.</t>
  </si>
  <si>
    <t>Asignaciones destinadas a cubrir las primas que correspondan a las dependencias y entidades, por concepto del seguro colectivo de retiro del personal a su servicio, según acuerdos contractuales establecidos.</t>
  </si>
  <si>
    <t>SEGURO DE RESPONSABILIDAD CIVIL, ASISTENCIA LEGAL Y OTROS SEGUROS.</t>
  </si>
  <si>
    <t xml:space="preserve">Asignaciones destinadas a cubrir las primas que correspondan a las dependencias y entidades, por concepto de la contratación de los seguros de responsabilidad civil, asistencia legal, así como de otros seguros que se otorgan como prestaciones a favor del personal a su servicio, conforme a las disposiciones generales. </t>
  </si>
  <si>
    <t>OTRAS PRESTACIONES SOCIALES Y ECONOMICAS</t>
  </si>
  <si>
    <t>Asignaciones destinadas a cubrir otras prestaciones sociales y económicas, a favor del personal, de acuerdo con las disposiciones legales vigentes y/o acuerdos contractuales respectivos.</t>
  </si>
  <si>
    <t>CUOTAS PARA EL FONDO DE AHORRO Y FONDO DE TRABAJO</t>
  </si>
  <si>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</si>
  <si>
    <t>CUOTAS PARA EL FONDO DE AHORRO DEL PERSONAL CIVIL.</t>
  </si>
  <si>
    <t>Asignaciones destinadas a cubrir las cuotas que corresponden a las dependencias y entidades para la constitución del fondo de ahorro del personal civil, según acuerdos contractuales establecidos.</t>
  </si>
  <si>
    <t>INDEMNIZACIONES</t>
  </si>
  <si>
    <t>Asignaciones destinadas a cubrir indemnizaciones al personal conforme a la legislación aplicable; tales como: por accidente de trabajo, por despido, entre otros.</t>
  </si>
  <si>
    <t>INDEMNIZACIONES POR ACCIDENTES EN EL TRABAJO.</t>
  </si>
  <si>
    <t>Asignaciones destinadas a cubrir indemnizaciones al personal al servicio de las dependencias y entidades, en caso de accidentes sufridos durante el desempeño de sus labores.</t>
  </si>
  <si>
    <t>LIQUIDACIONES</t>
  </si>
  <si>
    <t>Asignaciones destinadas a cubrir indemnizaciones al personal conforme a la legislación aplicable; tales como: por despido injustificado</t>
  </si>
  <si>
    <t>LAUDOS LABORALES</t>
  </si>
  <si>
    <t>Asignaciones destinadas a cubrir indemnizaciones al personal conforme a lo dictado por una Autoridad  Competente</t>
  </si>
  <si>
    <t>PRESTACIONES Y HABERES DE RETIRO</t>
  </si>
  <si>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</si>
  <si>
    <t>PRESTACIONES DE RETIRO.</t>
  </si>
  <si>
    <t>ANTIGÜEDAD.</t>
  </si>
  <si>
    <t xml:space="preserve">Primas pagadas a los trabajadores o, en caso de fallecimiento de éstos, a sus beneficiarios, derivados del tiempo prestado de servicio, por concepto de separación voluntaria, causa justificada o que sean separados de su empleo. </t>
  </si>
  <si>
    <t>PRESTACIONES CONTRACTUALES</t>
  </si>
  <si>
    <t>Asignaciones destinadas a cubrir el costo de las prestaciones que los entes públicos otorgan en beneficio de sus empleados, de conformidad con las condiciones generales de trabajo o los contratos colectivos de trabajo.</t>
  </si>
  <si>
    <t>PRESTACIONES ESTABLECIDAS POR CONDICIONES GENERALES DE TRABAJO O CONTRATOS COLECTIVOS DE TRABAJO.</t>
  </si>
  <si>
    <t>Asignaciones destinadas a cubrir el costo de las prestaciones que las dependencias y entidades otorgan en beneficio de sus empleados, de conformidad con las condiciones generales de trabajo o los contratos colectivos de trabajo, tales como ayuda para renta, pasajes, anteojos, despensas y vales de despensa, guarderías y traslado a éstas, impresión de tesis, juguetes para los hijos del personal, útiles escolares, aparatos ortopédicos, gastos médicos y de laboratorio, prestaciones de fin de año; gastos para eventos de los días de la madre, del niño, de la secretaria, del trabajador; eventos motivacionales, fomento cultural, turístico y deportivo, entre otros.</t>
  </si>
  <si>
    <t>APORTACIONES DE SEGURIDAD SOCIAL CONTRACTUALES.</t>
  </si>
  <si>
    <t>Asignaciones destinadas a cubrir las aportaciones en materia de seguridad social que conforme a las condiciones generales de trabajo pactan las Entidades, distintas a las previstas en régimen de ley.</t>
  </si>
  <si>
    <t>APOYOS A LA CAPACITACIÓN DE LOS SERVIDORES PÚBLICOS</t>
  </si>
  <si>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t>
  </si>
  <si>
    <t>APOYOS A LA CAPACITACIÓN DE LOS SERVIDORES PÚBLICOS.</t>
  </si>
  <si>
    <t>OTRAS PRESTACIONES SOCIALES Y ECONÓMICAS</t>
  </si>
  <si>
    <t>Asignaciones destinadas a cubrir el costo de otras prestaciones que los entes públicos otorgan en beneficio de sus empleados, siempre que no correspondan a las prestaciones a que se refiere la partida 154 Prestaciones contractuales.</t>
  </si>
  <si>
    <t>COMPENSACIÓN GARANTIZADA.</t>
  </si>
  <si>
    <t xml:space="preserve">Asignaciones que se otorgan de manera regular y se pagan en función de la valuación de puestos y del nivel salarial a los servidores públicos de enlace, de mando y homólogos. </t>
  </si>
  <si>
    <t>PAGAS DE DEFUNCIÓN.</t>
  </si>
  <si>
    <t>Asignaciones destinadas a cubrir gastos de esta naturaleza a familiares de servidores públicos, civiles al servicio de las dependencias y entidades, así como de pensionistas directos, cuyo pago es con cargo al erario estatal.</t>
  </si>
  <si>
    <t>ASIGNACIONES ADICIONALES AL SUELDO.</t>
  </si>
  <si>
    <t>Importes en efectivo que el ejecutivo estatal otorga a los servidores públicos de las dependencias y entidades como apoyo a la economía familiar. Incluye previsión social  múltiple, plan de previsión social, compensación por desarrollo y capacitación, entre otras.</t>
  </si>
  <si>
    <t>PAGO POR RIESGO.</t>
  </si>
  <si>
    <t xml:space="preserve">BONO DE DESPENSA. </t>
  </si>
  <si>
    <t>Asignaciones destinadas a cubrir el costo de prestaciones que las dependencias y entidades otorgan en beneficio de sus empleados, tales como: despensas y vales de despensa, que se otorguen al personal de conformidad con las condiciones generales de trabajo vigentes y se hará efectiva la segunda quincena de cada mes.</t>
  </si>
  <si>
    <t>DÍAS ECONÓMICOS NO DISFRUTADOS</t>
  </si>
  <si>
    <t>Remuneraciones a que tenga derecho el personal de las dependencias y entidades por no solicitar el disfrute de días económicos a que tiene derecho.</t>
  </si>
  <si>
    <t>BONO MENSUAL</t>
  </si>
  <si>
    <t>Remuneración a que tiene derecho el personal de base de acuerdo al tabulador de sueldos y se otorga de manera mensual.</t>
  </si>
  <si>
    <t>PREVISIONES</t>
  </si>
  <si>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</si>
  <si>
    <t>PREVISIONES DE CARÁCTER LABORAL, ECONÓMICA Y DE SEGURIDAD SOCIAL</t>
  </si>
  <si>
    <t>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</si>
  <si>
    <t>PAGO DE ESTIMULOS A SERVIDORES PUBLICOS</t>
  </si>
  <si>
    <t>Asignaciones destinadas a cubrir estímulos económicos a los servidores públicos de mando, enlace y operativos de los entes públicos, que establezcan las disposiciones aplicables, derivado del desempeño de sus funciones.</t>
  </si>
  <si>
    <t>ESTÍMULOS</t>
  </si>
  <si>
    <t>Asignaciones destinadas a cubrir los estímulos al personal de los entes públicos por productividad, desempeño, calidad, acreditación por titulación de licenciatura, años de servicio, puntualidad y asistencia, entre otros; de acuerdo con la normatividad aplicable.</t>
  </si>
  <si>
    <t>ESTÍMULOS POR PRODUCTIVIDAD Y EFICIENCIA.</t>
  </si>
  <si>
    <t>Asignaciones destinadas a cubrir los estímulos por productividad y eficiencia a los servidores públicos  de las dependencias y entidades.</t>
  </si>
  <si>
    <t>ESTÍMULOS AL PERSONAL OPERATIVO.</t>
  </si>
  <si>
    <t>Asignaciones que las dependencias y entidades destinan en beneficio de los servidores públicos por concepto de acreditación por titulación de licenciatura, calificación de méritos, estímulos a la eficiencia y calidad, estímulos al desempeño, premios y recompensas a empleados, estímulos por años de servicio, estímulos por puntualidad y asistencia, entre otros, siempre que no correspondan a las prestaciones a que se refiere el concepto 1500 pagos por otras prestaciones sociales y económicas.</t>
  </si>
  <si>
    <t>RECOMPENSAS</t>
  </si>
  <si>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</si>
  <si>
    <t>MATERIALES Y SUMINISTROS</t>
  </si>
  <si>
    <t>Agrupa las asignaciones destinadas a la adquisición de toda clase de insumos y suministros requeridos para la prestación de bienes y servicios y para el desempeño de las actividades administrativas.</t>
  </si>
  <si>
    <t>MATERIALES DE ADMINISTRACION, EMISION DE DOCUMENTOS Y ARTICULOS OFICIALES</t>
  </si>
  <si>
    <t>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t>
  </si>
  <si>
    <t>MATERIALES, ÚTILES Y EQUIPOS MENORES DE OFICINA</t>
  </si>
  <si>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</si>
  <si>
    <t>MATERIALES Y ÚTILES DE IMPRESIÓN Y REPRODUCCIÓN</t>
  </si>
  <si>
    <t>Asignaciones destinadas a la adquisición de materiales utilizados en la impresión, reproducción y encuadernación, tales como: fijadores, tintas, pastas, logotipos y demás materiales y útiles para el mismo fin. Incluye rollos fotográficos.</t>
  </si>
  <si>
    <t>MATERIALES Y ÚTILES DE IMPRESIÓN Y REPRODUCCIÓN.</t>
  </si>
  <si>
    <t xml:space="preserve">Asignaciones destinadas a la adquisición de materiales utilizados en la impresión, reproducción y encuadernación, tales como: fijadores, tintas, pastas, logotipos, y demás materiales y útiles para el mismo fin. </t>
  </si>
  <si>
    <t>MATERIAL ESTADÍSTICO Y GEOGRÁFICO</t>
  </si>
  <si>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</si>
  <si>
    <t>MATERIAL ESTADÍSTICO Y GEOGRÁFICO.</t>
  </si>
  <si>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y fotografías aéreas entre otros.</t>
  </si>
  <si>
    <t>MATERIALES, ÚTILES Y EQUIPOS MENORES DE TECNOLOGÍAS DE LA INFORMACIÓN Y COMUNICACIONES</t>
  </si>
  <si>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</si>
  <si>
    <t>MATERIAL Y ÚTILES PARA PROCESAMIENTO Y BIENES INFORMÁTICOS.</t>
  </si>
  <si>
    <t>Asignaciones destinadas a la adquisición de insumos utilizados en el procesamiento, grabación e impresión de datos, así como los materiales para la limpieza y protección de los equipos, tales como: medios ópticos y magnéticos, apuntadores, protectores de video, fundas, solventes y otros.</t>
  </si>
  <si>
    <t>MATERIAL PARA INFORMACIÓN EN ACTIVIDADES DE INVESTIGACIÓN CIENTÍFICA Y TECNOLÓGICA.</t>
  </si>
  <si>
    <t>Asignaciones destinadas a la adquisición de toda clase de artículos y materiales necesarios para las actividades de investigación y desarrollo tecnológico que realizan los centros de investigación científica y tecnológica y demás instituciones estatales similares, incluidas las bibliotecas, tales como: libros, revistas, periódicos, publicaciones, diarios oficiales, gacetas, material audiovisual, cassettes, discos compactos distintos a software, así como las suscripciones de publicaciones y revistas especializadas y en general todo tipo de material propio para la información que se requiera en dichas actividades. Excluye las erogaciones a que se refieren las partidas 2151 Material impreso e información digital y 2171 Materiales y suministros para planteles educativos.</t>
  </si>
  <si>
    <t>MATERIAL IMPRESO E INFORMACIÓN DIGITAL</t>
  </si>
  <si>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</si>
  <si>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2131 Material estadístico y geográfico.</t>
  </si>
  <si>
    <t>DOCUMENTACIÓN ELECTORAL</t>
  </si>
  <si>
    <t>Asignaciones destinadas a la adquisición de papelería electoral que se utilizan en la elección de representantes populares o en los procesos de participación ciudadana y que son necesarios para propiciar, recabar y documentar el voto de los ciudadanos zacatecas, tales como boletas electorales, actas de los diferentes momentos del proceso y documentación auxiliar.</t>
  </si>
  <si>
    <t>MATERIAL ELECTORAL</t>
  </si>
  <si>
    <t>Asignaciones destinadas a la adquisición de implementos que integran las casillas de los procesos electorales de particiación ciudadana, que son necesarios para su instalación y funcionamiento, tales como: urnas, canceles o elementos modulares, marcadora de credenciales, tinta indeleble, sellos, crayones de cera, etc.; tratandose de votación electrónica el instrumento electrónico con el software electoral.</t>
  </si>
  <si>
    <t>MATERIAL DE LIMPIEZA</t>
  </si>
  <si>
    <t>Asignaciones destinadas a la adquisición de materiales, artículos y enseres para el aseo, limpieza e higiene, tales como: escobas, jergas, detergentes, jabones y otros productos similares.</t>
  </si>
  <si>
    <t>MATERIALES Y ÚTILES DE ENSEÑANZA</t>
  </si>
  <si>
    <t>Asignaciones destinadas a la adquisición de todo tipo de material didáctico así como materiales y suministros necesarios para las funciones educativas.</t>
  </si>
  <si>
    <t>MATERIALES Y SUMINISTROS PARA PLANTELES EDUCATIVOS.</t>
  </si>
  <si>
    <t>Asignaciones destinadas a la adquisición de todo tipo de material didáctico, así como a realizar los diversos gastos por concepto de materiales y suministros, necesarios para la operación y desempeño de la función educativa, que requieran los planteles educativos de la Administración Pública.</t>
  </si>
  <si>
    <t>OTROS MATERIALES Y SUMINISTROS PARA CURSOS Y TALLERES</t>
  </si>
  <si>
    <t>Asignaciones destinadas a la adquisición de otro tipo de material didáctico, necesarios para la operación y desempeño de cursos y talleres impartidos, no incluidos en otras partidas.</t>
  </si>
  <si>
    <t>MATERIALES PARA EL REGISTRO E IDENTIFICACIÓN DE BIENES Y PERSONAS</t>
  </si>
  <si>
    <t>Asignaciones destinadas a la adquisición de materiales requeridos para el registro e identificación en trámites oficiales y servicios a la población, tales como: pasaportes, certificados especiales, formas valoradas, placas de tránsito, licencias de conducir, entre otras.</t>
  </si>
  <si>
    <t>ALIMENTOS Y UTENSILIOS</t>
  </si>
  <si>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</si>
  <si>
    <t>PRODUCTOS ALIMENTICIOS PARA PERSONAS</t>
  </si>
  <si>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</si>
  <si>
    <t>PRODUCTOS ALIMENTICIOS PARA PERSONAS DERIVADO DE LA PRESTACIÓN DE SERVICIOS PÚBLICOS EN UNIDADES DE SALUD, EDUCATIVAS, DE READAPTACIÓN SOCIAL Y OTRAS.</t>
  </si>
  <si>
    <t>Asignaciones destinadas a la adquisición de todo tipo de productos alimenticios y bebidas (no alcohólicas de ningún tipo ni grado),para la alimentación de personas, derivado de la ejecución de los programas institucionales de salud, seguridad social, educativos, culturales y recreativos, así como para cautivos y reos en proceso de readaptación social. Incluye la adquisición de alimentos y complementos nutricionales para su distribución a la población, así como la alimentación para repatriados y extraditados.</t>
  </si>
  <si>
    <t xml:space="preserve">PRODUCTOS ALIMENTICIOS PARA EL PERSONAL QUE REALIZA LABORES EN CAMPO O DE SUPERVISIÓN. </t>
  </si>
  <si>
    <t>Asignaciones destinadas a la adquisición de todo tipo de productos alimenticios y bebidas (no alcohólicas de ningún tipo ni grado), para la alimentación de los servidores públicos de las dependencias y entidades, derivado de la ejecución de actividades de supervisión, inspección o de labores en campo, dentro del área geográfica o lugar de su adscripción. Excluye los viáticos, gastos de alimentación de los servidores públicos por requerimientos de su cargo, o derivado de la supervisión y labores en campo, previstos en el concepto 3800 Servicios Oficiales.</t>
  </si>
  <si>
    <t>PRODUCTOS ALIMENTICIOS PARA EL PERSONAL EN LAS INSTALACIONES DE LAS DEPENDENCIAS Y ENTIDADES.</t>
  </si>
  <si>
    <t>Asignaciones destinadas a la adquisición de todo tipo de productos alimenticios y bebidas (no alcohólicas de ningún tipo ni grado) para la alimentación de los servidores públicos de las dependencias y entidades, derivado de la ejecución de programas que requieren de la permanencia de los servidores públicos dentro de las instalaciones. Excluye los gastos de alimentación de los servidores públicos por requerimientos de su cargo o derivado de la supervisión y labores en campo, previstos en el concepto 3800 Servicios Oficiales.</t>
  </si>
  <si>
    <t xml:space="preserve">PRODUCTOS ALIMENTICIOS PARA LA POBLACIÓN EN CASO DE DESASTRES NATURALES. </t>
  </si>
  <si>
    <t>Asignaciones destinadas a la adquisicón de todo tipo de productos alimenticios y bebidas (no alcohólicas de ningún tipo ni grado) para la alimentación de la población en caso de desastres naturales.</t>
  </si>
  <si>
    <t xml:space="preserve">PRODUCTOS ALIMENTICIOS PARA EL PERSONAL DERIVADO DE ACTIVIDADES EXTRAORDINARIAS. </t>
  </si>
  <si>
    <t>Asignaciones destinadas a la adquisición de todo tipo de productos alimenticios y bebidas (no alcohólicas de ningún tipo ni grado) para la alimentación de los servidores públicos de las Dependencias, Entidades, derivado de actividades extraordinarias requeridas en el cumplimiento de la función pública. Excluye los gastos de alimentación de los servidores públicos por requerimientos de su cargo o derivado de la supervisión y labores en campo, previstos en el concepto 3800 servicios oficiales.</t>
  </si>
  <si>
    <t>PRODUCTOS ALIMENTICIOS PARA ANIMALES</t>
  </si>
  <si>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</si>
  <si>
    <t xml:space="preserve">PRODUCTOS ALIMENTICIOS PARA ANIMALES. </t>
  </si>
  <si>
    <t>Asignaciones destinadas a la adquisición de productos alimenticios para la manutención de animales propiedad o bajo el cuidado de las dependencias y entidades, tales como: forrajes frescos y achicalados, alimentos preparados, y accesorios necesarios para el mismo fin, así como los demás gastos necesarios para la alimentación de los mismos.</t>
  </si>
  <si>
    <t>UTENSILIOS PARA EL SERVICIO DE ALIMENTACIÓN</t>
  </si>
  <si>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</si>
  <si>
    <t>MATERIAS PRIMAS Y MATERIALES DE PRODUCCIÓN Y COMERCIALIZACIÓN</t>
  </si>
  <si>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</si>
  <si>
    <t>PRODUCTOS ALIMENTICIOS, AGROPECUARIOS Y FORESTALES ADQUIRIDOS COMO MATERIA PRIMA</t>
  </si>
  <si>
    <t>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t>
  </si>
  <si>
    <t>MATERIAS PRIMAS DE PRODUCCIÓN.</t>
  </si>
  <si>
    <t>Asignaciones destinadas a la adquisición de materias primas en estado natural, transformadas o semi-transformadas, de naturaleza vegetal, animal y mineral, que se utilizan en los procesos productivos,  diferentes a las contenidas en las demás partidas de este clasificador.</t>
  </si>
  <si>
    <t>INSUMOS TEXTILES ADQUIRIDOS COMO MATERIA PRIMA</t>
  </si>
  <si>
    <t>Asignaciones destinadas a la adquisición de insumos textiles como materias primas en estado natural, transformadas o semi-transformadas, que se utilizan en los procesos productivos, diferentes a las contenidas en las demás partidas de este Clasificador.</t>
  </si>
  <si>
    <t>PRODUCTOS DE PAPEL, CARTÓN E IMPRESOS ADQUIRIDOS COMO MATERIA PRIMA</t>
  </si>
  <si>
    <t>Asignaciones destinadas a la adquisición de papel, cartón e impresos como materias primas en estado natural, transformadas o semi-transformadas, que se utilizan en los procesos productivos, diferentes a las contenidas en las demás partidas de este Clasificador.</t>
  </si>
  <si>
    <t>COMBUSTIBLES, LUBRICANTES, ADITIVOS, CARBÓN Y SUS DERIVADOS ADQUIRIDOS COMO MATERIA PRIMA</t>
  </si>
  <si>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</si>
  <si>
    <t>PRODUCTOS QUÍMICOS, FARMACÉUTICOS Y DE LABORATORIO ADQUIRIDOS COMO MATERIA PRIMA</t>
  </si>
  <si>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</si>
  <si>
    <t>PRODUCTOS METÁLICOS Y A BASE DE MINERALES NO METÁLICOS ADQUIRIDOS COMO MATERIA PRIMA</t>
  </si>
  <si>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</si>
  <si>
    <t>PRODUCTOS DE CUERO, PIEL, PLÁSTICO Y HULE ADQUIRIDOS COMO MATERIA PRIMA</t>
  </si>
  <si>
    <t>Asignaciones destinadas a la adquisición de cuero, piel, plástico y hule como materias primas en estado natural, transformadas o semi-transformadas, que se utilizan en los procesos productivos, diferentes a las contenidas en las demás partidas de este Clasificador.</t>
  </si>
  <si>
    <t>MERCANCÍAS ADQUIRIDAS PARA SU COMERCIALIZACIÓN</t>
  </si>
  <si>
    <t>Artículos o bienes no duraderos que adquiere la entidad para destinarlos a la comercialización de acuerdo con el giro normal de actividades del ente público.</t>
  </si>
  <si>
    <t>OTROS PRODUCTOS ADQUIRIDOS COMO MATERIA PRIMA</t>
  </si>
  <si>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</si>
  <si>
    <t>MATERIALES Y ARTICULOS DE CONSTRUCCION Y DE REPARACION</t>
  </si>
  <si>
    <t>Asignaciones destinadas a la adquisición de materiales y artículos utilizados en la construcción, reconstrucción, ampliación, adaptación, mejora, conservación, reparación y mantenimiento de bienes inmuebles.</t>
  </si>
  <si>
    <t>PRODUCTOS MINERALES NO METÁLICOS</t>
  </si>
  <si>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</si>
  <si>
    <t>MATERIALES DE CONSTRUCCIÓN.</t>
  </si>
  <si>
    <t>CEMENTO Y PRODUCTOS DE CONCRETO</t>
  </si>
  <si>
    <t>Asignaciones destinadas a la adquisición de cemento blanco, gris y especial, pega azulejo y productos de concreto.</t>
  </si>
  <si>
    <t>CAL, YESO Y PRODUCTOS DE YESO</t>
  </si>
  <si>
    <t>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t>
  </si>
  <si>
    <t>MADERA Y PRODUCTOS DE MADERA</t>
  </si>
  <si>
    <t>Asignaciones destinadas a la adquisición de madera y sus derivados.</t>
  </si>
  <si>
    <t>VIDRIO Y PRODUCTOS DE VIDRIO</t>
  </si>
  <si>
    <t>Asignaciones destinadas a la adquisición de vidrio plano, templado, inastillable y otros vidrios laminados; espejos; envases y artículos de vidrio y fibra de vidrio.</t>
  </si>
  <si>
    <t>MATERIAL ELÉCTRICO Y ELECTRÓNICO</t>
  </si>
  <si>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</si>
  <si>
    <t>MATERIAL ELÉCTRICO Y ELECTRÓNICO.</t>
  </si>
  <si>
    <t>Asignaciones destinadas a la adquisición de todo tipo de material eléctrico y electrónico, tales como: cables, interruptores, tubos fluorescentes, focos, aislantes, electrodos, transistores, alambres, lámparas y accesorios necesarios para el mismo fin, que requieran las líneas de transmisión telegráfica, telefónica y de telecomunicaciones, sean aéreas, subterráneas o submarinas; igualmente para la adquisición de materiales necesarios en las instalaciones radiofónicas, radiotelegráfica, entre otras.</t>
  </si>
  <si>
    <t>ARTÍCULOS METÁLICOS PARA LA CONSTRUCCIÓN</t>
  </si>
  <si>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</si>
  <si>
    <t>MATERIALES COMPLEMENTARIOS</t>
  </si>
  <si>
    <t>Asignaciones destinadas a la adquisición de materiales para el acondicionamiento de las obras públicas y bienes inmuebles, tales como: tapices, pisos, persianas y demás accesorios.</t>
  </si>
  <si>
    <t>MATERIALES COMPLEMENTARIOS.</t>
  </si>
  <si>
    <t>OTROS MATERIALES Y ARTÍCULOS DE CONSTRUCCIÓN Y REPARACIÓN</t>
  </si>
  <si>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</si>
  <si>
    <t>PRODUCTOS QUIMICOS, FARMACEUTICOS Y DE LABORATORIO</t>
  </si>
  <si>
    <t>Asignaciones destinadas a la adquisición de sustancias, productos químicos y farmacéuticos de aplicación humana o animal; así como toda clase de materiales y suministros médicos y de laboratorio.</t>
  </si>
  <si>
    <t>PRODUCTOS QUÍMICOS BÁSICOS</t>
  </si>
  <si>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</si>
  <si>
    <t>SUSTANCIAS QUÍMICAS.</t>
  </si>
  <si>
    <t xml:space="preserve">Asignaciones destinadas a la adquisición de toda clase de sustancias químicas, tales como: reactivos, ácidos, éteres, fluoruros, fosfatos, nitratos, óxidos, alquinos, marcadores genéticos, entre otros. Incluye la recarga de recarga de extinguidores. </t>
  </si>
  <si>
    <t>FERTILIZANTES, PESTICIDAS Y OTROS AGROQUÍMICOS</t>
  </si>
  <si>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</si>
  <si>
    <t>PLAGUICIDAS  ABONOS Y FERTILIZANTES.</t>
  </si>
  <si>
    <t>Asignaciones destinadas a la adquisición de este tipo de productos cuyo estado de fabricación se encuentre terminado, tales como: fertilizantes complejos e inorgánicos, fungicidas, herbicidas, raticidas, entre otros. Incluye los abonos que se comercializan en estado natural.</t>
  </si>
  <si>
    <t>MEDICINAS Y PRODUCTOS FARMACÉUTICOS</t>
  </si>
  <si>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</si>
  <si>
    <t>MEDICINAS Y PRODUCTOS FARMACÉUTICOS.</t>
  </si>
  <si>
    <t xml:space="preserve">Asignaciones destinadas a la adquisición de medicinas y productos farmacéuticos de aplicación humana o animal, tales como: vacunas, drogas, medicinas de patente, medicamentos, sueros, plasma, oxígeno, entre otros. </t>
  </si>
  <si>
    <t>MATERIALES, ACCESORIOS Y SUMINISTROS MÉDICOS</t>
  </si>
  <si>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</si>
  <si>
    <t>MATERIALES,  ACCESORIOS Y SUMINISTROS MÉDICOS.</t>
  </si>
  <si>
    <t>Asignaciones destinadas a la adquisición de toda clase de materiales y suministros médicos que se requieran en hospitales, unidades sanitarias, consultorios, clínicas veterinarias, casas de asistencia, etc., tales como: jeringas, gasas, agujas, vendajes, material de sutura, espátulas, lentes, lancetas, hojas de bisturí, pañales, toallas sanitarias, y prótesis en general, entre otros.</t>
  </si>
  <si>
    <t>MATERIALES, ACCESORIOS Y SUMINISTROS DE LABORATORIO</t>
  </si>
  <si>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</si>
  <si>
    <t>MATERIALES  ACCESORIOS Y SUMINISTROS DE LABORATORIO</t>
  </si>
  <si>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y accesorios necesarios para el mismo fin. Esta partida incluye animales para experimentación.</t>
  </si>
  <si>
    <t>FIBRAS SINTÉTICAS, HULES, PLÁSTICOS Y DERIVADOS</t>
  </si>
  <si>
    <t>Asignaciones destinadas a cubrir erogaciones por adquisición de productos a partir del hule o de resinas plásticas, perfiles, tubos y conexiones, productos laminados, placas espumas, envases y contenedores, entre otros productos. Incluye P.V.C.</t>
  </si>
  <si>
    <t>OTROS PRODUCTOS QUÍMICOS</t>
  </si>
  <si>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</si>
  <si>
    <t>COMBUSTIBLES, LUBRICANTES Y ADITIVOS</t>
  </si>
  <si>
    <t>Asignaciones destinadas a la adquisición de combustibles, lubricantes y aditivos de todo tipo, necesarios para el funcionamiento de vehículos de transporte terrestres, aéreos, marítimos, lacustres y fluviales; así como de maquinaria y equipo.</t>
  </si>
  <si>
    <t>Asignaciones destinadas a la adquisición de productos derivados del petróleo (como gasolina, diésel, leña, etc.), aceites y grasas lubricantes para el uso en equipo de transporte e industrial y regeneración de aceite usado. Incluye etanol y biogás, entre otros. Excluye el petróleo crudo y gas natural, así como los combustibles utilizados como materia prima.</t>
  </si>
  <si>
    <t>GASOLINA</t>
  </si>
  <si>
    <t>Asignaciones destinadas a la adquisición de Gasolina requerida para el funcionamiento de vehículos, maquinaria y equipo de producción.</t>
  </si>
  <si>
    <t>DIESEL</t>
  </si>
  <si>
    <t>Asignaciones destinadas a la adquisición de Diesel requerido para el funcionamiento de vehículos, maquinaria y equipo de producción.</t>
  </si>
  <si>
    <t>TURBOSINA O GASAVIÓN</t>
  </si>
  <si>
    <t>Asignaciones destinadas a la adquisición de Turbosina o Gasavión requerido para el funcionamiento de vehículos aereos.</t>
  </si>
  <si>
    <t>LUBRICANTES Y ADITIVOS</t>
  </si>
  <si>
    <t>Asignaciones destinadas a la adquisición de toda clase de lubricantes y aditivos, requeridos para el funcionamiento de vehículos, maquinaria y equipos de producción.</t>
  </si>
  <si>
    <t>OTROS</t>
  </si>
  <si>
    <t>Asignaciones destinadas a la adquisición de otros productos derivados del petróleo, aceites y grasas lubricantes para el uso en equipo de transporte e industrial y regeneración de aceite usado, que no se encuentran incluidos en las partidas anteriores.</t>
  </si>
  <si>
    <t>CARBÓN Y SUS DERIVADOS</t>
  </si>
  <si>
    <t>Asignaciones destinadas a la adquisición de productos químicos derivados de la coquización del carbón y las briquetas de carbón. Excluye el carbón utilizado como materia prima.</t>
  </si>
  <si>
    <t>VESTUARIO, BLANCOS, PRENDAS DE PROTECCION Y ARTICULOS DEPORTIVOS</t>
  </si>
  <si>
    <t>Asignaciones destinadas a la adquisición de vestuario y sus accesorios, blancos, artículos deportivos; así como prendas de protección personal diferentes a las de seguridad.</t>
  </si>
  <si>
    <t>VESTUARIO Y UNIFORMES</t>
  </si>
  <si>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</si>
  <si>
    <t>VESTUARIO, UNIFORMES Y BLANCOS.</t>
  </si>
  <si>
    <t>Asignaciones destinadas a la adquisición de toda clase de ropa elaborada y sus accesorios: camisas, pantalones, trajes, calzado; uniformes y sus accesorios: insignias, distintivos, emblemas, banderas, banderines; y todo tipo de blancos: batas, colchas, sábanas, fundas, almohadas, toallas, cobertores, colchones y colchonetas.</t>
  </si>
  <si>
    <t>PRENDAS DE SEGURIDAD Y PROTECCIÓN PERSONAL</t>
  </si>
  <si>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</si>
  <si>
    <t>PRENDAS DE PROTECCIÓN PERSONAL.</t>
  </si>
  <si>
    <t xml:space="preserve">Asignaciones destinadas a la adquisición de prendas especiales de protección personal, tales como: guantes, botas de hule y asbesto, de tela o materiales especiales, cascos, caretas, lentes, cinturones, y demás prendas distintas de las señaladas en la partida 2831 prendas de protección para seguridad pública. </t>
  </si>
  <si>
    <t>ARTÍCULOS DEPORTIVOS</t>
  </si>
  <si>
    <t>Asignaciones destinadas a la adquisición de todo tipo de artículos deportivos, tales como: balones, redes, trofeos, raquetas, guantes, entre otros, que los entes públicos realizan en cumplimiento de su función pública.</t>
  </si>
  <si>
    <t>ARTÍCULOS DEPORTIVOS.</t>
  </si>
  <si>
    <t>Asignaciones destinadas a la adquisición de todo tipo de artículos deportivos, tales como: balones, redes, trofeos, raquetas, guantes y accesorios necesarios para el mismo fin, que las dependencias y entidades realizan en cumplimiento de su función pública.</t>
  </si>
  <si>
    <t>PRODUCTOS TEXTILES</t>
  </si>
  <si>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</si>
  <si>
    <t>BLANCOS Y OTROS PRODUCTOS TEXTILES, EXCEPTO PRENDAS DE VESTIR</t>
  </si>
  <si>
    <t>Asignaciones destinadas a la adquisición todo tipo de blancos: batas, colchas, sábanas, fundas, almohadas, toallas, cobertores, colchones y colchonetas, entre otros.</t>
  </si>
  <si>
    <t>MATERIALES Y SUMINISTROS PARA SEGURIDAD</t>
  </si>
  <si>
    <t>Asignaciones destinadas a la adquisición de materiales, sustancias explosivas y prendas de protección personal necesarias en los programas de seguridad.</t>
  </si>
  <si>
    <t>SUSTANCIAS Y MATERIALES EXPLOSIVOS</t>
  </si>
  <si>
    <t>Asignaciones destinadas a la adquisición de sustancias explosivas y sus accesorios (fusibles de seguridad y detonantes) tales como: pólvora, dinamita, cordita, trinitrotolueno, amatol, tetril, fulminantes, entre otros.</t>
  </si>
  <si>
    <t>SUSTANCIAS Y MATERIALES EXPLOSIVOS.</t>
  </si>
  <si>
    <t xml:space="preserve">Asignaciones destinadas a la adquisición de sustancias explosivas tales como: pólvora, dinamita, cordita, trinitrotolueno, amatol, tetril, fulminantes, entre otros. </t>
  </si>
  <si>
    <t>MATERIALES DE SEGURIDAD PÚBLICA</t>
  </si>
  <si>
    <t>Asignaciones destinadas a la adquisición de toda clase de suministros propios de la industria militar y de seguridad pública tales como: municiones, espoletas, cargas, granadas, cartuchos, balas, entre otros.</t>
  </si>
  <si>
    <t>MATERIALES DE SEGURIDAD PÚBLICA.</t>
  </si>
  <si>
    <t xml:space="preserve">Asignaciones destinadas a la adquisición de toda clase de suministros propios de la seguridad pública tales como: municiones, espoletas, cargas, granadas, cartuchos, balas, entre otros. </t>
  </si>
  <si>
    <t>PRENDAS DE PROTECCIÓN PARA SEGURIDAD PÚBLICA Y NACIONAL</t>
  </si>
  <si>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</si>
  <si>
    <t>PRENDAS DE PROTECCIÓN PARA SEGURIDAD PÚBLICA.</t>
  </si>
  <si>
    <t>Asignaciones destinadas a la adquisición de toda clase de prendas de protección propias para el desempeño de las funciones de seguridad pública, tales como: escudos, protectores, macanas, cascos policiales y militares, chalecos blindados, máscaras, y demás prendas para el mismo fin.</t>
  </si>
  <si>
    <t>HERRAMIENTAS, REFACCIONES Y ACCESORIOS MENORES</t>
  </si>
  <si>
    <t>Asignaciones destinadas a la adquisición de toda clase de refacciones, accesorios, herramientas menores y demás bienes de consumo del mismo género, necesarios para la conservación de los bienes muebles e inmuebles.</t>
  </si>
  <si>
    <t>HERRAMIENTAS MENORES</t>
  </si>
  <si>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maquinas herramienta consideradas en el capítulo 5000 Bienes muebles, inmuebles e intangibles.</t>
  </si>
  <si>
    <t>REFACCIONES  ACCESORIOS Y HERRAMIENTAS.</t>
  </si>
  <si>
    <t>Asignaciones destinadas a la adquisición de refacciones, accesorios y herramientas auxiliares de trabajo, tales como: pinzas, martillos, prensas, berbiquíes, garlopas, taladros, zapapicos, escaleras, discos para arado, micrófonos; auto estéreos, gatos hidráulicos o mecánicos, carburadores, radiadores, cajas de transmisión, detectores de metales manuales, y demás bienes de consumo similares. Excluye las refacciones, accesorios y herramientas señaladas en las partidas 5671 Herramientas y 5672 Refacciones.</t>
  </si>
  <si>
    <t>REFACCIONES Y ACCESORIOS MENORES DE EDIFICIOS</t>
  </si>
  <si>
    <t>Asignaciones destinadas a la adquisición de instrumental complementario y repuesto de edificios, tales como: candados, cerraduras, pasadores, chapas, llaves, manijas para puertas, herrajes y bisagras.</t>
  </si>
  <si>
    <t>REFACCIONES Y ACCESORIOS MENORES DE MOBILIARIO Y EQUIPO DE ADMINISTRACIÓN, EDUCACIONAL Y RECREATIVO</t>
  </si>
  <si>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</si>
  <si>
    <t>REFACCIONES Y ACCESORIOS MENORES DE EQUIPO DE CÓMPUTO Y TECNOLOGÍAS DE LA INFORMACIÓN</t>
  </si>
  <si>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</si>
  <si>
    <t>REFACCIONES Y ACCESORIOS PARA EQUIPO DE CÓMPUTO.</t>
  </si>
  <si>
    <t>Asignaciones destinadas a la adquisición de componentes o dispositivos internos o externos que se integran al equipo de cómputo, con el objeto de conservar o recuperar su funcionalidad y que son de difícil control de inventarios, tales como: tarjetas electrónicas, "drives" internos, circuitos, bocinas, pantallas y teclados, mouse, memorias usb, entre otros.</t>
  </si>
  <si>
    <t>REFACCIONES Y ACCESORIOS MENORES DE EQUIPO E INSTRUMENTAL MÉDICO Y DE LABORATORIO</t>
  </si>
  <si>
    <t>Asignaciones destinadas a la adquisición de refacciones y accesorios para todo tipo de aparatos e instrumentos médicos y de laboratorio.</t>
  </si>
  <si>
    <t>REFACCIONES Y ACCESORIOS MENORES DE EQUIPO DE TRANSPORTE</t>
  </si>
  <si>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</si>
  <si>
    <t>REFACCIONES Y ACCESORIOS MENORES DE EQUIPO DE DEFENSA Y SEGURIDAD</t>
  </si>
  <si>
    <t>Asignaciones destinadas a cubrir la adquisición de refacciones para todo tipo de equipos de defensa y seguridad referidos en la partida 551 Equipo de defensa y seguridad, entre otros.</t>
  </si>
  <si>
    <t>Asignaciones destinadas a cubrir la adquisición de refacciones para todo tipo de equipos de defensa y seguridad referidos en la partida 5511 Equipo de Seguridad Pública</t>
  </si>
  <si>
    <t>REFACCIONES Y ACCESORIOS MENORES DE MAQUINARIA Y OTROS EQUIPOS</t>
  </si>
  <si>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</si>
  <si>
    <t>REFACCIONES Y ACCESORIOS MENORES OTROS BIENES MUEBLES</t>
  </si>
  <si>
    <t>Asignaciones destinadas a la adquisición de instrumental complementario y repuestos menores no considerados en las partidas anteriores.</t>
  </si>
  <si>
    <t>SERVICIOS GENERALES</t>
  </si>
  <si>
    <t>Asignaciones destinadas a cubrir el costo de todo tipo de servicios que se contraten con particulares o instituciones del propio sector público; así como los servicios oficiales requeridos para el desempeño de actividades vinculadas con la función pública.</t>
  </si>
  <si>
    <t>SERVICIOS BASICOS</t>
  </si>
  <si>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</si>
  <si>
    <t>ENERGÍA ELÉCTRICA</t>
  </si>
  <si>
    <t>Asignaciones destinadas a cubrir el importe de la contratación, instalación y consumo de energía eléctrica, necesarias para el funcionamiento de las instalaciones oficiales. Incluye alumbrado público.</t>
  </si>
  <si>
    <t>SERVICIO DE ENERGÍA ELÉCTRICA.</t>
  </si>
  <si>
    <t xml:space="preserve">Asignaciones destinadas a cubrir el importe del consumo de energía eléctrica, necesarios para el funcionamiento de las instalaciones oficiales. </t>
  </si>
  <si>
    <t>ALUMBRADO PUBLICO</t>
  </si>
  <si>
    <t>Asignaciones destinadas a cubrir el importe del alumbrado público (exclusivo municipios).</t>
  </si>
  <si>
    <t>GAS</t>
  </si>
  <si>
    <t>Asignaciones destinadas al suministro de gas al consumidor final por ductos, tanque estacionario o de cilindros.</t>
  </si>
  <si>
    <t>AGUA</t>
  </si>
  <si>
    <t>Asignaciones destinadas a cubrir el importe del consumo de agua potable y para riego, necesarios para el funcionamiento de las instalaciones oficiales.</t>
  </si>
  <si>
    <t>SERVICIO DE AGUA.</t>
  </si>
  <si>
    <t xml:space="preserve">Asignaciones destinadas a cubrir el importe del consumo de agua potable y para riego, necesarios para el funcionamiento de las instalaciones oficiales. </t>
  </si>
  <si>
    <t>TELEFONÍA TRADICIONAL</t>
  </si>
  <si>
    <t>Asignaciones destinadas al pago de servicio telefónico convencional nacional e internacional, mediante redes alámbricas, incluido el servicio de fax, requerido en el desempeño de funciones oficiales.</t>
  </si>
  <si>
    <t>SERVICIO TELEFÓNICO CONVENCIONAL.</t>
  </si>
  <si>
    <t xml:space="preserve">Asignaciones destinadas al pago de servicio telefónico convencional nacional e internacional, incluido el servicio de fax, requerido en el desempeño de funciones oficiales. </t>
  </si>
  <si>
    <t>TELEFONÍA CELULAR</t>
  </si>
  <si>
    <t>Asignaciones destinadas al pago de servicios de telecomunicaciones inalámbricas o telefonía celular, requeridos para el desempeño de funciones oficiales.</t>
  </si>
  <si>
    <t>SERVICIO DE TELEFONÍA CELULAR.</t>
  </si>
  <si>
    <t>Asignaciones destinadas al pago de servicios de telefonía celular, requerido en el desempeño de funciones oficiales.</t>
  </si>
  <si>
    <t>SERVICIOS DE TELECOMUNICACIONES Y SATÉLITES</t>
  </si>
  <si>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</si>
  <si>
    <t>SERVICIO DE RADIOLOCALIZACIÓN.</t>
  </si>
  <si>
    <t>Asignaciones destinadas al pago de servicios de radiolocalización, requerido en el desempeño de funciones oficiales, tales como comunicación por radio, biper, entre otros.</t>
  </si>
  <si>
    <t>SERVICIOS DE TELECOMUNICACIONES.</t>
  </si>
  <si>
    <t>Asignaciones destinadas a cubrir el pago de servicios de la red de telecomunicaciones nacional e internacional, requeridos en el desempeño de funciones oficiales.</t>
  </si>
  <si>
    <t>SERVICIOS DE CONDUCCIÓN DE SEÑALES ANALÓGICAS Y DIGITALES.</t>
  </si>
  <si>
    <t>Asignaciones destinadas a cubrir el pago de servicios de conducción de señales de voz, datos e imagen requeridos en el desempeño de funciones oficiales, tales como: servicios satelitales, red digital integrada, internet, y demás servicios no considerados en las redes telefónicas y de telecomunicaciones nacional e internacional.</t>
  </si>
  <si>
    <t xml:space="preserve">SERVICIOS INTEGRALES DE TELECOMUNICACIÓN.  </t>
  </si>
  <si>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t>
  </si>
  <si>
    <t>SERVICIOS DE ACCESO DE INTERNET, REDES Y PROCESAMIENTO DE INFORMACIÓN</t>
  </si>
  <si>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</si>
  <si>
    <t>SERVICIOS POSTALES Y TELEGRÁFICOS</t>
  </si>
  <si>
    <t>Asignaciones destinadas al pago del servicio postal nacional e internacional, gubernamental y privado a través de los establecimientos de mensajería y paquetería y servicio telegráfico nacional e internacional, requeridos en el desempeño de funciones oficiales.</t>
  </si>
  <si>
    <t>SERVICIO POSTAL.</t>
  </si>
  <si>
    <t xml:space="preserve">Asignaciones destinadas al pago del servicio postal nacional e internacional, así como los pagos por servicios de mensajería, requeridos en el desempeño de funciones oficiales. </t>
  </si>
  <si>
    <t>SERVICIO TELEGRÁFICO.</t>
  </si>
  <si>
    <t xml:space="preserve">Asignaciones destinadas al pago del servicio telegráfico nacional e internacional requerido en el desempeño de funciones oficiales. </t>
  </si>
  <si>
    <t>SERVICIOS INTEGRALES Y OTROS SERVICIOS</t>
  </si>
  <si>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</si>
  <si>
    <t xml:space="preserve">CONTRATACIÓN DE OTROS SERVICIOS.   </t>
  </si>
  <si>
    <t>Asignaciones destinadas a cubrir el pago de servicios básicos distintos de los señalados en las partidas 3111 a 3190, tales como pensiones de estacionamiento, entre otros.</t>
  </si>
  <si>
    <t>SERVICIOS DE ARRENDAMIENTO</t>
  </si>
  <si>
    <t>Asignaciones destinadas a cubrir erogaciones por concepto de arrendamiento de: edificios, locales, terrenos, maquinaria y equipo, vehículos, intangibles y otros análogos.</t>
  </si>
  <si>
    <t>ARRENDAMIENTO DE TERRENOS</t>
  </si>
  <si>
    <t>Asignaciones destinadas a cubrir el alquiler de terrenos.</t>
  </si>
  <si>
    <t>ARRENDAMIENTO DE TERRENOS.</t>
  </si>
  <si>
    <t xml:space="preserve">Asignaciones destinadas a cubrir el alquiler de terrenos. </t>
  </si>
  <si>
    <t>ARRENDAMIENTO DE EDIFICIOS</t>
  </si>
  <si>
    <t>Asignaciones destinadas a cubrir el alquiler de toda clase de edificios e instalaciones como: viviendas y edificaciones no residenciales, salones para convenciones, oficinas y locales comerciales, teatros, estadios, auditorios, bodegas, entre otros.</t>
  </si>
  <si>
    <t>ARRENDAMIENTO DE EDIFICIOS Y LOCALES.</t>
  </si>
  <si>
    <t xml:space="preserve">Asignaciones destinadas a cubrir el alquiler de toda clase de inmuebles. </t>
  </si>
  <si>
    <t>ARRENDAMIENTO DE MOBILIARIO Y EQUIPO DE ADMINISTRACIÓN, EDUCACIONAL Y RECREATIVO</t>
  </si>
  <si>
    <t>Asignaciones destinadas a cubrir el alquiler de toda clase de mobiliario requerido en el cumplimiento de las funciones oficiales. Incluye bienes y equipos de tecnologías de la información, tales como: equipo de cómputo, impresoras y fotocopiadoras, entre otras.</t>
  </si>
  <si>
    <t xml:space="preserve">ARRENDAMIENTO DE MOBILIARIO.    </t>
  </si>
  <si>
    <t>Asignaciones destinadas a cubrir el alquiler de toda clase de mobiliario requerido en el cumplimiento de la función pública. Se excluye el equipo y bienes informáticos señalados en la partida 3232 arrendamiento de equipo y bienes informáticos.</t>
  </si>
  <si>
    <t>ARRENDAMIENTO DE EQUIPO Y BIENES INFORMÁTICOS.</t>
  </si>
  <si>
    <t xml:space="preserve">Asignaciones destinadas a cubrir el alquiler de toda clase de equipo de cómputo y bienes informáticos. </t>
  </si>
  <si>
    <t>ARRENDAMIENTO DE EQUIPO E INSTRUMENTAL MÉDICO Y DE LABORATORIO</t>
  </si>
  <si>
    <t>Asignaciones destinadas a cubrir el alquiler de toda clase de equipo e instrumental médico y de laboratorio.</t>
  </si>
  <si>
    <t>ARRENDAMIENTO DE EQUIPO DE TRANSPORTE</t>
  </si>
  <si>
    <t>Asignaciones destinadas a cubrir el alquiler de toda clase de equipo de transporte, ya sea terrestre, aeroespacial, marítimo, lacustre y fluvial.</t>
  </si>
  <si>
    <t>ARRENDAMIENTO DE VEHÍCULOS TERRESTRES Y AÉREOS, PARA LA EJECUCIÓN DE PROGRAMAS DE SEGURIDAD PÚBLICA.</t>
  </si>
  <si>
    <t>Asignaciones destinadas a cubrir el alquiler de toda clase de vehículos y equipo de transporte, terrestre y aéreo, utilizado por las dependencias y entidades para la ejecución de programas de seguridad pública.</t>
  </si>
  <si>
    <t>ARRENDAMIENTO DE VEHÍCULOS TERRESTRES Y AÉREOS, PARA SERVICIOS PÚBLICOS Y LA OPERACIÓN DE PROGRAMAS PÚBLICOS.</t>
  </si>
  <si>
    <t>Asignaciones destinadas a cubrir el alquiler de toda clase de vehículos y equipo de transporte, terrestres y aéreos, tales como: ambulancias, grúas, bomberos, patrullas, barredoras, recolectores de basura y desechos, autobuses, trolebuses, helicópteros, aviones, avionetas, lanchas, barcos, entre otros, para la prestación de servicios públicos, así como para la realización de labores de supervisión. Incluye el pago de operadores o cualquier otro gasto adicional que se genere por la utilización de este servicio.</t>
  </si>
  <si>
    <t xml:space="preserve">ARRENDAMIENTO DE VEHÍCULOS TERRESTRES Y AÉREOS, PARA SERVICIOS ADMINISTRATIVOS. </t>
  </si>
  <si>
    <t xml:space="preserve">Asignaciones destinadas a cubrir el alquiler de toda clase de vehículos y equipo de transporte, terrestre y aéreo, tales como: recolección y reparto de mensajería y traslado de materiales y suministros, entre otros, destinados al desempeño de actividades de apoyo administrativo que se requieran en las dependencias y entidades. Incluye el pago de operadores o cualquier otro gasto adicional que se genere por la utilización de este servicio. </t>
  </si>
  <si>
    <t xml:space="preserve">ARRENDAMIENTO DE VEHÍCULOS TERRESTRES Y AÉREOS, PARA DESASTRES NATURALES. </t>
  </si>
  <si>
    <t xml:space="preserve">Asignaciones destinadas a cubrir el alquiler de toda clase de vehículos y equipos de transporte, terrestres y aéreos, para su utilización en caso de desastres naturales. Incluye el pago de operadores o cualquier otro gasto adicional que se genere por la utilización de este servicio. </t>
  </si>
  <si>
    <t xml:space="preserve">ARRENDAMIENTO DE VEHÍCULOS TERRESTRES Y AÉREOS PARA SERVIDORES PÚBLICOS. </t>
  </si>
  <si>
    <t>Asignaciones destinadas a cubrir el alquiler de toda clase de vehículos y equipos de transporte, terrestres y aéreos,  para su uso por servidores públicos por requerimientos de su cargo en el desempeño de funciones oficiales. Incluye el pago de operadores o cualquier otro gasto adicional que se genere por la utilización de este servicio.</t>
  </si>
  <si>
    <t>ARRENDAMIENTO DE MAQUINARIA, OTROS EQUIPOS Y HERRAMIENTAS</t>
  </si>
  <si>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</si>
  <si>
    <t xml:space="preserve">ARRENDAMIENTO DE MAQUINARIA Y EQUIPO. </t>
  </si>
  <si>
    <t xml:space="preserve">Asignaciones destinadas a cubrir el alquiler de toda clase de maquinaria y equipo. Se excluye el equipo y bienes informáticos señalados en la partida 3232 arrendamiento de equipo y bienes informáticos. </t>
  </si>
  <si>
    <t>ARRENDAMIENTO DE ACTIVOS INTANGIBLES</t>
  </si>
  <si>
    <t>Asignaciones destinadas a cubrir el importe que corresponda por el uso de patentes y marcas, representaciones comerciales e industriales, regalías por derechos de autor, membresías, así como licencias de uso de programas de cómputo y su actualización.</t>
  </si>
  <si>
    <t>ARRENDAMIENTO FINANCIERO</t>
  </si>
  <si>
    <t>Asignaciones destinadas a cubrir el importe que corresponda por los derechos sobre bienes en régimen de arrendamiento financiero.</t>
  </si>
  <si>
    <t>OTROS ARRENDAMIENTOS</t>
  </si>
  <si>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</si>
  <si>
    <t>SERVICIOS PROFESIONALES, CIENTÍFICOS, TÉCNICOS Y OTROS SERVICIOS</t>
  </si>
  <si>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</si>
  <si>
    <t>SERVICIOS LEGALES, DE CONTABILIDAD, AUDITORÍA Y RELACIONADOS</t>
  </si>
  <si>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</si>
  <si>
    <t>ASESORÍAS ASOCIADAS A CONVENIOS,   TRATADOS O ACUERDOS.</t>
  </si>
  <si>
    <t xml:space="preserve"> Asignaciones destinadas a cubrir el costo de los servicios profesionales y técnicos que se contraten con personas físicas y morales por concepto de asesoramiento y consulta, asistencia e intercambio en materia jurídica, económica, contable, de ingeniería, arquitectónica, entre otras, requeridas para el cumplimiento de compromisos internacionales formalizados mediante convenios, tratados o acuerdos. Asesorías por controversias en el marco de los Tratados Internacionales.</t>
  </si>
  <si>
    <t>SERVICIOS RELACIONADOS CON PROCEDIMIENTOS JURISDICCIONALES.</t>
  </si>
  <si>
    <t>Asignaciones destinadas a cubrir el costo de servicios periciales de profesionales o técnicos en alguna materia; designación de inventores, auditores y cualquier otra figura análoga o similar requeridos u ofrecidos en los procesos o procedimientos en que sean parte las dependencias y entidades.</t>
  </si>
  <si>
    <t xml:space="preserve">ASESORÍAS POR CONTROVERSIAS EN EL MARCO DE LOS TRATADOS INTERNACIONALES.  </t>
  </si>
  <si>
    <t xml:space="preserve">Asignaciones destinadas a cubrir el costo de servicios especializados profesionales y técnicos que se contraten con personas físicas y morales por concepto de asesoramiento y consulta, asistencia e intercambio en materia jurídica, económica, contable, de ingeniería, arquitectónica, entre otras, requeridas para resolver las controversias que se ocasionen en el marco de los tratados internacionales. </t>
  </si>
  <si>
    <t xml:space="preserve">CONSULTORÍAS PARA PROGRAMAS O PROYECTOS FINANCIADOS POR ORGANISMOS INTERNACIONALES. </t>
  </si>
  <si>
    <t>Asignaciones destinadas a cubrir el costo de servicios de consultoría especializada, que se contraten con personas físicas y morales por concepto de asesoramiento y consulta, asistencia e intercambio en materia jurídica, económica, contable, de ingeniería, arquitectónica, entre otras, requeridas para la ejecución de programas y proyectos de inversión financiados por organismos financieros internacionales, tales como: investigación para la toma de decisiones en la preparación y ejecución de proyectos; diseño, desarrollo, prueba o evaluación de nuevos productos, servicios o tecnologías; estudios y análisis para el desarrollo y mejoramiento de políticas; asesoría especializada; supervisión e inspección de proyectos; elaboración de normas, diseño de parámetros, establecimiento de especicaciones técnicas; examen y aprobación de programas de trabajo. Las personas físicas o morales contratadas, no intervienen en la ejecución directa del proyecto y su función se limita a la consultoría.</t>
  </si>
  <si>
    <t>SERVICIOS Y ASESORIAS LEGALES, CONTABLES Y FISCALES</t>
  </si>
  <si>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t>
  </si>
  <si>
    <t>OTRAS ASESORÍAS PARA LA OPERACIÓN DE PROGRAMAS.</t>
  </si>
  <si>
    <t>Asignaciones destinadas a cubrir el costo de servicios profesionales, que se contraten con personas físicas y morales por concepto de asesoramiento y consulta, asistencia e intercambio, en cumplimiento de la función pública, en materia jurídica, económica, contable, de ingeniería, arquitectónica, entre otras, requeridas para la operación de programas y proyectos de las dependencias y entidades, cuando los servicios requeridos no correspondan con las demás partidas del concepto 3300 Servicios legales, de contabilidad, auditoría y relacionados.</t>
  </si>
  <si>
    <t>SERVICIOS DE DISEÑO, ARQUITECTURA, INGENIERÍA Y ACTIVIDADES RELACIONADAS</t>
  </si>
  <si>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</si>
  <si>
    <t>SERVICIOS DE DISEÑO, ARQUITECTURA E INGENIERÍA</t>
  </si>
  <si>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t>
  </si>
  <si>
    <t>SERVICIOS ESTADÍSTICOS Y GEOGRÁFICOS.</t>
  </si>
  <si>
    <t xml:space="preserve">Asignaciones destinadas a cubrir el costo de los servicios profesionales que se contraten con personas físicas y morales, relacionados con información estadística y geográfica. Se incluyen estudios e investigaciones estadísticas o geográficas, vuelos fotogramétricos y de teledetección, entre otros. </t>
  </si>
  <si>
    <t>SERVICIOS DE CONSULTORÍA ADMINISTRATIVA, PROCESOS, TÉCNICA Y EN TECNOLOGÍAS DE LA INFORMACIÓN</t>
  </si>
  <si>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encuentas de opinión pública, servicios de investigación y desarrollo científico, servicios de administación de negocio, consultoría en psicología, educación y servicios de empleo.</t>
  </si>
  <si>
    <t>SERVICIOS DE INFORMÁTICA.</t>
  </si>
  <si>
    <t>Asignaciones destinadas a cubrir el costo de los servicios profesionales que se contraten con personas físicas y morales, para el desarrollo de sistemas, procesamiento y elaboración de programas, ploteo por computadora, reproducción de información en medios magnéticos, mantenimiento de sitios y/o páginas web, así como el mantenimiento y soporte a los sistemas y programas ya existentes, distintos de los contratados mediante licencia de uso previstos en la partida 3270 Arrendamiento de Activos Intangibles.</t>
  </si>
  <si>
    <t xml:space="preserve">SERVICIOS DE CONSULTORÍA ADMINISTRATIVA  </t>
  </si>
  <si>
    <t>Asignaciones destinadas a cubrir el costo de los servicios profesionales que se contraten con personas físicas y morales,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t>
  </si>
  <si>
    <t xml:space="preserve">SERVICIOS DE CAPACITACIÓN </t>
  </si>
  <si>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</si>
  <si>
    <t>SERVICIOS PARA CAPACITACIÓN A SERVIDORES PÚBLICOS EN TERRITORIO NACIONAL</t>
  </si>
  <si>
    <t>Asignaciones destinadas a cubrir el costo de los servicios profesionales que se contraten con personas físicas y morales por concepto de preparación e impartición de cursos de capacitación y/o actualización de los servidores públicos, en territorio nacional, en cumplimiento de los programas anuales de capacitación que establezcan las dependencias y entidades, incluye gastos de logística. Excluye las erogaciones por capacitación comprendidas en la partida 1550 Apoyos a la capacitación de los servidores públicos, así como los servicios que se encuentren delimitadas en otras partidas .</t>
  </si>
  <si>
    <t xml:space="preserve">SERVICIOS PARA CAPACITACIÓN A SERVIDORES PÚBLICOS EN TERRITORIO INTERNACIONAL   </t>
  </si>
  <si>
    <t>Asignaciones destinadas a cubrir el costo de los servicios profesionales que se contraten con personas físicas y morales por concepto de preparación e impartición de cursos de capacitación y/o actualización de los servidores públicos, en territorio internacional, en cumplimiento de los programas anuales de capacitación que establezcan las dependencias y entidades. Excluye las erogaciones por capacitación comprendidas en la partida 1550 Apoyos a la capacitación de los servidores públicos.</t>
  </si>
  <si>
    <t>SERVICIO DE CAPACITACIÓN PARA POBLACIÓN OBJETIVO</t>
  </si>
  <si>
    <t>Asignaciones destinadas a cubrir el costo de los servicios profesionales que se contraten con personas físicas y morales por concepto de preparación e impartición de cursos de capacitación para la población objetivo, derivado de programas sociales.</t>
  </si>
  <si>
    <t>SERVICIOS DE INVESTIGACIÓN CIENTÍFICA Y DESARROLLO</t>
  </si>
  <si>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</si>
  <si>
    <t xml:space="preserve">ESTUDIOS E INVESTIGACIONES.   </t>
  </si>
  <si>
    <t>Asignaciones destinadas a cubrir el costo de los servicios profesionales que se contraten con personas físicas y morales por concepto de estudios e investigaciones de carácter socioeconómico, científico, jurídico, diseño de estrategias de mercadotecnia, análisis de mercado, entre otros. Excluye las erogaciones comprendidas en las partidas 1211 honorarios, 3322 servicios estadísticos y geográficos, así como los estudios de preinversión previstos en la partida Servicios relacionados con obras públicas.</t>
  </si>
  <si>
    <t>SERVICIOS DE APOYO ADMINISTRATIVO, TRADUCCIÓN, FOTOCOPIADO E IMPRESIÓN</t>
  </si>
  <si>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</si>
  <si>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</si>
  <si>
    <t>SERVICIOS DE PROTECCIÓN Y SEGURIDAD</t>
  </si>
  <si>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 conceptos y partidas de este clasificador cuando corresponda a programas, investigaciones, acciones y actividades diferentes de los especiales sujetos a esta partida.</t>
  </si>
  <si>
    <t>SERVICIOS DE ALIMENTACIÓN PARA SEGURIDAD PÚBLICA</t>
  </si>
  <si>
    <t>Asignaciones destinadas a cubrir las erogaciones por servicios de alimentación para reos y elementos de seguridad pública. No podrán sufragar con cargo a esta partida erogaciones por concepto de alimientación previstas en la partida 2211.</t>
  </si>
  <si>
    <t>SERVICIOS MÉDICOS PARA REOS Y ELEMENTOS DE SEGURIDAD PÚBLICA</t>
  </si>
  <si>
    <t>Asignaciones destinadas a cubrir las erogaciones por servicios médicos para reos,  incluidos la atención médica, examenes médicos, servicios de enfermería, entre otros; así como en caso de ser necesario los  servicios médicos de emergencia  para elementos de seguridad pública.</t>
  </si>
  <si>
    <t>SERVICIOS DE VIGILANCIA</t>
  </si>
  <si>
    <t>Asignaciones destinadas a cubrir las erogaciones por servicios de monitoreo de personas, objetos o procesos tanto de inmuebles de los entes públicos como de lugares de dominio público prestados por instituciones de seguridad.</t>
  </si>
  <si>
    <t>SERVICIOS DE VIGILANCIA.</t>
  </si>
  <si>
    <t xml:space="preserve">Asignaciones destinadas a cubrir el costo de los servicios de vigilancia requeridos por las dependencias y entidades. No incluye contratación de personal, pago a vigilantes, lo cual se realizara dentro del cap. 1000 servicios personales, o por conducto de la compañía que presta el servicio. </t>
  </si>
  <si>
    <t>SERVICIOS PROFESIONALES, CIENTÍFICOS Y TÉCNICOS INTEGRALES</t>
  </si>
  <si>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</si>
  <si>
    <t>SERVICIOS RELACIONADOS CON CERTIFICACIÓN DE PROCESOS.</t>
  </si>
  <si>
    <t>Asignaciones destinadas a cubrir el costo de la contratación de servicios profesionales con personas físicas o morales, por concepto de certificaciones de sistemas y procesos, entre otros, implementados por las dependencias y entidades para mejorar el ejercicio de sus funciones o calidad de sus servicios.</t>
  </si>
  <si>
    <t>SERVICIOS FINANCIEROS, BANCARIOS Y COMERCIALES</t>
  </si>
  <si>
    <t>Asignaciones destinadas a cubrir el costo de servicios tales como: fletes y maniobras; almacenaje, embalaje y envase; así como servicios bancarios y financieros; seguros patrimoniales; comisiones por ventas.</t>
  </si>
  <si>
    <t>SERVICIOS FINANCIEROS Y BANCARIOS</t>
  </si>
  <si>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</si>
  <si>
    <t>SERVICIOS BANCARIOS Y FINANCIEROS.</t>
  </si>
  <si>
    <t xml:space="preserve">Asignaciones destinadas a cubrir el pago de servicios bancarios y financieros, tales como: el pago de comisiones, intereses por adeudos del estado, descuentos e intereses devengados con motivo de la colocación de empréstitos, certificados u otras obligaciones a cargo de los entes públicos, de acuerdo con tratados, contratos, convenios o leyes, siempre y cuando no sean a plazo mayor de un año y no sea necesaria la aprobación o ratificación de la Legislatura del Estado. </t>
  </si>
  <si>
    <t>HONORARIOS FIDUCIARIOS.</t>
  </si>
  <si>
    <t>Asignaciones destinadas a cubrir los honorarios fiduciarios que el ente público esté obligdo a pagar a instituciones financieras derivados de los contratos de fideicomiso existentes que no se encuentren directamente vinculados con la deuda pública.</t>
  </si>
  <si>
    <t>AVALÚOS.</t>
  </si>
  <si>
    <t>Asignaciones destinadas a cubrir los gastos por la realización de avalúos de los bienes muebles e inmuebles o por justipreciación.</t>
  </si>
  <si>
    <t>OTROS SERVICIOS FINANCIEROS.</t>
  </si>
  <si>
    <t>Asignaciones destinadas a cubrir el pago de intereses  por concepto de financiamientos obtenidos por los Entes Públicos, no considerados en el Capítulo 9000 (Proveedores, Acreedores, Gobierno del Estado, etc.)</t>
  </si>
  <si>
    <t>SERVICIOS DE COBRANZA, INVESTIGACIÓN CREDITICIA Y SIMILAR</t>
  </si>
  <si>
    <t>Asignaciones destinadas a cubrir los gastos por servicios de cobranza, investigación crediticia y recopilación de información sobre solvencia financiera de personas o negocios.</t>
  </si>
  <si>
    <t>SERVICIOS DE RECAUDACIÓN, TRASLADO Y CUSTODIA DE VALORES</t>
  </si>
  <si>
    <t>Asignaciones destinadas a cubrir el pago de servicios financieros por guarda, custodia, traslado de valores y otros gastos inherentes a la recaudación.</t>
  </si>
  <si>
    <t>GASTOS INHERENTES A LA RECAUDACIÓN.</t>
  </si>
  <si>
    <t xml:space="preserve">Asignaciones destinadas a cubrir el pago de servicios financieros por situación y traslado de fondos del erario estatal y otros gastos inherentes a la recaudación fiscal, incluida la guarda y custodia de fondos y valores del gobierno estatal. </t>
  </si>
  <si>
    <t>SEGUROS DE RESPONSABILIDAD PATRIMONIAL Y FIANZAS</t>
  </si>
  <si>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</si>
  <si>
    <t xml:space="preserve">SEGURO DE RESPONSABILIDAD PATRIMONIAL DEL ESTADO.   </t>
  </si>
  <si>
    <t>Asignaciones destinadas a cubrir las primas con cargo al presupuesto autorizado de las dependencias y entidades,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3960 otros gastos por responsabilidades, de este clasificador.</t>
  </si>
  <si>
    <t>SEGURO DE BIENES PATRIMONIALES</t>
  </si>
  <si>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</si>
  <si>
    <t>SEGUROS DE BIENES PATRIMONIALES.</t>
  </si>
  <si>
    <t xml:space="preserve">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3500 servicios de mantenimiento y conservación, así como los seguros de vida del personal civil o de gastos médicos, previstos en el capítulo 1000 servicios personales. </t>
  </si>
  <si>
    <t>ALMACENAJE, ENVASE Y EMBALAJE</t>
  </si>
  <si>
    <t>Asignaciones destinadas a cubrir el costo de los servicios de almacenamiento, embalaje, desembalaje, envase y desenvase de toda clase de objetos, artículos, materiales, mobiliario, entre otros.</t>
  </si>
  <si>
    <t xml:space="preserve">Asignaciones destinadas a cubrir el costo de los servicios de almacenamiento, embalaje, desembalaje, envase y desenvase de toda clase de objetos, artículos, materiales, mobiliario, entre otros. </t>
  </si>
  <si>
    <t>FLETES Y MANIOBRAS</t>
  </si>
  <si>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</si>
  <si>
    <t>FLETES Y MANIOBRAS.</t>
  </si>
  <si>
    <t xml:space="preserve">Asignaciones destinadas a cubrir el costo de traslado, maniobras, embarque y desembarque de toda clase de objetos, artículos, materiales, mobiliario, entre otros. </t>
  </si>
  <si>
    <t>COMISIONES POR VENTAS</t>
  </si>
  <si>
    <t>Asignaciones destinadas a cubrir el pago de comisiones a personas físicas, ya sean: profesionistas, técnico, expertos o peritos, así como a las personas morales, con las cuáles se tenga celebrado contrato respectivo, por los servicios de venta prestados a los entes públicos.</t>
  </si>
  <si>
    <t>COMISIONES POR VENTAS.</t>
  </si>
  <si>
    <t xml:space="preserve">Asignaciones destinadas a cubrir el pago de comisiones a personas físicas, ya sean: profesionales, técnicos, expertos o peritos, así como a las personas morales, con las cuales se tenga celebrado contrato respectivo, por los servicios de venta prestados a las dependencias y entidades. </t>
  </si>
  <si>
    <t>SERVICIOS FINANCIEROS, BANCARIOS Y COMERCIALES INTEGRALES</t>
  </si>
  <si>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</si>
  <si>
    <t>DIFERENCIAS POR VARIACIONES EN EL TIPO DE CAMBIO.</t>
  </si>
  <si>
    <t>Asignaciones destinadas a cubrir las diferencias por variaciones en el tipo de cambio de la moneda nacional respecto a monedas extranjeras, derivado de la compraventa de moneda extranjera. Esta partida se afectará por la secretaría con cargo a los presupuestos de las Dependencias, cuando se trate de operaciones en moneda extranjera de éstas que impliquen importes pendientes de regularizar en los registros de la secretaría. En el caso de las dependencias y entidades, las diferencias por variaciones en el tipo de cambio se cubrirán por éstas conforme a sus presupuestos autorizados, afectando la partida de gasto que corresponda al bien o servicio que se adquiera.</t>
  </si>
  <si>
    <t>OTROS SERVICIOS COMERCIALES.</t>
  </si>
  <si>
    <t>Asignaciones destinadas a cubrir el pago de servicios de fotocopiado ordinario y especial, engargolado, encuadernación, corte de papel, revelado fotográfico, impresión de papelería,  pago de reposición o renovación de la tarjeta inteligente, pago local de estacionamiento para vehículos oficiales y otros servicios comerciales no previstos en las demás partidas del concepto 3400 servicios comercial bancario, financiero, subcontratación de servicios con terceros y gastos inherentes de este clasificador. Excluye las impresiones previstas en el concepto 3600 Servicios comunicación social y publicidad</t>
  </si>
  <si>
    <t>PROYECTOS PARA PRESTACIÓN DE SERVICIOS</t>
  </si>
  <si>
    <t>Asignaciones destinadas a cubrir las erogaciones que realicen las dependencias y entidades a los proveedores como contraprestación por los servicios recibidos en los términos y condiciones señalados en los contratos de servicio de largo plazo, mediante los cuales se formalicen los denominados proyectos para prestación de servicios.</t>
  </si>
  <si>
    <t>SERVICIOS DE INSTALACION, REPARACION, MANTENIMIENTO Y CONSERVACION</t>
  </si>
  <si>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</si>
  <si>
    <t>CONSERVACIÓN Y MANTENIMIENTO MENOR DE INMUEBLES</t>
  </si>
  <si>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</si>
  <si>
    <t>MANTENIMIENTO Y CONSERVACIÓN DE INMUEBLES.</t>
  </si>
  <si>
    <t>Asignaciones destinadas a cubrir el costo de los servicios de mantenimiento y conservación de edificios, locales, terrenos y predios, áreas verdes y caminos de acceso, propiedad del estado o al servicio de las dependencias y entidades, cuando se efectúen por cuenta de terceros incluido el pago de deducibles de seguros. Excluye los trabajos de conservación y mantenimiento considerados en las partidas del capítulo 6000</t>
  </si>
  <si>
    <t xml:space="preserve">MANTENIMIENTO Y CONSERVACIÓN DE PLANTAS E INSTALACIONES PRODUCTIVAS.   </t>
  </si>
  <si>
    <t>INSTALACIÓN, REPARACIÓN Y MANTENIMIENTO DE MOBILIARIO Y EQUIPO DE ADMINISTRACIÓN, EDUCACIONAL Y RECREATIVO.</t>
  </si>
  <si>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</si>
  <si>
    <t xml:space="preserve">MANTENIMIENTO Y CONSERVACIÓN DE MOBILIARIO Y EQUIPO DE ADMINISTRACIÓN. </t>
  </si>
  <si>
    <t xml:space="preserve">Asignaciones destinadas a cubrir el costo de los servicios de mantenimiento y conservación de toda clase de mobiliario y equipo de administración, tales como: escritorios, sillas, sillones, archiveros, máquinas de escribir, calculadoras, fotocopiadoras, conmutadores telefónicos, accesorios, equipo de aire acondicionado, entre otros. Incluye el pago de deducibles de seguros. </t>
  </si>
  <si>
    <t>INSTALACIÓN, REPARACIÓN Y MANTENIMIENTO DE EQUIPO DE CÓMPUTO Y TECNOLOGÍA DE LA INFORMACIÓN</t>
  </si>
  <si>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</si>
  <si>
    <t>MANTENIMIENTO Y CONSERVACIÓN DE BIENES INFORMÁTICOS.</t>
  </si>
  <si>
    <t xml:space="preserve">Asignaciones destinadas a cubrir el costo de los servicios que se contraten con terceros para el mantenimiento y conservación de bienes informáticos, tales como: computadoras, impresoras, dispositivos de seguridad, reguladores, fuentes de potencia ininterrumpida,  accesorios, entre otros,  incluido el pago de deducibles de seguros. </t>
  </si>
  <si>
    <t>INSTALACIÓN, REPARACIÓN Y MANTENIMIENTO DE EQUIPO E INSTRUMENTAL MÉDICO Y DE LABORATORIO</t>
  </si>
  <si>
    <t>Asignaciones destinadas a cubrir los gastos por servicios de instalación, reparación y mantenimiento de equipo e instrumental médico y de laboratorio.</t>
  </si>
  <si>
    <t>REPARACIÓN Y MANTENIMIENTO DE EQUIPO DE TRANSPORTE</t>
  </si>
  <si>
    <t>Asignaciones destinadas a cubrir los gastos por servicios de reparación y mantenimiento del equipo de transporte terrestre, aeroespacial, marítimo, lacustre y fluvial e instalación de equipos en los mismos, propiedad o al servicio de los entes públicos.</t>
  </si>
  <si>
    <t xml:space="preserve">MANTENIMIENTO Y CONSERVACIÓN DE VEHÍCULOS TERRESTRES, AÉREOS, MARÍTIMOS, LACUSTRES Y FLUVIALES.     </t>
  </si>
  <si>
    <t>Asignaciones destinadas a cubrir el costo de los servicios de mantenimiento y conservación de vehículos y equipo de transporte, terrestres, aéreos, marítimos, lacustres y fluviales, propiedad o al servicio de las dependencias y entidades, entre otros, cuando se efectúen por cuenta de terceros, incluido el pago de deducibles de seguros.</t>
  </si>
  <si>
    <t>REPARACIÓN Y MANTENIMIENTO DE EQUIPO DE DEFENSA Y SEGURIDAD</t>
  </si>
  <si>
    <t>Asignaciones destinadas a cubrir los gastos por servicios de reparación y mantenimiento del equipo de defensa y seguridad.</t>
  </si>
  <si>
    <t>INSTALACIÓN, REPARACIÓN Y MANTENIMIENTO DE MAQUINARIA, OTROS EQUIPOS Y HERRAMIENTA</t>
  </si>
  <si>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</si>
  <si>
    <t>MANTENIMIENTO Y CONSERVACIÓN DE MAQUINARIA Y EQUIPO.</t>
  </si>
  <si>
    <t xml:space="preserve">Asignaciones destinadas a cubrir el costo de los servicios de mantenimiento y conservación de la maquinaria y equipo propiedad o al servicio de las dependencias y entidades, tales como: tractores, palas mecánicas, dragas, fertilizadoras,  embarcaciones, aeronaves, equipo especializado instalado en los inmuebles, entre otros. </t>
  </si>
  <si>
    <t>SERVICIOS DE LIMPIEZA Y MANEJO DE DESECHOS</t>
  </si>
  <si>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</si>
  <si>
    <t>SERVICIOS DE LAVANDERÍA, LIMPIEZA, HIGIENE Y FUMIGACIÓN.</t>
  </si>
  <si>
    <t>Asignaciones destinadas a cubrir los gastos por servicios de jardinería, lavandería, limpieza, desinfección, higiene y fumigación en los bienes muebles e inmuebles propiedad o al cuidado de las dependencias y entidades. Incluye el costo de los servicios de recolección, traslado y tratamiento final de desechos tóxicos.</t>
  </si>
  <si>
    <t>SERVICIOS DE JARDINERÍA Y FUMIGACIÓN</t>
  </si>
  <si>
    <t>Asignaciones destinadas a cubrir los gastos por control y exterminación de plagas, instalación y mantenimiento de áreas verdes como la plantación, fertilización y poda de árboles, plantas y hierbas.</t>
  </si>
  <si>
    <t>SERVICIOS DE COMUNICACIÓN SOCIAL Y PUBLICIDAD</t>
  </si>
  <si>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</si>
  <si>
    <t>DIFUSIÓN POR RADIO, TELEVISIÓN Y OTROS MEDIOS DE MENSAJES SOBRE PROGRAMAS Y ACTIVIDADES GUBERNAMENTALES.</t>
  </si>
  <si>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</si>
  <si>
    <t>INFORMACIÓN EN MEDIOS MASIVOS DERIVADA DE LA OPERACIÓN Y ADMINISTRACIÓN DE LAS DEPENDENCIAS Y ENTIDADES.</t>
  </si>
  <si>
    <t>Asignaciones destinadas a cubrir los gastos de difusión, en medios impresos y/o complementarios, de información, incluyendo aquellas que se realicen en cumplimiento de disposiciones jurídicas, como: avisos, precisiones, convocatorias, edictos, bases, licitaciones, padrones de beneficiarios, reglas de operación, periódico oficial, concursos y aclaraciones, y demás información en medios masivos, distinta de las inserciones derivadas de campañas publicitarias y de comunicación social, las cuales se deberán registrar en la partida que corresponda del concepto 3600 Servicios de Comunicación Social y Publicidad.</t>
  </si>
  <si>
    <t>DIFUSIÓN POR RADIO, TELEVISIÓN Y OTROS MEDIOS DE MENSAJES COMERCIALES PARA PROMOVER LA VENTA DE BIENES O SERVICIOS.</t>
  </si>
  <si>
    <t xml:space="preserve">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 </t>
  </si>
  <si>
    <t>SERVICIOS DE CREATIVIDAD, PREPRODUCCIÓN Y PRODUCCIÓN DE PUBLICIDAD, EXCEPTO INTERNET</t>
  </si>
  <si>
    <t>Asignaciones destinadas a cubrir los gastos por diseño y conceptualización de campañas de comunicación, preproducción, producción y copiado.</t>
  </si>
  <si>
    <t>SERVICIOS DE REVELADO DE FOTOGRAFÍAS</t>
  </si>
  <si>
    <t>Asignaciones destinadas a cubrir gastos por concepto de revelado o impresión de fotografías.</t>
  </si>
  <si>
    <t>SERVICIOS DE LA INDUSTRIA FÍLMICA, DEL SONIDO Y DEL VIDEO</t>
  </si>
  <si>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</si>
  <si>
    <t>SERVICIO DE CREACIÓN Y DIFUSIÓN DE CONTENIDO EXCLUSIVAMENTE A TRAVÉS DE INTERNET</t>
  </si>
  <si>
    <t>Asignaciones destinadas a cubrir el gasto por creación, difusión y transmisión de contenido de interés general o específico a través de internet exclusivamente.</t>
  </si>
  <si>
    <t>OTROS SERVICIOS DE INFORMACIÓN</t>
  </si>
  <si>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</si>
  <si>
    <t>PUBLICIDAD CONVENIDA</t>
  </si>
  <si>
    <t>Asignaciones destinadas a cubrir el costo de los servicios de promoción, publicidad y difusión en los diversos medios oficiales de información.</t>
  </si>
  <si>
    <t>IMPRESIÓN Y ELABORACIÓN DE MATERIAL INFORMATIVO DERIVADO DE LA OPERACIÓN Y ADMINISTRACIÓN DE LAS DEPENDENCIAS Y ENTIDADES.</t>
  </si>
  <si>
    <t>Asignaciones destinadas a cubrir el costo de los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que forma parte de los instrumentos de apoyo para la realización de los programas presupuestarios de las dependencias y entidades, distintos de los servicios de comunicación social y publicidad.</t>
  </si>
  <si>
    <t>OTROS GASTOS DE PUBLICACIÓN  DIFUSIÓN E INFORMACIÓN.</t>
  </si>
  <si>
    <t>Asignaciones destinadas a cubrir aquellos gastos de difusión e información de índole diversa, mantas, calcomanías, rótulos para vehículos que se realicen en el desempeño de funciones oficiales, y demás actividades de comunicación no contempladas en las partidas del concepto 3600 servicios de comunicación solcial y publicidad, como son: los gastos para la emisión de folletos, boletines, trípticos, libros, revistas, y accesorios para el mismo fin.</t>
  </si>
  <si>
    <t>SERVICIOS DE TRASLADO Y VIÁTICOS</t>
  </si>
  <si>
    <t>Asignaciones destinadas a cubrir los servicios de traslado, instalación y viáticos del personal, cuando por el desempeño de sus labores propias o comisiones de trabajo, requieran trasladarse a lugares distintos al de su adscripción.</t>
  </si>
  <si>
    <t>PASAJES AÉREOS</t>
  </si>
  <si>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</si>
  <si>
    <t xml:space="preserve">PASAJES AÉREOS NACIONALES </t>
  </si>
  <si>
    <t>Asignaciones destinadas a cubrir los gastos por concepto de traslado por vía aérea en comisiones oficiales temporales dentro del país, por cualesquiera de los medios usuales, de servidores públicos de las dependencias y entidades,  en lugares distintos a los de su adscripción, cuando el desempeño de sus comisiones lo requieran. Incluye el pago de guías para facilitar las funciones o actividades. Excluye los arrendamientos de vehículos terrestres, aéreos, comprendidos en el concepto 3200 Servicios de Arrendamiento.</t>
  </si>
  <si>
    <t xml:space="preserve">PASAJES AÉREOS INTERNACIONALES  </t>
  </si>
  <si>
    <t>Asignaciones destinadas a cubrir los gastos por concepto de traslado por vía aérea en comisiones oficiales temporales fuera del país, por cualesquiera de los medios usuales, de servidores públicos de las dependencias y entidades,  en lugares distintos a los de su adscripción, cuando el desempeño de sus comisiones lo requieran. Incluye el pago de guías para facilitar las funciones o actividades. Excluye los arrendamientos de vehículos terrestres, aéreos comprendidos en el concepto 3200 Servicios de Arrendamiento.</t>
  </si>
  <si>
    <t>PASAJES TERRESTRES</t>
  </si>
  <si>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</si>
  <si>
    <t>PASAJES TERRESTRES ESTATALES.</t>
  </si>
  <si>
    <t>Asignaciones destinadas a cubrir los gastos de transporte en comisiones oficiales temporales dentro del estado, por cualesquiera de los medios usuales (incluye los gastos de combustibles y lubricantes, cuotas de peaje, taxis, entre otros), de servidores públicos de las dependencias y entidades,  en lugares distintos a los de su adscripción, cuando el desempeño de sus comisiones lo requieran. Incluye el pago de guías para facilitar las funciones o actividades. Excluye los arrendamientos de vehículos terrestres, aéreos comprendidos en el concepto 3200 Servicios de Arrendamiento.</t>
  </si>
  <si>
    <t xml:space="preserve">PASAJES TERRESTRES NACIONALES </t>
  </si>
  <si>
    <t>Asignaciones destinadas a cubrir los gastos de transporte en comisiones oficiales temporales dentro del país, por cualesquiera de los medios usuales (incluye los gastos de combustibles y lubricantes, cuotas de peaje, taxis, entre otros), de servidores públicos de las dependencias y entidades,  en lugares distintos a los de su adscripción, cuando el desempeño de sus comisiones lo requieran. Incluye el pago de guías para facilitar las funciones o actividades. Excluye los arrendamientos de vehículos terrestres, aéreos comprendidos en el concepto 3200 Servicios de Arrendamiento.</t>
  </si>
  <si>
    <t xml:space="preserve">PASAJES TERRESTRES INTERNACIONALES  </t>
  </si>
  <si>
    <t>Asignaciones destinadas a cubrir los gastos de transporte en comisiones oficiales temporales fuera del país, por cualesquiera de los medios usuales (incluye los gastos de combustibles y lubricantes, cuotas de peaje, taxis, entre otros), de servidores públicos de las dependencias y entidades,  en lugares distintos a los de su adscripción, cuando el desempeño de sus comisiones lo requieran. Incluye el pago de guías para facilitar las funciones o actividades. Excluye los arrendamientos de vehículos terrestres, aéreos comprendidos en el concepto 3200 Servicios de Arrendamiento.</t>
  </si>
  <si>
    <t>PASAJES MARÍTIMOS, LACUSTRES Y FLUVIALES</t>
  </si>
  <si>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</si>
  <si>
    <t>PASAJES MARÍTIMOS, LACUSTRES Y FLUVIALES ESTATALES.</t>
  </si>
  <si>
    <t xml:space="preserve">PASAJES MARÍTIMOS, LACUSTRES Y FLUVIALES NACIONALES </t>
  </si>
  <si>
    <t xml:space="preserve">PASAJES MARÍTIMOS, LACUSTRES Y FLUVIALES INTERNACIONALES. </t>
  </si>
  <si>
    <t>AUTOTRANSPORTE</t>
  </si>
  <si>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</si>
  <si>
    <t>VIÁTICOS EN EL PAÍS</t>
  </si>
  <si>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</si>
  <si>
    <t>VIÁTICOS ESTATALES</t>
  </si>
  <si>
    <t xml:space="preserve">Asignaciones destinadas a cubrir los gastos por concepto de alimentación y hospedaje (incluye los servicios necesarios para el desempeño de su comisión) de servidores públicos de las dependencias y entidades, en el desempeño de comisiones temporales dentro del estado, en lugares distintos a los de su adscripción. </t>
  </si>
  <si>
    <t>VIÁTICOS NACIONALES</t>
  </si>
  <si>
    <t xml:space="preserve">Asignaciones destinadas a cubrir los gastos por concepto de alimentación y hospedaje (incluye los servicios necesarios para el desempeño de su comisión) de servidores públicos de las dependencias y entidades, en el desempeño de comisiones temporales dentro del país, en lugares distintos a los de su adscripción. </t>
  </si>
  <si>
    <t>VIÁTICOS EN EL EXTRANJERO</t>
  </si>
  <si>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</si>
  <si>
    <t>VIÁTICOS INTERNACIONALES</t>
  </si>
  <si>
    <t xml:space="preserve">Asignaciones destinadas a cubrir los gastos por concepto de alimentación y hospedaje (incluye los servicios necesarios para el desempeño de su comisión) de servidores públicos de las dependencias y entidades, en el desempeño de comisiones temporales fuera del país, en lugares distintos a los de su adscripción. </t>
  </si>
  <si>
    <t>GASTOS DE INSTALACIÓN Y TRASLADO DE MENAJE</t>
  </si>
  <si>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</si>
  <si>
    <t xml:space="preserve">INSTALACIÓN DEL PERSONAL ESTATAL.  </t>
  </si>
  <si>
    <t xml:space="preserve">Asignaciones destinadas a cubrir los gastos que ocasione la instalación del personal civil al servicio de las dependencias y entidades, cuando en el desempeño de funciones oficiales dentro o fuera del país, se requiera su permanencia fuera de su residencia en forma transitoria o permanente, incluyendo, en su caso, el traslado de menaje de casa. Excluye los pagos de viáticos y pasajes. </t>
  </si>
  <si>
    <t>SERVICIOS INTEGRALES DE TRASLADO Y VIÁTICOS</t>
  </si>
  <si>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</si>
  <si>
    <t>OTROS SERVICIOS DE TRASLADO Y HOSPEDAJE</t>
  </si>
  <si>
    <t>Asignaciones destinadas a cubrir el pago de servicios básicos distintos de los señalados en las partidas de este concepto, tales como pensiones de estacionamiento, entre otros, requeridos en el desempeño de funciones oficiales.</t>
  </si>
  <si>
    <t>Asignaciones destinadas a cubrir el pago de servicios por concepto de traslado y hospedaje distintos de los señalados en partidas anteriores, tales como pensiones de estacionamiento, entre otros, requeridos en el desempeño de funciones oficiales.</t>
  </si>
  <si>
    <t xml:space="preserve">TRASLADO DE PERSONAS. </t>
  </si>
  <si>
    <t>Asignaciones destinadas al traslado de enfermos, extranjeros, migrantes deportados, reos, heridos, cadáveres y personas víctimas del delito. Esta partida cubrirá también los gastos relacionados con las prácticas y prestación de servicio social de los alumnos de escuelas estatales, así como los que se originan por exploraciones y excursiones que se lleven a cabo con fines de estudio o de carácter científico, además al personal externo que participa en actividades que realizan las Dependencias, siendo personal del ejercito, personal de prensa, traductores, y persona que coadyuve en el cumplimiento de los acuerdos o convenios celebrados con el Gobierno del Estado, los conceptos que se cubrirán son: alimentación, pagos de guías, entradas a museos, peaje, pago de choferes, combustibles, hospedaje, alquileres de vehículos, etc., así como de los gastos relacionados con alimentación, traslado o pasaje, gastos de hospedaje y los relacionados de atención a migrantes deportados, de las víctimas del delito y de sus familiares.</t>
  </si>
  <si>
    <t>SERVICIOS OFICIALES</t>
  </si>
  <si>
    <t>Asignaciones destinadas a cubrir los servicios relacionados con la celebración de actos y ceremonias oficiales realizadas por los entes públicos; así como los gastos de representación y los necesarios para las oficinas establecidas en el exterior.</t>
  </si>
  <si>
    <t>GASTOS DE CEREMONIAL</t>
  </si>
  <si>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 2000 Materiales y Suministros, y 3000 Servicios Generales. Incluye bienes y servicios tales como: organización y ejecución de recepciones, adornos, escenografía, entre otros.</t>
  </si>
  <si>
    <t>GASTOS DE CEREMONIAL DEL  TITULAR DEL PODER EJECUTIVO.</t>
  </si>
  <si>
    <t>Asignaciones destinadas a cubrir los gastos que se originen con motivo de recepciones de la Titular del poder ejecutivo a los miembros del cuerpo diplomático acreditado ante el gobierno y a personalidades nacionales o extranjeras residentes o de visita en el territorio estatal,  funcionarios federales o de otras Entidades federativas, así como para cubrir dichos gastos en eventos que se realicen en el extranjero. Esta partida incluye bienes y servicios tales como: hospedaje, alimentos, transportes, organización y ejecución de recepciones, adornos, escenografía, entre otros.</t>
  </si>
  <si>
    <t xml:space="preserve">GASTOS EN ACTIVIDADES DE SEGURIDAD Y LOGÍSTICA DE AYUDANTIA. </t>
  </si>
  <si>
    <t xml:space="preserve">Asignaciones destinadas a cubrir los gastos que se realizan en las actividades de seguridad y logística inherente al desarrollo de las giras y otros eventos oficiales en que participa el  Titular del poder ejecutivo. Incluye los gastos por concepto de adquisición de materiales, suministros y la contratación de los servicios requeridos para la realización de los eventos gubernamentales. </t>
  </si>
  <si>
    <t xml:space="preserve">GASTOS INHERENTES A LA INVESTIDURA GUBERNAMENTAL. </t>
  </si>
  <si>
    <t>Asignaciones destinadas a cubrir las erogaciones que se originen con motivo de las funciones oficiales en eventos nacionales y en el exterior. Incluye los gastos del Titular del poder ejecutivo  por concepto de atuendo de gala, vestuario general, y cualquier tipo de accesorios de carácter personal requeridos en actos oficiales que se realicen en el país y en el exterior. Incluye también los gastos de traslado, alimentos y hospedaje de invitados especiales que por la naturaleza de sus actividades particulares sean requeridos para asistir a los eventos oficiales en los que participe el Titular del Poder Ejecutivo del Estado.</t>
  </si>
  <si>
    <t xml:space="preserve">GASTOS DE CEREMONIAL DE LOS TITULARES DE LAS DEPENDENCIAS Y ENTIDADES. </t>
  </si>
  <si>
    <t>Asignaciones destinadas a cubrir los gastos que se originen con motivo de recepciones de los Titulares de las dependencias y entidades a los miembros del cuerpo diplomático acreditado ante el gobierno y a personalidades nacionales o extranjeras residentes o de visita en el territorio nacional, funcionarios federales o de otras Entidades federativas, así como para cubrir dichos gastos en eventos que se realicen en el extranjero.</t>
  </si>
  <si>
    <t>GASTOS DE ORDEN SOCIAL Y CULTURAL</t>
  </si>
  <si>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</si>
  <si>
    <t>GASTOS DE ORDEN SOCIAL.</t>
  </si>
  <si>
    <t>Asignaciones destinadas a cubrir los gastos que se originen con motivo de la celebración de actos conmemorativos y de orden social, tales como la realización de ceremonias patrióticas y oficiales, desfiles, la adquisición de ofrendas florales y luctuosas,  entre otros; siempre y cuando que por tratarse de servicios integrales no puedan desagregarse en otras partidas de los capítulos 2000 Materiales y Suministros y 3000 Servicios Generales.</t>
  </si>
  <si>
    <t>CONGRESOS Y CONVENCIONES</t>
  </si>
  <si>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</si>
  <si>
    <t>CONGRESOS Y CONVENCIONES.</t>
  </si>
  <si>
    <t>Asignaciones destinadas a cubrir el costo del servicio integral que se contrate con personas físicas y morales para la celebración de congresos, convenciones, seminarios, simposios y cualquier otro tipo de foro análogo o de características similares, que se organicen en cumplimiento de lo previsto en los programas de las dependencias y entidades, o con motivo de las atribuciones que les corresponden, siempre y cuando no puedan desagregarse en otras partidas de los capítulos 2000 y 3000. Esta partida incluye los gastos estrictamente indispensables que se ocasinen con motivo de la participación en dichos eventos de servidores públicos federales, de otras Entidades Federativas o locales, ponentes y conferencistas, entre otros.</t>
  </si>
  <si>
    <t>EXPOSICIONES</t>
  </si>
  <si>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</si>
  <si>
    <t>EXPOSICIONES.</t>
  </si>
  <si>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las dependencias y entidades, o con motivo de las atribuciones que les corresponden, siempre y cuando no puedan desagregarse en otras partidas de los capítulos 2000 y 3000. Incluye el pago de indemnizaciones por los daños que sufran los bienes expuestos.</t>
  </si>
  <si>
    <t>GASTOS DE REPRESENTACIÓN</t>
  </si>
  <si>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</si>
  <si>
    <t xml:space="preserve">GASTOS DE LAS OFICINAS DEL GOBIERNO DEL ESTADO EN EL INTERIOR  DE LA REPÚBLICA. </t>
  </si>
  <si>
    <t xml:space="preserve">Asignaciones destinadas a cubrir los gastos que requieran las oficinas del Gobierno del Estado en el  interior de la república para el desarrollo de sus funciones. Comprende gastos tales como: arrendamientos, energía eléctrica, agua, reparaciones de bienes muebles, servicios de paquetería,  postal, telefónico, entre otros.  </t>
  </si>
  <si>
    <t>GASTOS DE REPRESENTACIÓN EN JUNTAS.</t>
  </si>
  <si>
    <t>Asignaciones destinadas a cubrir los gastos que originen los representantes oficiales en juntas, comisiones mixtas o interiores. En esta partida se puede cargar el costo por el servicio integral, que generan las dependencias o entidades para realizar reuniones de trabajo con el personal de la misma, indicando tipo de reunión y número de asistentes, motivo, lugar y fecha.</t>
  </si>
  <si>
    <t>GASTOS DE REPRESENTACIÓN.</t>
  </si>
  <si>
    <t>Asignaciones destinadas a cubrir erogaciones que realicen los servidores públicos con motivo de atención a terceros, ajenos al Gobierno Estatal, originados por el desempeño de funciones oficiales. Incluye artículos regionales para obsequio y promoción. No incluye los considerados dentro del Capítulo 5000 Bienes Muebles, Inmuebles e Intangibles.</t>
  </si>
  <si>
    <t xml:space="preserve">GASTOS DE LAS OFICINAS DEL GOBIERNO DEL ESTADO EN EL EXTERIOR DE LA REPÚBLICA. </t>
  </si>
  <si>
    <t xml:space="preserve">Asignaciones destinadas a cubrir los gastos que requieran las oficinas del Gobierno del Estado en el  exterior de la república para el desarrollo de sus funciones. Comprende gastos tales como: arrendamientos, energía eléctrica, agua, reparaciones de bienes muebles, servicios de paquetería,  postal, telefónico, entre otros.  </t>
  </si>
  <si>
    <t>OTROS SERVICIOS GENERALES</t>
  </si>
  <si>
    <t>Asignaciones destinadas a cubrir los servicios que correspondan a este capítulo, no previstos expresamente en las partidas antes descritas.</t>
  </si>
  <si>
    <t>SERVICIOS FUNERARIOS Y DE CEMENTERIOS</t>
  </si>
  <si>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</si>
  <si>
    <t>IMPUESTOS Y DERECHOS</t>
  </si>
  <si>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</si>
  <si>
    <t xml:space="preserve">Asignaciones destinadas a cubrir los impuestos y/o derechos causados por la venta de productos y servicios al extranjero. </t>
  </si>
  <si>
    <t>DERECHOS POR EXTRACCIÓN Y DESCARGAS</t>
  </si>
  <si>
    <t>Asignaciones destinadas para cubrir el costo de los derechos de extracción de agua, así como pago de derechos de descarga de aguas residuales que se pagan a la Comisión Nacional de Agua CONAGUA.</t>
  </si>
  <si>
    <t>OTROS IMPUESTOS Y DERECHOS.</t>
  </si>
  <si>
    <t>Asignaciones destinadas a cubrir otra clase de impuestos y derechos tales como: gastos de escrituración, legalización de exhortos notariales, de registro público de la propiedad, tenencias y canje de placas de vehículos oficiales, diligencias judiciales; derechos y gastos de navegación, de aterrizaje y despegue de aeronaves, peaje de casetas, de verificación, certificación, publicaciones en los medios de difusion oficial y demás impuestos y derechos conforme a las disposiciones aplicables. Excluye el impuesto sobre la renta que las Dependencias retienen y registran contra las partidas correspondientes del capítulo 1000 Servicios Personales.</t>
  </si>
  <si>
    <t>IMPUESTOS Y DERECHOS DE IMPORTACIÓN</t>
  </si>
  <si>
    <t xml:space="preserve">Asignaciones destinadas a cubrir los impuestos y/o derechos que cause la adquisición de toda clase de bienes o servicios en el extranjero. </t>
  </si>
  <si>
    <t>IMPUESTOS Y DERECHOS DE IMPORTACIÓN.</t>
  </si>
  <si>
    <t>SENTENCIAS Y RESOLUCIONES POR  AUTORIDAD COMPETENTE</t>
  </si>
  <si>
    <t>Asignaciones destinadas a cubrir el pago de obligaciones o indemnizaciones derivadas de resoluciones emitidas por autoridad competente.</t>
  </si>
  <si>
    <t>Asignaciones destinadas a cubrir el pago de obligaciones o indemnizaciones derivadas de resoluciones emitidas por autoridad competente. Se excluyen laudos laborales.</t>
  </si>
  <si>
    <t>PENAS, MULTAS, ACCESORIOS Y ACTUALIZACIONES</t>
  </si>
  <si>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</si>
  <si>
    <t>PENAS,  MULTAS,  ACCESORIOS Y ACTUALIZACIONES.</t>
  </si>
  <si>
    <t>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t>
  </si>
  <si>
    <t>OTROS GASTOS POR RESPONSABILIDADES</t>
  </si>
  <si>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</si>
  <si>
    <t>OTROS GASTOS POR RESPONSABILIDADES.</t>
  </si>
  <si>
    <t>Erogaciones de las dependencias y entidades que se deriven de la responsabilidad civil del estado. Incluye los montos diferenciales de las indemnizaciones que no cubran las sumas aseguradas y los importes deducibles del seguro de responsabilidad patrimonial del estado, así como aquellas erogaciones distintas de las consideradas en las demás partidas de este concepto, que impliquen afectar el techo presupuestario disponible de la Dependencia.</t>
  </si>
  <si>
    <t>PÉRDIDAS DEL ERARIO ESTATAL.</t>
  </si>
  <si>
    <t>Erogaciones de las dependencias y entidades que deriven del robo o extravío de recursos públicos que no sean recuperables e impliquen afectar su techo presupuestario disponible. Excluye las recuperaciones de recursos que se realicen por los diversos medios establecidos por las disposiciones aplicables, como es el fondo de garantía para reintegros al erario estatal en el caso de las Dependencias.</t>
  </si>
  <si>
    <t>UTILIDADES</t>
  </si>
  <si>
    <t>Asignaciones destinadas por las empresas de participación estatal al pago de utilidades, en los terminos de las disposiciones aplicables.</t>
  </si>
  <si>
    <t>IMPUESTOS SOBRE NÓMINAS Y OTROS QUE SE DERIVEN DE UNA RELACIÓN LABORAL</t>
  </si>
  <si>
    <t>Asignaciones destinadas a cubrir los pagos del impuesto sobre nóminas y otros que se deriven de una relación laboral a cargo de los entes públicos en los términos de las leyes correspondientes.</t>
  </si>
  <si>
    <t>IMPUESTO PARA LA UNIVERSIDAD AUTONOMA DE ZACATECAS</t>
  </si>
  <si>
    <t>Asignaciones destinadas a cubrir los pagos del impuesto de la Universidad Autónoma de Zacatecas, derivado del impuesto sobre nóminas y otros que se deriven de una relación laboral a cargo de los entes públicos en los términos de las leyes correspondientes.</t>
  </si>
  <si>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</si>
  <si>
    <t xml:space="preserve">OTROS SERVICIOS.  </t>
  </si>
  <si>
    <t>Asignaciones destinadas a cubrir otros servicios no contemplados en las partidas anteriores y por realización de actividades propias de la función pública, entre otros. Incluye también con motivo de las actividades de coordinación del Ejecutivo Estatal o Ayuntamiento con el Gobernador o Presidente Electo, respectivamente, durante el período que reste de la administrador saliente, para el desarrollo de los trabajos cuya aplicación tendrá repercusiones para la nueva administración, como la participación en la elaboración de la iniciativa de la Ley de Ingresos y el proyecto de Presupuesto de Egresos, así como otras actividades durante la etapa de transición.</t>
  </si>
  <si>
    <t>DESTRUCCIÓN DE DOCUMENTACIÓN ELECTORAL</t>
  </si>
  <si>
    <t>Asignaciones destinadas a cubrir el servicio de destrucción de material electoral, de acuerdo a lo señalado en la Ley Electoral del Estado y a los Lineamientos para la Destrucción de la Documentación Electoral.</t>
  </si>
  <si>
    <t>TRANSFERENCIAS, ASIGNACIONES, SUBSIDIOS Y OTRAS AYUDAS</t>
  </si>
  <si>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</si>
  <si>
    <t>TRANSFERENCIAS INTERNAS Y ASIGNACIONES AL SECTOR PUBLICO</t>
  </si>
  <si>
    <t>Asignaciones destinadas, en su caso, a los entes públicos contenidos en el Presupuesto de Egresos con el objeto de sufragar gastos inherentes a sus atribuciones.</t>
  </si>
  <si>
    <t>ASIGNACIONES PRESUPUESTARIAS AL PODER EJECUTIVO</t>
  </si>
  <si>
    <t>Asignaciones presupuestarias destinadas al Poder Ejecutivo, con el objeto de financiar gastos inherentes a sus atribuciones.</t>
  </si>
  <si>
    <t>TRANSFERENCIAS AL PODER EJECUTIVO PARA SERVICIOS PERSONALES.</t>
  </si>
  <si>
    <t>Asignaciones previstas en el presupuesto del Poder Ejecutivo, destinadas a sus órganos administrativos jerárquicamente subordinados, para cubrir los gastos por concepto de remuneraciones del personal permanente o eventual a su servicio.</t>
  </si>
  <si>
    <t xml:space="preserve">TRANSFERENCIAS AL PODER EJECUTIVO PARA MATERIALES Y SUMINISTROS. </t>
  </si>
  <si>
    <t xml:space="preserve">Asignaciones previstas en el presupuesto del Poder Ejecutivo, destinadas a sus órganos administrativos jerárquicamente subordinados, para cubrir las adquisiciones de materiales y suministros, necesarios para la operación y mantenimiento de sus instalaciones, así como para el desarrollo de sus programas. </t>
  </si>
  <si>
    <t>TRANSFERENCIAS AL PODER EJECUTIVO PARA SERVICIOS GENERALES.</t>
  </si>
  <si>
    <t xml:space="preserve">Asignaciones previstas en el presupuesto del Poder Ejecutivo, destinadas para cubrir los servicios necesarios para la operación y mantenimiento de sus instalaciones así como para el desarrollo de sus programas. </t>
  </si>
  <si>
    <t>TRANSFERENCIAS AL PODER EJECUTIVO PARA SUBSIDIOS Y AYUDAS SOCIALES</t>
  </si>
  <si>
    <t xml:space="preserve">Asignaciones previstas en el presupuesto del Poder Ejecutivo, destinadas al otorgamiento de subsidios y ayudas sociales, para el desarrollo de sus programas. </t>
  </si>
  <si>
    <t xml:space="preserve">TRANSFERENCIAS AL PODER EJECUTIVO PARA BIENES MUEBLES E INMUEBLES. </t>
  </si>
  <si>
    <t xml:space="preserve">Asignaciones previstas en el presupuesto del Poder Ejecutivo, destinadas a sus órganos administrativos jerárquicamente subordinados, para cubrir los gastos por concepto de adquisición de bienes muebles e inmuebles, que incrementen sus activos fijos y la productividad en la ejecución de sus programas o prestación de bienes y servicios. </t>
  </si>
  <si>
    <t xml:space="preserve">TRANSFERENCIAS AL PODER EJECUTIVO PARA OBRA PÚBLICA. </t>
  </si>
  <si>
    <t xml:space="preserve">Asignaciones previstas en el presupuesto del Poder Ejecutivo, destinadas a sus órganos administrativos jerárquicamente subordinados, para el cumplimiento de sus metas y programas de obras públicas y  desarrollo social así como proyectos de inversión. </t>
  </si>
  <si>
    <t>ASIGNACIONES PRESUPUESTARIAS AL PODER LEGISLATIVO</t>
  </si>
  <si>
    <t>Asignaciones presupuestarias destinadas al Poder Legislativo, con el objeto de financiar gastos inherentes a sus atribuciones.</t>
  </si>
  <si>
    <t>TRANSFERENCIAS AL PODER LEGISLATIVO PARA SERVICIOS PERSONALES.</t>
  </si>
  <si>
    <t>Asignaciones previstas en el presupuesto del Poder Legislativo, destinadas a sus órganos administrativos jerárquicamente subordinados, para cubrir los gastos por concepto de remuneraciones del personal permanente o eventual a su servicio.</t>
  </si>
  <si>
    <t xml:space="preserve">TRANSFERENCIAS AL PODER LEGISLATIVO PARA MATERIALES Y SUMINISTROS. </t>
  </si>
  <si>
    <t xml:space="preserve">Asignaciones previstas en el presupuesto del Poder Legislativo, destinadas a sus órganos administrativos jerárquicamente subordinados, para cubrir las adquisiciones de materiales y suministros, necesarios para la operación y mantenimiento de sus instalaciones, así como para el desarrollo de sus programas. </t>
  </si>
  <si>
    <t>TRANSFERENCIAS AL PODER LEGISLATIVO PARA SERVICIOS GENERALES.</t>
  </si>
  <si>
    <t xml:space="preserve">Asignaciones previstas en el presupuesto del Poder Legislativo, destinadas para cubrir los servicios necesarios para la operación y mantenimiento de sus instalaciones así como para el desarrollo de sus programas. </t>
  </si>
  <si>
    <t>TRANSFERENCIAS AL PODER LEGISLATIVO PARA SUBSIDIOS Y AYUDAS SOCIALES</t>
  </si>
  <si>
    <t xml:space="preserve">Asignaciones previstas en el presupuesto del Poder Legislativo, destinadas al otorgamiento de subsidios y ayudas sociales, para el desarrollo de sus programas. </t>
  </si>
  <si>
    <t xml:space="preserve">TRANSFERENCIAS AL PODER LEGISLATIVO PARA BIENES MUEBLES E INMUEBLES. </t>
  </si>
  <si>
    <t xml:space="preserve">Asignaciones previstas en el presupuesto del Poder Legislativo, destinadas a sus órganos administrativos jerárquicamente subordinados, para cubrir los gastos por concepto de adquisición de bienes muebles e inmuebles, que incrementen sus activos fijos y la productividad en la ejecución de sus programas o prestación de bienes y servicios. </t>
  </si>
  <si>
    <t xml:space="preserve">TRANSFERENCIAS AL PODER LEGISLATIVO PARA OBRA PÚBLICA. </t>
  </si>
  <si>
    <t xml:space="preserve">Asignaciones previstas en el presupuesto del Poder Legislativo, destinadas a sus órganos administrativos jerárquicamente subordinados, para el cumplimiento de sus metas y programas de obras públicas y  desarrollo social así como proyectos de inversión. </t>
  </si>
  <si>
    <t>ASIGNACIONES PRESUPUESTARIAS AL PODER JUDICIAL</t>
  </si>
  <si>
    <t>Asignaciones presupuestarias destinadas al Poder Judicial, con el objeto de financiar gastos inherentes a sus atribuciones.</t>
  </si>
  <si>
    <t>TRANSFERENCIAS AL PODER JUDICIAL PARA SERVICIOS PERSONALES.</t>
  </si>
  <si>
    <t>Asignaciones previstas en el presupuesto del Poder Judicial, destinadas a sus órganos administrativos jerárquicamente subordinados, para cubrir los gastos por concepto de remuneraciones del personal permanente o eventual a su servicio.</t>
  </si>
  <si>
    <t xml:space="preserve">TRANSFERENCIAS AL PODER JUDICIAL PARA MATERIALES Y SUMINISTROS. </t>
  </si>
  <si>
    <t xml:space="preserve">Asignaciones previstas en el presupuesto del Poder Judicial, destinadas a sus órganos administrativos jerárquicamente subordinados, para cubrir las adquisiciones de materiales y suministros, necesarios para la operación y mantenimiento de sus instalaciones, así como para el desarrollo de sus programas. </t>
  </si>
  <si>
    <t>TRANSFERENCIAS AL PODER JUDICIAL PARA SERVICIOS GENERALES.</t>
  </si>
  <si>
    <t xml:space="preserve">Asignaciones previstas en el presupuesto del Poder Judicial, destinadas para cubrir los servicios necesarios para la operación y mantenimiento de sus instalaciones así como para el desarrollo de sus programas. </t>
  </si>
  <si>
    <t>TRANSFERENCIAS AL PODER JUDICIAL PARA SUBSIDIOS Y AYUDAS SOCIALES</t>
  </si>
  <si>
    <t xml:space="preserve">Asignaciones previstas en el presupuesto del Poder Judicial, destinadas al otorgamiento de subsidios y ayudas sociales, para el desarrollo de sus programas. </t>
  </si>
  <si>
    <t xml:space="preserve">TRANSFERENCIAS AL PODER JUDICIAL PARA BIENES MUEBLES E INMUEBLES. </t>
  </si>
  <si>
    <t xml:space="preserve">Asignaciones previstas en el presupuesto del Poder Judicial, destinadas a sus órganos administrativos jerárquicamente subordinados, para cubrir los gastos por concepto de adquisición de bienes muebles e inmuebles, que incrementen sus activos fijos y la productividad en la ejecución de sus programas o prestación de bienes y servicios. </t>
  </si>
  <si>
    <t xml:space="preserve">TRANSFERENCIAS AL PODER JUDICIAL PARA OBRA PÚBLICA. </t>
  </si>
  <si>
    <t xml:space="preserve">Asignaciones previstas en el presupuesto del Poder Judicial, destinadas a sus órganos administrativos jerárquicamente subordinados, para el cumplimiento de sus metas y programas de obras públicas y  desarrollo social así como proyectos de inversión. </t>
  </si>
  <si>
    <t>ASIGNACIONES PRESUPUESTARIAS A ÓRGANOS AUTÓNOMOS</t>
  </si>
  <si>
    <t>Asignaciones presupuestarias destinadas a ÓRGANOS Autónomos, con el objeto de financiar gastos inherentes a sus atribuciones.</t>
  </si>
  <si>
    <t>TRANSFERENCIAS A ÓRGANOS AUTÓNOMOS PARA SERVICIOS PERSONALES.</t>
  </si>
  <si>
    <t>Asignaciones previstas en el presupuesto de los órganos autónomos, destinadas a sus órganos administrativos jerárquicamente subordinados, para cubrir los gastos por concepto de remuneraciones del personal permanente o eventual a su servicio.</t>
  </si>
  <si>
    <t xml:space="preserve">TRANSFERENCIAS A ÓRGANOS AUTÓNOMOS PARA MATERIALES Y SUMINISTROS. </t>
  </si>
  <si>
    <t xml:space="preserve">Asignaciones previstas en el presupuesto de los  órganos autónomos, destinadas a sus órganos administrativos jerárquicamente subordinados, para cubrir las adquisiciones de materiales y suministros, necesarios para la operación y mantenimiento de sus instalaciones, así como para el desarrollo de sus programas. </t>
  </si>
  <si>
    <t>TRANSFERENCIAS A ÓRGANOS AUTÓNOMOS PARA SERVICIOS GENERALES.</t>
  </si>
  <si>
    <t xml:space="preserve">Asignaciones previstas en el presupuesto de los  órganos autónomos, destinadas para cubrir los servicios necesarios para la operación y mantenimiento de sus instalaciones así como para el desarrollo de sus programas. </t>
  </si>
  <si>
    <t>TRANSFERENCIAS A ÓRGANOS AUTÓNOMOS PARA SUBSIDIOS Y AYUDAS SOCIALES</t>
  </si>
  <si>
    <t xml:space="preserve">Asignaciones previstas en el presupuesto de los órganos autónomos, destinadas al otorgamiento de subsidios y ayudas sociales, para el desarrollo de sus programas. </t>
  </si>
  <si>
    <t xml:space="preserve">TRANSFERENCIAS  A ÓRGANOS AUTÓNOMOS PARA BIENES MUEBLES E INMUEBLES. </t>
  </si>
  <si>
    <t xml:space="preserve">Asignaciones previstas en el presupuesto de los  órganos autónomos, destinadas a sus órganos administrativos jerárquicamente subordinados, para cubrir los gastos por concepto de adquisición de bienes muebles e inmuebles, que incrementen sus activos fijos y la productividad en la ejecución de sus programas o prestación de bienes y servicios. </t>
  </si>
  <si>
    <t xml:space="preserve">TRANSFERENCIAS A ÓRGANOS AUTÓNOMOS PARA OBRA PÚBLICA. </t>
  </si>
  <si>
    <t xml:space="preserve">Asignaciones previstas en el presupuesto de los  órganos autónomos, destinadas a sus órganos administrativos jerárquicamente subordinados, para el cumplimiento de sus metas y programas de obras públicas y  desarrollo social así como proyectos de inversión. </t>
  </si>
  <si>
    <t>TRANSFERENCIAS INTERNAS OTORGADAS A ENTIDADES PARAESTATALES NO EMPRESARIALES Y NO FINANCIERAS</t>
  </si>
  <si>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economicamente no significativos con relación a sus costos de producción.</t>
  </si>
  <si>
    <t>TRANSFERENCIAS A ENTIDADES PARAESTATALES NO EMPRESARIALES Y NO FINANCIERAS PARA SERVICIOS PERSONALES.</t>
  </si>
  <si>
    <t>Asignaciones previstas en el presupuesto de las Entidades paraestatales, destinadas a sus órganos administrativos jerárquicamente subordinados, para cubrir los gastos por concepto de remuneraciones del personal permanente o eventual a su servicio.</t>
  </si>
  <si>
    <t xml:space="preserve">TRANSFERENCIAS A ENTIDADES PARAESTATALES NO EMPRESARIALES Y NO FINANCIERAS PARA MATERIALES Y SUMINISTROS. </t>
  </si>
  <si>
    <t xml:space="preserve">Asignaciones previstas en el presupuesto de las Entidades paraestatales, destinadas a sus órganos administrativos jerárquicamente subordinados, para cubrir las adquisiciones de materiales y suministros, necesarios para la operación y mantenimiento de sus instalaciones, así como para el desarrollo de sus programas. </t>
  </si>
  <si>
    <t>TRANSFERENCIAS A ENTIDADES PARAESTATALES NO EMPRESARIALES Y NO FINANCIERAS PARA SERVICIOS GENERALES.</t>
  </si>
  <si>
    <t xml:space="preserve">Asignaciones previstas en el presupuesto de las  Entidades paraestatales destinadas para cubrir los servicios necesarios para la operación y mantenimiento de sus instalaciones así como para el desarrollo de sus programas. </t>
  </si>
  <si>
    <t>TRANSFERENCIAS A ENTIDADES PARAESTATALES NO EMPRESARIALES Y NO FINANCIERAS PARA SUBSIDIOS Y AYUDAS SOCIALES</t>
  </si>
  <si>
    <t xml:space="preserve">Asignaciones previstas en el presupuesto de las Entidades paraestatales, destinadas al otorgamiento de subsidios y ayudas sociales, para el desarrollo de sus programas. </t>
  </si>
  <si>
    <t xml:space="preserve">TRANSFERENCIAS A ENTIDADES PARAESTATALES NO EMPRESARIALES Y NO FINANCIERAS PARA BIENES MUEBLES E INMUEBLES. </t>
  </si>
  <si>
    <t xml:space="preserve">Asignaciones previstas en el presupuesto de las  Entidades paraestatales, destinadas a sus órganos administrativos jerárquicamente subordinados, para cubrir los gastos por concepto de adquisición de bienes muebles e inmuebles, que incrementen sus activos fijos y la productividad en la ejecución de sus programas o prestación de bienes y servicios. </t>
  </si>
  <si>
    <t xml:space="preserve">TRANSFERENCIAS A ENTIDADES PARAESTATALES NO EMPRESARIALES Y NO FINANCIERAS PARA OBRA PÚBLICA. </t>
  </si>
  <si>
    <t xml:space="preserve">Asignaciones previstas en el presupuesto de las  Entidades paraestatales, destinadas a sus órganos administrativos jerárquicamente subordinados, para el cumplimiento de sus metas y programas de obras públicas y  desarrollo social así como proyectos de inversión. </t>
  </si>
  <si>
    <t>TRANSFERENCIAS INTERNAS OTORGADAS A ENTIDADES PARAESTATALES EMPRESARIALES Y NO FINANCIERAS</t>
  </si>
  <si>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</si>
  <si>
    <t>TRANSFERENCIAS INTERNAS OTORGADAS A ENTIDADES PARAESTATALES Y PARAMUNICIPALES EMPRESARIALES Y NO FINANCIERAS</t>
  </si>
  <si>
    <t>Asignaciones internas, que no implican la contraprestación de bienes o servicios, destinada a entidades paraestatales y paramunicipales empresariales y no financieras, con el objeto de financiar parte de los gastos inherentes a sus funciones. Estas entidades producen bienes y servicios para el mercado a precios económicamente significativos con relación a sus costos de producción.</t>
  </si>
  <si>
    <t>TRANSFERENCIAS INTERNAS OTORGADAS A FIDEICOMISOS PÚBLICOS EMPRESARIALES Y NO FINANCIEROS</t>
  </si>
  <si>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</si>
  <si>
    <t>TRANSFERENCIAS INTERNAS OTORGADAS A INSTITUCIONES PARAESTATALES PÚBLICAS FINANCIERAS</t>
  </si>
  <si>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</si>
  <si>
    <t>TRANSFERENCIAS INTERNAS OTORGADAS A FIDEICOMISOS PÚBLICOS FINANCIEROS</t>
  </si>
  <si>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</si>
  <si>
    <t>TRANSFERENCIAS AL RESTO DEL SECTOR PÚBLICO</t>
  </si>
  <si>
    <t>Asignaciones destinadas, en su caso, a entes públicos, otorgados por otros, con el objeto de sufragar gastos inherentes a sus atribuciones.</t>
  </si>
  <si>
    <t>TRANSFERENCIAS OTORGADAS A ENTIDADES PARAESTATALES NO EMPRESARIALES Y NO FINANCIERAS</t>
  </si>
  <si>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</si>
  <si>
    <t xml:space="preserve">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 </t>
  </si>
  <si>
    <t>TRANSFERENCIAS OTORGADAS PARA ENTIDADES PARAESTATALES EMPRESARIALES Y NO FINANCIERAS</t>
  </si>
  <si>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</si>
  <si>
    <t>TRANSFERENCIAS OTORGADAS PARA INSTITUCIONES PARAESTATALES PÚBLICAS FINANCIERAS</t>
  </si>
  <si>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</si>
  <si>
    <t>TRANSFERENCIAS OTORGADAS A ENTIDADES FEDERATIVAS Y MUNICIPIOS</t>
  </si>
  <si>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</si>
  <si>
    <t xml:space="preserve">TRANSFERENCIAS POR OTROS REINTEGROS </t>
  </si>
  <si>
    <t>Asignaciones destinadas a cubrir las transferencias de recursos a la Secretaría de Finanzas por concepto de reintegros de recursos, que no fueron aplicados en su totalidad o que fueron aplicados en forma indebida. Incluyendo, en su caso, los rendimientos financieros.</t>
  </si>
  <si>
    <t>TRANSFERENCIAS POR REINTEGROS A LA TESOFE</t>
  </si>
  <si>
    <t>Asignaciones destinadas a cubrir las transferencias de recursos a la Federación por concepto de reintegros de recursos, que no fueron aplicados en su totalidad o que fueron aplicados en forma indebida. Incluyendo, en su caso, los rendimientos financieros.</t>
  </si>
  <si>
    <t>TRANSFERENCIAS POR REINTEGROS DERIVADOS DE OBSERVACIONES</t>
  </si>
  <si>
    <t>Asignaciones destinadas a cubrir los reintegros derivados de las observaciones realizadas por los diferentes órganos de fiscalización, debido a que fueron aplicados en forma indebida. Inclyendo, en su caso, los rendimientos financieros.</t>
  </si>
  <si>
    <t>APORTACIONES PARA ACCIONES</t>
  </si>
  <si>
    <t>Asignaciones correspondientes a las aportaciones que realiza el Municipio para acciones</t>
  </si>
  <si>
    <t xml:space="preserve">APORTACIONES PARA OBRAS  </t>
  </si>
  <si>
    <t>Asignaciones correspondientes a las aportaciones que realiza el Municipio para obras</t>
  </si>
  <si>
    <t>TRANSFERENCIAS A FIDEICOMISOS DE ENTIDADES FEDERATIVAS Y MUNICIPIOS</t>
  </si>
  <si>
    <t>Asignaciones que no suponen la contraprestación de bienes o servicios, que se otorgan a fideicomisos de entidades federativas y municipios para que ejecuten acciones que se les han encomendado.</t>
  </si>
  <si>
    <t>TRANSFERENCIAS A FIDEICOMISOS PÚBLICOS</t>
  </si>
  <si>
    <t>Asignaciones destinadas para cubrir las transferencias provenientes de la federación o de terceros que para su aplicación es necesario ministrar el recursos a los fideicomisos públicos.</t>
  </si>
  <si>
    <t>SUBSIDIOS Y SUBVENCIONES</t>
  </si>
  <si>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</si>
  <si>
    <t>SUBSIDIOS A LA PRODUCCIÓN</t>
  </si>
  <si>
    <t>Asignaciones destinadas a promover y fomentar la producción y transformación de bienes y servicios.</t>
  </si>
  <si>
    <t xml:space="preserve">SUBSIDIOS A LA PRODUCCIÓN. </t>
  </si>
  <si>
    <t>Asignaciones destinadas a promover y fomentar la producción y transformación de bienes, así como la prestación de servicios básicos estratégicos en los diversos  sectores, a fin de apoyar su generación.</t>
  </si>
  <si>
    <t>SUBSIDIOS A LA DISTRIBUCIÓN</t>
  </si>
  <si>
    <t>Asignaciones destinadas a las empresas para promover la comercialización y distribución de los bienes y servicios básicos.</t>
  </si>
  <si>
    <t>SUBSIDIOS A LA DISTRIBUCIÓN.</t>
  </si>
  <si>
    <t>Asignaciones destinadas al apoyo de la comercialización y distribución de los bienes y servicios  que realizan los sectores económicos, buscando que no impacten en el precio de los mismos.</t>
  </si>
  <si>
    <t>SUBSIDIOS A LA INVERSIÓN</t>
  </si>
  <si>
    <t>Asignaciones destinadas a las empresas para mantener y promover la inversión de los sectores social y privado en actividades económicas estratégicas.</t>
  </si>
  <si>
    <t>SUBSIDIOS A LA PRESTACIÓN DE SERVICIOS PÚBLICOS</t>
  </si>
  <si>
    <t>Asignaciones destinadas a las empresas para promover la prestación de servicios públicos.</t>
  </si>
  <si>
    <t xml:space="preserve">SUBSIDIOS A LA PRESTACIÓN DE SERVICIOS PÚBLICOS. </t>
  </si>
  <si>
    <t xml:space="preserve">Asignaciones destinadas al otorgamiento de subsidios a favor de la población a través de la prestación de servicios públicos en materia de salud, educación, laboral, entre otros. </t>
  </si>
  <si>
    <t>SUBSIDIOS PARA CUBRIR DIFERENCIALES DE TASAS DE INTERÉS</t>
  </si>
  <si>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</si>
  <si>
    <t>SUBSIDIOS A LA VIVIENDA</t>
  </si>
  <si>
    <t>Asignaciones destinadas a otorgar subsidios a través de sociedades hipotecarias, fondos y fideicomisos, para la construcción y adquisición de vivienda, preferentemente a tasas de interés social.</t>
  </si>
  <si>
    <t>SUBVENCIONES AL CONSUMO</t>
  </si>
  <si>
    <t>Asignaciones destinadas a las empresas para mantener un menor nivel en los precios de bienes y servicios de consumo básico que distribuyen los sectores económicos.</t>
  </si>
  <si>
    <t xml:space="preserve">SUBSIDIOS AL CONSUMO. </t>
  </si>
  <si>
    <t>Asignaciones destinadas a mantener un menor nivel en los precios de bienes y servicios de consumo que distribuyen los diversos sectores.</t>
  </si>
  <si>
    <t>SUBSIDIOS DIVERSOS.</t>
  </si>
  <si>
    <t>Asignaciones de recursos que se otorgan a los diferentes sectores de la sociedad, a través de las dependencias y entidades, para fomentar el desarrollo de actividades prioritarias de interés general como son, entre otras: proporcionar a los consumidores los bienes y servicios básicos a precios y tarifas por debajo de los de mercado o de los costos de producción, o en forma gratuita; promover la producción, la inversión, la innovación tecnológica o el uso de nueva maquinaria, compensando costos de producción de distribución u otros costos.</t>
  </si>
  <si>
    <t>SUBSIDIOS A INSTITUCIONES DIVERSAS</t>
  </si>
  <si>
    <t>Asignaciones de recursos que se otorgan a las diferentes instituciones, a través de las dependencias y entidades, para fomentar el desarrollo de actividades prioritarias de interés general como son, entre otras: proporcionar a los consumidores los bienes y servicios básicos a precios y tarifas por debajo de los de mercado o de los costos de producción, o en forma gratuita; promover la producción, la inversión, la innovación tecnológica o el uso de nueva maquinaria, compensando costos de producción de distribución u otros costos.</t>
  </si>
  <si>
    <t>SUBSIDIOS A ENTIDADES FEDERATIVAS Y MUNICIPIOS</t>
  </si>
  <si>
    <t>Asignaciones destinadas a favor de entidades federativas y municipios con la finalidad de apoyarlos en su fortalecimiento financiero y, en caso de desastres naturales o contingencias económicas, así como para dar cumplimiento a convenios suscritos.</t>
  </si>
  <si>
    <t>OTROS SUBSIDIOS</t>
  </si>
  <si>
    <t>Asignaciones otorgadas para el desarrollo de actividades prioritarias de interés general a través de los entes públicos a los diferentes sectores de la sociedad, cuyo objeto no haya sido considerado en las partidas anteriores de este concepto.</t>
  </si>
  <si>
    <t>SUBSIDIO EN EL COBRO DE AGUA POTABLE</t>
  </si>
  <si>
    <t>Asignaciones otorgadas para el desarrollo de actividades prioritarias, a efecto de sufragar e incentivar la recaudación del consumo y suministro del agua potable; y que no deben exceder de lo autorizado en las Leyes de Ingresos y Presupuestos.</t>
  </si>
  <si>
    <t>SUBSIDIO EN EL COBRO DE IMPUESTOS</t>
  </si>
  <si>
    <t>Asignaciones otorgadas para el desarrollo de actividades prioritarias, a efecto de sufragar e incentivar la recaudación de los Impuestos; y que no deben exceder de lo autorizado en las Leyes de Ingresos y Presupuestos.</t>
  </si>
  <si>
    <t>SUBSIDIO EN EL COBRO DE DERECHOS</t>
  </si>
  <si>
    <t>Asignaciones otorgadas para el desarrollo de actividades prioritarias, a efecto de sufragar de incentivar la recaudación de los Derechos; y que no deben exceder de lo autorizado en las Leyes de Ingresos y Presupuestos.</t>
  </si>
  <si>
    <t>Asignaciones otorgadas para el desarrollo de actividades prioritarias de interés generala través de los entes públicos a los diferentes sectores de la sociedad, cuyo objeto no haya sido considerado en las partidas anteriores.</t>
  </si>
  <si>
    <t>AYUDAS SOCIALES</t>
  </si>
  <si>
    <t>Asignaciones que los entes públicos otorgan a personas, instituciones y diversos sectores de la población para propósitos sociales.</t>
  </si>
  <si>
    <t>AYUDAS SOCIALES A PERSONAS</t>
  </si>
  <si>
    <t>Asignaciones destinadas al auxilio o ayudas especiales que no revisten carácter permanente, que los entes públicos otorgan a personas u hogares para propósitos sociales.</t>
  </si>
  <si>
    <t>AYUDAS SOCIALES.</t>
  </si>
  <si>
    <t>Asignaciones que la Administración Pública otorga a los diferentes sectores de la población, ya sean en forma directa o mediante fondos y fideicomisos.</t>
  </si>
  <si>
    <t>AYUDA PARA PAGOS DE DEFUNCIÓN</t>
  </si>
  <si>
    <t>Asignaciones destinadas a cubrir gastos de esta naturaleza a familiares de personal civil, así como de  servidores públicos, al servicio de las dependencias y entidades, así como a pensionistas directos cuya pensión se pague con cargo al erario estatal.</t>
  </si>
  <si>
    <t>BECAS Y OTRAS AYUDAS PARA PROGRAMAS DE CAPACITACIÓN</t>
  </si>
  <si>
    <t>Asignaciones destinadas a becas y otras ayudas para programas de formación o capacitación acordadas con personas.</t>
  </si>
  <si>
    <t xml:space="preserve">AYUDAS  PARA CAPACITACIÓN Y BECAS. </t>
  </si>
  <si>
    <t>Asignaciones destinadas al sostenimiento o ayuda de estudiantes y personas que realicen estudios e investigaciones en planteles e instituciones educativas y de investigación del país o del extranjero, así como programas de capacitación para el empleo. Incluye los gastos de programas de capacitación a productores.</t>
  </si>
  <si>
    <t>AYUDAS SOCIALES A INSTITUCIONES DE ENSEÑANZA</t>
  </si>
  <si>
    <t>Asignaciones destinadas para la atención de gastos corrientes de establecimientos de enseñanza.</t>
  </si>
  <si>
    <t>AYUDAS SOCIALES A ACTIVIDADES CIENTÍFICAS O ACADÉMICAS</t>
  </si>
  <si>
    <t>Asignaciones destinadas al desarrollo de actividades científicas o académicas. Incluye las erogaciones corrientes de los investigadores.</t>
  </si>
  <si>
    <t>AYUDAS SOCIALES A INSTITUCIONES SIN FINES DE LUCRO</t>
  </si>
  <si>
    <t>Asignaciones destinadas al auxilio y estímulo de acciones realizadas por instituciones sin fines de lucro que contribuyan a la consecución de los objetivos del ente público otorgante.</t>
  </si>
  <si>
    <t>APOYO A INSTITUCIONES DIVERSAS</t>
  </si>
  <si>
    <t>Asignaciones que la administración pública otorga a los diferentes sectores del la población e instituciones diversas sin fines de lucro, solo con la autorización del Titular del ejecutivo por conducto de la secretaría de finanzas.</t>
  </si>
  <si>
    <t>AYUDAS SOCIALES A COOPERATIVAS</t>
  </si>
  <si>
    <t>Asignaciones destinadas a promover el cooperativismo.</t>
  </si>
  <si>
    <t>AYUDAS SOCIALES A ENTIDADES DE INTERÉS PÚBLICO</t>
  </si>
  <si>
    <t>Asignaciones destinadas a cubrir erogaciones que realizan los institutos electorales a los partidos políticos.</t>
  </si>
  <si>
    <t>AYUDAS POR DESASTRES NATURALES Y OTROS SINIESTROS</t>
  </si>
  <si>
    <t>Asignaciones destinadas a atender a la población por contingencias y desastres naturales, así como las actividades relacionadas con su prevención, operación y supervisión.</t>
  </si>
  <si>
    <t>PENSIONES Y JUBILACIONES</t>
  </si>
  <si>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</si>
  <si>
    <t>PENSIONES</t>
  </si>
  <si>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</si>
  <si>
    <t xml:space="preserve">Asignaciones destinadas a cubrir los pagos de pensiones que se otorguen en beneficio del personal, en atención al mérito de sus servicios en las dependencias y entidades. Incluye los pagos que por este mismo concepto se concedan a familias de acuerdo a las disposiciones legales sobre la materia. </t>
  </si>
  <si>
    <t>JUBILACIONES</t>
  </si>
  <si>
    <t>Asignaciones para el pago a jubilados, que cubre el Gobierno Federal, Estatal y Municipal, o bien el Instituto de Seguridad Social correspondiente, conforme al régimen legal establecido, así como los pagos adicionales derivados de compromisos contractuales a personal retirado.</t>
  </si>
  <si>
    <t xml:space="preserve">Asignaciones destinadas a cubrir los pagos de jubilaciones que se otorguen en beneficio del personal, en atención al mérito de sus servicios en las dependencias y entidades. Incluye los pagos que por este mismo concepto se concedan a familias de acuerdo a las disposiciones legales sobre la materia. </t>
  </si>
  <si>
    <t>OTRAS PENSIONES Y JUBILACIONES</t>
  </si>
  <si>
    <t>Asignaciones destinadas a cubrir erogaciones que no estén consideradas en las partidas anteriores de este concepto como son: el pago de sumas aseguradas y prestaciones económicas no consideradas en los conceptos anteriores.</t>
  </si>
  <si>
    <t>TRANSFERENCIAS A FIDEICOMISOS, MANDATOS Y OTROS ANÁLOGOS</t>
  </si>
  <si>
    <t>Asignaciones que se otorgan a fideicomisos, mandatos y otros análogos para que por cuenta de los entes públicos ejecuten acciones que éstos les han encomendado.</t>
  </si>
  <si>
    <t>TRANSFERENCIAS A FIDEICOMISOS DEL PODER EJECUTIVO</t>
  </si>
  <si>
    <t>Asignaciones que no suponen la contraprestación de bienes o servicios que se otorgan a fideicomisos del Poder Ejecutivo no incluidos en el Presupuesto de Egresos para que por cuenta de los entes públicos ejecuten acciones que éstos les han encomendado.</t>
  </si>
  <si>
    <t>APORTACIONES A FIDEICOMISOS PÚBLICOS</t>
  </si>
  <si>
    <t>Asignaciones destinadas para cubrir las aportaciones de recursos estatales que los esntes públicos tienen obligación de ministrar a los fideicomisos públicos.</t>
  </si>
  <si>
    <t>TRANSFERENCIAS A FIDEICOMISOS DEL PODER LEGISLATIVO</t>
  </si>
  <si>
    <t>Asignaciones que no suponen la contraprestación de bienes o servicios que se otorgan a fideicomisos del Poder Legislativo no incluidos en el Presupuesto de Egresos para que por cuenta de los entes públicos ejecuten acciones que éstos les han encomendado.</t>
  </si>
  <si>
    <t>TRANSFERENCIAS A FIDEICOMISOS DEL PODER JUDICIAL</t>
  </si>
  <si>
    <t>Asignaciones que no suponen la contraprestación de bienes o servicios que se otorgan a Fideicomisos del Poder Judicial no incluidos en el Presupuesto de Egresos para que por cuenta de los entes públicos ejecuten acciones que éstos les han encomendado.</t>
  </si>
  <si>
    <t>TRANSFERENCIAS A FIDEICOMISOS PÚBLICOS DE ENTIDADES PARAESTATALES NO EMPRESARIALES Y NO FINANCIERAS</t>
  </si>
  <si>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</si>
  <si>
    <t>TRANSFERENCIAS A FIDEICOMISOS PÚBLICOS DE ENTIDADES PARAESTATALES EMPRESARIALES Y NO FINANCIERAS</t>
  </si>
  <si>
    <t>Asignaciones internas, que no suponen la contraprestación de bienes o servicios, destinada a fideicomisos empresariales y no financieros, con el objeto de financiar parte de los gastos inherentes a sus funciones.</t>
  </si>
  <si>
    <t>TRANSFERENCIAS A FIDEICOMISOS DE INSTITUCIONES PÚBLICAS FINANCIERAS</t>
  </si>
  <si>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</si>
  <si>
    <t>OTRAS TRANSFERENCIAS A FIDEICOMISOS</t>
  </si>
  <si>
    <t>Asignaciones internas, que no suponen la contraprestación de bienes o servicios, destinadas a otros fideicomisos no clasificados en las partidas anteriores, con el objeto de financiar parte de los gastos inherentes a sus funciones.</t>
  </si>
  <si>
    <t>TRANSFERENCIAS A LA SEGURIDAD SOCIAL</t>
  </si>
  <si>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</si>
  <si>
    <t>TRANSFERENCIAS POR OBLIGACIÓN DE LEY</t>
  </si>
  <si>
    <t>Asignaciones destinadas a cuotas y aportaciones de seguridad social que aporta el Estado de carácter estatutario y para seguros de retiro, cesantía en edad avanzada y vejez distintas a las consideradas en el capítulo 1000 "Servicios Personales".</t>
  </si>
  <si>
    <t>DONATIVOS</t>
  </si>
  <si>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</si>
  <si>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DONATIVOS A INSTITUCIONES SIN FINES DE LUCRO.</t>
  </si>
  <si>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</si>
  <si>
    <t>DONATIVOS A ENTIDADES FEDERATIVAS.</t>
  </si>
  <si>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</si>
  <si>
    <t>DONATIVOS A FIDEICOMISOS PRIVADOS</t>
  </si>
  <si>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</si>
  <si>
    <t>DONATIVOS A FEDEICOMISOS ESTATALES</t>
  </si>
  <si>
    <t>Asignaciones que los entes públicos otorgan, en los términos del Presupuesto de Egresos y las demás disposiciones aplicables, por concepto de donativos en dinero y donaciones en especie a favor de fideicomisos constituidos por entidades federativas, que desarrollen actividades administrativas, sociales, culturales, de beneficiencia o sanitarias, para la continuación de su labor social.</t>
  </si>
  <si>
    <t>DONATIVOS INTERNACIONALES</t>
  </si>
  <si>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consecuciòn de objetivos de beneficio social y cultural.</t>
  </si>
  <si>
    <t>TRANSFERENCIAS AL EXTERIOR</t>
  </si>
  <si>
    <t>Asignaciones que se otorgan para cubrir cuotas y aportaciones a instituciones y órganos internacionales. Derivadas de acuerdos, convenios o tratados celebrados por los entes públicos.</t>
  </si>
  <si>
    <t>TRANSFERENCIAS PARA GOBIERNOS EXTRANJEROS</t>
  </si>
  <si>
    <t>Asignaciones que no suponen la contraprestación de bienes o servicio, se otorgan para cubrir cuotas y aportaciones a gobiernos extranjeros, derivadas de acuerdos, convenios o tratados celebrados por los entes públicos.</t>
  </si>
  <si>
    <t>TRANSFERENCIAS PARA ORGANISMOS INTERNACIONALES</t>
  </si>
  <si>
    <t>Asignaciones que no suponen la contraprestación de bienes o servicio, se otorgan para cubrir cuotas y aportaciones a organismos internacionales, derivadas de acuerdos, convenios o tratados celebrados por los entes públicos.</t>
  </si>
  <si>
    <t>APORTACIONES O CUOTAS A ORGANISMOS INTERNACIONALES</t>
  </si>
  <si>
    <t>Asignaciones destinadas  para cubrir aportaciones o cuotas  a organismos internacionales, por la celebración de acuerdos, convenios o tratados suscritos por la Titular del poder ejecutivo.</t>
  </si>
  <si>
    <t>CUOTAS A ORGANISMOS INTERNACIONALES</t>
  </si>
  <si>
    <t>Asignaciones destinadas al sostenimiento de sociedades científicas extranjeras e instituciones internacionales, por la celebración de acuerdos, convenios o tratados suscritos por el Titular del Poder Ejecutivo con otros países.</t>
  </si>
  <si>
    <t>TRANSFERENCIAS PARA EL SECTOR PRIVADO EXTERNO</t>
  </si>
  <si>
    <t>Asignaciones que no suponen la contraprestación de bienes o servicio, se otorgan para cubrir cuotas y aportaciones al sector privado externo, derivadas de acuerdos, convenios o tratados celebrados por los entes públicos.</t>
  </si>
  <si>
    <t xml:space="preserve">INSTITUTO PARA EL DESARROLLO TÉCNICO DE LAS HACIENDAS PUBLICAS (INDETEC) </t>
  </si>
  <si>
    <t xml:space="preserve">Aportación destinada para el desarrollo del indetec, cuyo  propósito es dar apoyo en materia de capacitación, asesora y consultaría técnica así como la de participar como secretario técnico de la reunión nacional de funcionarios fiscales y en los grupos de trabajo emanados del propio sistema nacional. </t>
  </si>
  <si>
    <t>APORTACIONES O CUOTAS A ORGANISMOS NACIONALES</t>
  </si>
  <si>
    <t>Asignaciones destinadas  para cubrir aportaciones o cuotas  a organismos nacionales, Dependencias u otros órganos de gobierno así como a organismos del sistema nacional de coordinación fiscal, por la celebración de acuerdos, convenios o tratados suscritos por la Titular del poder ejecutivo.</t>
  </si>
  <si>
    <t xml:space="preserve">RESPONSABILIDAD PATRIMONIAL DEL ESTADO </t>
  </si>
  <si>
    <t>Aportación destinada al cumplimiento de las obligaciones de responsabilidad patrimonial del estado, para indemnizar a quienes sin obligación jurídica de soportarlo, sufran daños en cualquiera e sus bienes o derechos como consecuencia de la actividad administrativa irregular de los poderes del estado, sus Dependencias y Entidades, organismos públicos fideicomisos públicos estatales y de las empresas de participación estatal.</t>
  </si>
  <si>
    <t>EROGACIONES CONTINGENTES</t>
  </si>
  <si>
    <t>Asignaciones destinadas a cubrir erogaciones en bienes y servicios de interés general  para el estado, y que por su naturaleza no fueron incluidas en las partidas de los presupuestos de las dependencias y entidades. Dichas asignaciones pueden ser de gasto corriente o de capital. La asignación de recursos de esta partida pueden utilizarse para cubrir gastos que por su naturaleza y objeto no estén contemplados en ninguna partida del clasificador; así como para crear partidas de uso recurrente no consideradas en la planeación del gasto y para realizar transferencias de recursos en partidas que presenten insuficiencia presupuestal.</t>
  </si>
  <si>
    <t xml:space="preserve">EROGACIONES ESPECIALES.   </t>
  </si>
  <si>
    <t>Asignaciones destinadas a cubrir erogaciones de carácter no previsibles que no pueden ser identificadas conforme a las dimensiones funcional, programática y económica del gasto. También agrupa las diversas erogaciones derivadas del cumplimiento de obligaciones del estado para otorgar apoyos o ayudas extraordinarias a los sectores social y privado.</t>
  </si>
  <si>
    <t>BIENES MUEBLES, INMUEBLES E INTANGIBLES</t>
  </si>
  <si>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</si>
  <si>
    <t>MOBILIARIO Y EQUIPO DE ADMINISTRACIÓN</t>
  </si>
  <si>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</si>
  <si>
    <t>MUEBLES DE OFICINA Y ESTANTERÍA</t>
  </si>
  <si>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</si>
  <si>
    <t>MOBILIARIO</t>
  </si>
  <si>
    <t>Asignaciones destinadas a la adquisición de todo tipo de bienes muebles que requieran las dependencias y entidades para el desempeño de sus funciones, comprenden bienes tales como: escritorios, sillas, sillones, anaqueles, archiveros, libreros, mesas, pupitres, caballetes, restiradores, entre otros.</t>
  </si>
  <si>
    <t>EQUIPO DE ADMINISTRACIÓN</t>
  </si>
  <si>
    <t>Asignaciones  destinadas a la adquisición de equipos propios para el desarrollo de las actividades administrativas, productivas y demás instalaciones de las dependencias y entidades, tales como: máquinas de escribir, sumar, calcular y registrar; equipo de aire acondicionado, calentadores fotocopiadoras, aspiradoras, enceradoras, grabadoras, radios, televisores, microfilmadoras, circuito cerrado de t.v., equipos de detección de fuego, alarma y voceo, estufas, refrigeradores, lavadoras, hornos de microondas, y demás bienes considerados en los activos fijos de las dependencias y entidades. Incluye los utensilios para el servicio de administración destinados al equipamiento de unidades administrativas de las dependencias y entidades especializadas en el servicio de alimentación, cuya adquisición incremente los activos fijos de las mismas.</t>
  </si>
  <si>
    <t>MUEBLES, EXCEPTO DE OFICINA Y ESTANTERÍA</t>
  </si>
  <si>
    <t>Asignaciones destinadas a todo tipo de muebles ensamblados, tapizados, sofás-cama, sillones reclinables, muebles de mimbre, ratán y bejuco y materiales similares, cocinas y sus partes. Excepto muebles de oficina y estantería.</t>
  </si>
  <si>
    <t>BIENES ARTÍSTICOS, CULTURALES Y CIENTÍFICOS</t>
  </si>
  <si>
    <t>Asignaciones destinadas a cubrir adquisición de obras y colecciones de carácter histórico y cultural de manera permanente de bienes artísticos y culturales como colecciones de pinturas, esculturas, cuadros, etc.</t>
  </si>
  <si>
    <t>BIENES ARTÍSTICOS Y CULTURALES</t>
  </si>
  <si>
    <t>Asignaciones destinadas a la adquisición de objetos artísticos y culturales, tales como: pinturas, esculturas, cuadros, colecciones diversas, ediciones históricas, equipos musicales para bandas y orquestas, y en general, todos los bienes que constituyan acervo patrimonial artístico y cultural para el estado.</t>
  </si>
  <si>
    <t>OBJETOS DE VALOR</t>
  </si>
  <si>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</si>
  <si>
    <t>EQUIPO DE CÓMPUTO Y DE TECNOLOGÍAS DE LA INFORMACIÓN</t>
  </si>
  <si>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</si>
  <si>
    <t>BIENES INFORMÁTICOS.</t>
  </si>
  <si>
    <t>Asignaciones destinadas a la adquisición de equipos y aparatos de uso informático, para el procesamiento electrónico de datos y para el uso de redes, tales como: servidores, computadoras, lectoras, terminales, monitores, procesadores, tableros de control, equipos de conectividad, entre otros.</t>
  </si>
  <si>
    <t>OTROS MOBILIARIOS Y EQUIPOS DE ADMINISTRACIÓN</t>
  </si>
  <si>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</si>
  <si>
    <t>Asignaciones  destinadas a la adquisición de equipos propios para el desarrollo de las actividades administrativas, productivas y demás instalaciones de las dependencias y entidades, diferentes a: máquinas de escribir, sumar, calcular y registrar; equipo de aire acondicionado, calentadores fotocopiadoras, aspiradoras, enceradoras, grabadoras, radios, televisores, microfilmadoras, circuito cerrado de t.v., equipos de detección de fuego, alarma y voceo, estufas, refrigeradores, lavadoras, hornos de microondas y demás bienes considerados en los activos fijos de los entes públicos. Incluye los utensilios para el servicio de alimentación, cuya adquisición incremente los activos fijos de las mismas.</t>
  </si>
  <si>
    <t>ADJUDICACIONES, EXPROPIACIONES E INDEMNIZACIONES DE BIENES MUEBLES.</t>
  </si>
  <si>
    <t xml:space="preserve">Asignaciones destinadas a cubrir los gastos originados por la adjudicación, expropiación e indemnización de este tipo de bienes, cuando las necesidades propias de las dependencias y entidades, o del país lo ameriten, en los términos de las disposiciones generales aplicables. </t>
  </si>
  <si>
    <t>MOBILIARIO Y EQUIPO EDUCACIONAL Y RECREATIVO</t>
  </si>
  <si>
    <t>Asignaciones destinadas a la adquisición de equipos educacionales y recreativos, tales como: equipos y aparatos audiovisuales, aparatos de gimnasia, proyectores, cámaras fotográficas, entre otros. Incluye refacciones y accesorios mayores correspondientes a este concepto.</t>
  </si>
  <si>
    <t>EQUIPOS Y APARATOS AUDIOVISUALES</t>
  </si>
  <si>
    <t>Asignaciones destinadas a la adquisición de equipos, tales como: proyectores, micrófonos, grabadores, televisores, entre otros.</t>
  </si>
  <si>
    <t>EQUIPO EDUCACIONAL Y RECREATIVO</t>
  </si>
  <si>
    <t>Asignaciones destinadas a la adquisición de equipos educacionales y recreativos, tales como: equipos y aparatos audiovisuales, aparatos de gimnasia, carruseles, proyectores, cámaras fotográficas, entre otros.</t>
  </si>
  <si>
    <t>APARATOS DEPORTIVOS</t>
  </si>
  <si>
    <t>Asignaciones destinadas a la adquisición de aparatos, tales como: aparatos y equipos de gimnasia y prácticas deportivas, entro otros.</t>
  </si>
  <si>
    <t>CÁMARAS FOTOGRÁFICAS Y DE VIDEO</t>
  </si>
  <si>
    <t>Asignaciones destinadas a la adquisición de cámaras fotográficas, equipos y accesorios fotográficos y aparatos de proyección y de video, entre otros.</t>
  </si>
  <si>
    <t>OTRO MOBILIARIO Y EQUIPO EDUCACIONAL Y RECREATIVO</t>
  </si>
  <si>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</si>
  <si>
    <t>EQUIPO E INSTRUMENTAL MÉDICO Y DE LABORATORIO</t>
  </si>
  <si>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</si>
  <si>
    <t>EQUIPO MÉDICO Y DE LABORATORIO</t>
  </si>
  <si>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</si>
  <si>
    <t>Asignaciones destinadas a la adquisición de equipos utilizados en hospitales, unidades sanitarias, consultorios, servicios veterinarios y en los laboratorios auxiliares de las ciencias médicas y de investigación científica, tales como: rayos x, ultrasonido, equipos de diálisis e inhalo terapia, máquinas esterilizadoras, sillas dentales, mesas operatorias, incubadoras, microscopios y toda clase de aparatos necesarios para equipar salas de rehabilitación, de emergencia, de hospitalización y de operación médica.</t>
  </si>
  <si>
    <t>INSTRUMENTAL MÉDICO Y DE LABORATORIO</t>
  </si>
  <si>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</si>
  <si>
    <t>Asignaciones destinadas a la adquisición de todo tipo de instrumentos utilizados en la ciencia médica, tales como: estetoscopios, máscaras para oxígeno, bisturís, tijeras, pinzas, separadores, y en general todo tipo de instrumentos médicos necesarios para operaciones quirúrgicas, dentales y oftalmológicas, entre otros. Incluye el instrumental utilizado en los laboratorios de investigación científica.</t>
  </si>
  <si>
    <t>VEHÍCULOS Y EQUIPO DE TRANSPORTE</t>
  </si>
  <si>
    <t>Asignaciones destinadas a la adquisición de toda clase de equipo de transporte terrestre, ferroviario, aéreo, aeroespacial, marítimo, lacustre, fluvial y auxiliar de transporte. Incluye refacciones y accesorios mayores correspondientes a este concepto.</t>
  </si>
  <si>
    <t>VEHÍCULOS Y EQUIPO TERRESTRE</t>
  </si>
  <si>
    <t>Asignaciones destinadas a la adquisición de automóviles, camionetas de carga ligera, furgonetas, minivans, autobuses y microbuses de pasajeros, camiones de carga, de volteo , revolvedores y tracto-camiones, entre otros.</t>
  </si>
  <si>
    <t>CARROCERÍAS Y REMOLQUES</t>
  </si>
  <si>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</si>
  <si>
    <t>EQUIPO AEROESPACIAL</t>
  </si>
  <si>
    <t>Asignaciones destinadas a la adquisición de aviones y demás objetos que vuelan, incluso motores, excluye navegación y medición.</t>
  </si>
  <si>
    <t>EQUIPO FERROVIARIO</t>
  </si>
  <si>
    <t>Asignaciones destinadas a la adquisición de equipo para el transporte ferroviario, tales como: locomotoras, vagones de pasajeros y de carga, transporte urbano en vías (metro y tren ligero), vehículos ferroviarios para mantenimiento. Excluye equipo de señalización férrea.</t>
  </si>
  <si>
    <t>EMBARCACIONES</t>
  </si>
  <si>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</si>
  <si>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</si>
  <si>
    <t>OTROS EQUIPOS DE TRANSPORTE</t>
  </si>
  <si>
    <t>Asignaciones destinadas a la adquisición de otros equipos de transporte no clasificados en las partidas anteriores, tales como: bicicletas, motocicletas, entre otros.</t>
  </si>
  <si>
    <t>EQUIPO DE DEFENSA Y SEGURIDAD</t>
  </si>
  <si>
    <t>Asignaciones destinadas a la adquisición de maquinaria y equipo necesario para el desarrollo de las funciones de seguridad pública. Incluye refacciones y accesorios mayores correspondientes a este concepto.</t>
  </si>
  <si>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</si>
  <si>
    <t xml:space="preserve">EQUIPO DE SEGURIDAD PUBLICA </t>
  </si>
  <si>
    <t xml:space="preserve">Asignaciones destinadas a la adquisición de equipo y demás bienes muebles instrumentales de inversión, requeridos durante la ejecución de programas, investigaciones, acciones y actividades en materia de seguridad pública, cuya realización implique riesgo, urgencia y confidencialidad extrema, en cumplimiento de funciones y actividades oficiales. </t>
  </si>
  <si>
    <t>MAQUINARIA, OTROS EQUIPOS Y HERRAMIENTAS</t>
  </si>
  <si>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</si>
  <si>
    <t>MAQUINARIA Y EQUIPO AGROPECUARIO</t>
  </si>
  <si>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</si>
  <si>
    <t xml:space="preserve">Asignaciones destinadas a la adquisición de maquinaria y equipo utilizados en actividades agropecuarias, tales como: tractores agrícolas, cosechadoras, segadoras, incubadoras, trilladoras, fertilizadoras, desgranadoras, equipo de riego, fumigadoras, roturadoras, entre otros. </t>
  </si>
  <si>
    <t>MAQUINARIA Y EQUIPO INDUSTRIAL</t>
  </si>
  <si>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</si>
  <si>
    <t xml:space="preserve">Asignaciones destinadas a la adquisición de maquinaria y equipo industrial, tales como: molinos industriales, calderas, hornos eléctricos, motores, bombas industriales, despulpadoras, pasteurizadoras, envasadoras, entre otros. Incluye la adquisición de toda clase de maquinaria y equipo de perforación y exploración de suelos. </t>
  </si>
  <si>
    <t>MAQUINARIA Y EQUIPO DE CONSTRUCCIÓN</t>
  </si>
  <si>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</si>
  <si>
    <t xml:space="preserve">MAQUINARIA Y EQUIPO DE CONSTRUCCIÓN. </t>
  </si>
  <si>
    <t>SISTEMAS DE AIRE ACONDICIONADO, CALEFACCIÓN Y DE REFRIGERACIÓN INDUSTRIAL Y COMERCIAL</t>
  </si>
  <si>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</si>
  <si>
    <t>EQUIPO DE COMUNICACIÓN Y TELECOMUNICACIÓN</t>
  </si>
  <si>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</si>
  <si>
    <t xml:space="preserve">EQUIPOS Y APARATOS DE COMUNICACIONES Y TELECOMUNICACIONES. </t>
  </si>
  <si>
    <t xml:space="preserve">Asignaciones destinadas a la adquisición de equipos y aparatos de comunicaciones y telecomunicaciones, tales como: comunicación satelital, microondas, transmisores, receptores; equipos de telex, radar, sonar, radionavegación y video; amplificadores, equipos telefónicos  y de fax, conmutadores, telegráficos, y demás equipos y aparatos para el mismo fin. </t>
  </si>
  <si>
    <t>EQUIPOS DE GENERACIÓN ELÉCTRICA, APARATOS Y ACCESORIOS ELÉCTRICOS</t>
  </si>
  <si>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</si>
  <si>
    <t xml:space="preserve">MAQUINARIA Y EQUIPO ELÉCTRICO Y ELECTRÓNICO. </t>
  </si>
  <si>
    <t>Asignaciones destinadas a la adquisición de maquinaria y equipo eléctrico y electrónico, tales como: generadoras de energía, plantas, motogeneradoras de energía eléctrica, transformadores, reguladores, equipo electrónico, equipo electrónico nuclear, tableros de transferencias, entre otros. Excluye los bienes señalados en las partidas 5651  equipos y aparatos de comunicaciones y telecomunicaciones, y la partida 5151 bienes informáticos.</t>
  </si>
  <si>
    <t>HERRAMIENTAS Y MÁQUINAS-HERRAMIENTA</t>
  </si>
  <si>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</si>
  <si>
    <t xml:space="preserve">HERRAMIENTAS </t>
  </si>
  <si>
    <t>Asignaciones destinadas a la adquisición de herramientas eléctricas, neumáticas y máquinas herramienta, tales como: rectificadoras, cepilladoras, mortajadoras, pulidoras, lijadoras, sierras, taladros y martillos eléctricos, ensambladoras, fresadoras, encuadernadoras y demás herramientas consideradas.</t>
  </si>
  <si>
    <t xml:space="preserve">REFACCIONES </t>
  </si>
  <si>
    <t xml:space="preserve">Refacciones y accesorios. Asignaciones destinadas a la adquisición de refacciones y accesorios de uso diverso, tales como: motores para vehículos, escrepas, cuchillas adaptables a maquinarias, tubería de diseño especial y demás refacciones y accesorios, cuya adquisición e incorporación a los equipos o bienes muebles e inmuebles representen un incremento en el valor de los activos fijos de las dependencias y entidades. </t>
  </si>
  <si>
    <t>OTROS EQUIPOS</t>
  </si>
  <si>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</si>
  <si>
    <t>ACTIVOS BIOLÓGICOS</t>
  </si>
  <si>
    <t>Asignaciones destinadas a la adquisición de toda clase de especies animales y otros seres vivos, tanto para su utilización en el trabajo como para su fomento, exhibición y reproducción.</t>
  </si>
  <si>
    <t>BOVINOS</t>
  </si>
  <si>
    <t>Asignaciones destinadas a la adquisición de ganado bovino en todas sus fases: producción de carne, cría y explotación de ganado bovino para reemplazos de ganado bovino lechero.</t>
  </si>
  <si>
    <t>PORCINOS</t>
  </si>
  <si>
    <t>Asignaciones destinadas a la adquisición de cerdos en todas sus fases en granjas, patios y azoteas.</t>
  </si>
  <si>
    <t>AVES</t>
  </si>
  <si>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</si>
  <si>
    <t>OVINOS Y CAPRINOS</t>
  </si>
  <si>
    <t>Asignaciones destinadas a la adquisición de ovinos y caprinos.</t>
  </si>
  <si>
    <t>PECES Y ACUICULTURA</t>
  </si>
  <si>
    <t>Asignaciones destinadas a la adquisición de peces y acuicultura, tales como: animales acuáticos en ambientes controlados (peces, moluscos, crustáceos, camarones y reptiles). Excluye acuicultura vegetal.</t>
  </si>
  <si>
    <t>EQUINOS</t>
  </si>
  <si>
    <t>Asignaciones destinadas a la adquisición de equinos, tales como: caballos, mulas, burros y otros. Excluye servicio de pensión para equinos.</t>
  </si>
  <si>
    <t>ESPECIES MENORES Y DE ZOOLÓGICO</t>
  </si>
  <si>
    <t>Asignaciones destinadas a la adquisición de especies menores y de zoológico, tales como: abejas, colmenas, conejos, chinchillas, zorros, perros, gatos, gallos de pelea, aves de ornato, cisnes, pavos reales, flamencos, gusanos de seda, llamas, venados, animales de laboratorio, entre otros.</t>
  </si>
  <si>
    <t>ARBOLES Y PLANTAS</t>
  </si>
  <si>
    <t>Asignaciones destinadas a la adquisición de árboles y plantas que se utilizan repetida o continuamente durante más de un año para producir otros bienes.</t>
  </si>
  <si>
    <t>OTROS ACTIVOS BIOLÓGICOS</t>
  </si>
  <si>
    <t>Asignaciones destinadas a la adquisición de otros activos biológicos, tales como: semen como material reproductivo y todos los que sean capaces de experimentar transformaciones biológicas para convertirlos en otros activos biológicos.</t>
  </si>
  <si>
    <t>ANIMALES DE TRABAJO</t>
  </si>
  <si>
    <t xml:space="preserve">Asignaciones destinadas a la adquisición de todo tipo de animales para el trabajo, tales como: ganado caballar, mular, bovino y otros. Incluye el equipo de trabajo necesario para su acondicionamiento. </t>
  </si>
  <si>
    <t>ANIMALES DE REPRODUCCIÓN</t>
  </si>
  <si>
    <t>Asignaciones destinadas a la adquisición de especies animales con fines de reproducción y fomento, tales como: ganado caballar, asnal, mular, bovino, porcino; toda clase de aves, peces, mariscos, entre otros. Incluye larvas y semen para los mismos fines.</t>
  </si>
  <si>
    <t>BIENES INMUEBLES</t>
  </si>
  <si>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</si>
  <si>
    <t>TERRENOS</t>
  </si>
  <si>
    <t>Asignaciones destinadas a la adquisición de tierras, terrenos y predios urbanos baldíos, campos con o sin mejoras necesarios para los usos propios de los entes públicos.</t>
  </si>
  <si>
    <t>TERRENOS.</t>
  </si>
  <si>
    <t xml:space="preserve">Asignaciones destinadas a la adquisición de terrenos y predios necesarios para los usos propios de las dependencias y entidades. </t>
  </si>
  <si>
    <t>VIVIENDAS</t>
  </si>
  <si>
    <t>Asignaciones destinadas a la adquisición de viviendas que son edificadas principalmente como residencias requeridos por los entes públicos para sus actividades. Incluye: garajes y otras estructuras asociadas requeridas.</t>
  </si>
  <si>
    <t>EDIFICIOS NO RESIDENCIALES</t>
  </si>
  <si>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</si>
  <si>
    <t>EDIFICIOS Y LOCALES</t>
  </si>
  <si>
    <t xml:space="preserve">Asignaciones destinadas a la adquisición de edificios, casas y locales que requieran las dependencias y entidades para desarrollar sus actividades. </t>
  </si>
  <si>
    <t>OTROS BIENES INMUEBLES</t>
  </si>
  <si>
    <t>Asignaciones destinadas a cubrir el costo de los bienes inmuebles adquiridos por los entes públicos no incluidos o especificados en los conceptos y partidas del presente capítulo.</t>
  </si>
  <si>
    <t>ADJUDICACIONES, EXPROPIACIONES E INDEMNIZACIONES DE BIENES INMUEBLES.</t>
  </si>
  <si>
    <t>Asignaciones destinadas al pago de adjudicaciones, expropiaciones e indemnizaciones de todo tipo de bienes inmuebles, cuando por razones de interés público se requiera su afectación, en los términos de las disposiciones generales aplicables. Comprende bienes tales como: edificios, casas, locales y terrenos.</t>
  </si>
  <si>
    <t>ACTIVOS INTANGIBLES</t>
  </si>
  <si>
    <t>Asignaciones para la adquisición de derechos por el uso de activos de propiedad industrial, comercial, intelectual y otros, como por ejemplo: software, licencias, patentes, marcas, derechos, concesiones y franquicias.</t>
  </si>
  <si>
    <t>SOFTWARE</t>
  </si>
  <si>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</si>
  <si>
    <t>PATENTES</t>
  </si>
  <si>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</si>
  <si>
    <t>MARCAS</t>
  </si>
  <si>
    <t>Asignaciones destinadas a cubrir los gastos generados por el uso de nombres comerciales, símbolos o emblemas que identifiquen un producto o conjunto de productos, que otorgan derechos de exclusividad para su uso o explotación, por parte de los entes públicos.</t>
  </si>
  <si>
    <t>DERECHOS</t>
  </si>
  <si>
    <t>Asignaciones destinadas para atender los gastos generados por el uso de obras técnicas, culturales, de arte o musicales, u otras pertenecientes a personas jurídicas o naturales, nacionales o extranjeras.</t>
  </si>
  <si>
    <t>DERECHOS DE EXTRACCIÓN DE AGUA.</t>
  </si>
  <si>
    <t>Asignaciones destinadas para cubrir el costo de los derechos de extracción de agua que se pagan a la Comisión Nacional de Agua CONAGUA, por parte de los Sistemas Municipales Operadores del Servicio de Agua Potable.</t>
  </si>
  <si>
    <t>CONCESIONES</t>
  </si>
  <si>
    <t>Asignaciones destinadas a cubrir la adquisición del derecho de explotación por un lapso de tiempo determinado de bienes y servicios por parte de una empresa a otra.</t>
  </si>
  <si>
    <t>FRANQUICIAS</t>
  </si>
  <si>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</si>
  <si>
    <t>LICENCIAS INFORMÁTICAS E INTELECTUALES</t>
  </si>
  <si>
    <t>Asignaciones destinadas a la adquisición de permisos informáticos e intelectuales.</t>
  </si>
  <si>
    <t>LICENCIAS INDUSTRIALES, COMERCIALES Y OTRAS</t>
  </si>
  <si>
    <t>Asignaciones destinadas a la adquisición de permisos para realizar negocios en general o un negocio o profesión en particular.</t>
  </si>
  <si>
    <t>OTROS ACTIVOS INTANGIBLES</t>
  </si>
  <si>
    <t>Asignaciones destinadas atenderá cubrir los gastos generados por concepto de otros activos intangibles, no incluidos en partidas específicas anteriores.</t>
  </si>
  <si>
    <t>INVERSIÓN PÚBLICA</t>
  </si>
  <si>
    <t>Asignaciones destinadas a obras por contrato y proyectos productivos y acciones de fomento. Incluye los gastos en estudios de pre-inversión y preparación del proyecto.</t>
  </si>
  <si>
    <t>OBRA PUBLICA EN BIENES DE DOMINIO PÚBLICO</t>
  </si>
  <si>
    <t>Asignaciones destinadas para construcciones en bienes de dominio público de acuerdo con lo establecido en el art. 7 de la Ley General de Bienes Nacionales y otras leyes aplicables. Incluye los gastos en estudios de pre-inversión y preparación del proyecto.</t>
  </si>
  <si>
    <t>EDIFICACIÓN HABITACIONAL</t>
  </si>
  <si>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</si>
  <si>
    <t>EDIFICACIÓN HABITACIONAL POR CONTRATO EN BIENES DE DOMINIO PÚBLICO</t>
  </si>
  <si>
    <t>Asignaciones destinadas a obras por contrato para vivienda, ya sean unifamiliares o multifamiliares. Incluye construcción nueva, ampliación, remodelación, mantenimiento o reparación integral de las construcciones, así como los gastos en estudios de pre-inversión y preparación del proyecto. En bienes de dominio público.</t>
  </si>
  <si>
    <t>EDIFICACIÓN NO HABITACIONAL</t>
  </si>
  <si>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</si>
  <si>
    <t>EDIFICACIÓN NO HABITACIONAL POR CONTRATO EN BIENES DE DOMINIO PÚBLICO</t>
  </si>
  <si>
    <t>Asignaciones destinadas para la construcción de edificios  no residenciales por contrato para fines industriales, comerciales, institucionales y de servicios. Incluye construcción nueva, ampliación, remodelación, mantenimiento o reparación integral de las construcciones, así como, los gastos en estudios de pre-inversión y preparación del proyecto. En bienes de dominio público.</t>
  </si>
  <si>
    <t xml:space="preserve">CONSTRUCCIÓN DE OBRAS PARA EL ABASTECIMIENTO DE AGUA, PETRÓLEO, GAS, ELECTRICIDAD Y TELECOMUNICACIONES </t>
  </si>
  <si>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</si>
  <si>
    <t>CONSTRUCCIÓN DE OBRAS PARA EL ABASTECIMIENTO DE AGUA, PETRÓLEO, GAS, ELECTRICIDAD Y TELECOMUNICACIONES POR CONTRATO EN BIENES DE DOMINIO PÚBLICO.</t>
  </si>
  <si>
    <t>Asignaciones destinadas a la construcción de obras por contrato para el abastecimiento de agua, petróleo y gas y a la construcción de obras para la generación y construcción de energía eléctrica y para las telecomunicaciones. Incluye los gastos en estudios de pre-inversión y preparación del proyecto. En bienes de dominio público.</t>
  </si>
  <si>
    <t>DIVISIÓN DE TERRENOS Y CONSTRUCCIÓN DE OBRAS DE URBANIZACIÓN</t>
  </si>
  <si>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</si>
  <si>
    <t>DIVISIÓN DE TERRENOS Y CONSTRUCCIÓN DE OBRAS DE URBANIZACIÓN POR CONTRATO EN BIENES DE DOMINIO PÚBLICO.</t>
  </si>
  <si>
    <t>Asignaciones destinadas a obras por contrato para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 En bienes de dominio público.</t>
  </si>
  <si>
    <t>CONSTRUCCIÓN DE VÍAS DE COMUNICACIÓN</t>
  </si>
  <si>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</si>
  <si>
    <t>CONSTRUCCIÓN DE VÍAS DE COMUNICACIÓN POR CONTRATO EN BIENES DE DOMINIO PÚBLICO.</t>
  </si>
  <si>
    <t>Asignaciones destinadas a obras por contrato para la construcción de carreteras, autopistas, terracerías, puentes, pasos a desnivel y aeropistas. Incluye construcción nueva, ampliación, remodelación, mantenimiento o reparación integral de las construcciones y los gastos en estudios de pre inversión y preparación del proyecto. En bienes de dominio público.</t>
  </si>
  <si>
    <t xml:space="preserve">OTRAS CONSTRUCCIONES DE INGENIERÍA CIVIL U OBRA PESADA </t>
  </si>
  <si>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</si>
  <si>
    <t>OTRAS CONSTRUCCIONES DE INGENIERÍA CIVIL U OBRA PESADA POR CONTRATO EN BIENES DE DOMINIO PÚBLICO.</t>
  </si>
  <si>
    <t>Asignaciones destinadas a obras por contrato para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 En bienes de dominio público.</t>
  </si>
  <si>
    <t xml:space="preserve">INSTALACIONES Y EQUIPAMIENTO EN CONSTRUCCIONES </t>
  </si>
  <si>
    <t>Asignaciones destinadas a la realización de instalaciones eléctricas, hidrosanitarias, de gas, aire acondicionado, calefacción, instalaciones electromecánicas y otras instalaciones de construcciones, Incluye los gastos en estudios de pre-inversión y preparación del proyecto.</t>
  </si>
  <si>
    <t>INSTALACIONES Y EQUIPAMIENTO EN CONSTRUCCIONES POR CONTRATO EN BIENES DE DOMINIO PÚBLICO.</t>
  </si>
  <si>
    <t>Asignaciones destinadas a obras por contrato para  la realización de instalaciones eléctricas, hidrosanitarias, de gas, aire acondicionado, calefacción, instalaciones electromecánicas y otras instalaciones de construcciones, Incluye los gastos en estudios de pre-inversión y preparación del proyecto. En bienes de dominio público.</t>
  </si>
  <si>
    <t>TRABAJOS DE ACABADOS EN EDIFICACIONES Y OTROS TRABAJOS ESPECIALIZADOS</t>
  </si>
  <si>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</si>
  <si>
    <t>TRABAJOS DE ACABADOS EN EDIFICACIONES Y OTROS TRABAJOS ESPECIALIZADOS POR CONTRATO EN BIENES DE DOMINIO PÚBLICO.</t>
  </si>
  <si>
    <t>Asignaciones destinadas a obras por contrato para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 En bienes de dominio público.</t>
  </si>
  <si>
    <t>OBRA PUBLICA EN BIENES PROPIOS</t>
  </si>
  <si>
    <t>Asignaciones para construcciones en bienes inmuebles propiedad de los entes públicos. Incluye los gastos en estudios de pre inversión y preparación del proyecto.</t>
  </si>
  <si>
    <t>EDIFICACIÓN HABITACIONAL POR CONTRATO EN BIENES PROPIOS.</t>
  </si>
  <si>
    <t>Asignaciones destinadas a obras por contrato  para vivienda, ya sean unifamiliares o multifamiliares. Incluye construcción nueva, ampliación, remodelación, mantenimiento o reparación integral de las construcciones, así como los gastos en estudios de pre-inversión y preparación del proyecto. En bienes propios.</t>
  </si>
  <si>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</si>
  <si>
    <t>EDIFICACIÓN NO HABITACIONAL POR CONTRATO EN BIENES PROPIOS.</t>
  </si>
  <si>
    <t>Asignaciones destinadas para obras por contrato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 En bienes propios.</t>
  </si>
  <si>
    <t>CONSTRUCCIÓN DE OBRAS PARA EL ABASTECIMIENTO DE AGUA, PETRÓLEO, GAS, ELECTRICIDAD Y TELECOMUNICACIONES</t>
  </si>
  <si>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</si>
  <si>
    <t xml:space="preserve">CONSTRUCCIÓN POR CONTRATO DE OBRAS PARA EL ABASTECIMIENTO DE AGUA, PETRÓLEO, GAS, ELECTRICIDAD Y TELECOMUNICACIONES EN BIENES PROPIOS. </t>
  </si>
  <si>
    <t>Asignaciones destinadas a la construcción de obras por contrato para el abastecimiento de agua, petróleo y gas y a la construcción de obras para la generación y construcción de energía eléctrica y para las telecomunicaciones. Incluye los gastos en estudios de pre-inversión y preparación del proyecto. En bienes propios.</t>
  </si>
  <si>
    <t>DIVISIÓN DE TERRENOS Y CONSTRUCCIÓN DE OBRAS DE URBANIZACIÓN POR CONTRATO EN BIENES PROPIOS.</t>
  </si>
  <si>
    <t>Asignaciones destinadas a la división de terrenos y construcción de obras por contrato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 En bienes propios.</t>
  </si>
  <si>
    <t>CONSTRUCCIÓN DE VÍAS DE COMUNICACIÓN POR CONTRATO EN BIENES PROPIOS.</t>
  </si>
  <si>
    <t>Asignaciones destinadas a obra por contrato para la construcción de carreteras, autopistas, terracerías, puentes, pasos a desnivel y aeropistas. Incluye construcción nueva, ampliación, remodelación, mantenimiento o reparación integral de las construcciones y los gastos en estudios de pre inversión y preparación del proyecto. En bienes propios.</t>
  </si>
  <si>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</si>
  <si>
    <t>OTRAS CONSTRUCCIONES DE INGENIERÍA CIVIL U OBRA PESADA POR CONTRATO EN BIENES PROPIOS.</t>
  </si>
  <si>
    <t>Asignaciones destinadas a obras por contrato para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 En bienes propios.</t>
  </si>
  <si>
    <t>INSTALACIONES Y EQUIPAMIENTO EN CONSTRUCCIONES</t>
  </si>
  <si>
    <t>Asignaciones destinadas a la realización de instalaciones eléctricas, hidro-sanitarias, de gas, aire acondicionado, calefacción, instalaciones electromecánicas y otras instalaciones de construcciones. Incluye los gastos en estudios de pre-inversión y preparación del proyecto.</t>
  </si>
  <si>
    <t>INSTALACIONES Y EQUIPAMIENTO POR CONTRATO EN CONSTRUCCIONES EN BIENES PROPIOS.</t>
  </si>
  <si>
    <t>Asignaciones destinadas a obras por contrato para la realización de instalaciones eléctricas, hidro-sanitarias, de gas, aire acondicionado, calefacción, instalaciones electromecánicas y otras instalaciones de construcciones. Incluye los gastos en estudios de pre-inversión y preparación del proyecto. En bienes propios.</t>
  </si>
  <si>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</si>
  <si>
    <t>TRABAJOS DE ACABADOS EN EDIFICACIONES Y OTROS TRABAJOS ESPECIALIZADOS POR CONTRATO EN BIENES PROPIOS.</t>
  </si>
  <si>
    <t>Asignaciones destinadas a obras por contrato para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 En bienes propios.</t>
  </si>
  <si>
    <t>PROYECTOS PRODUCTIVOS Y ACCIONES DE FOMENTO</t>
  </si>
  <si>
    <t xml:space="preserve">Erogaciones realizadas por los entes públicos con la finalidad de ejecutar proyectos de desarrollo productivo, económico y social y otros. Incluye el costo de la preparación de proyectos. </t>
  </si>
  <si>
    <t>ESTUDIOS, FORMULACIÓN Y EVALUACIÓN DE PROYECTOS PRODUCTIVOS NO INCLUIDOS EN CONCEPTOS ANTERIORES DE ESTE CAPÍTULO.</t>
  </si>
  <si>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</si>
  <si>
    <t>GASTOS INDIRECTOS - ESTUDIOS, FORMULACIÓN Y EVALUACIÓN DE PROYECTOS PRODUCTIVOS NO INCLUIDOS EN CONCEPTOS ANTERIORES DE ESTE CAPÍTULO.</t>
  </si>
  <si>
    <t>EJECUCIÓN DE PROYECTOS PRODUCTIVOS NO INCLUIDOS EN CONCEPTOS ANTERIORES DE ESTE CAPÍTULO</t>
  </si>
  <si>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</si>
  <si>
    <t xml:space="preserve"> EJECUCIÓN DE PROYECTOS PRODUCTIVOS NO INCLUIDOS EN CONCEPTOS ANTERIORES DE ESTE CAPÍTULO.</t>
  </si>
  <si>
    <t>GASTOS INDIRECTOS - EJECUCIÓN DE PROYECTOS PRODUCTIVOS NO INCLUIDOS EN CONCEPTOS ANTERIORES DE ESTE CAPÍTULO</t>
  </si>
  <si>
    <t>INVERSIONES FINANCIERAS Y OTRAS PROVISIONES</t>
  </si>
  <si>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</si>
  <si>
    <t>INVERSIONES PARA EL FOMENTO DE ACTIVIDADES PRODUCTIVAS</t>
  </si>
  <si>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</si>
  <si>
    <t>CRÉDITOS OTORGADOS POR ENTIDADES FEDERATIVAS Y MUNICIPIOS AL SECTOR SOCIAL Y PRIVADO PARA EL FOMENTO DE ACTIVIDADES PRODUCTIVAS.</t>
  </si>
  <si>
    <t>Asignaciones destinadas a otorgar créditos directos al sector social y privado, para la adquisición de toda clase de bienes muebles e inmuebles, así como para la construcción y reconstrucción de obras e instalaciones, cuando se apliquen en actividades productivas.</t>
  </si>
  <si>
    <t xml:space="preserve">CRÉDITOS DIRECTOS PARA ACTIVIDADES PRODUCTIVAS. </t>
  </si>
  <si>
    <t xml:space="preserve">Asignaciones  destinadas a otorgar créditos directos a los sectores social y privado para la adquisición de toda clase de bienes muebles e inmuebles, así como para la construcción y reconstrucción de obras e instalaciones, cuando se apliquen en actividades productivas. </t>
  </si>
  <si>
    <t>CRÉDITOS OTORGADOS POR ENTIDADES FEDERATIVAS A MUNICIPIOS PARA EL FOMENTO DE ACTIVIDADES PRODUCTIVAS.</t>
  </si>
  <si>
    <t>Asignaciones destinadas a otorgar créditos directos a municipios, para la adquisición de toda clase de bienes muebles e inmuebles, así como para la construcción y reconstrucción de obras e instalaciones, cuando se apliquen en actividades productivas</t>
  </si>
  <si>
    <t>Asignaciones destinadas a otorgar créditos directos a municipios, para la adquisición de toda clase de bienes muebles e inmuebles, así como para la construcción y reconstrucción de obras e instalaciones, cuando se apliquen en actividades productivas.</t>
  </si>
  <si>
    <t>ACCIONES Y PARTICIPACIONES DE CAPITAL</t>
  </si>
  <si>
    <t>Asignaciones para aportar capital directo o mediante la adquisición de acciones u otros valores representativos de capital a entidades paraestatales y empresas privadas; así como a organismos nacionales e internacionales.</t>
  </si>
  <si>
    <t>ACCIONES Y PARTICIPACIONES DE CAPITAL EN ENTIDADES PARAESTATALES NO EMPRESARIALES Y NO FINANCIERAS CON FINES DE POLÍTICA ECONÓMICA.</t>
  </si>
  <si>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</si>
  <si>
    <t>ACCIONES Y PARTICIPACIONES DE CAPITAL EN ENTIDADES PARAESTATALES EMPRESARIALES Y NO FINANCIERAS CON FINES DE POLÍTICA ECONÓMICA.</t>
  </si>
  <si>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</si>
  <si>
    <t>ACCIONES Y PARTICIPACIONES DE CAPITAL EN INSTITUCIONES PARAESTATALES PÚBLICAS FINANCIERAS CON FINES DE POLÍTICA ECONÓMICA.</t>
  </si>
  <si>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</si>
  <si>
    <t>ACCIONES Y PARTICIPACIONES DE CAPITAL EN EL SECTOR PRIVADO CON FINES DE POLÍTICA ECONÓMICA</t>
  </si>
  <si>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</si>
  <si>
    <t>ACCIONES Y PARTICIPACIONES DE CAPITAL EN ORGANISMOS INTERNACIONALES CON FINES DE POLÍTICA ECONÓMICA</t>
  </si>
  <si>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</si>
  <si>
    <t>ACCIONES Y PARTICIPACIONES DE CAPITAL EN EL SECTOR EXTERNO CON FINES DE POLÍTICA ECONÓMICA</t>
  </si>
  <si>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</si>
  <si>
    <t>ACCIONES Y PARTICIPACIONES DE CAPITAL EN EL SECTOR PÚBLICO CON FINES DE GESTIÓN DE LA LIQUIDEZ</t>
  </si>
  <si>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</si>
  <si>
    <t>ACCIONES Y PARTICIPACIONES DE CAPITAL EN EL SECTOR PÚBLICO CON FINES DE GESTIÓN DE LIQUIDEZ</t>
  </si>
  <si>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</si>
  <si>
    <t>ACCIONES Y PARTICIPACIONES DE CAPITAL EN EL SECTOR PRIVADO CON FINES DE GESTIÓN DE LIQUIDEZ</t>
  </si>
  <si>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</si>
  <si>
    <t>ACCIONES Y PARTICIPACIONES DE CAPITAL EN EL SECTOR PRIVADO CON FINES DE GESTIÓN DE LA LIQUIDEZ</t>
  </si>
  <si>
    <t>ACCIONES Y PARTICIPACIONES DE CAPITAL EN EL SECTOR EXTERNO CON FINES DE GESTIÓN DE LA LIQUIDEZ</t>
  </si>
  <si>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</si>
  <si>
    <t>COMPRA DE TÍTULOS Y VALORES</t>
  </si>
  <si>
    <t>Asignaciones destinadas a financiar la adquisición de títulos y valores representativos de deuda. Excluye los depósitos temporales efectuados en el mercado de valores o de capitales por la intermediación de instituciones financieras.</t>
  </si>
  <si>
    <t>BONOS</t>
  </si>
  <si>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</si>
  <si>
    <t>VALORES REPRESENTATIVOS DE DEUDA ADQUIRIDOS CON FINES DE POLÍTICA ECONÓMICA</t>
  </si>
  <si>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</si>
  <si>
    <t>VALORES REPRESENTATIVOS DE DEUDA ADQUIRIDOS CON FINES DE GESTIÓN DE LIQUIDEZ</t>
  </si>
  <si>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</si>
  <si>
    <t>OBLIGACIONES NEGOCIABLES ADQUIRIDAS CON FINES DE POLÍTICA ECONÓMICA</t>
  </si>
  <si>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</si>
  <si>
    <t xml:space="preserve">ADQUISICIÓN DE OBLIGACIONES. </t>
  </si>
  <si>
    <t xml:space="preserve">Asignaciones que el gobierno estatal destina en forma directa a la adquisición de obligaciones emitidas por instituciones públicas federales, estatales y municipales; sociedades anónimas o corporaciones privadas, tanto nacionales como extranjeras, autorizadas para emitirlos. </t>
  </si>
  <si>
    <t>OBLIGACIONES NEGOCIABLES ADQUIRIDAS CON FINES DE GESTIÓN DE LIQUIDEZ</t>
  </si>
  <si>
    <t>OTROS VALORES</t>
  </si>
  <si>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</si>
  <si>
    <t xml:space="preserve">ADQUISICIÓN DE OTROS VALORES. </t>
  </si>
  <si>
    <t xml:space="preserve">Asignaciones que el gobierno estatal destina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 </t>
  </si>
  <si>
    <t xml:space="preserve">ADQUISICIÓN DE TÍTULOS DE CRÉDITO. </t>
  </si>
  <si>
    <t xml:space="preserve">Asignaciones que el gobierno estatal destina a la adquisición de acciones, bonos, obligaciones, certificados y en general de toda clase de títulos de crédito que emitan instituciones públicas federales, estatales y municipales; sociedades anónimas o corporaciones privadas, tanto nacionales como extranjeras, autorizadas para emitirlos. </t>
  </si>
  <si>
    <t>CONCESIONES DE PRÉSTAMOS</t>
  </si>
  <si>
    <t>Asignaciones destinadas a la concesión de préstamos a entes públicos y al sector privado.</t>
  </si>
  <si>
    <t>CONCESIÓN DE PRÉSTAMOS A ENTIDADES PARAESTATALES NO EMPRESARIALES Y NO FINANCIERAS CON FINES DE POLÍTICA ECONÓMICA.</t>
  </si>
  <si>
    <t>Asignaciones destinadas para la concesión de préstamos a entidades paraestatales no empresariales y no financieras con fines de política económica.</t>
  </si>
  <si>
    <t>CONCESIÓN DE PRÉSTAMOS A ENTIDADES PARAESTATALES EMPRESARIALES Y NO FINANCIERAS CON FINES DE POLÍTICA ECONÓMICA.</t>
  </si>
  <si>
    <t>Asignaciones destinadas a la concesión de préstamos a entidades paraestatales empresariales y no financieras con fines de política económica.</t>
  </si>
  <si>
    <t>CONCESIÓN DE PRÉSTAMOS A INSTITUCIONES PARAESTATALES PÚBLICAS FINANCIERAS CON FINES DE POLÍTICA ECONÓMICA.</t>
  </si>
  <si>
    <t>Asignaciones destinadas a la concesión de préstamos a instituciones paraestatales públicas financieras con fines de política económica.</t>
  </si>
  <si>
    <t>CONCESIÓN DE PRÉSTAMOS A ENTIDADES FEDERATIVAS Y MUNICIPIOS CON FINES DE POLÍTICA ECONÓMICA</t>
  </si>
  <si>
    <t>Asignaciones destinadas a la concesión de préstamos a entidades federativas y municipios con fines de política económica.</t>
  </si>
  <si>
    <t>CONCESIÓN DE PRÉSTAMOS AL SECTOR PRIVADO CON FINES DE POLÍTICA ECONÓMICA</t>
  </si>
  <si>
    <t>Asignaciones destinadas a la concesión de préstamos al sector privado, tales como: préstamos al personal, a sindicatos y demás erogaciones recuperables, con fines de política económica.</t>
  </si>
  <si>
    <t>CONCESIÓN DE PRÉSTAMOS AL SECTOR EXTERNO CON FINES DE POLÍTICA ECONÓMICA</t>
  </si>
  <si>
    <t>Asignaciones destinadas a la concesión de préstamos al sector externo con fines de política económica.</t>
  </si>
  <si>
    <t>CONCESIÓN DE PRÉSTAMOS AL SECTOR PÚBLICO CON FINES DE GESTIÓN DE LIQUIDEZ</t>
  </si>
  <si>
    <t>Asignaciones destinadas para la concesión de préstamos entre entes públicos con fines de gestión de liquidez.</t>
  </si>
  <si>
    <t>CONCESIÓN DE PRÉSTAMOS AL SECTOR PRIVADO CON FINES DE GESTIÓN DE LIQUIDEZ</t>
  </si>
  <si>
    <t>Asignaciones destinadas para la concesión de préstamos al sector privado con fines de gestión de liquidez.</t>
  </si>
  <si>
    <t>CONCESIÓN DE PRÉSTAMOS AL SECTOR EXTERNO CON FINES DE GESTIÓN DE LIQUIDEZ</t>
  </si>
  <si>
    <t>Asignaciones destinadas para la concesión de préstamos al sector externo con fines de gestión de liquidez.</t>
  </si>
  <si>
    <t>INVERSIONES EN FIDEICOMISOS, MANDATOS Y OTROS ANÁLOGOS</t>
  </si>
  <si>
    <t>Asignación a fideicomisos, mandatos y otros análogos para constituir o incrementar su patrimonio.</t>
  </si>
  <si>
    <t>INVERSIONES EN FIDEICOMISOS DEL PODER EJECUTIVO</t>
  </si>
  <si>
    <t>Asignaciones destinadas para construir o incrementar los fideicomisos del Poder Ejecutivo, con fines de política económica.</t>
  </si>
  <si>
    <t>APORTACIONES A MANDATOS PÚBLICOS.</t>
  </si>
  <si>
    <t xml:space="preserve">Asignaciones previstas por la secretaría de finanzas para que  las dependencias y entidades que fungen como mandantes otorgan a los mandatarios, para que por cuenta de aquéllas ejecuten las acciones que les encomienden. </t>
  </si>
  <si>
    <t>INVERSIONES EN FIDEICOMISOS DEL PODER LEGISLATIVO</t>
  </si>
  <si>
    <t>Asignaciones destinadas para construir o incrementar los fideicomisos del Poder Legislativo, con fines de política económica.</t>
  </si>
  <si>
    <t>INVERSIONES EN FIDEICOMISOS DEL PODER JUDICIAL</t>
  </si>
  <si>
    <t>Asignaciones destinadas para construir o incrementar los fideicomisos del Poder Judicial, con fines de política económica.</t>
  </si>
  <si>
    <t>INVERSIONES EN FIDEICOMISOS PÚBLICOS NO EMPRESARIALES Y NO FINANCIEROS</t>
  </si>
  <si>
    <t>Asignaciones destinadas para construir o incrementar los fideicomisos públicos no empresariales y no financieros, con fines de política económica.</t>
  </si>
  <si>
    <t>INVERSIONES EN FIDEICOMISOS PÚBLICOS EMPRESARIALES Y NO FINANCIEROS</t>
  </si>
  <si>
    <t>Asignaciones destinadas para construir o incrementar los fideicomisos públicos empresariales y no financieros, con fines de política económica.</t>
  </si>
  <si>
    <t>INVERSIONES EN FIDEICOMISOS PÚBLICOS FINANCIEROS</t>
  </si>
  <si>
    <t>Asignaciones destinadas para construir o incrementar a fideicomisos públicos financieros, con fines de política económica.</t>
  </si>
  <si>
    <t>INVERSIONES EN FIDEICOMISOS DE ENTIDADES FEDERATIVAS</t>
  </si>
  <si>
    <t>Asignaciones a fideicomisos a favor de entidades federativas, con fines de política económica.</t>
  </si>
  <si>
    <t>INVERSIONES EN FIDEICOMISOS DE MUNICIPIOS</t>
  </si>
  <si>
    <t>Asignaciones a fideicomisos de municipios con fines de política económica.</t>
  </si>
  <si>
    <t>OTRAS INVERSIONES EN FIDEICOMISOS</t>
  </si>
  <si>
    <t>Asignaciones destinadas para construir o incrementar otros fideicomisos no clasificados en las partidas anteriores, con fines de política económica.</t>
  </si>
  <si>
    <t>OTRAS INVERSIONES FINANCIERAS</t>
  </si>
  <si>
    <t>Asignaciones destinadas a inversiones financieras no comprendidas en conceptos anteriores, tales como: la inversión en capital de trabajo en instituciones que se ocupan de actividades comerciales como son las tiendas y farmacias del ISSSTE e instituciones similares.</t>
  </si>
  <si>
    <t>DEPÓSITOS A LARGO PLAZO EN MONEDA NACIONAL</t>
  </si>
  <si>
    <t>Asignaciones destinadas a colocaciones a largo plazo en moneda nacional.</t>
  </si>
  <si>
    <t>DEPÓSITOS A LARGO PLAZO EN MONEDA EXTRANJERA</t>
  </si>
  <si>
    <t>Asignaciones destinadas a colocaciones financieras a largo plazo en moneda extranjera.</t>
  </si>
  <si>
    <t>PROVISIONES PARA CONTINGENCIAS Y OTRAS EROGACIONES ESPECIALES</t>
  </si>
  <si>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</si>
  <si>
    <t>CONTINGENCIAS POR FENÓMENOS NATURALES</t>
  </si>
  <si>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</si>
  <si>
    <t>PREVISIONES PARA EROGACIONES CONTINGENTES.</t>
  </si>
  <si>
    <t>Asignaciones que por su carácter contingente e imprevisible no pueden ser identificadas conforme a las dimensiones funcional, programática y económica del gasto. También agrupa las diversas erogaciones derivadas del cumplimiento de obligaciones del estado una vez que se confirmen las hipótesis normativas correspondientes (fonden, exbraceros, entre otros).</t>
  </si>
  <si>
    <t>CONTINGENCIAS SOCIOECONÓMICAS</t>
  </si>
  <si>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</si>
  <si>
    <t>PREVISIONES SALARIALES Y ECONÓMICAS</t>
  </si>
  <si>
    <t>Asignaciones de recursos destinados para cubrir las asignaciones para el pago de prestaciones económicas a servidores públicos, recategorizaciones, pensiones y jubilaciones que cubren los institutos de seguridad social, conforme al régimen establecido por disposición legal, los pagos adicionales que por dichos conceptos realicen las Entidades, conforme a compromisos contractuales, los pagos de sumas aseguradas y las prestaciones económicas distintas de pensiones y jubilaciones, entre otras.</t>
  </si>
  <si>
    <t>OTRAS EROGACIONES ESPECIALES</t>
  </si>
  <si>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</si>
  <si>
    <t xml:space="preserve">PREVISIONES PARA EROGACIONES ESPECIALES. </t>
  </si>
  <si>
    <t>Asignaciones que por su carácter de imprevisibles no pueden ser identificadas conforme a las dimensiones funcional, programática y económica del gasto. También agrupa las diversas erogaciones derivadas del cumplimiento de obligaciones del estado para otorgar apoyos o ayudas extraordinarias a los sectores social y privado.</t>
  </si>
  <si>
    <t>PARTICIPACIONES Y APORTACIONES</t>
  </si>
  <si>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</si>
  <si>
    <t>PARTICIPACIONES</t>
  </si>
  <si>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</si>
  <si>
    <t>FONDO GENERAL DE PARTICIPACIONES</t>
  </si>
  <si>
    <t>Asignaciones de recursos previstos en el Presupuesto de Egresos por concepto de las estimaciones de participaciones en los ingresos federales que conforme a la Ley de Coordinación Fiscal correspondan a las haciendas públicas de los estados, municipios y Distrito Federal.</t>
  </si>
  <si>
    <t>Asignación de recursos destinados a los Municipios de la Entidad y que comprende la distribución del 22% de los recursos transferidos por la federación por concepto de fondo general de participaciones, así como sus ajustes cuatrimestrales,  en cumplimiento a la ley de coordinación fiscal y a ley de coordinación hacendaria del estado de zacatecas y sus Municipios.</t>
  </si>
  <si>
    <t>FONDO DE FOMENTO MUNICIPAL</t>
  </si>
  <si>
    <t>Asignaciones que prevén estimaciones por el porcentaje del importe total que se distribuye entre las entidades federativas y de la parte correspondiente en materia de derechos.</t>
  </si>
  <si>
    <t>Asignación de recursos destinados a los Municipios de la Entidad y que comprende la distribución del 100% de los recursos transferidos por la federación por concepto de fondo de fomento municipal, así como sus  ajustes cuatrimestrales, en cumplimiento a la ley de coordinación fiscal y la ley de coordinación hacendaria para el estado de zacatecas y sus Municipios.</t>
  </si>
  <si>
    <t>PARTICIPACIONES DE LAS ENTIDADES FEDERATIVAS A LOS MUNICIPIOS</t>
  </si>
  <si>
    <t>Recursos de los estados a los municipios que se derivan del Sistema Nacional de Coordinación Fiscal, así como las que correspondan a sistemas estatales de coordinación fiscal determinados por las leyes correspondientes.</t>
  </si>
  <si>
    <t>IMPUESTO ESPECIAL SOBRE PRODUCCIÓN Y SERVICIOS</t>
  </si>
  <si>
    <t>Asignación de recursos destinados a los Municipios de la Entidad y que comprende la distribución del 20% de los recursos transferidos por la federación por concepto del impuesto especial sobre producción y servicios, en cumplimiento a la ley de coordinación fiscal y a la ley de coordinación hacendaria para el estado de zacatecas y sus Municipios.</t>
  </si>
  <si>
    <t>IMPUESTO SOBRE AUTOMÓVILES NUEVOS</t>
  </si>
  <si>
    <t>Asignación de recursos destinados a los Municipios de la Entidad y que comprende la distribución del 20% de los recursos transferidos por la federación por concepto del impuesto sobre automóviles nuevos, en cumplimiento a la ley de coordinación fiscal y la ley de coordinación hacendaria para el estado de zacatecas y sus Municipios.</t>
  </si>
  <si>
    <t>FONDO DEL IMPUESTO SOBRE LA RENTA POR VENTA DE BIENES INMUEBLES</t>
  </si>
  <si>
    <t>Asignaciones destinadas a compensar los montos correspondientes al Fondo del Impuesto sobre la Renta por Venta de Bienes Inmuebles; las asignaciones a los municipios, serán determinadas por el Estado y dependerá del monto que se hubiera causado por las enajenaciones realizadas en los términos del Artículo 126 de la LISR.</t>
  </si>
  <si>
    <t>FONDO DE FISCALIZACIÓN</t>
  </si>
  <si>
    <t>Asignación de recursos destinados a los Municipios de la Entidad y que comprende la distribución del 20% de los recursos transferidos por la federación por concepto de fondo de fiscalización en cumplimiento a la ley de coordinación fiscal y la ley de coordinación hacendaria para el estado de zacatecas y sus Municipios.</t>
  </si>
  <si>
    <t>FONDO DE COMPENSACIÓN A 10 ENTIDADES CON MENOS PIB</t>
  </si>
  <si>
    <t>Asignación de recursos destinados a los Municipios de la Entidad y que comprende la distribución del 20% de los recursos transferidos por la federación por concepto del fondo de compensación a 10 Entidades con menos pib, en cumplimiento a la ley de coordinación fiscal y la ley de coordinación hacendaria para el estado de zacatecas y sus Municipios.</t>
  </si>
  <si>
    <t>9/11 DEL IEPS SOBRE VENTA ADICIONAL DE DIESEL Y GASOLINAS</t>
  </si>
  <si>
    <t>Asignación de recursos  destinados a los Municipios de la Entidad y que comprende la distribución del 20% de los recursos transferidos por la federación por concepto de 9/11 del ieps sobre venta adicional del diesel y gasolinas, en cumplimiento a la ley de coordinación fiscal y la ley de coordinación hacendaria para el estado de zacatecas y sus Municipios.</t>
  </si>
  <si>
    <t>FONDO DE COMPENSACIÓN DEL ISAN</t>
  </si>
  <si>
    <t>Asignación de recursos destinados a los Municipios de la Entidad y que comprende la distribución del  20% de los recursos transferidos por la federación por concepto del fono de compensación del isan, en cumplimiento a la ley de coordinación fiscal y la ley de coordinación hacendaria para el estado de zacatecas y sus Municipios.</t>
  </si>
  <si>
    <t>FONDO DEL IMPUESTO SOBRE NOMINA</t>
  </si>
  <si>
    <t>Asignaciones destinadas a compensar los montos correspondientes al Fondo del Impuesto sobre Nómina; las asignaciones a los municipios, sus organismos descentralizados y entidades paramunicipales serán determinadas por el Estado y dependerá del monto efectivamente enterado del Impuesto sobre Nómina de manera espontánea.</t>
  </si>
  <si>
    <t>FONDO ISR PARTICIPABLE</t>
  </si>
  <si>
    <t xml:space="preserve">Asignaciones destinadas a la devolución del Impuesto sobre la renta, de acuerdo al Artículo 3-B de la Ley de Coordinación Fiscal. </t>
  </si>
  <si>
    <t>OTROS CONCEPTOS PARTICIPABLES DE LA FEDERACIÓN A ENTIDADES FEDERATIVAS</t>
  </si>
  <si>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</si>
  <si>
    <t>OTROS CONCEPTOS PARTICIPABLES DE LA FEDERACIÓN A MUNICIPIOS</t>
  </si>
  <si>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</si>
  <si>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el Impuesto Especial de Producción y Servicios.</t>
  </si>
  <si>
    <t>CONVENIOS DE COLABORACIÓN ADMINISTRATIVA</t>
  </si>
  <si>
    <t>Asignaciones destinadas a cubrir los incentivos derivados de convenios de colaboración administrativa que se celebren con otros órdenes de gobierno.</t>
  </si>
  <si>
    <t>APORTACIONES</t>
  </si>
  <si>
    <t>Recursos que corresponden a las entidades federativas y municipios que se derivan del Sistema Nacional de Coordinación Fiscal, de conformidad a lo establecido por el capítulo V de la Ley de Coordinación Fiscal.</t>
  </si>
  <si>
    <t>APORTACIONES DE LA FEDERACIÓN A LAS ENTIDADES FEDERATIVAS</t>
  </si>
  <si>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</si>
  <si>
    <t>APORTACIONES DE LA FEDERACIÓN A MUNICIPIOS</t>
  </si>
  <si>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</si>
  <si>
    <t>APORTACIONES DE LAS ENTIDADES FEDERATIVAS A LOS MUNICIPIOS</t>
  </si>
  <si>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</si>
  <si>
    <t>FONDO DE APORTACIONES PARA LA INFRAESTRUCTURA SOCIAL MUNICIPAL (FISM)</t>
  </si>
  <si>
    <t>Asignaciones destinadas para los Municipios de la Entidad provenientes del Fondo de Aportaciones para la Infraestructura Municipal (FISM) que se destinarán exclusivamente al financiamiento de obras, acciones sociales básicas y a inversiones que beneficien directamente a sectores de su población que se encuentren en condiciones de rezago social y pobreza extrema en los siguientes rubros: agua potable, alcantarillado, drenaje y letrinas, urbanización municipal, electrificación rural y de colonias pobres, infraestructura básica y de salud, infraestructura básica educativa, mejoramiento de vivienda, caminos rurales e infraestructura productiva rural en los términos de la Ley de Coordinación Fiscal y de la Ley de Coordinación Hacendaria para el Estado de Zacatecas y sus municipios.</t>
  </si>
  <si>
    <t>FONDO DE APORTACIONES PARA EL FORTALECIMIENTO DE LOS MUNICIPIOS Y DE LAS DEMARCACIONES TERRITORIALES DEL DISTRITO FEDERAL (FORTAMUN)</t>
  </si>
  <si>
    <t>Asignaciones destinadas para los Municipios de la Entidad provenientes del Fondo de Aportaciones para el Fortalecimiento de los Municipios (FORTAMUN), que se destinarán exclusivamente a la satisfacción de sus requerimientos, dando prioridad al cumplimiento de sus obligaciones financieras y a la atención de las necesidades directamente vinculadas a la seguridad pública de sus habitantes en los términos de la Ley de Coordinación Fiscal y de la Ley de Coordinación Hacendaria para el Estado de Zacatecas y sus municipios.</t>
  </si>
  <si>
    <t>RENDIMIENTOS DEL FONDO DE APORTACIONES PARA LA INFRAESTRUCTURA SOCIAL MUNICIPAL (FISM)</t>
  </si>
  <si>
    <t>Asignaciones destinadas para los Municipios de la Entidad derivadas de la generación de rendimientos financieros del Fondo de aportaciones para la Infraestructura Social Municipal (FISM) que se destinarán exclusivamente a los fines del fondo del cual provengan y al destino específicado en la partida 8331 de este clasificador en los términos de la Ley de Coordinación Fiscal y de la Ley de Coordinación Hacendaria para el Estado de Zacatecas y sus Municipios.</t>
  </si>
  <si>
    <t>RENDIMIENTOS DEL FONDO DE APORTACIONES PARA EL FORTALECIMIENTO DE LOS MUNICIPIOS Y DE LAS DEMARCACIONES TERRITORIALES DEL DISTRITO FEDERAL (FORTAMUN)</t>
  </si>
  <si>
    <t>Asignaciones destinadas para los Municipios de la Entidad derivadas de la generación de rendimientos financieros del Fondo de aportaciones para el fortalecimiento de los Municipios y de las demarcaciones territoriales del Distrito Federal (FORTAMUN), que se destinarán exclusivamente a los fines del fondo del cual provengan y al destino específicado en la partida 8332 de este clasificador en los términos de la Ley de Coordinación Fiscal y de la Ley de Coordinación Hacendaria para el Estado de Zacatecas y sus Municipios.</t>
  </si>
  <si>
    <t>APORTACIONES PREVISTAS EN LEYES Y DECRETOS AL SISTEMA DE PROTECCIÓN SOCIAL</t>
  </si>
  <si>
    <t>Asignaciones destinadas a cubrir las aportaciones anuales para cada familia beneficiaria del Sistema de Protección Social en Salud, conforme al porcentaje y, en su caso, las actualizaciones que se determinen conforme a la Ley General de Salud.</t>
  </si>
  <si>
    <t>APORTACIONES PREVISTAS EN LEYES Y DECRETOS COMPENSATORIAS A ENTIDADES FEDERATIVAS Y MUNICIPIOS</t>
  </si>
  <si>
    <t>Recursos destinados a compensar la disminución en ingresos participables a las entidades federativas y municipios.</t>
  </si>
  <si>
    <t>CONVENIOS</t>
  </si>
  <si>
    <t>Recursos asignados a un ente público y reasignado por éste a otro a través de convenios para su ejecución.</t>
  </si>
  <si>
    <t>CONVENIOS DE REASIGNACIÓN</t>
  </si>
  <si>
    <t>Asignaciones destinadas a los convenios que celebran los entes públicos con el propósito de reasignar la ejecución de funciones, programas o proyectos federales y, en su caso, recursos humanos o materiales.</t>
  </si>
  <si>
    <t xml:space="preserve">GASTO ESTATAL REASIGNADO A LOS MUNICIPIOS. </t>
  </si>
  <si>
    <t>Asignaciones de las dependencias y entidades con cargo a sus presupuestos, destinadas a los Municipios a través de convenios de reasignación, con el propósito de descentralizar o reasignar la ejecución de funciones, programas o proyectos estatales y, en su caso, recursos humanos y materiales. Este concepto puede prever estimaciones de origen en el presupuesto de egresos del estado por monto global o desagregado por Municipio o, en su caso, traspasarse durante el ejercicio fiscal una vez que se identifiquen  los recursos en los presupuestos específicos de las dependencias y entidades, y se celebren los respectivos convenios de reasignación.</t>
  </si>
  <si>
    <t>CONVENIOS DE DESCENTRALIZACIÓN</t>
  </si>
  <si>
    <t>Asignaciones destinadas a los convenios que celebran los entes públicos con el propósito de descentralizar la ejecución de funciones, programas o proyectos federales y, en su caso, recursos humanos o materiales.</t>
  </si>
  <si>
    <t>OTROS CONVENIOS</t>
  </si>
  <si>
    <t>Asignaciones destinadas a otros convenios no especificados en las partidas anteriores que celebran los entes públicos.</t>
  </si>
  <si>
    <t>CONVENIOS DE DESARROLLO SOCIAL MUNICIPAL</t>
  </si>
  <si>
    <t>Asignaciones destinadas para cubrir solicitudes que previa valoración  y autorización de la secretaría de finanzas podrán ser otorgadas a los Municipios de la Entidad,  a los beneficiarios u organizaciones sociales.</t>
  </si>
  <si>
    <t>DEUDA PÚBLICA</t>
  </si>
  <si>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</si>
  <si>
    <t>AMORTIZACION DE LA DEUDA PÚBLICA</t>
  </si>
  <si>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</si>
  <si>
    <t>AMORTIZACIÓN DE LA DEUDA INTERNA CON INSTITUCIONES DE CRÉDITO</t>
  </si>
  <si>
    <t>Asignaciones destinadas a cubrir el pago del principal derivado de los créditos contraídos en moneda nacional con instituciones de crédito establecidas en el territorio nacional.</t>
  </si>
  <si>
    <t>AMORTIZACIÓN DE LA DEUDA CON INSTITUCIONES DE CRÉDITO.</t>
  </si>
  <si>
    <t xml:space="preserve">Asignaciones destinadas a cubrir el pago del principal derivado de los créditos contraídos en moneda nacional con instituciones de crédito establecidas en el territorio nacional. </t>
  </si>
  <si>
    <t>AMORTIZACIÓN DE OBLIGACIONES FINANCIERAS A CORTO PLAZO CON INSTITUCIONES DE CRÉDITO.</t>
  </si>
  <si>
    <t xml:space="preserve">Asignaciones destinadas a cubrir el pago del principal derivado de las obligaciones financieras a corto plazo contraídas en moneda nacional con instituciones de crédito establecidas en el territorio nacional. </t>
  </si>
  <si>
    <t>AMORTIZACIÓN DE LA DEUDA INTERNA POR EMISIÓN DE TÍTULOS Y VALORES</t>
  </si>
  <si>
    <t>Asignaciones para el pago del principal derivado de la colocación de valores por los entes públicos en territorio nacional.</t>
  </si>
  <si>
    <t xml:space="preserve">AMORTIZACIÓN DE LA DEUDA POR EMISIÓN DE VALORES GUBERNAMENTALES. </t>
  </si>
  <si>
    <t xml:space="preserve">Asignaciones para el pago del principal derivado de la colocación de valores por el gobierno, en territorio nacional. </t>
  </si>
  <si>
    <t>AMORTIZACIÓN DE ARRENDAMIENTOS FINANCIEROS NACIONALES</t>
  </si>
  <si>
    <t>Asignaciones para la amortización de financiamientos contraídos con arrendadoras nacionales o en el que su pago esté convenido en moneda nacional.</t>
  </si>
  <si>
    <t>AMORTIZACIÓN DE ARRENDAMIENTOS FINANCIEROS.</t>
  </si>
  <si>
    <t xml:space="preserve">Asignaciones para la amortización de financiamientos contraídos con arrendadoras. </t>
  </si>
  <si>
    <t>AMORTIZACIÓN DE LA DEUDA EXTERNA CON INSTITUCIONES DE CRÉDITO</t>
  </si>
  <si>
    <t>Asignaciones destinadas a cubrir el pago del principal, derivado de los créditos contraídos en moneda extranjera con bancos establecidos fuera del territorio nacional.</t>
  </si>
  <si>
    <t>AMORTIZACIÓN DE DEUDA EXTERNA CON ORGANISMOS FINANCIEROS INTERNACIONALES</t>
  </si>
  <si>
    <t>Asignaciones destinadas a cubrir el pago del principal de los financiamientos contratados con el Banco Internacional de Reconstrucción y Fomento, el Banco Interamericano de Desarrollo y otras instituciones análogas.</t>
  </si>
  <si>
    <t>AMORTIZACIÓN DE LA DEUDA BILATERAL</t>
  </si>
  <si>
    <t>Asignaciones para el pago del principal derivado de los financiamientos otorgados por gobiernos extranjeros a través de sus instituciones de crédito.</t>
  </si>
  <si>
    <t>AMORTIZACIÓN DE LA DEUDA EXTERNA POR EMISIÓN DE TÍTULOS Y VALORES</t>
  </si>
  <si>
    <t>Asignaciones para el pago del principal derivado de la colocación de títulos y valores mexicanos en los mercados extranjeros.</t>
  </si>
  <si>
    <t>AMORTIZACIÓN DE ARRENDAMIENTOS FINANCIEROS INTERNACIONALES</t>
  </si>
  <si>
    <t>Asignaciones para la amortización de financiamientos contraídos con arrendadoras extranjeras en el que su pago esté convenido en moneda extranjera.</t>
  </si>
  <si>
    <t>INTERESES DE LA DEUDA PÚBLICA</t>
  </si>
  <si>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</si>
  <si>
    <t>INTERESES DE LA DEUDA INTERNA CON INSTITUCIONES DE CRÉDITO</t>
  </si>
  <si>
    <t>Asignaciones destinadas al pago de intereses derivados de los créditos contratados con instituciones de crédito nacionales</t>
  </si>
  <si>
    <t>INTERESES DE LA DEUDA CON INSTITUCIONES DE CRÉDITO.</t>
  </si>
  <si>
    <t xml:space="preserve">Asignaciones destinadas al pago de intereses derivados de los créditos contratados con instituciones de crédito nacionales. </t>
  </si>
  <si>
    <t>INTERESES DE LAS OBLIGACIONES FINANCIERAS A CORTO PLAZO CON INSTITUCIONES DE CRÉDITO.</t>
  </si>
  <si>
    <t>Asignaciones destinadas al pago de intereses derivados de las obligaciones financieras a corto plazo contratadas con instituciones de crédito nacionales.</t>
  </si>
  <si>
    <t>INTERESES DERIVADOS DE LA COLOCACIÓN DE TÍTULOS Y VALORES</t>
  </si>
  <si>
    <t>Asignaciones destinadas al pago de intereses por la colocación de títulos y valores gubernamentales colocados en territorio nacional.</t>
  </si>
  <si>
    <t xml:space="preserve">INTERESES DERIVADOS DE LA COLOCACIÓN DE TÍTULOS Y VALORES GUBERNAMENTALES. </t>
  </si>
  <si>
    <t xml:space="preserve">Asignaciones destinadas al pago de intereses por la colocación de valores gubernamentales colocados en territorio nacional. </t>
  </si>
  <si>
    <t>INTERESES POR ARRENDAMIENTOS FINANCIEROS NACIONALES</t>
  </si>
  <si>
    <t>Asignaciones destinadas al pago de intereses derivado de la contratación de arrendamientos financieros nacionales.</t>
  </si>
  <si>
    <t>INTERESES POR ARRENDAMIENTOS FINANCIEROS.</t>
  </si>
  <si>
    <t xml:space="preserve">Asignaciones destinadas al pago de intereses derivado de la contratación de arrendamientos financieros. </t>
  </si>
  <si>
    <t>INTERESES DE LA DEUDA EXTERNA CON INSTITUCIONES DE CRÉDITO</t>
  </si>
  <si>
    <t>Asignaciones destinadas al pago de intereses derivados de créditos contratados con la banca comercial externa.</t>
  </si>
  <si>
    <t>INTERESES DE LA DEUDA CON ORGANISMOS FINANCIEROS INTERNACIONALES</t>
  </si>
  <si>
    <t>Asignaciones destinadas al pago de intereses por la contratación de financiamientos con el Banco Internacional de Reconstrucción y Fomento, el Banco Interamericano de Desarrollo y otras instituciones análogas.</t>
  </si>
  <si>
    <t>INTERESES DE LA DEUDA BILATERAL</t>
  </si>
  <si>
    <t>Asignaciones destinadas al pago de intereses por la contratación de financiamientos otorgados por gobiernos extranjeros, a través de sus instituciones de crédito.</t>
  </si>
  <si>
    <t>INTERESES DERIVADOS DE LA COLOCACIÓN DE TÍTULOS Y VALORES EN EL EXTERIOR</t>
  </si>
  <si>
    <t>Asignaciones destinadas al pago de intereses por la colocación de títulos y valores mexicanos en los mercados extranjeros.</t>
  </si>
  <si>
    <t>INTERESES POR ARRENDAMIENTOS FINANCIEROS INTERNACIONALES</t>
  </si>
  <si>
    <t>Asignaciones destinadas al pago de intereses por concepto de arrendamientos financieros contratados con arrendadoras extranjeras en el que su pago esté establecido en moneda extranjera.</t>
  </si>
  <si>
    <t>COMISIONES DE LA DEUDA PÚBLICA</t>
  </si>
  <si>
    <t>Asignaciones destinadas a cubrir las comisiones derivadas de los diversos créditos o financiamientos autorizados o ratificados por el Congreso de la Unión, pagaderos en el interior y exterior del país, tanto en moneda nacional como extranjera.</t>
  </si>
  <si>
    <t>COMISIONES DE LA DEUDA PÚBLICA INTERNA</t>
  </si>
  <si>
    <t>Asignaciones destinadas al pago de obligaciones derivadas del servicio de la deuda contratada en territorio nacional.</t>
  </si>
  <si>
    <t>COMISIONES DE LAS OBLIGACIONES FINANCIERAS A CORTO PLAZO</t>
  </si>
  <si>
    <t>Asignaciones destinadas al pago de comisiones derivadas del servicio de las obligaciones financieras a corto plazo contratadas en territorio nacional.</t>
  </si>
  <si>
    <t>COMISIONES DE LA DEUDA PÚBLICA EXTERNA</t>
  </si>
  <si>
    <t>Asignaciones destinadas al pago de obligaciones derivadas del servicio de la deuda contratada fuera del territorio nacional.</t>
  </si>
  <si>
    <t>GASTOS DE LA DEUDA PÚBLICA</t>
  </si>
  <si>
    <t>Asignaciones destinadas a cubrir los gastos derivados de los diversos créditos o financiamientos autorizados o ratificados por el Congreso de la Unión, pagaderos en el interior y exterior del país, tanto en moneda nacional como extranjera.</t>
  </si>
  <si>
    <t>GASTOS DE LA DEUDA PÚBLICA INTERNA</t>
  </si>
  <si>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</si>
  <si>
    <t>GASTOS DE LA DEUDA.</t>
  </si>
  <si>
    <t>Asignaciones destinadas al pago de gastos de la deuda pública, como son: los diversos gastos que se cubren a los bancos agentes conforme a los convenios y/o contratos de crédito suscritos; los gastos asociados a la difusión de la deuda, los gastos por inscripción de los valores en las instancias respectivas, así como cualquier otra erogación derivada de la contratación, manejo y servicio de la deuda pública que por su naturaleza no corresponda a amortizaciones, intereses, comisiones o coberturas.</t>
  </si>
  <si>
    <t>GASTOS DE LAS OBLIGACIONES FINANCIERAS A CORTO PLAZO.</t>
  </si>
  <si>
    <t>Asignaciones destinadas al pago de gastos de las obligaciones financieras a corto plazo, como son: los diversos gastos que se cubren a los bancos agentes conforme a los convenios y/o contratos de crédito suscritos; los gastos  asociados a la difusión, los gastos por inscripción de los valores en las instancias respectivas, así como cualquier otra erogación derivada de la contratación, manejo y servicio de las obligaciones financieras a corto plazo que por su naturaleza no corresponda a amortizaciones, intereses, comisiones o coberturas. Incluye el pago de honorarios fiduciarios.</t>
  </si>
  <si>
    <t>GASTOS DE LA DEUDA PÚBLICA EXTERNA</t>
  </si>
  <si>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</si>
  <si>
    <t>COSTO POR COBERTURAS</t>
  </si>
  <si>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</si>
  <si>
    <t>COSTOS POR COBERTURAS</t>
  </si>
  <si>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</si>
  <si>
    <t>COSTOS POR COBERTURAS.</t>
  </si>
  <si>
    <t xml:space="preserve">Asignaciones destinadas al pago de los importes derivados por las variaciones en las tasas de interés, en el tipo de cambio divisas,  programa de cobertura petrolera, agropecuaria y otras coberturas mediante instrumentos financieros derivados; así como las erogaciones que, en su caso, resulten de la cancelación anticipada de los propios contratos de cobertura. </t>
  </si>
  <si>
    <t>APOYOS FINANCIEROS</t>
  </si>
  <si>
    <t>Asignaciones destinadas al apoyo de los ahorradores y deudores de la banca y del saneamiento del sistema financiero nacional.</t>
  </si>
  <si>
    <t>APOYOS A INTERMEDIARIOS FINANCIEROS</t>
  </si>
  <si>
    <t>Asignaciones para cubrir compromisos derivados de programas de apoyo y saneamiento del sistema financiero nacional.</t>
  </si>
  <si>
    <t>APOYOS A AHORRADORES Y DEUDORES DEL SISTEMA FINANCIERO NACIONAL</t>
  </si>
  <si>
    <t>Asignaciones, destinadas a cubrir compromisos por la aplicación de programas de apoyo a ahorradores y deudores.</t>
  </si>
  <si>
    <t>ADEUDOS DE EJERCICIOS FISCALES ANTERIORES (ADEFAS)</t>
  </si>
  <si>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</si>
  <si>
    <t>ADEFAS</t>
  </si>
  <si>
    <t>Asignaciones destinadas a cubrir el gasto de los servicios de mantenimiento y conservación de plantas e instalaciones para la producción. Excluye los trabajos de conservación y mantenimiento capitalizable considerados en las partidas del capítulo 6000.</t>
  </si>
  <si>
    <t>CC Partida</t>
  </si>
  <si>
    <t>Capítulo</t>
  </si>
  <si>
    <t>Partida</t>
  </si>
  <si>
    <t>N1</t>
  </si>
  <si>
    <t>N2</t>
  </si>
  <si>
    <t>N3</t>
  </si>
  <si>
    <t>N4</t>
  </si>
  <si>
    <t>F02-CA-2024</t>
  </si>
  <si>
    <t>Sector</t>
  </si>
  <si>
    <t>Principio Rector</t>
  </si>
  <si>
    <t>Alineaciones al Plan Estatal de Desarrollo</t>
  </si>
  <si>
    <t>1. Hacia una nueva gobernanza</t>
  </si>
  <si>
    <t>2. Bienestar para todos</t>
  </si>
  <si>
    <t>3. Ecosistema socioeconómico sólido e inclusivo</t>
  </si>
  <si>
    <t>1.1 Gobernabilidad para la paz social</t>
  </si>
  <si>
    <t>1.1.1  Fortalecer la gobernabilidad mediante la coordinación sustantiva con órdenes de gobierno y Poderes del Estado, para consolidar una reforma que lo modernice, transparente y lo vincule plenamente con la ciudadanía.</t>
  </si>
  <si>
    <t>1.1.2 Fortalecer el estado de derecho y el acceso a la justicia, a través de la armonización del sistema estatal normativo.</t>
  </si>
  <si>
    <t>1.1.3 Mejorar las relaciones con los diferentes actores sociales mediante la comunicación gubernamental transparente, clara y con sentido social que abone a una mejor rendición de cuentas y a la recuperación de la confianza ciudadana.</t>
  </si>
  <si>
    <t>1.1.4 Fortalecer la protección integral de la población ante los posibles riesgos que amenazan la vida, la salud y el patrimonio.</t>
  </si>
  <si>
    <t>1.1.5 Fortalecer la implementación de la perspectiva atención a niñas, niños y adolescentes con un enfoque transversal, para fortalecer la capacidad del ejercicio pleno de sus derechos.</t>
  </si>
  <si>
    <t>1.2 Administración pública eficiente y con sentido social</t>
  </si>
  <si>
    <t>1.2.1  Implementar un profundo proceso de reestructuración de la administración pública e impulsar la reingeniería de procesos, transformando el modelo organizacional orientado al servicio de la ciudadanía y a la generación de valor público que permita incentivar y promover el desarrollo socioeconómico.</t>
  </si>
  <si>
    <t>1.2.2 Consolidar la implementación de la gestión pública ética y confiable basada en resultados, fortaleciendo y haciendo efectivos los mecanismos de participación social en todas las etapas del ciclo de la política pública.</t>
  </si>
  <si>
    <t>1.2.3 Consolidar un modelo estratégico de planeación, seguimiento y evaluación para el desarrollo, con corresponsabilidad entre gobierno y sociedad, orientado a generar condiciones de bienestar para todos los zacatecanos.</t>
  </si>
  <si>
    <t>1.2.4 Implementar mecanismos para el fortalecimiento del vínculo gobierno-academia-sociedad para transitar a nuevos paradigmas de gestión pública y fortalecer la creación de redes de política pública para la mejor satisfacción de necesidades sociales.</t>
  </si>
  <si>
    <t>1.2.5 Impulsar y consolidar el desarrollo de un modelo de gobierno digital y el incremento de servicios electrónicos, mediante el uso intensivo de medios tecnológicos y el marco normativo para su regulación, para garantizar la mejor atención ciudadana y prestación de servicios públicos.</t>
  </si>
  <si>
    <t>1.2.6 Fortalecer la profesionalización del servicio público, implementación del servicio profesional de carrera, y la gestión de recursos humanos, recuperando el espíritu social del servicio y el enfoque en el ciudadano y salvaguardando los elementos más valiosos de la formación del capital humano con sentido público.</t>
  </si>
  <si>
    <t>1.2.7 Reorientar los procesos de contrataciones públicas, mediante reformas al marco normativo que permita, sin limitar la participación, fortalecer la inclusión de las MIPYMES locales, como mecanismo para impulsar el desarrollo económico.</t>
  </si>
  <si>
    <t>1.2.8 Implementar procesos de control, transparencia y rendición de cuentas para la transformación de la gestión.</t>
  </si>
  <si>
    <t>1.3 Construcción de la Paz y la Seguridad</t>
  </si>
  <si>
    <t>1.3.1 Adoptar un nuevo modelo que fortalezca la regulación de las relaciones sociales y el acceso a la justicia y la reparación del daño.</t>
  </si>
  <si>
    <t xml:space="preserve">1.3.2 Integrar plenamente la Estrategia Nacional de Seguridad en el Estado y Municipios. </t>
  </si>
  <si>
    <t>1.3.3 Fortalecer los esquemas de prevención, atención y procuración de justicia, que consideren mecanismos de colaboración y corresponsabilidad ciudadana, principalmente en casos de violencia familiar.</t>
  </si>
  <si>
    <t>1.3.4 Rescatar y rehabilitar los espacios públicos para generar ambientes para la convivencia y cohesión social.</t>
  </si>
  <si>
    <t>1.3.5 En polígonos de alta incidencia delictiva, desarrollar capacidades en la ciudadanía con la impartición de talleres que coadyuven a la superación de trampas situacionales.</t>
  </si>
  <si>
    <t>1.3.6 Incentivar los mecanismos de prevención de adicciones para contrarrestar la incidencia delictiva.</t>
  </si>
  <si>
    <t>1.3.7 Recuperar la vocación policial con esquemas de profesionalización enfocados a contribuir a la dignificación de las instituciones de seguridad.</t>
  </si>
  <si>
    <t xml:space="preserve">1.3.8 Fomentar la cultura de la denuncia y de la paz, para recuperar la confianza en la autoridad. </t>
  </si>
  <si>
    <t>1.3.9 Fomentar procesos de interacción y organización vecinal para el cuidado mutuo.</t>
  </si>
  <si>
    <t>1.3.10 Fomentar la generación y aprovechamiento de espacios libres de violencia.</t>
  </si>
  <si>
    <t xml:space="preserve">1.3.11 Impulsar una política de orientación de programas sociales y de emprendimiento para la atención a las causas de la violencia. </t>
  </si>
  <si>
    <t>1.3.12 Impulsar esquemas ciudadanos para el reconocimiento y fortalecimiento de la cadena de justicia.</t>
  </si>
  <si>
    <t>1.4 Finanzas sanas</t>
  </si>
  <si>
    <t>1.4.1  Implementar en el poder ejecutivo, e impulsar en los otros poderes y órdenes de gobierno, una política responsable de disciplina y austeridad como eje del ejercicio del presupuesto pública.</t>
  </si>
  <si>
    <t>1.4.2  Implementar medidas férreas de contención, supervisión y control del gasto administrativo, para reorientar el gasto de gobierno a fines sociales y a inversión productiva.</t>
  </si>
  <si>
    <t>1.4.3  Impulsar un proceso de reforma jurídica y administrativa que genere escenarios de mayor viabilidad para el Instituto de Seguridad y Servicios Sociales del Estado de Zacatecas y evite comprometer el recurso de todos los zacatecanos.</t>
  </si>
  <si>
    <t>1.4.4  Impulsar alternativas para la disminución del costo de la deuda.</t>
  </si>
  <si>
    <t>1.4.5  Reformar el sistema fiscal estatal para fortalecer sus capacidades recaudatorias, y mejorar la atención a las necesidades sociales.</t>
  </si>
  <si>
    <t>1.4.6  Impulsar y gestionar acciones para el saneamiento financiero del sector educativo.</t>
  </si>
  <si>
    <t>1.5 Participación social en la gestión pública</t>
  </si>
  <si>
    <t>1.5.1  Mejorar las capacidades relacionales del Estado, para la mejor atención y concertación con grupos sociales.</t>
  </si>
  <si>
    <t xml:space="preserve">1.5.2 Adoptar la filosofía del gobierno abierto que fomente la plena participación social. </t>
  </si>
  <si>
    <t>1.5.3 Generar mecanismos para la construcción de capacidades en la sociedad para impulsar la inclusión y la participación en la gestión pública.</t>
  </si>
  <si>
    <t xml:space="preserve">1.5.4 Impulsar reformas normativas para garantizar la permeabilidad de las propuestas ciudadanas. </t>
  </si>
  <si>
    <t xml:space="preserve">1.5.5 Implementar y fortalecer la participación social en todos los ámbitos de la gestión pública. </t>
  </si>
  <si>
    <t xml:space="preserve">1.5.6 Impulsar la inclusión y participación de grupos vulnerables en el diseño e implementación de las políticas públicas. </t>
  </si>
  <si>
    <t>2.1 Educación para una sociedad igualitaria y con identidad</t>
  </si>
  <si>
    <t>2.2 Salud para el bienestar</t>
  </si>
  <si>
    <t>2.3 Infraestructura básica para combatir el rezago social</t>
  </si>
  <si>
    <t>2.4 Desarrollo urbano y vivienda para la integración social</t>
  </si>
  <si>
    <t>2.5 Deporte para todos</t>
  </si>
  <si>
    <t>2.6 Desarrollo cultural para convivencia social</t>
  </si>
  <si>
    <t>2.7 Integración de la comunidad migrante</t>
  </si>
  <si>
    <t>2.8 Sostenibilidad del agua y medio ambiente</t>
  </si>
  <si>
    <t>2.9 Atención a grupos vulnerables</t>
  </si>
  <si>
    <t>2.10 Mujeres zacatecanas transformando la historia</t>
  </si>
  <si>
    <t>2.1.1.  Ampliar la cobertura de programas federales para becas y apoyos para la educación, a fin de favorecer la inclusión y permanencia de los estudiantes.</t>
  </si>
  <si>
    <t xml:space="preserve">2.1.2.  Dignificar la infraestructura educativa para mejorar el sentido de la pertenencia y el bienestar de la comunidad escolar. </t>
  </si>
  <si>
    <t>2.1.3.  Fortalecer la integración de Zacatecas en el plan educativo nacional, para conjuntar los esfuerzos que permitan alcanzar mejores resultados.</t>
  </si>
  <si>
    <t>2.1.4.  Impulsar el fortalecimiento de las instituciones formadoras y de capacitación docente y para el trabajo, para mejorar la preparación docente.</t>
  </si>
  <si>
    <t>2.1.5.  Vincular la educación media y superior al sistema productivo para mejorar la competitividad estatal.</t>
  </si>
  <si>
    <t>2.1.6.  Diseñar e implementar programas compensatorios para impulsar las políticas de género e inclusión en la educación.</t>
  </si>
  <si>
    <t>2.1.7.  Atender las desigualdades generadas por la pandemia en materia de conectividad y equipos tecnológicos en las escuelas, para disminuir los niveles de exclusión.</t>
  </si>
  <si>
    <t>2.2.1.  Garantizar la presencia del personal de salud con capacidades técnicas adecuadas, para fortalecer la atención en todo el territorio.</t>
  </si>
  <si>
    <t>2.2.2.  Implementar acciones en el cuidado de la salud a través de la educación preventiva, centrada en la persona, la familia y la comunidad.</t>
  </si>
  <si>
    <t>2.2.3.  Priorizar la atención médica y nutricional en niñas, niños, mujeres, personas adultas mayores, personas con discapacidad y en situación de vulnerabilidad.</t>
  </si>
  <si>
    <t>2.2.4.  Implementar un programa integral de salud mental con alcance a toda la población.</t>
  </si>
  <si>
    <t>2.2.5.  Incrementar la cobertura de salud, fortaleciendo la infraestructura y equipamiento de las unidades, centros de salud, hospitales y casas de salud.</t>
  </si>
  <si>
    <t>2.2.6.  Implementar acciones para mejorar el otorgamiento de consultas, garantizando el suministro de medicinas e insumos médicos.</t>
  </si>
  <si>
    <t>2.2.7.  Administrar de manera transparente, eficaz y eficiente los recursos para la salud.</t>
  </si>
  <si>
    <t>2.2.8.  Implementar estrategias de vigilancia y control epidemiológico, así como de riesgos sanitarios.</t>
  </si>
  <si>
    <t>2.3.1.  Fortalecer los servicios básicos y obras de infraestructura de vivienda y urbanización, para combatir la pobreza y el rezago social.</t>
  </si>
  <si>
    <t xml:space="preserve">2.3.2.  Construir y/o mejorar la infraestructura comunitaria para la dotación de servicios básicos a comunidades y población en pobreza o rezago social. </t>
  </si>
  <si>
    <t>2.3.3.  Fortalecer centros concentradores de servicios en zonas de alta dispersión, para facilitar la integración y atención de necesidades de servicios básicos.</t>
  </si>
  <si>
    <t>2.3.4.  Construir o rehabilitar carreteras y caminos para fortalecer la integración de comunidades en situación de rezago.</t>
  </si>
  <si>
    <t>2.4.1  Realizar mejoras en espacios de vivienda como instrumento para la integración y dignificación social.</t>
  </si>
  <si>
    <t>2.4.2  Construir espacios de viviendas para su mejora y dignificación, contribuyendo a la mejora de la calidad de vida de sus habitantes.</t>
  </si>
  <si>
    <t>2.4.3  Rehabilitar espacios públicos, como estrategia para favorecer la convivencia, la cohesión social y el sentido de pertenencia en sus comunidades.</t>
  </si>
  <si>
    <t>2.4.4  Construir entornos urbanos dignos y sustentables que favorezcan la integración y la convivencia social.</t>
  </si>
  <si>
    <t xml:space="preserve">2.4.5  Consolidar y mejorar la movilidad urbana y los servicios de transporte público, para generar un ambiente urbano digno y armónico, que permita condiciones de seguridad y desarrollo para la sociedad. </t>
  </si>
  <si>
    <t>2.4.6  Fortalecer acciones para preservar la riqueza artística e histórica, así como la tradición e identidad de nuestro Patrimonio Histórico.</t>
  </si>
  <si>
    <t>2.4.7  Impulsar el desarrollo de ciudades inteligentes bajo el concepto de centralidades urbanas, que promuevan la integración comunitaria y la distribución de equipamientos, para reducir los costos de desplazamiento de la ciudadanía.</t>
  </si>
  <si>
    <t>2.4.8  Impulsar el desarrollo de centros urbanos resilientes y sostenibles, que garantice el otorgamiento de servicios y la renovación urbana, con mecanismos de cuidado del medio ambiente.</t>
  </si>
  <si>
    <t>2.4.9  impulsar el fortalecimiento del ordenamiento territorial estatal, integrando al territorio y las regiones a los procesos de desarrollo y bienestar.</t>
  </si>
  <si>
    <t>2.4.10  Fortalecer los procesos para la regularización jurídica y catastral de la propiedad de asentamientos humanos tanto urbanos como rurales.</t>
  </si>
  <si>
    <t>2.4.11  Implementar acciones para la integración los espacios e inmuebles públicos, al orden jurídico del territorio.</t>
  </si>
  <si>
    <t xml:space="preserve">2.5.1 Promover el desarrollo del deporte, como instrumento para la integración social y la prevención del delito. </t>
  </si>
  <si>
    <t xml:space="preserve">2.5.2 Fortalecer la práctica deportiva mediante el uso de infraestructura en todo el Estado. </t>
  </si>
  <si>
    <t>2.5.3 Fomentar la cultura del deporte en instituciones públicas, como instrumento para la mejora de la salud, la convivencia y el bienestar físico y emocional.</t>
  </si>
  <si>
    <t>2.5.4 Fortalecer los programas de becas y estímulo a deportistas que logran resultados destacados en los eventos del Sistema Nacional de Competencias y del Ciclo Olímpico.</t>
  </si>
  <si>
    <t>2.5.5 Desarrollar, mantener, rescatar y rehabilitar la infraestructura deportiva en todo el estado.</t>
  </si>
  <si>
    <t>2.6.1  Impulsar el desarrollo cultural con enfoque social.</t>
  </si>
  <si>
    <t>2.6.2  Fortalecer el programa de cultura en espacios públicos para incentivar la convivencia comunitaria.</t>
  </si>
  <si>
    <t>2.6.3 Promover acciones para llevar la cultura a todas las comunidades del Estado, fomentando nuestra identidad cultural y natural.</t>
  </si>
  <si>
    <t>2.6.4  Rediseñar la política cultural mediante acciones que eviten la fuga de talento zacatecano.</t>
  </si>
  <si>
    <t>2.6.5  Crear programas que articulen integralmente la cultura y el turismo, para el fortalecimiento del desarrollo económico y social de las comunidades.</t>
  </si>
  <si>
    <t>2.6.6  Implementar programas de apoyo para el fortalecimiento de las industrias creativas en la entidad.</t>
  </si>
  <si>
    <t xml:space="preserve">2.6.7 Promover un amplio programa de rescate y rehabilitación de los museos y espacios públicos y culturales para proteger, preservar y difundir el patrimonio cultural tanto material, como inmaterial de nuestro estado. </t>
  </si>
  <si>
    <t>2.6.8 Impulsar programas de intercambio y estancias culturales nacional e internacional, para el desarrollo de talento artístico y el enriquecimiento del acervo cultural.</t>
  </si>
  <si>
    <t xml:space="preserve">2.7.1  Implementar programas para el fortalecimiento de los vínculos con nuestros migrantes. </t>
  </si>
  <si>
    <t>2.7.2  Orientar el uso de remesas al financiamiento de proyectos y actividades productivas, en alternativas de mezcla con recursos públicos.</t>
  </si>
  <si>
    <t>2.7.3  Acompañamiento para la financiación de proyectos socioeconómicos de migrantes zacatecanos.</t>
  </si>
  <si>
    <t>2.7.4  Implementar el programa Repatriados Trabajando a fin de garantizar su reinserción a la vida social y productiva del estado.</t>
  </si>
  <si>
    <t>2.8.1  Impulsar acciones para el mejoramiento de los sistemas operadores de agua potable, que permitan mejorar y garantizar el otorgamiento de servicios de calidad.</t>
  </si>
  <si>
    <t>2.8.2  Desarrollar y fortalecer la infraestructura para el tratamiento y aprovechamiento de aguas residuales.</t>
  </si>
  <si>
    <t>2.8.3  Impulsar el desarrollo o fortalecimiento de sistemas regionales para la gestión de residuos sólidos.</t>
  </si>
  <si>
    <t>2.8.4  Implementar acciones para el aprovechamiento del potencial eólico, solar y geotérmico del territorio estatal.</t>
  </si>
  <si>
    <t>2.8.5  Implementar programas de estímulos para la adopción de procesos de producción con medidas de sostenibilidad ambiental.</t>
  </si>
  <si>
    <t>2.8.6  Fortalecer la gestión eficiente del agua para maximizar la producción en el campo.</t>
  </si>
  <si>
    <t>2.8.7  Impulsar proyectos de producción de energías limpias para mejorar la industria pecuaria.</t>
  </si>
  <si>
    <t xml:space="preserve">2.8.8  Promover la conservación, protección, restauración y aprovechamiento sustentable de los ecosistemas y su biodiversidad. </t>
  </si>
  <si>
    <t>2.8.9  Impulsar proyectos y acciones de mitigación y remediación del impacto ambiental en las acciones de desarrollo urbano.</t>
  </si>
  <si>
    <t>2.9.1.  Ampliar la cobertura de programas sociales federales para la atención a grupos vulnerables.</t>
  </si>
  <si>
    <t>2.9.2.  Impulsar y promover la incorporación de las juventudes al sector laboral y educativo.</t>
  </si>
  <si>
    <t>2.9.3.  Fortalecer los mecanismos y programas para la atención de la infancia, incluyendo las medidas y estrategias de prevención del maltrato y abuso sexual.</t>
  </si>
  <si>
    <t>2.9.4.  Promover acciones para el desarrollo digno de los adultos mayores.</t>
  </si>
  <si>
    <t xml:space="preserve">2.9.5.  Fortalecer la atención a personas en condiciones de vulnerabilidad, bajo la norma de no dejar a nadie afuera, no dejar a nadie atrás. </t>
  </si>
  <si>
    <t>2.9.6. Brindar y fortalecer la atención a las personas con discapacidad.</t>
  </si>
  <si>
    <t>2.9.7.  Diseñar e implementar estrategias para la atención integral a la mujer.</t>
  </si>
  <si>
    <t>2.9.8.  Implementar medidas con el sector privado para la reducción la brecha salarial entre hombres y mujeres.</t>
  </si>
  <si>
    <t>2.9.9.  Estructurar un Programa de Asistencia Social que aglutine las políticas públicas a implementarse para la debida atención a los grupos vulnerables de Zacatecas.</t>
  </si>
  <si>
    <t>2.10.1 Impulsar mecanismos para el empoderamiento socioeconómico, cultural y político de las mujeres, con el fin de potenciar su propio desarrollo y como agente de cambio para la trasformación estatal.</t>
  </si>
  <si>
    <t>2.10.2  Fortalecer la coordinación interinstitucional en los tres órdenes de gobierno, y promover la perspectiva de género en la administración pública.</t>
  </si>
  <si>
    <t>2.10.3  Promover y aplicar acciones de protección para prevenir y atender a mujeres víctimas de violencia, sus hijas e hijos.</t>
  </si>
  <si>
    <t>2.10.4  Elaborar y difundir el programa para la igualdad entre mujeres y hombres.</t>
  </si>
  <si>
    <t>2.10.5  Establecer y operar un programa de capacitación que contribuya a fomentar procesos de reeducación.</t>
  </si>
  <si>
    <t>2.10.6  Promover la armonización legislativa en materia de los derechos humanos de las mujeres.</t>
  </si>
  <si>
    <t>2.10.7  Crear mecanismos de participación ciudadana para incrementar la sensibilización e incorporación de liderazgos comprometidos en las políticas públicas con perspectiva de género.</t>
  </si>
  <si>
    <t>3.1 Dignidad para el campo</t>
  </si>
  <si>
    <t>3.1.1  Fortalecer la producción de frijol, ajo y chile y especies nativas en el campo zacatecano.</t>
  </si>
  <si>
    <t xml:space="preserve">3.1.2  Impulsar el desarrollo tecnológico para el incremento a la productividad agropecuaria. </t>
  </si>
  <si>
    <t xml:space="preserve">3.1.3  Impulsar proyectos para la generación de valor agregado en los productos del campo mediante la agroindustria. </t>
  </si>
  <si>
    <t>3.1.4  Promover la activación y regeneración de suelos para la mejora de la productividad.</t>
  </si>
  <si>
    <t>3.1.5  Impulsar el desarrollo de encadenamientos productivos, para fortalecer las MIPYMES.</t>
  </si>
  <si>
    <t xml:space="preserve">3.1.6  Generar alternativas para la mejora de productos caprinos, leche y carne de bovino. </t>
  </si>
  <si>
    <t>3.1.7  Incrementar el financiamiento de proyectos productivos del sector agropecuario.</t>
  </si>
  <si>
    <t>3.1.8  Fomentar la feminización del campo mediante el apoyo a los proyectos productivos encabezados por mujeres.</t>
  </si>
  <si>
    <t>3.1.9  Implementar un programa de Crédito ganadero a la palabra.</t>
  </si>
  <si>
    <t>3.1.10  Fomentar la producción local de granos básicos para la autosuficiencia alimentaria.</t>
  </si>
  <si>
    <t>3.1.11  Estimular a la formalización laboral de los trabajadores.</t>
  </si>
  <si>
    <t>3.1.12  Fomentar la autoproducción de alimentos en áreas rurales, para fortalecer la autosuficiencia alimentaria.</t>
  </si>
  <si>
    <t>3.1.13  Fomentar un programa de reactivación de la agricultura protegida.</t>
  </si>
  <si>
    <t>3.2 Encadenamiento productivo para la industria y la minería</t>
  </si>
  <si>
    <t xml:space="preserve">3.2.1  Promover la generación de sinergias entre la industria, gobierno y el sector académico. </t>
  </si>
  <si>
    <t xml:space="preserve">3.2.2  Impulsar proyectos para la generación de cadenas de valor y proveeduría local entre pequeñas y medianas empresas. </t>
  </si>
  <si>
    <t>3.2.3  Impulsar mecanismos para el empoderamiento de mujeres emprendedoras e industriales.</t>
  </si>
  <si>
    <t xml:space="preserve">3.2.4  Apoyar e impulsar la integración de clústeres industriales. </t>
  </si>
  <si>
    <t>3.2.5  Dar un impulso firme al financiamiento a la pequeña minería.</t>
  </si>
  <si>
    <t xml:space="preserve">3.2.6  Promover la certificación de estándares de calidad y mejores prácticas. </t>
  </si>
  <si>
    <t xml:space="preserve">3.2.7  Impulsar programas de estímulos para la mejora salarial en la industria. </t>
  </si>
  <si>
    <t>3.2.8  Promover el desarrollo de una industria minera respetuosa del medio ambiente y las comunidades.</t>
  </si>
  <si>
    <t>3.2.9  Implementar un programa del primer empleo en la minería.</t>
  </si>
  <si>
    <t>3.2.10  Articular acciones para la creación de cadenas de valor en torno al sector automotriz.</t>
  </si>
  <si>
    <t>3.3 Modernización de la actividad comercial y de servicios</t>
  </si>
  <si>
    <t>3.3.1  Fomentar la creación y fortalecimiento de marcas locales.</t>
  </si>
  <si>
    <t xml:space="preserve">3.3.2  Impulsar acciones para la transformación de la cultura empresarial en la actividad comercial y de servicios. </t>
  </si>
  <si>
    <t>3.3.3  Implementar programas de estímulos económicos para el fomento al empleo.</t>
  </si>
  <si>
    <t xml:space="preserve">3.3.4  Fomentar la vinculación de nuevos esquemas de comercialización de productos agroindustriales y de servicios. </t>
  </si>
  <si>
    <t>3.3.5  Generar esquemas de asesoría para la comercialización de productos del campo.</t>
  </si>
  <si>
    <t>3.3.6  Impulsar el uso de nuevas tecnologías para la comercialización.</t>
  </si>
  <si>
    <t xml:space="preserve">3.3.7  Generar estrategias para la vinculación de la actividad comercial con la industria local. </t>
  </si>
  <si>
    <t xml:space="preserve">3.3.8  Fomentar la creación de empresas proveedores de servicios. </t>
  </si>
  <si>
    <t xml:space="preserve">3.3.9  Fortalecer y dar pertinencia a los esquemas de formación para el Trabajo. </t>
  </si>
  <si>
    <t xml:space="preserve">3.3.10  Promover la capacitación y certificación de MIPYMES para la vinculación empresarial. </t>
  </si>
  <si>
    <t>3.4 Fortalecimiento de la diversidad turística del estado</t>
  </si>
  <si>
    <t>3.4.1  Consolidar a Zacatecas como Capital Cultural de América.</t>
  </si>
  <si>
    <t>3.4.2  Promover el desarrollo, diversificación de segmentos y/o consolidación de productos y servicios turísticos, en todas sus modalidades.</t>
  </si>
  <si>
    <t xml:space="preserve">3.4.3  Estimular el de desarrollo de MIPYMES dentro del sector turístico. </t>
  </si>
  <si>
    <t xml:space="preserve">3.4.4  Implementar programas de estímulos para la generación de empleos en el sector turístico. </t>
  </si>
  <si>
    <t>3.4.5  Posicionamiento de la marca Zacatecas en la industria turística.</t>
  </si>
  <si>
    <t>3.4.6  Fortalecer la promoción y difusión de Zacatecas como destino turístico.</t>
  </si>
  <si>
    <t xml:space="preserve">3.4.7  Desarrollar juntamente con el sector privado, infraestructura para el turismo alternativo. </t>
  </si>
  <si>
    <t xml:space="preserve">3.4.8  Impulsar el turismo en pueblos mágicos, para generar condiciones para el desarrollo económico. </t>
  </si>
  <si>
    <t>3.5 Infraestructura para el desarrollo económico</t>
  </si>
  <si>
    <t xml:space="preserve">3.5.1  Fortalecer el financiamiento para mejora de infraestructura, a través de asociaciones público-privadas. </t>
  </si>
  <si>
    <t xml:space="preserve">3.5.2  Desarrollar infraestructura industrial básica para promover el desarrollo económico. </t>
  </si>
  <si>
    <t xml:space="preserve">3.5.3  Desarrollar infraestructura energética para el desarrollo económico. </t>
  </si>
  <si>
    <t xml:space="preserve">3.5.4  Desarrollar infraestructura rural para aumentar el valor agregado de productos agropecuarios. </t>
  </si>
  <si>
    <t xml:space="preserve">3.5.5  Fortalecer la construcción de parques industriales, infraestructura logística y parques agropecuarios regionales, para potenciar el desarrollo económico. </t>
  </si>
  <si>
    <t xml:space="preserve">3.5.6  Consolidar la operación del recinto fiscalizador estratégico. </t>
  </si>
  <si>
    <t xml:space="preserve">3.5.7  Construir caminos rurales para la integración de las zonas deprimidas a las actividades productivas. </t>
  </si>
  <si>
    <t>3.5.8  Implementar acciones para aprovechar el posicionamiento territorial y de conectividad del Estado.</t>
  </si>
  <si>
    <t>3.6 Ciencia, tecnología e innovación</t>
  </si>
  <si>
    <t xml:space="preserve">3.6.1  Impulsar el cambio en las empresas locales para la transformación digital e industrial 4.0. </t>
  </si>
  <si>
    <t xml:space="preserve">3.6.2  Desarrollar la red de telecomunicaciones para Zacatecas. </t>
  </si>
  <si>
    <t>3.6.3  Fortalecer el financiamiento de proyectos de investigación vinculados a la economía social.</t>
  </si>
  <si>
    <t xml:space="preserve">3.6.4  Promover los proyectos de desarrollo tecnológico desde el sector público. </t>
  </si>
  <si>
    <t xml:space="preserve">3.6.5  Implementar y fortalecer los programas educativos de formación tecnológica con compromiso y responsabilidad social y ecológica. </t>
  </si>
  <si>
    <t xml:space="preserve">3.6.6  Promover la generación de esquemas de investigación aplicada a los sectores estratégicos del Estado. </t>
  </si>
  <si>
    <t xml:space="preserve">3.6.7  Impulsar proyectos de innovación tecnológica en MIPYMES. </t>
  </si>
  <si>
    <t xml:space="preserve">3.6.8  Implementar programas para la formación de capital humano especializado para la inserción laboral. </t>
  </si>
  <si>
    <t>3.7 Emprender para crecer</t>
  </si>
  <si>
    <t xml:space="preserve">3.7.1  Implementar programas para el impulso de proyectos de economía inclusiva y social. </t>
  </si>
  <si>
    <t>3.7.2  Impulsar el desarrollo artesanal en la economía social.</t>
  </si>
  <si>
    <t xml:space="preserve">3.7.3  Diseñar programas de estímulo al emprendimiento con vocaciones regionales. </t>
  </si>
  <si>
    <t xml:space="preserve">3.7.4  Fortalecer las alternativas de financiamiento a través de la banca de desarrollo. </t>
  </si>
  <si>
    <t xml:space="preserve">3.7.5  Impulsar decididamente la mejora regulatoria para estimular el emprendimiento. </t>
  </si>
  <si>
    <t xml:space="preserve">3.7.6  Generar esquemas de acompañamiento y asesoría en procesos de emprendimiento. </t>
  </si>
  <si>
    <t>3.7.7  Estimular la cultura de la denuncia de actos de corrupción en trámites para la apertura de empresas.</t>
  </si>
  <si>
    <t xml:space="preserve">3.7.8  Implementar programas de estímulos y financiamiento para proyectos productivos de mujeres, migrantes y jóvenes. </t>
  </si>
  <si>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pavimentadora, petrolizadora, vibro compactador, máquina barredora, rodillo compactador, entre otros. Se excluyen los conceptos que deban considerarse en la partida 5411 para transporte.</t>
  </si>
  <si>
    <t>Part Gene</t>
  </si>
  <si>
    <t>1111- DIETAS</t>
  </si>
  <si>
    <t>1121- HABERES</t>
  </si>
  <si>
    <t>1131- SUELDOS BASE.</t>
  </si>
  <si>
    <t>1141- REMUNERACIONES POR ADSCRIPCIÓN LABORAL EN EL EXTRANJERO</t>
  </si>
  <si>
    <t>1211- HONORARIOS ASIMILABLES A SALARIOS</t>
  </si>
  <si>
    <t>1221- SUELDOS BASE AL PERSONAL EVENTUAL</t>
  </si>
  <si>
    <t>1222- COMPENSACIONES POR SERVICIOS EVENTUALES.</t>
  </si>
  <si>
    <t>1223- REMUNERACIONES A SUSTITUTOS DE PROFESORES.</t>
  </si>
  <si>
    <t>1231- RETRIBUCIONES POR SERVICIOS DE CARÁCTER SOCIAL</t>
  </si>
  <si>
    <t>1241- RETRIBUCIÓN A LOS REPRESENTANTES DE LOS TRABAJADORES Y DE LOS PATRONES EN LA JUNTA DE CONCILIACIÓN Y ARBITRAJE</t>
  </si>
  <si>
    <t>1311- PRIMA QUINQUENAL POR AÑOS DE SERVICIO EFECTIVOS PRESTADOS.</t>
  </si>
  <si>
    <t>1312- ACREDITACIÓN POR AÑOS DE SERVICIO EN LA DOCENCIA Y AL PERSONAL ADMINISTRATIVO DE LAS INSTITUCIONES DE EDUCACIÓN SUPERIOR</t>
  </si>
  <si>
    <t>1321- PRIMAS DE VACACIONES Y DOMINICAL.</t>
  </si>
  <si>
    <t>1322- GRATIFICACIÓN DE FIN DE AÑO.</t>
  </si>
  <si>
    <t>1323- BONO ESPECIAL ANUAL.</t>
  </si>
  <si>
    <t>1331- REMUNERACIONES POR  HORAS EXTRAORDINARIAS.</t>
  </si>
  <si>
    <t>1341- COMPENSACIONES ADICIONALES POR SERVICIOS ESPECIALES.</t>
  </si>
  <si>
    <t>1342- COMPENSACIÓN POR ACTUALIZACIÓN Y FORMACIÓN ACADÉMICA.</t>
  </si>
  <si>
    <t>1343- COMPENSACIONES A MÉDICOS RESIDENTES.</t>
  </si>
  <si>
    <t>1344- COMPENSACIÓN POR ACREDITACIÓN DE TITULACIÓN EN LA DOCENCIA.</t>
  </si>
  <si>
    <t xml:space="preserve">1345- COMPENSACIÓN AL PERSONAL DOCENTE POR LA ACREDITACIÓN DE AÑOS DE ESTUDIO DE LICENCIATURA. </t>
  </si>
  <si>
    <t>1346- COMPENSACIONES DOCENTES  PEDAGÓGICAS GENÉRICAS Y ESPECÍFICAS.</t>
  </si>
  <si>
    <t>1347- COMPENSACIÓN POR ADQUISICIÓN DE MATERIAL DIDÁCTICO.</t>
  </si>
  <si>
    <t>1348- FORTALECIMIENTO CURRICULAR.</t>
  </si>
  <si>
    <t>1351- SOBREHABERES</t>
  </si>
  <si>
    <t>1361- ASIGNACIONES DE TÉCNICO, DE MANDO, POR COMISIÓN, DE VUELO Y DE TÉCNICO ESPECIAL</t>
  </si>
  <si>
    <t>1371- HONORARIOS ESPECIALES.</t>
  </si>
  <si>
    <t xml:space="preserve">1381- PARTICIPACIONES POR VIGILANCIA EN EL CUMPLIMIENTO DE LAS LEYES Y CUSTODIA DE VALORES. </t>
  </si>
  <si>
    <t>1411- APORTACIONES AL ISSSTE.</t>
  </si>
  <si>
    <t>1412- APORTACIONES AL IMSS.</t>
  </si>
  <si>
    <t>1413- PLAN DE BENEFICIOS DE SEGURIDAD SOCIAL.</t>
  </si>
  <si>
    <t>1414- APORTACIONES  PATRONALES AL ISSSTEZAC.</t>
  </si>
  <si>
    <t>1421- APORTACIONES AL FOVISSSTE.</t>
  </si>
  <si>
    <t>1422- APORTACIONES AL INFONAVIT.</t>
  </si>
  <si>
    <t xml:space="preserve">1431- APORTACIONES AL SISTEMA DE AHORRO PARA EL RETIRO. </t>
  </si>
  <si>
    <t xml:space="preserve">1432- CUOTAS AL RCV. </t>
  </si>
  <si>
    <t>1441- CUOTAS PARA EL SEGURO DE VIDA DEL PERSONAL CIVIL.</t>
  </si>
  <si>
    <t>1442- CUOTAS PARA EL SEGURO DE GASTOS MÉDICOS DEL PERSONAL CIVIL.</t>
  </si>
  <si>
    <t>1443- CUOTAS PARA EL SEGURO DE SEPARACIÓN INDIVIDUALIZADO.</t>
  </si>
  <si>
    <t>1444- CUOTAS PARA EL SEGURO COLECTIVO DE RETIRO.</t>
  </si>
  <si>
    <t>1445- SEGURO DE RESPONSABILIDAD CIVIL, ASISTENCIA LEGAL Y OTROS SEGUROS.</t>
  </si>
  <si>
    <t>1511- CUOTAS PARA EL FONDO DE AHORRO DEL PERSONAL CIVIL.</t>
  </si>
  <si>
    <t>1521- INDEMNIZACIONES POR ACCIDENTES EN EL TRABAJO.</t>
  </si>
  <si>
    <t>1522- LIQUIDACIONES</t>
  </si>
  <si>
    <t>1523- LAUDOS LABORALES</t>
  </si>
  <si>
    <t>1531- PRESTACIONES DE RETIRO.</t>
  </si>
  <si>
    <t>1532- ANTIGÜEDAD.</t>
  </si>
  <si>
    <t>1541- PRESTACIONES ESTABLECIDAS POR CONDICIONES GENERALES DE TRABAJO O CONTRATOS COLECTIVOS DE TRABAJO.</t>
  </si>
  <si>
    <t>1542- APORTACIONES DE SEGURIDAD SOCIAL CONTRACTUALES.</t>
  </si>
  <si>
    <t>1551- APOYOS A LA CAPACITACIÓN DE LOS SERVIDORES PÚBLICOS.</t>
  </si>
  <si>
    <t>1591- OTRAS PRESTACIONES SOCIALES Y ECONÓMICAS</t>
  </si>
  <si>
    <t>1592- COMPENSACIÓN GARANTIZADA.</t>
  </si>
  <si>
    <t>1593- PAGAS DE DEFUNCIÓN.</t>
  </si>
  <si>
    <t>1594- ASIGNACIONES ADICIONALES AL SUELDO.</t>
  </si>
  <si>
    <t>1595- PAGO POR RIESGO.</t>
  </si>
  <si>
    <t xml:space="preserve">1596- BONO DE DESPENSA. </t>
  </si>
  <si>
    <t>1597- DÍAS ECONÓMICOS NO DISFRUTADOS</t>
  </si>
  <si>
    <t>1598- BONO MENSUAL</t>
  </si>
  <si>
    <t>1611- PREVISIONES DE CARÁCTER LABORAL, ECONÓMICA Y DE SEGURIDAD SOCIAL</t>
  </si>
  <si>
    <t>1711- ESTÍMULOS POR PRODUCTIVIDAD Y EFICIENCIA.</t>
  </si>
  <si>
    <t>1712- ESTÍMULOS AL PERSONAL OPERATIVO.</t>
  </si>
  <si>
    <t>1721- RECOMPENSAS</t>
  </si>
  <si>
    <t>2121- MATERIALES Y ÚTILES DE IMPRESIÓN Y REPRODUCCIÓN.</t>
  </si>
  <si>
    <t>2131- MATERIAL ESTADÍSTICO Y GEOGRÁFICO.</t>
  </si>
  <si>
    <t>2141- MATERIAL Y ÚTILES PARA PROCESAMIENTO Y BIENES INFORMÁTICOS.</t>
  </si>
  <si>
    <t>2142- MATERIAL PARA INFORMACIÓN EN ACTIVIDADES DE INVESTIGACIÓN CIENTÍFICA Y TECNOLÓGICA.</t>
  </si>
  <si>
    <t>2151- MATERIAL IMPRESO E INFORMACIÓN DIGITAL</t>
  </si>
  <si>
    <t>2153- DOCUMENTACIÓN ELECTORAL</t>
  </si>
  <si>
    <t>2154- MATERIAL ELECTORAL</t>
  </si>
  <si>
    <t>2171- MATERIALES Y SUMINISTROS PARA PLANTELES EDUCATIVOS.</t>
  </si>
  <si>
    <t>2172- OTROS MATERIALES Y SUMINISTROS PARA CURSOS Y TALLERES</t>
  </si>
  <si>
    <t>2181- MATERIALES PARA EL REGISTRO E IDENTIFICACIÓN DE BIENES Y PERSONAS</t>
  </si>
  <si>
    <t>2211- PRODUCTOS ALIMENTICIOS PARA PERSONAS DERIVADO DE LA PRESTACIÓN DE SERVICIOS PÚBLICOS EN UNIDADES DE SALUD, EDUCATIVAS, DE READAPTACIÓN SOCIAL Y OTRAS.</t>
  </si>
  <si>
    <t xml:space="preserve">2212- PRODUCTOS ALIMENTICIOS PARA EL PERSONAL QUE REALIZA LABORES EN CAMPO O DE SUPERVISIÓN. </t>
  </si>
  <si>
    <t>2213- PRODUCTOS ALIMENTICIOS PARA EL PERSONAL EN LAS INSTALACIONES DE LAS DEPENDENCIAS Y ENTIDADES.</t>
  </si>
  <si>
    <t xml:space="preserve">2214- PRODUCTOS ALIMENTICIOS PARA LA POBLACIÓN EN CASO DE DESASTRES NATURALES. </t>
  </si>
  <si>
    <t xml:space="preserve">2215- PRODUCTOS ALIMENTICIOS PARA EL PERSONAL DERIVADO DE ACTIVIDADES EXTRAORDINARIAS. </t>
  </si>
  <si>
    <t xml:space="preserve">2221- PRODUCTOS ALIMENTICIOS PARA ANIMALES. </t>
  </si>
  <si>
    <t>2231- UTENSILIOS PARA EL SERVICIO DE ALIMENTACIÓN</t>
  </si>
  <si>
    <t>2311- MATERIAS PRIMAS DE PRODUCCIÓN.</t>
  </si>
  <si>
    <t>2321- INSUMOS TEXTILES ADQUIRIDOS COMO MATERIA PRIMA</t>
  </si>
  <si>
    <t>2331- PRODUCTOS DE PAPEL, CARTÓN E IMPRESOS ADQUIRIDOS COMO MATERIA PRIMA</t>
  </si>
  <si>
    <t>2341- COMBUSTIBLES, LUBRICANTES, ADITIVOS, CARBÓN Y SUS DERIVADOS ADQUIRIDOS COMO MATERIA PRIMA</t>
  </si>
  <si>
    <t>2351- PRODUCTOS QUÍMICOS, FARMACÉUTICOS Y DE LABORATORIO ADQUIRIDOS COMO MATERIA PRIMA</t>
  </si>
  <si>
    <t>2361- PRODUCTOS METÁLICOS Y A BASE DE MINERALES NO METÁLICOS ADQUIRIDOS COMO MATERIA PRIMA</t>
  </si>
  <si>
    <t>2371- PRODUCTOS DE CUERO, PIEL, PLÁSTICO Y HULE ADQUIRIDOS COMO MATERIA PRIMA</t>
  </si>
  <si>
    <t>2381- MERCANCÍAS ADQUIRIDAS PARA SU COMERCIALIZACIÓN</t>
  </si>
  <si>
    <t>2391- OTROS PRODUCTOS ADQUIRIDOS COMO MATERIA PRIMA</t>
  </si>
  <si>
    <t>2411- MATERIALES DE CONSTRUCCIÓN.</t>
  </si>
  <si>
    <t>2421- CEMENTO Y PRODUCTOS DE CONCRETO</t>
  </si>
  <si>
    <t>2431- CAL, YESO Y PRODUCTOS DE YESO</t>
  </si>
  <si>
    <t>2441- MADERA Y PRODUCTOS DE MADERA</t>
  </si>
  <si>
    <t>2451- VIDRIO Y PRODUCTOS DE VIDRIO</t>
  </si>
  <si>
    <t>2461- MATERIAL ELÉCTRICO Y ELECTRÓNICO.</t>
  </si>
  <si>
    <t>2471- ARTÍCULOS METÁLICOS PARA LA CONSTRUCCIÓN</t>
  </si>
  <si>
    <t>2481- MATERIALES COMPLEMENTARIOS.</t>
  </si>
  <si>
    <t>2491- OTROS MATERIALES Y ARTÍCULOS DE CONSTRUCCIÓN Y REPARACIÓN</t>
  </si>
  <si>
    <t>2511- SUSTANCIAS QUÍMICAS.</t>
  </si>
  <si>
    <t>2521- PLAGUICIDAS  ABONOS Y FERTILIZANTES.</t>
  </si>
  <si>
    <t>2531- MEDICINAS Y PRODUCTOS FARMACÉUTICOS.</t>
  </si>
  <si>
    <t>2541- MATERIALES,  ACCESORIOS Y SUMINISTROS MÉDICOS.</t>
  </si>
  <si>
    <t>2551- MATERIALES  ACCESORIOS Y SUMINISTROS DE LABORATORIO</t>
  </si>
  <si>
    <t>2561- FIBRAS SINTÉTICAS, HULES, PLÁSTICOS Y DERIVADOS</t>
  </si>
  <si>
    <t>2591- OTROS PRODUCTOS QUÍMICOS</t>
  </si>
  <si>
    <t>2611- GASOLINA</t>
  </si>
  <si>
    <t>2612- DIESEL</t>
  </si>
  <si>
    <t>2613- TURBOSINA O GASAVIÓN</t>
  </si>
  <si>
    <t>2614- LUBRICANTES Y ADITIVOS</t>
  </si>
  <si>
    <t>2615- OTROS</t>
  </si>
  <si>
    <t>2621- CARBÓN Y SUS DERIVADOS</t>
  </si>
  <si>
    <t>2711- VESTUARIO, UNIFORMES Y BLANCOS.</t>
  </si>
  <si>
    <t>2721- PRENDAS DE PROTECCIÓN PERSONAL.</t>
  </si>
  <si>
    <t>2731- ARTÍCULOS DEPORTIVOS.</t>
  </si>
  <si>
    <t>2741- PRODUCTOS TEXTILES</t>
  </si>
  <si>
    <t>2751- BLANCOS Y OTROS PRODUCTOS TEXTILES, EXCEPTO PRENDAS DE VESTIR</t>
  </si>
  <si>
    <t>2811- SUSTANCIAS Y MATERIALES EXPLOSIVOS.</t>
  </si>
  <si>
    <t>2821- MATERIALES DE SEGURIDAD PÚBLICA.</t>
  </si>
  <si>
    <t>2831- PRENDAS DE PROTECCIÓN PARA SEGURIDAD PÚBLICA.</t>
  </si>
  <si>
    <t>2911- REFACCIONES  ACCESORIOS Y HERRAMIENTAS.</t>
  </si>
  <si>
    <t>2921- REFACCIONES Y ACCESORIOS MENORES DE EDIFICIOS</t>
  </si>
  <si>
    <t>2931- REFACCIONES Y ACCESORIOS MENORES DE MOBILIARIO Y EQUIPO DE ADMINISTRACIÓN, EDUCACIONAL Y RECREATIVO</t>
  </si>
  <si>
    <t>2941- REFACCIONES Y ACCESORIOS PARA EQUIPO DE CÓMPUTO.</t>
  </si>
  <si>
    <t>2951- REFACCIONES Y ACCESORIOS MENORES DE EQUIPO E INSTRUMENTAL MÉDICO Y DE LABORATORIO</t>
  </si>
  <si>
    <t>2961- REFACCIONES Y ACCESORIOS MENORES DE EQUIPO DE TRANSPORTE</t>
  </si>
  <si>
    <t>2971- REFACCIONES Y ACCESORIOS MENORES DE EQUIPO DE DEFENSA Y SEGURIDAD</t>
  </si>
  <si>
    <t>2981- REFACCIONES Y ACCESORIOS MENORES DE MAQUINARIA Y OTROS EQUIPOS</t>
  </si>
  <si>
    <t>2991- REFACCIONES Y ACCESORIOS MENORES OTROS BIENES MUEBLES</t>
  </si>
  <si>
    <t>3111- SERVICIO DE ENERGÍA ELÉCTRICA.</t>
  </si>
  <si>
    <t>3112- ALUMBRADO PUBLICO</t>
  </si>
  <si>
    <t>3121- GAS</t>
  </si>
  <si>
    <t>3131- SERVICIO DE AGUA.</t>
  </si>
  <si>
    <t>3141- SERVICIO TELEFÓNICO CONVENCIONAL.</t>
  </si>
  <si>
    <t>3151- SERVICIO DE TELEFONÍA CELULAR.</t>
  </si>
  <si>
    <t>3161- SERVICIO DE RADIOLOCALIZACIÓN.</t>
  </si>
  <si>
    <t>3162- SERVICIOS DE TELECOMUNICACIONES.</t>
  </si>
  <si>
    <t>3163- SERVICIOS DE CONDUCCIÓN DE SEÑALES ANALÓGICAS Y DIGITALES.</t>
  </si>
  <si>
    <t xml:space="preserve">3164- SERVICIOS INTEGRALES DE TELECOMUNICACIÓN.  </t>
  </si>
  <si>
    <t>3171- SERVICIOS DE ACCESO DE INTERNET, REDES Y PROCESAMIENTO DE INFORMACIÓN</t>
  </si>
  <si>
    <t>3181- SERVICIO POSTAL.</t>
  </si>
  <si>
    <t>3182- SERVICIO TELEGRÁFICO.</t>
  </si>
  <si>
    <t xml:space="preserve">3191- CONTRATACIÓN DE OTROS SERVICIOS.   </t>
  </si>
  <si>
    <t>3211- ARRENDAMIENTO DE TERRENOS.</t>
  </si>
  <si>
    <t>3221- ARRENDAMIENTO DE EDIFICIOS Y LOCALES.</t>
  </si>
  <si>
    <t xml:space="preserve">3231- ARRENDAMIENTO DE MOBILIARIO.    </t>
  </si>
  <si>
    <t>3232- ARRENDAMIENTO DE EQUIPO Y BIENES INFORMÁTICOS.</t>
  </si>
  <si>
    <t>3241- ARRENDAMIENTO DE EQUIPO E INSTRUMENTAL MÉDICO Y DE LABORATORIO</t>
  </si>
  <si>
    <t>3251- ARRENDAMIENTO DE VEHÍCULOS TERRESTRES Y AÉREOS, PARA LA EJECUCIÓN DE PROGRAMAS DE SEGURIDAD PÚBLICA.</t>
  </si>
  <si>
    <t>3252- ARRENDAMIENTO DE VEHÍCULOS TERRESTRES Y AÉREOS, PARA SERVICIOS PÚBLICOS Y LA OPERACIÓN DE PROGRAMAS PÚBLICOS.</t>
  </si>
  <si>
    <t xml:space="preserve">3253- ARRENDAMIENTO DE VEHÍCULOS TERRESTRES Y AÉREOS, PARA SERVICIOS ADMINISTRATIVOS. </t>
  </si>
  <si>
    <t xml:space="preserve">3254- ARRENDAMIENTO DE VEHÍCULOS TERRESTRES Y AÉREOS, PARA DESASTRES NATURALES. </t>
  </si>
  <si>
    <t xml:space="preserve">3255- ARRENDAMIENTO DE VEHÍCULOS TERRESTRES Y AÉREOS PARA SERVIDORES PÚBLICOS. </t>
  </si>
  <si>
    <t xml:space="preserve">3261- ARRENDAMIENTO DE MAQUINARIA Y EQUIPO. </t>
  </si>
  <si>
    <t>3271- ARRENDAMIENTO DE ACTIVOS INTANGIBLES</t>
  </si>
  <si>
    <t>3281- ARRENDAMIENTO FINANCIERO</t>
  </si>
  <si>
    <t>3291- OTROS ARRENDAMIENTOS</t>
  </si>
  <si>
    <t>3311- ASESORÍAS ASOCIADAS A CONVENIOS,   TRATADOS O ACUERDOS.</t>
  </si>
  <si>
    <t>3312- SERVICIOS RELACIONADOS CON PROCEDIMIENTOS JURISDICCIONALES.</t>
  </si>
  <si>
    <t xml:space="preserve">3313- ASESORÍAS POR CONTROVERSIAS EN EL MARCO DE LOS TRATADOS INTERNACIONALES.  </t>
  </si>
  <si>
    <t xml:space="preserve">3314- CONSULTORÍAS PARA PROGRAMAS O PROYECTOS FINANCIADOS POR ORGANISMOS INTERNACIONALES. </t>
  </si>
  <si>
    <t>3315- SERVICIOS Y ASESORIAS LEGALES, CONTABLES Y FISCALES</t>
  </si>
  <si>
    <t>3316- OTRAS ASESORÍAS PARA LA OPERACIÓN DE PROGRAMAS.</t>
  </si>
  <si>
    <t>3321- SERVICIOS DE DISEÑO, ARQUITECTURA E INGENIERÍA</t>
  </si>
  <si>
    <t>3322- SERVICIOS ESTADÍSTICOS Y GEOGRÁFICOS.</t>
  </si>
  <si>
    <t>3331- SERVICIOS DE INFORMÁTICA.</t>
  </si>
  <si>
    <t xml:space="preserve">3332- SERVICIOS DE CONSULTORÍA ADMINISTRATIVA  </t>
  </si>
  <si>
    <t>3341- SERVICIOS PARA CAPACITACIÓN A SERVIDORES PÚBLICOS EN TERRITORIO NACIONAL</t>
  </si>
  <si>
    <t xml:space="preserve">3342- SERVICIOS PARA CAPACITACIÓN A SERVIDORES PÚBLICOS EN TERRITORIO INTERNACIONAL   </t>
  </si>
  <si>
    <t>3343- SERVICIO DE CAPACITACIÓN PARA POBLACIÓN OBJETIVO</t>
  </si>
  <si>
    <t xml:space="preserve">3351- ESTUDIOS E INVESTIGACIONES.   </t>
  </si>
  <si>
    <t>3361- SERVICIOS DE APOYO ADMINISTRATIVO, TRADUCCIÓN, FOTOCOPIADO E IMPRESIÓN</t>
  </si>
  <si>
    <t>3371- SERVICIOS DE PROTECCIÓN Y SEGURIDAD</t>
  </si>
  <si>
    <t>3372- SERVICIOS DE ALIMENTACIÓN PARA SEGURIDAD PÚBLICA</t>
  </si>
  <si>
    <t>3373- SERVICIOS MÉDICOS PARA REOS Y ELEMENTOS DE SEGURIDAD PÚBLICA</t>
  </si>
  <si>
    <t>3381- SERVICIOS DE VIGILANCIA.</t>
  </si>
  <si>
    <t>3391- SERVICIOS PROFESIONALES, CIENTÍFICOS Y TÉCNICOS INTEGRALES</t>
  </si>
  <si>
    <t>3392- SERVICIOS RELACIONADOS CON CERTIFICACIÓN DE PROCESOS.</t>
  </si>
  <si>
    <t>3411- SERVICIOS BANCARIOS Y FINANCIEROS.</t>
  </si>
  <si>
    <t>3412- HONORARIOS FIDUCIARIOS.</t>
  </si>
  <si>
    <t>3413- AVALÚOS.</t>
  </si>
  <si>
    <t>3421- SERVICIOS DE COBRANZA, INVESTIGACIÓN CREDITICIA Y SIMILAR</t>
  </si>
  <si>
    <t>3431- GASTOS INHERENTES A LA RECAUDACIÓN.</t>
  </si>
  <si>
    <t xml:space="preserve">3441- SEGURO DE RESPONSABILIDAD PATRIMONIAL DEL ESTADO.   </t>
  </si>
  <si>
    <t>3451- SEGUROS DE BIENES PATRIMONIALES.</t>
  </si>
  <si>
    <t>3461- ALMACENAJE, ENVASE Y EMBALAJE</t>
  </si>
  <si>
    <t>3471- FLETES Y MANIOBRAS.</t>
  </si>
  <si>
    <t>3481- COMISIONES POR VENTAS.</t>
  </si>
  <si>
    <t>3491- SERVICIOS FINANCIEROS, BANCARIOS Y COMERCIALES INTEGRALES</t>
  </si>
  <si>
    <t>3493- DIFERENCIAS POR VARIACIONES EN EL TIPO DE CAMBIO.</t>
  </si>
  <si>
    <t>3494- OTROS SERVICIOS COMERCIALES.</t>
  </si>
  <si>
    <t>3495- PROYECTOS PARA PRESTACIÓN DE SERVICIOS</t>
  </si>
  <si>
    <t>3511- MANTENIMIENTO Y CONSERVACIÓN DE INMUEBLES.</t>
  </si>
  <si>
    <t xml:space="preserve">3512- MANTENIMIENTO Y CONSERVACIÓN DE PLANTAS E INSTALACIONES PRODUCTIVAS.   </t>
  </si>
  <si>
    <t xml:space="preserve">3521- MANTENIMIENTO Y CONSERVACIÓN DE MOBILIARIO Y EQUIPO DE ADMINISTRACIÓN. </t>
  </si>
  <si>
    <t>3531- MANTENIMIENTO Y CONSERVACIÓN DE BIENES INFORMÁTICOS.</t>
  </si>
  <si>
    <t>3541- INSTALACIÓN, REPARACIÓN Y MANTENIMIENTO DE EQUIPO E INSTRUMENTAL MÉDICO Y DE LABORATORIO</t>
  </si>
  <si>
    <t xml:space="preserve">3551- MANTENIMIENTO Y CONSERVACIÓN DE VEHÍCULOS TERRESTRES, AÉREOS, MARÍTIMOS, LACUSTRES Y FLUVIALES.     </t>
  </si>
  <si>
    <t>3561- REPARACIÓN Y MANTENIMIENTO DE EQUIPO DE DEFENSA Y SEGURIDAD</t>
  </si>
  <si>
    <t>3571- MANTENIMIENTO Y CONSERVACIÓN DE MAQUINARIA Y EQUIPO.</t>
  </si>
  <si>
    <t>3581- SERVICIOS DE LAVANDERÍA, LIMPIEZA, HIGIENE Y FUMIGACIÓN.</t>
  </si>
  <si>
    <t>3591- SERVICIOS DE JARDINERÍA Y FUMIGACIÓN</t>
  </si>
  <si>
    <t>3611- INFORMACIÓN EN MEDIOS MASIVOS DERIVADA DE LA OPERACIÓN Y ADMINISTRACIÓN DE LAS DEPENDENCIAS Y ENTIDADES.</t>
  </si>
  <si>
    <t>3621- DIFUSIÓN POR RADIO, TELEVISIÓN Y OTROS MEDIOS DE MENSAJES COMERCIALES PARA PROMOVER LA VENTA DE BIENES O SERVICIOS.</t>
  </si>
  <si>
    <t>3631- SERVICIOS DE CREATIVIDAD, PREPRODUCCIÓN Y PRODUCCIÓN DE PUBLICIDAD, EXCEPTO INTERNET</t>
  </si>
  <si>
    <t>3641- SERVICIOS DE REVELADO DE FOTOGRAFÍAS</t>
  </si>
  <si>
    <t>3651- SERVICIOS DE LA INDUSTRIA FÍLMICA, DEL SONIDO Y DEL VIDEO</t>
  </si>
  <si>
    <t>3661- SERVICIO DE CREACIÓN Y DIFUSIÓN DE CONTENIDO EXCLUSIVAMENTE A TRAVÉS DE INTERNET</t>
  </si>
  <si>
    <t>3691- PUBLICIDAD CONVENIDA</t>
  </si>
  <si>
    <t>3692- IMPRESIÓN Y ELABORACIÓN DE MATERIAL INFORMATIVO DERIVADO DE LA OPERACIÓN Y ADMINISTRACIÓN DE LAS DEPENDENCIAS Y ENTIDADES.</t>
  </si>
  <si>
    <t>3693- OTROS GASTOS DE PUBLICACIÓN  DIFUSIÓN E INFORMACIÓN.</t>
  </si>
  <si>
    <t xml:space="preserve">3711- PASAJES AÉREOS NACIONALES </t>
  </si>
  <si>
    <t xml:space="preserve">3712- PASAJES AÉREOS INTERNACIONALES  </t>
  </si>
  <si>
    <t>3721- PASAJES TERRESTRES ESTATALES.</t>
  </si>
  <si>
    <t xml:space="preserve">3722- PASAJES TERRESTRES NACIONALES </t>
  </si>
  <si>
    <t xml:space="preserve">3723- PASAJES TERRESTRES INTERNACIONALES  </t>
  </si>
  <si>
    <t>3731- PASAJES MARÍTIMOS, LACUSTRES Y FLUVIALES ESTATALES.</t>
  </si>
  <si>
    <t xml:space="preserve">3732- PASAJES MARÍTIMOS, LACUSTRES Y FLUVIALES NACIONALES </t>
  </si>
  <si>
    <t xml:space="preserve">3733- PASAJES MARÍTIMOS, LACUSTRES Y FLUVIALES INTERNACIONALES. </t>
  </si>
  <si>
    <t>3741- AUTOTRANSPORTE</t>
  </si>
  <si>
    <t>3751- VIÁTICOS ESTATALES</t>
  </si>
  <si>
    <t>3752- VIÁTICOS NACIONALES</t>
  </si>
  <si>
    <t>3761- VIÁTICOS INTERNACIONALES</t>
  </si>
  <si>
    <t xml:space="preserve">3771- INSTALACIÓN DEL PERSONAL ESTATAL.  </t>
  </si>
  <si>
    <t>3781- SERVICIOS INTEGRALES DE TRASLADO Y VIÁTICOS</t>
  </si>
  <si>
    <t>3791- OTROS SERVICIOS DE TRASLADO Y HOSPEDAJE</t>
  </si>
  <si>
    <t xml:space="preserve">3792- TRASLADO DE PERSONAS. </t>
  </si>
  <si>
    <t>3811- GASTOS DE CEREMONIAL DEL  TITULAR DEL PODER EJECUTIVO.</t>
  </si>
  <si>
    <t xml:space="preserve">3812- GASTOS EN ACTIVIDADES DE SEGURIDAD Y LOGÍSTICA DE AYUDANTIA. </t>
  </si>
  <si>
    <t xml:space="preserve">3813- GASTOS INHERENTES A LA INVESTIDURA GUBERNAMENTAL. </t>
  </si>
  <si>
    <t xml:space="preserve">3814- GASTOS DE CEREMONIAL DE LOS TITULARES DE LAS DEPENDENCIAS Y ENTIDADES. </t>
  </si>
  <si>
    <t>3821- GASTOS DE ORDEN SOCIAL.</t>
  </si>
  <si>
    <t>3831- CONGRESOS Y CONVENCIONES.</t>
  </si>
  <si>
    <t>3841- EXPOSICIONES.</t>
  </si>
  <si>
    <t xml:space="preserve">3851- GASTOS DE LAS OFICINAS DEL GOBIERNO DEL ESTADO EN EL INTERIOR  DE LA REPÚBLICA. </t>
  </si>
  <si>
    <t>3852- GASTOS DE REPRESENTACIÓN EN JUNTAS.</t>
  </si>
  <si>
    <t>3853- GASTOS DE REPRESENTACIÓN.</t>
  </si>
  <si>
    <t xml:space="preserve">3854- GASTOS DE LAS OFICINAS DEL GOBIERNO DEL ESTADO EN EL EXTERIOR DE LA REPÚBLICA. </t>
  </si>
  <si>
    <t>3911- SERVICIOS FUNERARIOS Y DE CEMENTERIOS</t>
  </si>
  <si>
    <t>3921- IMPUESTOS Y DERECHOS</t>
  </si>
  <si>
    <t>3922- DERECHOS POR EXTRACCIÓN Y DESCARGAS</t>
  </si>
  <si>
    <t>3923- OTROS IMPUESTOS Y DERECHOS.</t>
  </si>
  <si>
    <t>3931- IMPUESTOS Y DERECHOS DE IMPORTACIÓN.</t>
  </si>
  <si>
    <t>3941- SENTENCIAS Y RESOLUCIONES POR  AUTORIDAD COMPETENTE</t>
  </si>
  <si>
    <t>3951- PENAS,  MULTAS,  ACCESORIOS Y ACTUALIZACIONES.</t>
  </si>
  <si>
    <t>3961- OTROS GASTOS POR RESPONSABILIDADES.</t>
  </si>
  <si>
    <t>3962- PÉRDIDAS DEL ERARIO ESTATAL.</t>
  </si>
  <si>
    <t>3971- UTILIDADES</t>
  </si>
  <si>
    <t>3981- IMPUESTOS SOBRE NÓMINAS Y OTROS QUE SE DERIVEN DE UNA RELACIÓN LABORAL</t>
  </si>
  <si>
    <t>3982- IMPUESTO PARA LA UNIVERSIDAD AUTONOMA DE ZACATECAS</t>
  </si>
  <si>
    <t xml:space="preserve">3991- OTROS SERVICIOS.  </t>
  </si>
  <si>
    <t>3992- DESTRUCCIÓN DE DOCUMENTACIÓN ELECTORAL</t>
  </si>
  <si>
    <t>4111- TRANSFERENCIAS AL PODER EJECUTIVO PARA SERVICIOS PERSONALES.</t>
  </si>
  <si>
    <t xml:space="preserve">4112- TRANSFERENCIAS AL PODER EJECUTIVO PARA MATERIALES Y SUMINISTROS. </t>
  </si>
  <si>
    <t>4113- TRANSFERENCIAS AL PODER EJECUTIVO PARA SERVICIOS GENERALES.</t>
  </si>
  <si>
    <t>4114- TRANSFERENCIAS AL PODER EJECUTIVO PARA SUBSIDIOS Y AYUDAS SOCIALES</t>
  </si>
  <si>
    <t xml:space="preserve">4115- TRANSFERENCIAS AL PODER EJECUTIVO PARA BIENES MUEBLES E INMUEBLES. </t>
  </si>
  <si>
    <t xml:space="preserve">4116- TRANSFERENCIAS AL PODER EJECUTIVO PARA OBRA PÚBLICA. </t>
  </si>
  <si>
    <t>4121- TRANSFERENCIAS AL PODER LEGISLATIVO PARA SERVICIOS PERSONALES.</t>
  </si>
  <si>
    <t xml:space="preserve">4122- TRANSFERENCIAS AL PODER LEGISLATIVO PARA MATERIALES Y SUMINISTROS. </t>
  </si>
  <si>
    <t>4123- TRANSFERENCIAS AL PODER LEGISLATIVO PARA SERVICIOS GENERALES.</t>
  </si>
  <si>
    <t>4124- TRANSFERENCIAS AL PODER LEGISLATIVO PARA SUBSIDIOS Y AYUDAS SOCIALES</t>
  </si>
  <si>
    <t xml:space="preserve">4125- TRANSFERENCIAS AL PODER LEGISLATIVO PARA BIENES MUEBLES E INMUEBLES. </t>
  </si>
  <si>
    <t xml:space="preserve">4126- TRANSFERENCIAS AL PODER LEGISLATIVO PARA OBRA PÚBLICA. </t>
  </si>
  <si>
    <t>4131- TRANSFERENCIAS AL PODER JUDICIAL PARA SERVICIOS PERSONALES.</t>
  </si>
  <si>
    <t xml:space="preserve">4132- TRANSFERENCIAS AL PODER JUDICIAL PARA MATERIALES Y SUMINISTROS. </t>
  </si>
  <si>
    <t>4133- TRANSFERENCIAS AL PODER JUDICIAL PARA SERVICIOS GENERALES.</t>
  </si>
  <si>
    <t>4134- TRANSFERENCIAS AL PODER JUDICIAL PARA SUBSIDIOS Y AYUDAS SOCIALES</t>
  </si>
  <si>
    <t xml:space="preserve">4135- TRANSFERENCIAS AL PODER JUDICIAL PARA BIENES MUEBLES E INMUEBLES. </t>
  </si>
  <si>
    <t xml:space="preserve">4136- TRANSFERENCIAS AL PODER JUDICIAL PARA OBRA PÚBLICA. </t>
  </si>
  <si>
    <t>4141- TRANSFERENCIAS A ÓRGANOS AUTÓNOMOS PARA SERVICIOS PERSONALES.</t>
  </si>
  <si>
    <t xml:space="preserve">4142- TRANSFERENCIAS A ÓRGANOS AUTÓNOMOS PARA MATERIALES Y SUMINISTROS. </t>
  </si>
  <si>
    <t>4143- TRANSFERENCIAS A ÓRGANOS AUTÓNOMOS PARA SERVICIOS GENERALES.</t>
  </si>
  <si>
    <t>4144- TRANSFERENCIAS A ÓRGANOS AUTÓNOMOS PARA SUBSIDIOS Y AYUDAS SOCIALES</t>
  </si>
  <si>
    <t xml:space="preserve">4145- TRANSFERENCIAS  A ÓRGANOS AUTÓNOMOS PARA BIENES MUEBLES E INMUEBLES. </t>
  </si>
  <si>
    <t xml:space="preserve">4146- TRANSFERENCIAS A ÓRGANOS AUTÓNOMOS PARA OBRA PÚBLICA. </t>
  </si>
  <si>
    <t>4151- TRANSFERENCIAS A ENTIDADES PARAESTATALES NO EMPRESARIALES Y NO FINANCIERAS PARA SERVICIOS PERSONALES.</t>
  </si>
  <si>
    <t xml:space="preserve">4152- TRANSFERENCIAS A ENTIDADES PARAESTATALES NO EMPRESARIALES Y NO FINANCIERAS PARA MATERIALES Y SUMINISTROS. </t>
  </si>
  <si>
    <t>4153- TRANSFERENCIAS A ENTIDADES PARAESTATALES NO EMPRESARIALES Y NO FINANCIERAS PARA SERVICIOS GENERALES.</t>
  </si>
  <si>
    <t>4154- TRANSFERENCIAS A ENTIDADES PARAESTATALES NO EMPRESARIALES Y NO FINANCIERAS PARA SUBSIDIOS Y AYUDAS SOCIALES</t>
  </si>
  <si>
    <t xml:space="preserve">4155- TRANSFERENCIAS A ENTIDADES PARAESTATALES NO EMPRESARIALES Y NO FINANCIERAS PARA BIENES MUEBLES E INMUEBLES. </t>
  </si>
  <si>
    <t xml:space="preserve">4156- TRANSFERENCIAS A ENTIDADES PARAESTATALES NO EMPRESARIALES Y NO FINANCIERAS PARA OBRA PÚBLICA. </t>
  </si>
  <si>
    <t>4161- TRANSFERENCIAS INTERNAS OTORGADAS A ENTIDADES PARAESTATALES Y PARAMUNICIPALES EMPRESARIALES Y NO FINANCIERAS</t>
  </si>
  <si>
    <t>4171- TRANSFERENCIAS INTERNAS OTORGADAS A FIDEICOMISOS PÚBLICOS EMPRESARIALES Y NO FINANCIEROS</t>
  </si>
  <si>
    <t>4181- TRANSFERENCIAS INTERNAS OTORGADAS A INSTITUCIONES PARAESTATALES PÚBLICAS FINANCIERAS</t>
  </si>
  <si>
    <t>4191- TRANSFERENCIAS INTERNAS OTORGADAS A FIDEICOMISOS PÚBLICOS FINANCIEROS</t>
  </si>
  <si>
    <t>4211- TRANSFERENCIAS OTORGADAS A ENTIDADES PARAESTATALES NO EMPRESARIALES Y NO FINANCIERAS</t>
  </si>
  <si>
    <t>4221- TRANSFERENCIAS OTORGADAS PARA ENTIDADES PARAESTATALES EMPRESARIALES Y NO FINANCIERAS</t>
  </si>
  <si>
    <t>4231- TRANSFERENCIAS OTORGADAS PARA INSTITUCIONES PARAESTATALES PÚBLICAS FINANCIERAS</t>
  </si>
  <si>
    <t xml:space="preserve">4241- TRANSFERENCIAS POR OTROS REINTEGROS </t>
  </si>
  <si>
    <t>4242- TRANSFERENCIAS POR REINTEGROS A LA TESOFE</t>
  </si>
  <si>
    <t>4243- TRANSFERENCIAS POR REINTEGROS DERIVADOS DE OBSERVACIONES</t>
  </si>
  <si>
    <t>4244- APORTACIONES PARA ACCIONES</t>
  </si>
  <si>
    <t xml:space="preserve">4245- APORTACIONES PARA OBRAS  </t>
  </si>
  <si>
    <t>4251- TRANSFERENCIAS A FIDEICOMISOS PÚBLICOS</t>
  </si>
  <si>
    <t xml:space="preserve">4311- SUBSIDIOS A LA PRODUCCIÓN. </t>
  </si>
  <si>
    <t>4321- SUBSIDIOS A LA DISTRIBUCIÓN.</t>
  </si>
  <si>
    <t>4331- SUBSIDIOS A LA INVERSIÓN</t>
  </si>
  <si>
    <t xml:space="preserve">4341- SUBSIDIOS A LA PRESTACIÓN DE SERVICIOS PÚBLICOS. </t>
  </si>
  <si>
    <t>4351- SUBSIDIOS PARA CUBRIR DIFERENCIALES DE TASAS DE INTERÉS</t>
  </si>
  <si>
    <t>4361- SUBSIDIOS A LA VIVIENDA</t>
  </si>
  <si>
    <t xml:space="preserve">4371- SUBSIDIOS AL CONSUMO. </t>
  </si>
  <si>
    <t>4372- SUBSIDIOS DIVERSOS.</t>
  </si>
  <si>
    <t>4373- SUBSIDIOS A INSTITUCIONES DIVERSAS</t>
  </si>
  <si>
    <t>4381- SUBSIDIOS A ENTIDADES FEDERATIVAS Y MUNICIPIOS</t>
  </si>
  <si>
    <t>4391- SUBSIDIO EN EL COBRO DE AGUA POTABLE</t>
  </si>
  <si>
    <t>4392- SUBSIDIO EN EL COBRO DE IMPUESTOS</t>
  </si>
  <si>
    <t>4393- SUBSIDIO EN EL COBRO DE DERECHOS</t>
  </si>
  <si>
    <t>4394- OTROS SUBSIDIOS</t>
  </si>
  <si>
    <t>4411- AYUDAS SOCIALES.</t>
  </si>
  <si>
    <t>4412- AYUDA PARA PAGOS DE DEFUNCIÓN</t>
  </si>
  <si>
    <t xml:space="preserve">4421- AYUDAS  PARA CAPACITACIÓN Y BECAS. </t>
  </si>
  <si>
    <t>4431- AYUDAS SOCIALES A INSTITUCIONES DE ENSEÑANZA</t>
  </si>
  <si>
    <t>4441- AYUDAS SOCIALES A ACTIVIDADES CIENTÍFICAS O ACADÉMICAS</t>
  </si>
  <si>
    <t>4451- APOYO A INSTITUCIONES DIVERSAS</t>
  </si>
  <si>
    <t>4461- AYUDAS SOCIALES A COOPERATIVAS</t>
  </si>
  <si>
    <t>4471- AYUDAS SOCIALES A ENTIDADES DE INTERÉS PÚBLICO</t>
  </si>
  <si>
    <t>4481- AYUDAS POR DESASTRES NATURALES Y OTROS SINIESTROS</t>
  </si>
  <si>
    <t>4511- PENSIONES</t>
  </si>
  <si>
    <t>4521- JUBILACIONES</t>
  </si>
  <si>
    <t>4591- OTRAS PENSIONES Y JUBILACIONES</t>
  </si>
  <si>
    <t>4611- TRANSFERENCIAS A FIDEICOMISOS PÚBLICOS</t>
  </si>
  <si>
    <t>4612- APORTACIONES A FIDEICOMISOS PÚBLICOS</t>
  </si>
  <si>
    <t>4621- TRANSFERENCIAS A FIDEICOMISOS DEL PODER LEGISLATIVO</t>
  </si>
  <si>
    <t>4631- TRANSFERENCIAS A FIDEICOMISOS DEL PODER JUDICIAL</t>
  </si>
  <si>
    <t>4641- TRANSFERENCIAS A FIDEICOMISOS PÚBLICOS DE ENTIDADES PARAESTATALES NO EMPRESARIALES Y NO FINANCIERAS</t>
  </si>
  <si>
    <t>4651- TRANSFERENCIAS A FIDEICOMISOS PÚBLICOS DE ENTIDADES PARAESTATALES EMPRESARIALES Y NO FINANCIERAS</t>
  </si>
  <si>
    <t>4661- TRANSFERENCIAS A FIDEICOMISOS DE INSTITUCIONES PÚBLICAS FINANCIERAS</t>
  </si>
  <si>
    <t>4691- OTRAS TRANSFERENCIAS A FIDEICOMISOS</t>
  </si>
  <si>
    <t>4711- TRANSFERENCIAS POR OBLIGACIÓN DE LEY</t>
  </si>
  <si>
    <t>4811- DONATIVOS A INSTITUCIONES SIN FINES DE LUCRO.</t>
  </si>
  <si>
    <t>4821- DONATIVOS A ENTIDADES FEDERATIVAS.</t>
  </si>
  <si>
    <t>4831- DONATIVOS A FIDEICOMISOS PRIVADOS</t>
  </si>
  <si>
    <t>4841- DONATIVOS A FEDEICOMISOS ESTATALES</t>
  </si>
  <si>
    <t>4851- DONATIVOS INTERNACIONALES</t>
  </si>
  <si>
    <t>4911- TRANSFERENCIAS PARA GOBIERNOS EXTRANJEROS</t>
  </si>
  <si>
    <t>4921- TRANSFERENCIAS PARA ORGANISMOS INTERNACIONALES</t>
  </si>
  <si>
    <t>4922- APORTACIONES O CUOTAS A ORGANISMOS INTERNACIONALES</t>
  </si>
  <si>
    <t>4923- CUOTAS A ORGANISMOS INTERNACIONALES</t>
  </si>
  <si>
    <t>4931- TRANSFERENCIAS PARA EL SECTOR PRIVADO EXTERNO</t>
  </si>
  <si>
    <t xml:space="preserve">4932- INSTITUTO PARA EL DESARROLLO TÉCNICO DE LAS HACIENDAS PUBLICAS (INDETEC) </t>
  </si>
  <si>
    <t>4933- APORTACIONES O CUOTAS A ORGANISMOS NACIONALES</t>
  </si>
  <si>
    <t xml:space="preserve">4934- RESPONSABILIDAD PATRIMONIAL DEL ESTADO </t>
  </si>
  <si>
    <t>4935- EROGACIONES CONTINGENTES</t>
  </si>
  <si>
    <t xml:space="preserve">4936- EROGACIONES ESPECIALES.   </t>
  </si>
  <si>
    <t>5111- MOBILIARIO</t>
  </si>
  <si>
    <t>5112- EQUIPO DE ADMINISTRACIÓN</t>
  </si>
  <si>
    <t>5121- MUEBLES, EXCEPTO DE OFICINA Y ESTANTERÍA</t>
  </si>
  <si>
    <t>5131- BIENES ARTÍSTICOS Y CULTURALES</t>
  </si>
  <si>
    <t>5141- OBJETOS DE VALOR</t>
  </si>
  <si>
    <t>5151- BIENES INFORMÁTICOS.</t>
  </si>
  <si>
    <t>5191- OTROS MOBILIARIOS Y EQUIPOS DE ADMINISTRACIÓN</t>
  </si>
  <si>
    <t>5192- ADJUDICACIONES, EXPROPIACIONES E INDEMNIZACIONES DE BIENES MUEBLES.</t>
  </si>
  <si>
    <t>5211- EQUIPO EDUCACIONAL Y RECREATIVO</t>
  </si>
  <si>
    <t>5221- APARATOS DEPORTIVOS</t>
  </si>
  <si>
    <t>5231- CÁMARAS FOTOGRÁFICAS Y DE VIDEO</t>
  </si>
  <si>
    <t>5291- OTRO MOBILIARIO Y EQUIPO EDUCACIONAL Y RECREATIVO</t>
  </si>
  <si>
    <t>5311- EQUIPO MÉDICO Y DE LABORATORIO</t>
  </si>
  <si>
    <t>5321- INSTRUMENTAL MÉDICO Y DE LABORATORIO</t>
  </si>
  <si>
    <t>5411- VEHÍCULOS Y EQUIPO TERRESTRE</t>
  </si>
  <si>
    <t>5421- CARROCERÍAS Y REMOLQUES</t>
  </si>
  <si>
    <t>5431- EQUIPO AEROESPACIAL</t>
  </si>
  <si>
    <t>5441- EQUIPO FERROVIARIO</t>
  </si>
  <si>
    <t>5451- EMBARCACIONES</t>
  </si>
  <si>
    <t>5491- OTROS EQUIPOS DE TRANSPORTE</t>
  </si>
  <si>
    <t xml:space="preserve">5511- EQUIPO DE SEGURIDAD PUBLICA </t>
  </si>
  <si>
    <t>5611- MAQUINARIA Y EQUIPO AGROPECUARIO</t>
  </si>
  <si>
    <t>5621- MAQUINARIA Y EQUIPO INDUSTRIAL</t>
  </si>
  <si>
    <t xml:space="preserve">5631- MAQUINARIA Y EQUIPO DE CONSTRUCCIÓN. </t>
  </si>
  <si>
    <t>5641- SISTEMAS DE AIRE ACONDICIONADO, CALEFACCIÓN Y DE REFRIGERACIÓN INDUSTRIAL Y COMERCIAL</t>
  </si>
  <si>
    <t xml:space="preserve">5651- EQUIPOS Y APARATOS DE COMUNICACIONES Y TELECOMUNICACIONES. </t>
  </si>
  <si>
    <t xml:space="preserve">5661- MAQUINARIA Y EQUIPO ELÉCTRICO Y ELECTRÓNICO. </t>
  </si>
  <si>
    <t xml:space="preserve">5671- HERRAMIENTAS </t>
  </si>
  <si>
    <t xml:space="preserve">5672- REFACCIONES </t>
  </si>
  <si>
    <t>5691- OTROS EQUIPOS</t>
  </si>
  <si>
    <t>5711- BOVINOS</t>
  </si>
  <si>
    <t>5721- PORCINOS</t>
  </si>
  <si>
    <t>5731- AVES</t>
  </si>
  <si>
    <t>5741- OVINOS Y CAPRINOS</t>
  </si>
  <si>
    <t>5751- PECES Y ACUICULTURA</t>
  </si>
  <si>
    <t>5761- EQUINOS</t>
  </si>
  <si>
    <t>5771- ESPECIES MENORES Y DE ZOOLÓGICO</t>
  </si>
  <si>
    <t>5781- ARBOLES Y PLANTAS</t>
  </si>
  <si>
    <t>5791- OTROS ACTIVOS BIOLÓGICOS</t>
  </si>
  <si>
    <t>5792- ANIMALES DE TRABAJO</t>
  </si>
  <si>
    <t>5793- ANIMALES DE REPRODUCCIÓN</t>
  </si>
  <si>
    <t>5811- TERRENOS.</t>
  </si>
  <si>
    <t>5821- VIVIENDAS</t>
  </si>
  <si>
    <t>5831- EDIFICIOS Y LOCALES</t>
  </si>
  <si>
    <t>5891- OTROS BIENES INMUEBLES</t>
  </si>
  <si>
    <t>5892- ADJUDICACIONES, EXPROPIACIONES E INDEMNIZACIONES DE BIENES INMUEBLES.</t>
  </si>
  <si>
    <t>5911- SOFTWARE</t>
  </si>
  <si>
    <t>5921- PATENTES</t>
  </si>
  <si>
    <t>5931- MARCAS</t>
  </si>
  <si>
    <t>5941- DERECHOS</t>
  </si>
  <si>
    <t>5942- DERECHOS DE EXTRACCIÓN DE AGUA.</t>
  </si>
  <si>
    <t>5951- CONCESIONES</t>
  </si>
  <si>
    <t>5961- FRANQUICIAS</t>
  </si>
  <si>
    <t>5971- LICENCIAS INFORMÁTICAS E INTELECTUALES</t>
  </si>
  <si>
    <t>5981- LICENCIAS INDUSTRIALES, COMERCIALES Y OTRAS</t>
  </si>
  <si>
    <t>5991- OTROS ACTIVOS INTANGIBLES</t>
  </si>
  <si>
    <t>6111- EDIFICACIÓN HABITACIONAL POR CONTRATO EN BIENES DE DOMINIO PÚBLICO</t>
  </si>
  <si>
    <t>6121- EDIFICACIÓN NO HABITACIONAL POR CONTRATO EN BIENES DE DOMINIO PÚBLICO</t>
  </si>
  <si>
    <t>6131- CONSTRUCCIÓN DE OBRAS PARA EL ABASTECIMIENTO DE AGUA, PETRÓLEO, GAS, ELECTRICIDAD Y TELECOMUNICACIONES POR CONTRATO EN BIENES DE DOMINIO PÚBLICO.</t>
  </si>
  <si>
    <t>6141- DIVISIÓN DE TERRENOS Y CONSTRUCCIÓN DE OBRAS DE URBANIZACIÓN POR CONTRATO EN BIENES DE DOMINIO PÚBLICO.</t>
  </si>
  <si>
    <t>6151- CONSTRUCCIÓN DE VÍAS DE COMUNICACIÓN POR CONTRATO EN BIENES DE DOMINIO PÚBLICO.</t>
  </si>
  <si>
    <t>6161- OTRAS CONSTRUCCIONES DE INGENIERÍA CIVIL U OBRA PESADA POR CONTRATO EN BIENES DE DOMINIO PÚBLICO.</t>
  </si>
  <si>
    <t>6171- INSTALACIONES Y EQUIPAMIENTO EN CONSTRUCCIONES POR CONTRATO EN BIENES DE DOMINIO PÚBLICO.</t>
  </si>
  <si>
    <t>6191- TRABAJOS DE ACABADOS EN EDIFICACIONES Y OTROS TRABAJOS ESPECIALIZADOS POR CONTRATO EN BIENES DE DOMINIO PÚBLICO.</t>
  </si>
  <si>
    <t>6211- EDIFICACIÓN HABITACIONAL POR CONTRATO EN BIENES PROPIOS.</t>
  </si>
  <si>
    <t>6221- EDIFICACIÓN NO HABITACIONAL POR CONTRATO EN BIENES PROPIOS.</t>
  </si>
  <si>
    <t xml:space="preserve">6231- CONSTRUCCIÓN POR CONTRATO DE OBRAS PARA EL ABASTECIMIENTO DE AGUA, PETRÓLEO, GAS, ELECTRICIDAD Y TELECOMUNICACIONES EN BIENES PROPIOS. </t>
  </si>
  <si>
    <t>6241- DIVISIÓN DE TERRENOS Y CONSTRUCCIÓN DE OBRAS DE URBANIZACIÓN POR CONTRATO EN BIENES PROPIOS.</t>
  </si>
  <si>
    <t>6251- CONSTRUCCIÓN DE VÍAS DE COMUNICACIÓN POR CONTRATO EN BIENES PROPIOS.</t>
  </si>
  <si>
    <t>6261- OTRAS CONSTRUCCIONES DE INGENIERÍA CIVIL U OBRA PESADA POR CONTRATO EN BIENES PROPIOS.</t>
  </si>
  <si>
    <t>6271- INSTALACIONES Y EQUIPAMIENTO POR CONTRATO EN CONSTRUCCIONES EN BIENES PROPIOS.</t>
  </si>
  <si>
    <t>6291- TRABAJOS DE ACABADOS EN EDIFICACIONES Y OTROS TRABAJOS ESPECIALIZADOS POR CONTRATO EN BIENES PROPIOS.</t>
  </si>
  <si>
    <t>6311- ESTUDIOS, FORMULACIÓN Y EVALUACIÓN DE PROYECTOS PRODUCTIVOS NO INCLUIDOS EN CONCEPTOS ANTERIORES DE ESTE CAPÍTULO.</t>
  </si>
  <si>
    <t>6313- GASTOS INDIRECTOS - ESTUDIOS, FORMULACIÓN Y EVALUACIÓN DE PROYECTOS PRODUCTIVOS NO INCLUIDOS EN CONCEPTOS ANTERIORES DE ESTE CAPÍTULO.</t>
  </si>
  <si>
    <t>6321-  EJECUCIÓN DE PROYECTOS PRODUCTIVOS NO INCLUIDOS EN CONCEPTOS ANTERIORES DE ESTE CAPÍTULO.</t>
  </si>
  <si>
    <t>6323- GASTOS INDIRECTOS - EJECUCIÓN DE PROYECTOS PRODUCTIVOS NO INCLUIDOS EN CONCEPTOS ANTERIORES DE ESTE CAPÍTULO</t>
  </si>
  <si>
    <t xml:space="preserve">7111- CRÉDITOS DIRECTOS PARA ACTIVIDADES PRODUCTIVAS. </t>
  </si>
  <si>
    <t>7121- CRÉDITOS OTORGADOS POR ENTIDADES FEDERATIVAS A MUNICIPIOS PARA EL FOMENTO DE ACTIVIDADES PRODUCTIVAS.</t>
  </si>
  <si>
    <t>7211- ACCIONES Y PARTICIPACIONES DE CAPITAL EN ENTIDADES PARAESTATALES NO EMPRESARIALES Y NO FINANCIERAS CON FINES DE POLÍTICA ECONÓMICA.</t>
  </si>
  <si>
    <t>7221- ACCIONES Y PARTICIPACIONES DE CAPITAL EN ENTIDADES PARAESTATALES EMPRESARIALES Y NO FINANCIERAS CON FINES DE POLÍTICA ECONÓMICA.</t>
  </si>
  <si>
    <t>7231- ACCIONES Y PARTICIPACIONES DE CAPITAL EN INSTITUCIONES PARAESTATALES PÚBLICAS FINANCIERAS CON FINES DE POLÍTICA ECONÓMICA.</t>
  </si>
  <si>
    <t>7241- ACCIONES Y PARTICIPACIONES DE CAPITAL EN EL SECTOR PRIVADO CON FINES DE POLÍTICA ECONÓMICA</t>
  </si>
  <si>
    <t>7251- ACCIONES Y PARTICIPACIONES DE CAPITAL EN ORGANISMOS INTERNACIONALES CON FINES DE POLÍTICA ECONÓMICA</t>
  </si>
  <si>
    <t>7261- ACCIONES Y PARTICIPACIONES DE CAPITAL EN EL SECTOR EXTERNO CON FINES DE POLÍTICA ECONÓMICA</t>
  </si>
  <si>
    <t>7271- ACCIONES Y PARTICIPACIONES DE CAPITAL EN EL SECTOR PÚBLICO CON FINES DE GESTIÓN DE LIQUIDEZ</t>
  </si>
  <si>
    <t>7281- ACCIONES Y PARTICIPACIONES DE CAPITAL EN EL SECTOR PRIVADO CON FINES DE GESTIÓN DE LA LIQUIDEZ</t>
  </si>
  <si>
    <t>7291- ACCIONES Y PARTICIPACIONES DE CAPITAL EN EL SECTOR EXTERNO CON FINES DE GESTIÓN DE LA LIQUIDEZ</t>
  </si>
  <si>
    <t>7311- BONOS</t>
  </si>
  <si>
    <t>7321- VALORES REPRESENTATIVOS DE DEUDA ADQUIRIDOS CON FINES DE POLÍTICA ECONÓMICA</t>
  </si>
  <si>
    <t>7331- VALORES REPRESENTATIVOS DE DEUDA ADQUIRIDOS CON FINES DE GESTIÓN DE LIQUIDEZ</t>
  </si>
  <si>
    <t xml:space="preserve">7341- ADQUISICIÓN DE OBLIGACIONES. </t>
  </si>
  <si>
    <t>7351- OBLIGACIONES NEGOCIABLES ADQUIRIDAS CON FINES DE GESTIÓN DE LIQUIDEZ</t>
  </si>
  <si>
    <t xml:space="preserve">7391- ADQUISICIÓN DE OTROS VALORES. </t>
  </si>
  <si>
    <t xml:space="preserve">7392- ADQUISICIÓN DE TÍTULOS DE CRÉDITO. </t>
  </si>
  <si>
    <t>7411- CONCESIÓN DE PRÉSTAMOS A ENTIDADES PARAESTATALES NO EMPRESARIALES Y NO FINANCIERAS CON FINES DE POLÍTICA ECONÓMICA.</t>
  </si>
  <si>
    <t>7421- CONCESIÓN DE PRÉSTAMOS A ENTIDADES PARAESTATALES EMPRESARIALES Y NO FINANCIERAS CON FINES DE POLÍTICA ECONÓMICA.</t>
  </si>
  <si>
    <t>7431- CONCESIÓN DE PRÉSTAMOS A INSTITUCIONES PARAESTATALES PÚBLICAS FINANCIERAS CON FINES DE POLÍTICA ECONÓMICA.</t>
  </si>
  <si>
    <t>7441- CONCESIÓN DE PRÉSTAMOS A ENTIDADES FEDERATIVAS Y MUNICIPIOS CON FINES DE POLÍTICA ECONÓMICA</t>
  </si>
  <si>
    <t>7451- CONCESIÓN DE PRÉSTAMOS AL SECTOR PRIVADO CON FINES DE POLÍTICA ECONÓMICA</t>
  </si>
  <si>
    <t>7461- CONCESIÓN DE PRÉSTAMOS AL SECTOR EXTERNO CON FINES DE POLÍTICA ECONÓMICA</t>
  </si>
  <si>
    <t>7471- CONCESIÓN DE PRÉSTAMOS AL SECTOR PÚBLICO CON FINES DE GESTIÓN DE LIQUIDEZ</t>
  </si>
  <si>
    <t>7481- CONCESIÓN DE PRÉSTAMOS AL SECTOR PRIVADO CON FINES DE GESTIÓN DE LIQUIDEZ</t>
  </si>
  <si>
    <t>7491- CONCESIÓN DE PRÉSTAMOS AL SECTOR EXTERNO CON FINES DE GESTIÓN DE LIQUIDEZ</t>
  </si>
  <si>
    <t>7511- INVERSIONES EN FIDEICOMISOS DEL PODER EJECUTIVO</t>
  </si>
  <si>
    <t>7513- APORTACIONES A MANDATOS PÚBLICOS.</t>
  </si>
  <si>
    <t>7521- INVERSIONES EN FIDEICOMISOS DEL PODER LEGISLATIVO</t>
  </si>
  <si>
    <t>7531- INVERSIONES EN FIDEICOMISOS DEL PODER JUDICIAL</t>
  </si>
  <si>
    <t>7541- INVERSIONES EN FIDEICOMISOS PÚBLICOS NO EMPRESARIALES Y NO FINANCIEROS</t>
  </si>
  <si>
    <t>7551- INVERSIONES EN FIDEICOMISOS PÚBLICOS EMPRESARIALES Y NO FINANCIEROS</t>
  </si>
  <si>
    <t>7561- INVERSIONES EN FIDEICOMISOS PÚBLICOS FINANCIEROS</t>
  </si>
  <si>
    <t>7571- INVERSIONES EN FIDEICOMISOS DE ENTIDADES FEDERATIVAS</t>
  </si>
  <si>
    <t>7581- INVERSIONES EN FIDEICOMISOS DE MUNICIPIOS</t>
  </si>
  <si>
    <t>7591- OTRAS INVERSIONES EN FIDEICOMISOS</t>
  </si>
  <si>
    <t>7611- DEPÓSITOS A LARGO PLAZO EN MONEDA NACIONAL</t>
  </si>
  <si>
    <t>7621- DEPÓSITOS A LARGO PLAZO EN MONEDA EXTRANJERA</t>
  </si>
  <si>
    <t>7911- PREVISIONES PARA EROGACIONES CONTINGENTES.</t>
  </si>
  <si>
    <t>7921- CONTINGENCIAS SOCIOECONÓMICAS</t>
  </si>
  <si>
    <t>7922- PREVISIONES SALARIALES Y ECONÓMICAS</t>
  </si>
  <si>
    <t xml:space="preserve">7991- PREVISIONES PARA EROGACIONES ESPECIALES. </t>
  </si>
  <si>
    <t>8111- FONDO GENERAL DE PARTICIPACIONES</t>
  </si>
  <si>
    <t>8121- FONDO DE FOMENTO MUNICIPAL</t>
  </si>
  <si>
    <t>8131- IMPUESTO ESPECIAL SOBRE PRODUCCIÓN Y SERVICIOS</t>
  </si>
  <si>
    <t>8132- IMPUESTO SOBRE AUTOMÓVILES NUEVOS</t>
  </si>
  <si>
    <t>8133- FONDO DEL IMPUESTO SOBRE LA RENTA POR VENTA DE BIENES INMUEBLES</t>
  </si>
  <si>
    <t>8134- FONDO DE FISCALIZACIÓN</t>
  </si>
  <si>
    <t>8135- FONDO DE COMPENSACIÓN A 10 ENTIDADES CON MENOS PIB</t>
  </si>
  <si>
    <t>8136- 9/11 DEL IEPS SOBRE VENTA ADICIONAL DE DIESEL Y GASOLINAS</t>
  </si>
  <si>
    <t>8137- FONDO DE COMPENSACIÓN DEL ISAN</t>
  </si>
  <si>
    <t>8138- FONDO DEL IMPUESTO SOBRE NOMINA</t>
  </si>
  <si>
    <t>8139- FONDO ISR PARTICIPABLE</t>
  </si>
  <si>
    <t>8141- OTROS CONCEPTOS PARTICIPABLES DE LA FEDERACIÓN A ENTIDADES FEDERATIVAS</t>
  </si>
  <si>
    <t>8151- OTROS CONCEPTOS PARTICIPABLES DE LA FEDERACIÓN A MUNICIPIOS</t>
  </si>
  <si>
    <t>8161- CONVENIOS DE COLABORACIÓN ADMINISTRATIVA</t>
  </si>
  <si>
    <t>8311- APORTACIONES DE LA FEDERACIÓN A LAS ENTIDADES FEDERATIVAS</t>
  </si>
  <si>
    <t>8321- APORTACIONES DE LA FEDERACIÓN A MUNICIPIOS</t>
  </si>
  <si>
    <t>8331- FONDO DE APORTACIONES PARA LA INFRAESTRUCTURA SOCIAL MUNICIPAL (FISM)</t>
  </si>
  <si>
    <t>8332- FONDO DE APORTACIONES PARA EL FORTALECIMIENTO DE LOS MUNICIPIOS Y DE LAS DEMARCACIONES TERRITORIALES DEL DISTRITO FEDERAL (FORTAMUN)</t>
  </si>
  <si>
    <t>8333- RENDIMIENTOS DEL FONDO DE APORTACIONES PARA LA INFRAESTRUCTURA SOCIAL MUNICIPAL (FISM)</t>
  </si>
  <si>
    <t>8334- RENDIMIENTOS DEL FONDO DE APORTACIONES PARA EL FORTALECIMIENTO DE LOS MUNICIPIOS Y DE LAS DEMARCACIONES TERRITORIALES DEL DISTRITO FEDERAL (FORTAMUN)</t>
  </si>
  <si>
    <t>8341- APORTACIONES PREVISTAS EN LEYES Y DECRETOS AL SISTEMA DE PROTECCIÓN SOCIAL</t>
  </si>
  <si>
    <t>8351- APORTACIONES PREVISTAS EN LEYES Y DECRETOS COMPENSATORIAS A ENTIDADES FEDERATIVAS Y MUNICIPIOS</t>
  </si>
  <si>
    <t xml:space="preserve">8511- GASTO ESTATAL REASIGNADO A LOS MUNICIPIOS. </t>
  </si>
  <si>
    <t>8521- CONVENIOS DE DESCENTRALIZACIÓN</t>
  </si>
  <si>
    <t>8531- CONVENIOS DE DESARROLLO SOCIAL MUNICIPAL</t>
  </si>
  <si>
    <t>9111- AMORTIZACIÓN DE LA DEUDA CON INSTITUCIONES DE CRÉDITO.</t>
  </si>
  <si>
    <t>9112- AMORTIZACIÓN DE OBLIGACIONES FINANCIERAS A CORTO PLAZO CON INSTITUCIONES DE CRÉDITO.</t>
  </si>
  <si>
    <t xml:space="preserve">9121- AMORTIZACIÓN DE LA DEUDA POR EMISIÓN DE VALORES GUBERNAMENTALES. </t>
  </si>
  <si>
    <t>9131- AMORTIZACIÓN DE ARRENDAMIENTOS FINANCIEROS.</t>
  </si>
  <si>
    <t>9141- AMORTIZACIÓN DE LA DEUDA EXTERNA CON INSTITUCIONES DE CRÉDITO</t>
  </si>
  <si>
    <t>9151- AMORTIZACIÓN DE DEUDA EXTERNA CON ORGANISMOS FINANCIEROS INTERNACIONALES</t>
  </si>
  <si>
    <t>9161- AMORTIZACIÓN DE LA DEUDA BILATERAL</t>
  </si>
  <si>
    <t>9171- AMORTIZACIÓN DE LA DEUDA EXTERNA POR EMISIÓN DE TÍTULOS Y VALORES</t>
  </si>
  <si>
    <t>9181- AMORTIZACIÓN DE ARRENDAMIENTOS FINANCIEROS INTERNACIONALES</t>
  </si>
  <si>
    <t>9211- INTERESES DE LA DEUDA CON INSTITUCIONES DE CRÉDITO.</t>
  </si>
  <si>
    <t>9212- INTERESES DE LAS OBLIGACIONES FINANCIERAS A CORTO PLAZO CON INSTITUCIONES DE CRÉDITO.</t>
  </si>
  <si>
    <t xml:space="preserve">9221- INTERESES DERIVADOS DE LA COLOCACIÓN DE TÍTULOS Y VALORES GUBERNAMENTALES. </t>
  </si>
  <si>
    <t>9231- INTERESES POR ARRENDAMIENTOS FINANCIEROS.</t>
  </si>
  <si>
    <t>9241- INTERESES DE LA DEUDA EXTERNA CON INSTITUCIONES DE CRÉDITO</t>
  </si>
  <si>
    <t>9251- INTERESES DE LA DEUDA CON ORGANISMOS FINANCIEROS INTERNACIONALES</t>
  </si>
  <si>
    <t>9261- INTERESES DE LA DEUDA BILATERAL</t>
  </si>
  <si>
    <t>9271- INTERESES DERIVADOS DE LA COLOCACIÓN DE TÍTULOS Y VALORES EN EL EXTERIOR</t>
  </si>
  <si>
    <t>9281- INTERESES POR ARRENDAMIENTOS FINANCIEROS INTERNACIONALES</t>
  </si>
  <si>
    <t>9311- COMISIONES DE LA DEUDA PÚBLICA INTERNA</t>
  </si>
  <si>
    <t>9312- COMISIONES DE LAS OBLIGACIONES FINANCIERAS A CORTO PLAZO</t>
  </si>
  <si>
    <t>9321- COMISIONES DE LA DEUDA PÚBLICA EXTERNA</t>
  </si>
  <si>
    <t>9411- GASTOS DE LA DEUDA.</t>
  </si>
  <si>
    <t>9412- GASTOS DE LAS OBLIGACIONES FINANCIERAS A CORTO PLAZO.</t>
  </si>
  <si>
    <t>9421- GASTOS DE LA DEUDA PÚBLICA EXTERNA</t>
  </si>
  <si>
    <t>9511- COSTOS POR COBERTURAS.</t>
  </si>
  <si>
    <t>9611- APOYOS A INTERMEDIARIOS FINANCIEROS</t>
  </si>
  <si>
    <t>9621- APOYOS A AHORRADORES Y DEUDORES DEL SISTEMA FINANCIERO NACIONAL</t>
  </si>
  <si>
    <t>9911- ADEFAS</t>
  </si>
  <si>
    <t>Orientación del Gasto</t>
  </si>
  <si>
    <t xml:space="preserve">Servicios Generales </t>
  </si>
  <si>
    <t>1000- SERVICIOS PERSONALES</t>
  </si>
  <si>
    <t>2000- MATERIALES Y SUMINISTROS</t>
  </si>
  <si>
    <t>3000- SERVICIOS GENERALES</t>
  </si>
  <si>
    <t>4000- TRANSFERENCIAS, ASIGNACIONES, SUBSIDIOS Y OTRAS AYUDAS</t>
  </si>
  <si>
    <t>5000- BIENES MUEBLES, INMUEBLES E INTANGIBLES</t>
  </si>
  <si>
    <t>6000- INVERSIÓN PÚBLICA</t>
  </si>
  <si>
    <t>7000- INVERSIONES FINANCIERAS Y OTRAS PROVISIONES</t>
  </si>
  <si>
    <t>8000- PARTICIPACIONES Y APORTACIONES</t>
  </si>
  <si>
    <t>9000- DEUDA PÚBLICA</t>
  </si>
  <si>
    <t>Materiales y Suministros</t>
  </si>
  <si>
    <t>Servicios Personales</t>
  </si>
  <si>
    <t>Transferencias, Asignaciones, Subsidios y Otras Ayudas</t>
  </si>
  <si>
    <t>Bienes Muebles, Inmuebles e Intangibles</t>
  </si>
  <si>
    <t>Inversión Pública</t>
  </si>
  <si>
    <t>Inversiones Financieras y Otras Provisiones</t>
  </si>
  <si>
    <t>$</t>
  </si>
  <si>
    <t>%</t>
  </si>
  <si>
    <t>Origen de  Financiamiento</t>
  </si>
  <si>
    <t xml:space="preserve">Tipo de Contratación </t>
  </si>
  <si>
    <t>Cantidad</t>
  </si>
  <si>
    <t>Política Interna y Seguridad</t>
  </si>
  <si>
    <t>Administración</t>
  </si>
  <si>
    <t>Desarrollo Económico</t>
  </si>
  <si>
    <t>Desarrollo Social</t>
  </si>
  <si>
    <t>Organismos Autónomos</t>
  </si>
  <si>
    <t xml:space="preserve">¿El planteamiento de Inversión a qué alineaciones del Plan Estatal de Desarrollo atiende, específicamente? </t>
  </si>
  <si>
    <t>DATOS GENERALES DEL ENTE SOLICITANTE</t>
  </si>
  <si>
    <t xml:space="preserve">000 Cobertura Estatal </t>
  </si>
  <si>
    <t>001 Norte</t>
  </si>
  <si>
    <t>002 Noroeste</t>
  </si>
  <si>
    <t>003 Oeste</t>
  </si>
  <si>
    <t>004 Centro</t>
  </si>
  <si>
    <t>005 Centro Sur</t>
  </si>
  <si>
    <t>006 Suroeste</t>
  </si>
  <si>
    <t>007 Sureste</t>
  </si>
  <si>
    <t>008 Sur</t>
  </si>
  <si>
    <t>Indicar el documento técnico y la justificación  que valida la necesidad de la acción</t>
  </si>
  <si>
    <t xml:space="preserve">Indirectos </t>
  </si>
  <si>
    <t>Costo de Proyecto / Estudios</t>
  </si>
  <si>
    <t>Gasto de Inversión  (Costo Directo)</t>
  </si>
  <si>
    <t>Gasto Corriente  (Costo Directo)</t>
  </si>
  <si>
    <t>F01-PZ-2024</t>
  </si>
  <si>
    <t>F00-RHS-2024</t>
  </si>
  <si>
    <t>F06-IN-2024</t>
  </si>
  <si>
    <t>Señalar el origen de Recurso y los Importes que se estiman para la inversión (Estructura Financiera)</t>
  </si>
  <si>
    <t>F04-AS-2024</t>
  </si>
  <si>
    <t>Subsidios y Ayudas Sociales</t>
  </si>
  <si>
    <t xml:space="preserve">*Especifique que tipo de normativa (Reglas de Operación, Lineamiento, etc.). </t>
  </si>
  <si>
    <t xml:space="preserve">*Mencionar la población objetivo </t>
  </si>
  <si>
    <t xml:space="preserve">*Mencionar el Nombre del Programa </t>
  </si>
  <si>
    <t>*Señale la descripción del Fondo</t>
  </si>
  <si>
    <t>Activos</t>
  </si>
  <si>
    <t>F05-AC-2024</t>
  </si>
  <si>
    <t>Justificación</t>
  </si>
  <si>
    <t>Importe</t>
  </si>
  <si>
    <t>Precio Unitario</t>
  </si>
  <si>
    <t>Artículo / Activo</t>
  </si>
  <si>
    <t>Estudio de Mercado</t>
  </si>
  <si>
    <t>Cotización</t>
  </si>
  <si>
    <t>Fecha de Cotización</t>
  </si>
  <si>
    <t xml:space="preserve">* Nota: En la sección de Especificaciones, se deberá de agregar notas cuando se considere relevante aclarar la respuesta. </t>
  </si>
  <si>
    <t>*Si Marca con "Si" Estudio de Mercado y/o Cotización, anexe al formato los documentos que prueben tal aseveración.</t>
  </si>
  <si>
    <t>Estrategia</t>
  </si>
  <si>
    <t>Base Presupuestaria 2024</t>
  </si>
  <si>
    <t>CVE</t>
  </si>
  <si>
    <t>PP</t>
  </si>
  <si>
    <t>Es</t>
  </si>
  <si>
    <t>Política Pública</t>
  </si>
  <si>
    <t>PR</t>
  </si>
  <si>
    <t>F00-Bs-2024</t>
  </si>
  <si>
    <t xml:space="preserve">Unidades Responsables </t>
  </si>
  <si>
    <t>UR</t>
  </si>
  <si>
    <t>PrPr</t>
  </si>
  <si>
    <t>Com</t>
  </si>
  <si>
    <t>Act</t>
  </si>
  <si>
    <t>Presupuesto total por Unidad Responsable</t>
  </si>
  <si>
    <t>Presupuesto total por Programa Presupuestario</t>
  </si>
  <si>
    <t>Total General por UR</t>
  </si>
  <si>
    <t>Total General por PrPr</t>
  </si>
  <si>
    <t>Aprobado 2021</t>
  </si>
  <si>
    <t>Aprobado 2022</t>
  </si>
  <si>
    <t>ES</t>
  </si>
  <si>
    <t>TP</t>
  </si>
  <si>
    <t>CURP</t>
  </si>
  <si>
    <t>RFC</t>
  </si>
  <si>
    <t>Categoría</t>
  </si>
  <si>
    <t>Costo total de la Plaza</t>
  </si>
  <si>
    <t>Apellido Paterno</t>
  </si>
  <si>
    <t>Apellido Materno</t>
  </si>
  <si>
    <t>Nombres</t>
  </si>
  <si>
    <t>Gasto devengado en ejercicio actual y anteriores</t>
  </si>
  <si>
    <t>* Referente a contratos plurianuales, Gasto devengado en ejercicio actual, debe incluir la proyección de cierre de ejercicio de ese momento contable.</t>
  </si>
  <si>
    <t xml:space="preserve">           </t>
  </si>
  <si>
    <t>.</t>
  </si>
  <si>
    <t>Retenciones</t>
  </si>
  <si>
    <t>Fideicomisios</t>
  </si>
  <si>
    <t>Rendimientos Financieros</t>
  </si>
  <si>
    <t xml:space="preserve"> CARRETERA MUNICIPIO ZACATECAS</t>
  </si>
  <si>
    <t>PROG RESCATE CARRETERO RECONSTRUCCIÓN  CARR. VILLANUEVA EL PLATEADO</t>
  </si>
  <si>
    <t>AMPLIACION PANTEON ANGELES ETERNOS TEPETONGO</t>
  </si>
  <si>
    <t>REHABILITACIÓN DE LA CARRETERA HUISCOLCO  LA CANTERA  TABASCO</t>
  </si>
  <si>
    <t>DRENAJE Y ALCANTARILLADO SANTA MARIA DE LA PAZ</t>
  </si>
  <si>
    <t>EMPASTADO DE CANCHA DE FUT BOL RÍO GRANDE</t>
  </si>
  <si>
    <t>OJOCALIENTE</t>
  </si>
  <si>
    <t>CARRETRAS LORETO</t>
  </si>
  <si>
    <t>CARRETERA A LAS PILAS MORELOS</t>
  </si>
  <si>
    <t>POR DEFINIR OBRA MIGUEL AUZA</t>
  </si>
  <si>
    <t>MODERNIZACIÓN DE CARRETERA E.C. ESTACIÓN CAMACHO MAZAPIL PROVIDENCIAS</t>
  </si>
  <si>
    <t>TERMINACIÓN CANCHA DE FUTBOL LUIS MOYA</t>
  </si>
  <si>
    <t>BAÑOS PÚBLICOS  JIMÉNEZ DEL TEÚL</t>
  </si>
  <si>
    <t>CARRETERA A SARABIA JEREZ</t>
  </si>
  <si>
    <t>PUENTE VEHICULAR DE LA OBRERA JALPA</t>
  </si>
  <si>
    <t>REHABILITACIÓN DE CARRETERA EL SALADO EL SALVADOR</t>
  </si>
  <si>
    <t>BAÑOS PÚBLICOS EL PLATEADO DE JOAQUÍN AMARO</t>
  </si>
  <si>
    <t>CONCEPCIÓN DEL ORO</t>
  </si>
  <si>
    <t>DOMO EN CANCHA DE USOS MULTIPLES CAÑITAS DE FELIPE PESCADOR</t>
  </si>
  <si>
    <t xml:space="preserve">SAMA CONVENIOS DE CONCERTACION DE ACCIONES CON MUNICIPIOS </t>
  </si>
  <si>
    <t>APORTACIONES MUNICIPALES</t>
  </si>
  <si>
    <t>INFRAESTRUCTURA FÍSICA EDUCATIVA PARA EL BIENESTAR Y PROGRESO MPAL</t>
  </si>
  <si>
    <t>REHABILITACIÓN DE IGLESIA  GUADALUPE EN LA CABECERA MPAL DE VALPARAÍSO</t>
  </si>
  <si>
    <t>PROGRAMA RESCATE CARRETERO LORETO SAN MARCOS  LA ALQUERÍA</t>
  </si>
  <si>
    <t>PROGRAMA RESCATE CARRETERO LORETO EL LOBO CONCEPCIÓN EMILIO CARRANZA</t>
  </si>
  <si>
    <t>PROGRAMA RESCATE CARRETERO LORETO REHAB PEDREGOSO LA ALQUERÍA</t>
  </si>
  <si>
    <t>PROGRAMA RESCATE CARRETERO  REHAB LUIS MOYA  PABELLÓN  LORETO</t>
  </si>
  <si>
    <t>OBRA DE DRENAJE  EN LA COMUNIDAD DE LUIS MOYA JIMÉNEZ DEL TEUL</t>
  </si>
  <si>
    <t>COLOCACIÓN DE DUELA EN AUDITORIO MUNICIPAL DE TRANCOSO</t>
  </si>
  <si>
    <t>PROGRAMA RESCATE CARRETERO LORETO RECONSTRUCCIÓN CARRETERA NORIAS GPE</t>
  </si>
  <si>
    <t>PROGRAMA RESCATE CARRETERO ATOLINGA BULEVAR DE ACCESO</t>
  </si>
  <si>
    <t>CONSTRUCCIÓN DE CASA ALBERGUE  JIMÉNEZ DEL TEUL</t>
  </si>
  <si>
    <t>PROGRAMA RESCATE CARRETERO SANTA MARÍA DE LA PAZ  MESA GRANDE  ZAPOTITO</t>
  </si>
  <si>
    <t>PROGRAMA RESCATE CARRETERO MIGUEL AUZA  TIERRA GENEROSA COLONIA HIDALGO</t>
  </si>
  <si>
    <t>SEDESOL SOP SEFIN TRANCOSO FISE FAISMUN</t>
  </si>
  <si>
    <t xml:space="preserve">SEDESOL SOP SEFIN GENARO CODINA FISE FAISMUN </t>
  </si>
  <si>
    <t>SEDESOL SOP SEFIN GUADALUPE ROE FAISMUN</t>
  </si>
  <si>
    <t>PROGRAMA RESCATE CARRETERO JALPA  REHAB CARRETERA JALPA CALBILLO BACHEO</t>
  </si>
  <si>
    <t>PROGRAMA RESCATE CARRETERO VALPARAÍSO SAN MATEO CARACOLES LOS SAUCES</t>
  </si>
  <si>
    <t xml:space="preserve">PROGRAMA RESCATE CARRETERO CONVENIO SOP NOCHISTLAN </t>
  </si>
  <si>
    <t xml:space="preserve">PROGRAMA RESCATE CARRETERO CONVENIO SOP VILLANUEVA </t>
  </si>
  <si>
    <t>RECONS PUENTE VEHICULAR C. BENITO JUÁREZ MPIO GENARO CODINA</t>
  </si>
  <si>
    <t xml:space="preserve">PROGRAMA RESCATE CARRETERO </t>
  </si>
  <si>
    <t>PROAGUA MUNICIPAL</t>
  </si>
  <si>
    <t>SEDUVOT PROGRAMA MEJORAMIENTO DE VIVIENDA MUNICIPAL</t>
  </si>
  <si>
    <t>SEDUVOT PROGRAMA PESO A PESO  MUNICIPIOS</t>
  </si>
  <si>
    <t>SEDESOL ESTIMULOS A LA PERMANENCI</t>
  </si>
  <si>
    <t>PROGRAMA 3X1 MUNICIPAL</t>
  </si>
  <si>
    <t>RECURSOS MUNICIPALES</t>
  </si>
  <si>
    <t>Gasto Federalizado</t>
  </si>
  <si>
    <t>PROGRAMA PARA EL DESARROLLO PROFESIONPRODEP TIPO SUPERIOR Pp S247</t>
  </si>
  <si>
    <t>AVGM ZAC AC02 SESESP 132</t>
  </si>
  <si>
    <t xml:space="preserve">FOFISP </t>
  </si>
  <si>
    <t>AVGM ZAC AC01 SGG 095</t>
  </si>
  <si>
    <t>UAZ SUBSIDIO FEDERAL EXTRAORDINARIO 2</t>
  </si>
  <si>
    <t>APOYO A INSTITUCIONES ESTATALES DE CULTURA AIEC</t>
  </si>
  <si>
    <t xml:space="preserve">AVGM ZAC AC01 SM 001 </t>
  </si>
  <si>
    <t>SUBSIDIO FEDERAL U006 APOYO EXTRAORDINARIO 1</t>
  </si>
  <si>
    <t xml:space="preserve">PROGRAMA DE ATENCION A PERSONAS CON DISCAPACIDAD </t>
  </si>
  <si>
    <t>PROG DE MODERNIZACION DE LOS REGISTRO PUBLICO DE LA PROPIEDAD  CATASTRO</t>
  </si>
  <si>
    <t>HABILITACION Y FORTALECIMIENTO DE LA CASA AMOR CON AMOR SIN FRONTERAS</t>
  </si>
  <si>
    <t>EQUIPAMIENTO UNIDADES BASICAS DE REHABILITACION  FEDERAL</t>
  </si>
  <si>
    <t>PROGRAMA PROAGUA FEDERAL</t>
  </si>
  <si>
    <t>PROGRAMA DE MEJORAMIENTO URBANO PMU INSUS</t>
  </si>
  <si>
    <t>PROGRAMA ANUAL REFUGIO ZACATECAS PARA MUJERES VICTIMAS DE VIOLENCIA SU</t>
  </si>
  <si>
    <t>PROGRAMA E023 ATENCION A LA SALUD</t>
  </si>
  <si>
    <t>PAE SUBSIDIOS DE APOYO CONSEJEROS LABORALES</t>
  </si>
  <si>
    <t>FONDO PARA EL BIENESTAR Y AVANCE DE LAS MUJERES FEDERAL FOBAM</t>
  </si>
  <si>
    <t>CENTROS DE CONCILIACION Y DE TRIBUNALES LABORALES DE PADRON DE BENEFIC</t>
  </si>
  <si>
    <t xml:space="preserve">PROG DESARROLLO DE APRENDIZAJES SIGNIFICATIVOS DE EDUCACION BASICA </t>
  </si>
  <si>
    <t xml:space="preserve">PROG PARA LA ORGANIZACION Y FORTALECIMIENTO DE UNIDADES DE RIEGO </t>
  </si>
  <si>
    <t>SALUD Y BIENESTAR COMUNITARIO</t>
  </si>
  <si>
    <t>PROG AGUA POTABLE DRENAJE Y TRATAMIENTO APART AGUA LIMPIA EMERGENTE FED</t>
  </si>
  <si>
    <t>PROGRAMA ATENCIÓN EDUCATIVA DE LA POBLACIÓN ESCOLAR MIGRANTE</t>
  </si>
  <si>
    <t>PROGRAMA FORTALECIMIENTO DE LOS SERVICIOS DE EDUCACIÓN ESPECIAL</t>
  </si>
  <si>
    <t>FONDO DE PROTECCION CONTRA GASTOS CATASTROFICOS</t>
  </si>
  <si>
    <t>INSABI PRESTACION GRATUITA DE SERVICIOS DE SALUD, MEDICAMEN Y DEMAS INS</t>
  </si>
  <si>
    <t>PROY ACCIONES PARA LA PREVEN Y ATEN DEL EMBARAZO EN NIÑAS PROEQUIDAD</t>
  </si>
  <si>
    <t>APOYO PARA SOLV GASTO INHER A LA OPER Y PRES DE SERV DE EDUC EN EL ED 5</t>
  </si>
  <si>
    <t>E005 CAPACITACION AMBIENTAL Y DES SUST EN MAT DE CULTURA DEL AGUA</t>
  </si>
  <si>
    <t>PROG PARA EL DESARROLLO PROFESIONAL DOCENTE PARA EL TIPO SUPERIOR</t>
  </si>
  <si>
    <t>APOYO PARA SOLV GASTO INHER A LA OPER Y PRES DE SER DE EDUC EN EL ED 4</t>
  </si>
  <si>
    <t>PROGRAMA PRESUPUESTARIO U013</t>
  </si>
  <si>
    <t>CONV DE ADHESION Y COLAB DE SUBS FEDERAL EN COPARTICIP EN ACC DE BUSQ</t>
  </si>
  <si>
    <t>RECURSOS REMANENTES FAM SUPERIOR</t>
  </si>
  <si>
    <t>RECURSOS REMANENTES FAM MEDIA SUPERIOR</t>
  </si>
  <si>
    <t xml:space="preserve">U079 SUBSIDIO FED PROG EXP EDUC MEDIA SUP Y SUPERIOR UAZ </t>
  </si>
  <si>
    <t>PROGRAMA DE AGUA POTABLE, DRENAJE Y TRATAMIENTO PRODI 2020 FEDERAL</t>
  </si>
  <si>
    <t>APOYO PARA SOLV GASTO INHER A LA OPER Y PRES DE SERV DE EDUC EN EL ED 2</t>
  </si>
  <si>
    <t>APOYO PARA SOLV GASTO INHER A LA OPER Y PRES DE SERV DE EDUC EN EL ED 7</t>
  </si>
  <si>
    <t>PROGRAMA S300 FORTALECIMIENTO A LA EXCELECIA EDUCATIVA FEDERAL</t>
  </si>
  <si>
    <t>PROGRAMA EXPANSION DE LA EDUCACION INICIAL PARA EL EJERCICIO FISCAL</t>
  </si>
  <si>
    <t>UNIVERSIDADES POLITECNICAS</t>
  </si>
  <si>
    <t>UTEZ FEDERAL</t>
  </si>
  <si>
    <t>PROGRAMAS CONVENIDOS COZCYT</t>
  </si>
  <si>
    <t>APOYO PARA SOLV GASTO INHER A LA OPER Y PRES DE SERV DE EDUC EN EL ED 6</t>
  </si>
  <si>
    <t>RED NACIONAL PROGRAMAS DE RADIO Y</t>
  </si>
  <si>
    <t>PROGRAMAS DE REFORMAS ESTRUCTURAL</t>
  </si>
  <si>
    <t>PROGRAMA DE CARRERA DOCENTE</t>
  </si>
  <si>
    <t>PROGRAMA DE DESARROLLO PROFESIONA</t>
  </si>
  <si>
    <t>PROGRAMA MUNICIPAL DE ORDENAMIENT</t>
  </si>
  <si>
    <t>RESILENCIA URBANA</t>
  </si>
  <si>
    <t>BECAS DE APOYO A LA PRACTICA INTE</t>
  </si>
  <si>
    <t>CENTROS PARA EL DESARROLLO DE LAS MUJERES</t>
  </si>
  <si>
    <t>REDES SOC INTERINS Y CIUDA PARA LA IGUALDAD Y NO VIOL CONT LAS MUJERES</t>
  </si>
  <si>
    <t>PROGR DE REGISTRO E IDENTIFICACION DE POBLACION FORTALECIMIENTO DEl REG</t>
  </si>
  <si>
    <t>APOYO A LA VIVIENDA FEDERAL</t>
  </si>
  <si>
    <t>SEGURO MEDICO SIGLO XXI CAPITA</t>
  </si>
  <si>
    <t>PROABIM FORT ACC Y POLITICAS PUB IGUALDAD Y EMPODERAMIENTO MUJERES</t>
  </si>
  <si>
    <t>SEGURO MEDICO SIGLO XXI INTERVENCIONES</t>
  </si>
  <si>
    <t>PROGRAMA NACIONAL DE CONVIVENCIA ESCOLAR</t>
  </si>
  <si>
    <t>RECURSOS REMANENTES DEL FAM BASICO</t>
  </si>
  <si>
    <t>PROGRAMA DE FORTALECIMIENTO DE LA CALIDAD EDUCATIVA PFCE  UAZ FED</t>
  </si>
  <si>
    <t>PROGRAMA DE AGUA POTABLE, DRENAJE Y TRATAMIENTO AGUA LIMPIA FEDERA</t>
  </si>
  <si>
    <t>FORTALECIMIENTO DE LA CALIDAD EDUCATIVA</t>
  </si>
  <si>
    <t xml:space="preserve">PROGRAMA PARA LA INCLUSION Y LA EQUIDAD EDUCATIVA </t>
  </si>
  <si>
    <t>ICATEZAC PROGRAMA U006</t>
  </si>
  <si>
    <t>PROGRAMA FORTALECIMIENTO A LA ATENCION MEDICA FAM FEDERAL</t>
  </si>
  <si>
    <t>APOYO PARA SOLV GASTO INHER A LA OPER Y PREST DE SERV EDUC EN ESTADO 3</t>
  </si>
  <si>
    <t>PROGRAMA NACIONAL DE BECAS F</t>
  </si>
  <si>
    <t>PROGRAMA E025 PREVENCION Y TRATAMIENTO DE LAS ADICCIONES</t>
  </si>
  <si>
    <t>EMPLEO TEMPORAL</t>
  </si>
  <si>
    <t xml:space="preserve">PROGRAMA DE LA REFORMA EDUCATIVA </t>
  </si>
  <si>
    <t>PROGRAMA TELEBACHILLERATO COMUNITARIO FEDERAL</t>
  </si>
  <si>
    <t>PAIMEF</t>
  </si>
  <si>
    <t>PROGRAMA PARA EL DESARROLLO PROFESIONAL DOCENTE PRODEP FEDERAL</t>
  </si>
  <si>
    <t>APOYO PARA SOLV GASTO INHER A LA</t>
  </si>
  <si>
    <t>COFREPIS</t>
  </si>
  <si>
    <t>PROGRAMA NACIONAL DE INGLES</t>
  </si>
  <si>
    <t>PROVISION PARA LA ARMONIZACION CONTABLE</t>
  </si>
  <si>
    <t>FONDO MINERO</t>
  </si>
  <si>
    <t xml:space="preserve">SUBPROGRAMA COMUNIDAD DIFERENTE </t>
  </si>
  <si>
    <t xml:space="preserve">SECRETARIA DE FINANZAS INEA </t>
  </si>
  <si>
    <t>REGISTRO VIRTUAL RECURSOS RECIBIDO</t>
  </si>
  <si>
    <t>APOYO PARA SOLV GASTO INHER A LA OPER Y PREST DE SERV EDUC EN ESTADO 1</t>
  </si>
  <si>
    <t xml:space="preserve">PROGRAMA ESCUELAS DE TIEMPO COMPLETO </t>
  </si>
  <si>
    <t xml:space="preserve">CUOTA SOCIAL </t>
  </si>
  <si>
    <t>AFASPE</t>
  </si>
  <si>
    <t>INFRAESTRUCTURA HIDRÁULICA</t>
  </si>
  <si>
    <t>APOYO FINANCIERO UAZ</t>
  </si>
  <si>
    <t>PROFIS</t>
  </si>
  <si>
    <t>PROGRAMA AGROPECUARIO</t>
  </si>
  <si>
    <t>CARAVANAS DE LA SALUD</t>
  </si>
  <si>
    <t>FOROSS</t>
  </si>
  <si>
    <t xml:space="preserve">SEGURO POPULAR RECURSOS EN ESPECIE </t>
  </si>
  <si>
    <t>SALUD</t>
  </si>
  <si>
    <t>APOYO A INSTITUCIONES ESTATALES DE CULTURA AIEC  FEDERAL</t>
  </si>
  <si>
    <t>CONADE PROGRAMAS</t>
  </si>
  <si>
    <t>CIENCIA Y TECNOLOGIA</t>
  </si>
  <si>
    <t>MEDIO AMBIENTE Y RECURSOS NATURAL</t>
  </si>
  <si>
    <t>ECONOMIA</t>
  </si>
  <si>
    <t>PROGRAMAS NO REGULARIZABLES</t>
  </si>
  <si>
    <t>COBAEZ PROGRAMA U006</t>
  </si>
  <si>
    <t>CECYTEZ PROGRAMA U006</t>
  </si>
  <si>
    <t>UP DEL SUR DE ZACATECAS</t>
  </si>
  <si>
    <t>COBAEZ</t>
  </si>
  <si>
    <t>UPZ</t>
  </si>
  <si>
    <t>SOCORRO DE LEY</t>
  </si>
  <si>
    <t>UAZ</t>
  </si>
  <si>
    <t>PROGRAMAS REGULARIZABLES</t>
  </si>
  <si>
    <t>Participaciones</t>
  </si>
  <si>
    <t>FEIEF</t>
  </si>
  <si>
    <t>FIES</t>
  </si>
  <si>
    <t>INGRESOS EXCEDENTES Y DE ESTABILIZACIÓN</t>
  </si>
  <si>
    <t>FAM INFRAESTRUCTURA SUPERIOR FIDE</t>
  </si>
  <si>
    <t>FAM INFRAESTRUCTURA MEDIA SUPERIO</t>
  </si>
  <si>
    <t>FAM INFRAESTRUCTURA BASICA FIDEIC</t>
  </si>
  <si>
    <t>FONE SERVICIOS PERSONALES</t>
  </si>
  <si>
    <t>FONE OTROS GASTO CORRIENTE</t>
  </si>
  <si>
    <t>FAFEF</t>
  </si>
  <si>
    <t>FASP</t>
  </si>
  <si>
    <t>FAETA INEA</t>
  </si>
  <si>
    <t>FAETA CONALEP</t>
  </si>
  <si>
    <t>FAM INFRAESTRUCTURA SUPERIOR</t>
  </si>
  <si>
    <t>FAM INFRAESTRUCTURA BASICA</t>
  </si>
  <si>
    <t>FAM ASISTENCIA</t>
  </si>
  <si>
    <t>FORTAMUN</t>
  </si>
  <si>
    <t>FISM</t>
  </si>
  <si>
    <t>FISE</t>
  </si>
  <si>
    <t>FASSA</t>
  </si>
  <si>
    <t>FONE</t>
  </si>
  <si>
    <t>RAMO 33</t>
  </si>
  <si>
    <t>RAMOS GENERALES</t>
  </si>
  <si>
    <t>REGULARIZACION VEHICULOS USADOS DE PROCEDENCIA EXTRANJERA</t>
  </si>
  <si>
    <t>FONDO METROPOLITANO</t>
  </si>
  <si>
    <t>FONREGION</t>
  </si>
  <si>
    <t>RAMO 23</t>
  </si>
  <si>
    <t>TURISMO</t>
  </si>
  <si>
    <t>EDUCACIÓN PÚBLICA</t>
  </si>
  <si>
    <t>RAMOS ADMINISTRATIVOS</t>
  </si>
  <si>
    <t>RECURSOS FEDERALES</t>
  </si>
  <si>
    <t>Gasto Estatal</t>
  </si>
  <si>
    <t>AUTÓNOMOS B</t>
  </si>
  <si>
    <t>AUTÓNOMOS</t>
  </si>
  <si>
    <t>PODERES B</t>
  </si>
  <si>
    <t>PODERES</t>
  </si>
  <si>
    <t>PODERES Y AUTÓNOMOS</t>
  </si>
  <si>
    <t xml:space="preserve">FONDO SANEAMIENTO FINANCIERO Y FORTALECIMIENTO INSTITUCIONAL </t>
  </si>
  <si>
    <t>Fondo Municipal para Seguridad Pública</t>
  </si>
  <si>
    <t>FONDOS PARA EL SANEAMIENTO FINANCIERO Y FORTALECIMIENTO INSTITUCIONAL</t>
  </si>
  <si>
    <t>REFINANCIAMIENTO BANOBRAS</t>
  </si>
  <si>
    <t>REFINANCIAMIENTO BANORTE</t>
  </si>
  <si>
    <t>EMPRÉSTITOS</t>
  </si>
  <si>
    <t>ADEFAS IMPUESTO ECOLOGICO</t>
  </si>
  <si>
    <t>DEUDA PÚBLICA ESTATAL B</t>
  </si>
  <si>
    <t>DEUDA PÚBLICA ESTATAL</t>
  </si>
  <si>
    <t>FONDO PARA LA DISMINUCIÓN DE LA D</t>
  </si>
  <si>
    <t>SANEAMIENTO FINANCIERO Y FORTALECIMIENTO INSTITUCIONAL</t>
  </si>
  <si>
    <t>FONDO PARA LA INFRAESTRUCTURA MUNICIPAL</t>
  </si>
  <si>
    <t>DESCUENTOS MUNICIPALES</t>
  </si>
  <si>
    <t>APOYO EXTRAORDINARIO B</t>
  </si>
  <si>
    <t>OBLIGACIONES MUNICIPALES</t>
  </si>
  <si>
    <t>APOYO EXTRAORDINARIO</t>
  </si>
  <si>
    <t>APORTACIONES ESTATALES</t>
  </si>
  <si>
    <t>FONDO DEL IMPUESTO SOBRE LA RENTA POR ENAJENACIÓN DE BIENES INM</t>
  </si>
  <si>
    <t xml:space="preserve">FEIEF </t>
  </si>
  <si>
    <t xml:space="preserve">FEIEF PRINCIPAL </t>
  </si>
  <si>
    <t>FONDO DEL IMPUESTO SOBRE NÓMINA</t>
  </si>
  <si>
    <t>FONDO DE ESTABILIZACIÓN FINANCIER</t>
  </si>
  <si>
    <t>PARTICIPACIONES ESTATALES A MUNIC</t>
  </si>
  <si>
    <t>PARTICIPACIONES ESTATALES</t>
  </si>
  <si>
    <t>MUNICIPIOS</t>
  </si>
  <si>
    <t>EROGACIONES ESPECIALES B</t>
  </si>
  <si>
    <t>CONTINGENCIAS SOCIO  ECONÓMICAS</t>
  </si>
  <si>
    <t>CONTINGENCIAS NATURALES</t>
  </si>
  <si>
    <t>EROGACIONES ESPECIALES</t>
  </si>
  <si>
    <t>PROVISIONES</t>
  </si>
  <si>
    <t>APORTACIÓN AL FONDO CONCURSABLE D</t>
  </si>
  <si>
    <t>Aportacion al Fideicomiso FOFAEZ</t>
  </si>
  <si>
    <t>Aporación al Fideicomiso FOFAEZ</t>
  </si>
  <si>
    <t>APORTACIÓN AL FIDEICOMISO JÓVENES</t>
  </si>
  <si>
    <t>APORTACION A FIDEICOMISOS PARQUE</t>
  </si>
  <si>
    <t>APORTACIÓN A FIDEICOMISOS FONDO M</t>
  </si>
  <si>
    <t>FIDEICOMISOS</t>
  </si>
  <si>
    <t>INVERSIONES</t>
  </si>
  <si>
    <t>INVERSIONES, EREOGACIONES ESPECIA</t>
  </si>
  <si>
    <t>PROGRAMA ESTATAL DE OBRA C ECOLOGICOS</t>
  </si>
  <si>
    <t>Impuesto Adicional para Infraestructura</t>
  </si>
  <si>
    <t>PROGRAMA ESTATAL DE OBRA B</t>
  </si>
  <si>
    <t>PROGRAMA ESTATAL DE OBRA</t>
  </si>
  <si>
    <t>INFRAESTRUCTURA</t>
  </si>
  <si>
    <t>BIENES MUEBLES, INMUEBLES E INTAG</t>
  </si>
  <si>
    <t>ACTIVOS</t>
  </si>
  <si>
    <t>RECURSO ESTATAL PARA EL DESARROLL</t>
  </si>
  <si>
    <t>EDUCACIÓN ESTATAL B</t>
  </si>
  <si>
    <t>EDUCACIÓN ESTATAL</t>
  </si>
  <si>
    <t>GASTO ESTRATÉGICO PARA EL DESARROLLO</t>
  </si>
  <si>
    <t>FONDO CONCURSABLE</t>
  </si>
  <si>
    <t>PROGRAMA PESOS A PESO VIVIENDA B</t>
  </si>
  <si>
    <t>PROGRAMA EMERGENTE VIVIENDA B</t>
  </si>
  <si>
    <t>AYUDAS SOCIALES Y SUBSIDIOS A LA</t>
  </si>
  <si>
    <t>Autoconstrucción de Vivienda</t>
  </si>
  <si>
    <t>Programa Emergente Vivienda</t>
  </si>
  <si>
    <t>Programa Peso a Peso Vivienda</t>
  </si>
  <si>
    <t>APOYOS  Y SUBSIDIOS ESTATALES</t>
  </si>
  <si>
    <t xml:space="preserve">APORTACION ESTATAL FOFISP </t>
  </si>
  <si>
    <t>SSP Proyecto Plurianual Slución Tecnologica Integral</t>
  </si>
  <si>
    <t>Fondo Fortalecimiento de las Instituciones de Seguridad Pública Estatal</t>
  </si>
  <si>
    <t>CONASE</t>
  </si>
  <si>
    <t xml:space="preserve">APORTACION ESTATAL AL FONDO DE INVERSION PUBLICA MUNICIPAL </t>
  </si>
  <si>
    <t>APORTACION ESTATAL MODERNIZACION DE REGISTROS PUBLICOS SEDATU</t>
  </si>
  <si>
    <t>APORTACION ESTATAL PROGRAMA PROAGUA MPUESTO A LA INFRAESTRUCTURA</t>
  </si>
  <si>
    <t>APORTACION ESTATAL PROGRAMA PROAGUA</t>
  </si>
  <si>
    <t>APORTACION ESTATAL PROGRAMA PROAGUA ECOLOGICOS</t>
  </si>
  <si>
    <t>POTENCIACION FEIEF</t>
  </si>
  <si>
    <t>TELEBACHILLERATO ESTATAL</t>
  </si>
  <si>
    <t>PRODI ESTATAL</t>
  </si>
  <si>
    <t>CONV DE ADHESION Y COLAB DE SUBS FEDERAL EN COPARTICIP APORTACION ESTAT</t>
  </si>
  <si>
    <t>FONDO DE CONTRAPARTIDA PROGAMA DE LA REFORMA EDUCATIVA ESTATAL</t>
  </si>
  <si>
    <t>CULTURA DEL AGUA ESTATAL</t>
  </si>
  <si>
    <t>U015 PROG DE DLLO ORGANIZACIONAL</t>
  </si>
  <si>
    <t>SEDUVOT APORTACION ESTAT AL PROG</t>
  </si>
  <si>
    <t>SEDUVOT APORTACION ESTATAL RESILE</t>
  </si>
  <si>
    <t>PTAR</t>
  </si>
  <si>
    <t>APORTACION ESTATAL AL PROGR DE REGISTRO E IDENTIFICACION DE LA POBLACION</t>
  </si>
  <si>
    <t>AGUA LIMPIA</t>
  </si>
  <si>
    <t>PROGRAMA 2X1</t>
  </si>
  <si>
    <t>APORTACIÓN ESTATAL A SEGURIDAD PÚBLICA</t>
  </si>
  <si>
    <t>GASTO ESTRATÉGICO</t>
  </si>
  <si>
    <t>IMPUESTOS ECOLOGICOS</t>
  </si>
  <si>
    <t>BONIFICACIONES DE DESPENSA E INCAPACIDADES</t>
  </si>
  <si>
    <t>DEVOLUCION DE CONTRIBUCIONES POR</t>
  </si>
  <si>
    <t>REINTEGROS POR RECAUDACION CRUZ ROJA</t>
  </si>
  <si>
    <t>FDO PARA MEJORAR MODERNIZAR Y FOR</t>
  </si>
  <si>
    <t>CAPITULO 2000 Y 3000 B</t>
  </si>
  <si>
    <t>RECURSOS PROPIOS</t>
  </si>
  <si>
    <t>RETENCIONES DE NOMINA</t>
  </si>
  <si>
    <t>CAPÍTULO 2000 Y 3000</t>
  </si>
  <si>
    <t>GASTO DE OPERACIÓN</t>
  </si>
  <si>
    <t>EVENTUALES Y LISTAS DE RAYA B</t>
  </si>
  <si>
    <t>GODEZAC B</t>
  </si>
  <si>
    <t>CONTRATO</t>
  </si>
  <si>
    <t>EVENTUALES Y LISTAS DE RAYA</t>
  </si>
  <si>
    <t>GODEZAC</t>
  </si>
  <si>
    <t>RECURSOS HUMANOS</t>
  </si>
  <si>
    <t>RECURSOS ESTATALES</t>
  </si>
  <si>
    <t>EJERCICIO FISCAL 2024</t>
  </si>
  <si>
    <t>Etiqueta</t>
  </si>
  <si>
    <t>Origen</t>
  </si>
  <si>
    <t xml:space="preserve">Descripción </t>
  </si>
  <si>
    <t>N7</t>
  </si>
  <si>
    <t>N6</t>
  </si>
  <si>
    <t>N5</t>
  </si>
  <si>
    <t>Fuente</t>
  </si>
  <si>
    <t>*El origen puede cambiar en función del proceso de fondeo para el ejercicio  2024.</t>
  </si>
  <si>
    <t>Catalogo Interno de Fuentes de Financiamiento</t>
  </si>
  <si>
    <t>F01-PZb-2024</t>
  </si>
  <si>
    <t>Base de datos de Plazas de la Dependencia / Entidad / Ente Pública</t>
  </si>
  <si>
    <t>Resumen de Plazas</t>
  </si>
  <si>
    <t>Clasificador por Objeto del Gasto</t>
  </si>
  <si>
    <t>Estructura financiera</t>
  </si>
  <si>
    <t>Nombre corto del Programa/Acción</t>
  </si>
  <si>
    <t>Nombre oficial del Programa/Acción</t>
  </si>
  <si>
    <t>Objetivo del Programa/Acción</t>
  </si>
  <si>
    <t>Breve Descripción del Programa</t>
  </si>
  <si>
    <t>Población Objetivo</t>
  </si>
  <si>
    <r>
      <t xml:space="preserve">Programa  </t>
    </r>
    <r>
      <rPr>
        <b/>
        <sz val="10"/>
        <rFont val="Montserrat"/>
      </rPr>
      <t>Presupuestario</t>
    </r>
  </si>
  <si>
    <r>
      <t>Nombre oficial de Obra/</t>
    </r>
    <r>
      <rPr>
        <b/>
        <sz val="10"/>
        <rFont val="Montserrat"/>
      </rPr>
      <t>Proyecto</t>
    </r>
  </si>
  <si>
    <r>
      <t>Nombre Corto de Obra/</t>
    </r>
    <r>
      <rPr>
        <b/>
        <sz val="10"/>
        <rFont val="Montserrat"/>
      </rPr>
      <t>Proyecto</t>
    </r>
  </si>
  <si>
    <t>Municipio de ejecución</t>
  </si>
  <si>
    <t>Localidad de ejeución</t>
  </si>
  <si>
    <t>¿Al momento de realizar el anteproyecto, la Coordinación Estatal de Planeación autorizó la base programática propuesta en este formato?</t>
  </si>
  <si>
    <t>*Solo para el Poder Ejecutivo</t>
  </si>
  <si>
    <t>Pograma Presupuestarios</t>
  </si>
  <si>
    <t>Componente</t>
  </si>
  <si>
    <t>Cve</t>
  </si>
  <si>
    <t>Descripción</t>
  </si>
  <si>
    <t>Indicador</t>
  </si>
  <si>
    <t>Solicitud por Clave Presupuestaria</t>
  </si>
  <si>
    <t>*Describa en orden los elementos programáticos que habrán de operar para el 2024, siguiendo la secuencia númerico por programa presupuestaria, sus componentes y a su vez actividades.</t>
  </si>
  <si>
    <t>Actividades</t>
  </si>
  <si>
    <t>Total General por clave presupuestaria</t>
  </si>
  <si>
    <t>*Solo señale la clavede cada uno de los elementos</t>
  </si>
  <si>
    <t>*Al llenar estos campos de datos generales, en automatico se llenará en los siguiente formatos (verificar)</t>
  </si>
  <si>
    <r>
      <rPr>
        <b/>
        <sz val="11"/>
        <color theme="1"/>
        <rFont val="Montserrat"/>
      </rPr>
      <t>Sección 1 | Comportamiento Presupuestal Histórico:</t>
    </r>
    <r>
      <rPr>
        <sz val="11"/>
        <color theme="1"/>
        <rFont val="Montserrat"/>
      </rPr>
      <t xml:space="preserve">
En esta sección, se deberá llenar la información sobre el comportamiento presupuestal histórico en relación con los diferentes capítulos de gasto. Los capítulos de gasto se dividen en diferentes categorías numéricas, como Capítulo 1000, Capítulo 2000, etc. Aquí tienes los pasos para llenar esta sección:
Ejercicio 2021: Se ingresará el monto aprobado a los segmentos  de capítulo de gasto, origen,  unidad responsable y programa presupuestario en el año 2021.
Ejercicio 2022: Se ingresará el monto aprobado a los segmentos  de capítulo de gasto, origen,  unidad responsable y programa presupuestario en el año 2022.
Asignado 2023: Se ingresará el monto aprobado a los segmentos  de capítulo de gasto, origen,  unidad responsable y programa presupuestario en el año 2023.
Modificado 2023: Se ingresará el monto modificado para los segmentos  de capítulo de gasto, origen,  unidad responsable y programa presupuestario en el año2023.
Solicitud 2024: Siendo el año 2024 el foco del anteproyecto, aquí se debe ingresar el monto que se está solicitando para el capítulo de gasto, origen,  unidad responsable y programa presupuestario en ese año.</t>
    </r>
  </si>
  <si>
    <r>
      <rPr>
        <b/>
        <sz val="11"/>
        <color theme="1"/>
        <rFont val="Montserrat"/>
      </rPr>
      <t>Sección 2 | Detalles de la Propuesta:</t>
    </r>
    <r>
      <rPr>
        <sz val="11"/>
        <color theme="1"/>
        <rFont val="Montserrat"/>
      </rPr>
      <t xml:space="preserve">
En esta sección, se deberá proporcionar las consideraciones relevantes que respaldan la cifra que estás solicitando para cada capítulo de gasto. Esto implicará explicar por qué se necesita el monto solicitado.
En la columna de Consideraciones Relevantes: Proporcione una descripción detallada de las razones por las que se está solicitando el monto específico para cada capítulo de gasto. Asegúrate de enfocarte en los conceptos de gasto mas importantes y en los que no se han realizado en los presupuestos anteriores.
</t>
    </r>
  </si>
  <si>
    <t>*En todos los formatos que cuenten con justificación o especificaciones, fundamente claramento las situaciones contingentes o aquellas consideraciones de mayor relevancia presupuestal.</t>
  </si>
  <si>
    <t>PAPELERÍA DE OFICINA</t>
  </si>
  <si>
    <t>ÚTILES Y EQUIPOS MENORES DE ESCRITORIO</t>
  </si>
  <si>
    <t>OTROS ARTÍCULOS MENORES DE OFICINA</t>
  </si>
  <si>
    <t>MATERIAL DE LIMPIEZA DE OFICINA</t>
  </si>
  <si>
    <t>ARTÍCULOS DE HIGIENE PARA EL PERSONAL DE OFICINA</t>
  </si>
  <si>
    <t>Erogaciones destinadas a apoyar la capacitación orientada al desarrollo personal o profesional de los servidores públicos que determinen las dependencias y entidades o que en forma individual se soliciten, de conformidad con las disposiciones que se emitan para su otorgamiento. Excluye las erogaciones por capacitación comprendidas en el capítulo 3000 Servicios Generales.</t>
  </si>
  <si>
    <t xml:space="preserve">Erogaciones que se realizan a favor del personal civil de las dependencias y entidades que ocupen puestos con funciones que conlleven un riesgo en la seguridad o la salud del servidor público de mando, por el ejercicio de sus funciones o como consecuencia de ellas, en los términos de las disposiciones aplicables. Excluye las erogaciones comprendidas en la partida 1341 compensaciones adicionales por servicios especiales. </t>
  </si>
  <si>
    <t>Asignaciones destinadas a la adquisición de papel, formas, libretas, carpetas, y cualquier otro tipo de papel, utilizado para impresión, reproducción y procesamiento en equipos y bienes informáticos.</t>
  </si>
  <si>
    <t>Asignaciones destinadas a la adquisición de útiles y equipos menores para el uso de las oficinas, tales como: engrapadoras, perforadoras, sacapuntas, plumas, entre otros.</t>
  </si>
  <si>
    <t>Asignaciones destinadas a la adquisición de artículos diversos para el uso de las oficinas no considerados en las partidas anteriores, tales como: vasos y servilletas desechables, cestos de basura y otros productos similares.</t>
  </si>
  <si>
    <t>Asignaciones destinadas a la adquisición de artículos consumibles de higiene para el personal de las oficinas, tales como: papel higiénico, jabones, y otros productos similares.</t>
  </si>
  <si>
    <t>Asignaciones destinadas a la adquisición de materiales de cualquier naturaleza para el acondicionamiento de las obras públicas y bienes inmuebles, tales como: alfombras, tapices, pisos, persianas, cristales, plantas de ornato, macetas, lavabos, fregadores, tuberías, y demás accesorios distintos a los señalados en las partidas 2411 materiales de construcción y 2471 artículos metálicos para la construcción.</t>
  </si>
  <si>
    <t>2111- PAPELERÍA DE OFICINA</t>
  </si>
  <si>
    <t>2112- ÚTILES Y EQUIPOS MENORES DE ESCRITORIO</t>
  </si>
  <si>
    <t>2113- OTROS ARTÍCULOS MENORES DE OFICINA</t>
  </si>
  <si>
    <t>2161- MATERIAL DE LIMPIEZA DE OFICINA</t>
  </si>
  <si>
    <t>2162- ARTÍCULOS DE HIGIENE PARA EL PERSONAL DE OFICINA</t>
  </si>
  <si>
    <t>Tp</t>
  </si>
  <si>
    <t>TG</t>
  </si>
  <si>
    <t>*Este formato se manda electrónicamente, al expediente del cuadernillo solo refiera que fue enviado al correo dir.presupuesto.zacatecas@gmail.com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</si>
</sst>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0%"/>
    <numFmt numFmtId="165" formatCode="#,##0_ ;\-#,##0\ "/>
  </numFmts>
  <fonts count="46"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Montserrat"/>
    </font>
    <font>
      <b/>
      <sz val="11"/>
      <color theme="1"/>
      <name val="Montserrat"/>
    </font>
    <font>
      <sz val="11"/>
      <name val="Calibri"/>
      <family val="2"/>
    </font>
    <font>
      <sz val="10"/>
      <color theme="1"/>
      <name val="Montserrat"/>
    </font>
    <font>
      <b/>
      <sz val="8"/>
      <color theme="1"/>
      <name val="Montserrat"/>
    </font>
    <font>
      <sz val="8"/>
      <color theme="1"/>
      <name val="Montserrat"/>
    </font>
    <font>
      <sz val="11"/>
      <color theme="1"/>
      <name val="Calibri"/>
      <family val="2"/>
      <scheme val="minor"/>
    </font>
    <font>
      <sz val="8"/>
      <name val="Calibri"/>
      <family val="2"/>
      <scheme val="minor"/>
    </font>
    <font>
      <sz val="9"/>
      <color theme="1"/>
      <name val="Montserrat"/>
    </font>
    <font>
      <sz val="8"/>
      <name val="Calibri"/>
      <family val="2"/>
      <scheme val="minor"/>
    </font>
    <font>
      <sz val="11"/>
      <name val="Calibri"/>
      <family val="2"/>
    </font>
    <font>
      <b/>
      <sz val="11"/>
      <name val="Montserrat"/>
    </font>
    <font>
      <b/>
      <sz val="14"/>
      <color theme="1"/>
      <name val="Montserrat"/>
    </font>
    <font>
      <b/>
      <sz val="10"/>
      <color theme="1"/>
      <name val="Montserrat"/>
      <family val="3"/>
    </font>
    <font>
      <sz val="10"/>
      <color theme="1"/>
      <name val="Montserrat"/>
      <family val="3"/>
    </font>
    <font>
      <sz val="11"/>
      <color theme="1"/>
      <name val="Montserrat"/>
      <family val="3"/>
    </font>
    <font>
      <sz val="9"/>
      <color theme="1"/>
      <name val="Montserrat"/>
      <family val="3"/>
    </font>
    <font>
      <sz val="10"/>
      <color rgb="FF00B050"/>
      <name val="Montserrat"/>
      <family val="3"/>
    </font>
    <font>
      <sz val="10"/>
      <name val="Montserrat"/>
    </font>
    <font>
      <b/>
      <sz val="11"/>
      <color theme="0"/>
      <name val="Montserrat"/>
    </font>
    <font>
      <b/>
      <sz val="18"/>
      <color theme="1"/>
      <name val="Montserrat"/>
    </font>
    <font>
      <b/>
      <sz val="22"/>
      <color theme="1"/>
      <name val="Montserrat"/>
    </font>
    <font>
      <b/>
      <sz val="16"/>
      <name val="Montserrat"/>
    </font>
    <font>
      <b/>
      <sz val="11"/>
      <color theme="1" tint="0.34998626667073579"/>
      <name val="Montserrat"/>
    </font>
    <font>
      <b/>
      <sz val="10"/>
      <color theme="0"/>
      <name val="Montserrat"/>
    </font>
    <font>
      <b/>
      <sz val="10"/>
      <color theme="1"/>
      <name val="Montserrat"/>
    </font>
    <font>
      <sz val="10"/>
      <color theme="1" tint="0.34998626667073579"/>
      <name val="Montserrat"/>
    </font>
    <font>
      <sz val="10"/>
      <color theme="1"/>
      <name val="Calibri"/>
      <family val="2"/>
      <scheme val="minor"/>
    </font>
    <font>
      <sz val="11"/>
      <color theme="1"/>
      <name val="Calibri"/>
      <family val="2"/>
      <scheme val="minor"/>
    </font>
    <font>
      <b/>
      <sz val="8"/>
      <color theme="0"/>
      <name val="Montserrat"/>
    </font>
    <font>
      <b/>
      <sz val="11"/>
      <name val="Montserrat"/>
      <family val="3"/>
    </font>
    <font>
      <b/>
      <sz val="11"/>
      <color theme="1" tint="0.34998626667073579"/>
      <name val="Montserrat"/>
      <family val="3"/>
    </font>
    <font>
      <b/>
      <sz val="10"/>
      <name val="Montserrat"/>
    </font>
    <font>
      <sz val="10"/>
      <color theme="1" tint="0.34998626667073579"/>
      <name val="Montserrat"/>
      <family val="3"/>
    </font>
    <font>
      <sz val="8"/>
      <color theme="1" tint="0.34998626667073579"/>
      <name val="Montserrat"/>
    </font>
    <font>
      <sz val="10"/>
      <color theme="2" tint="-0.34998626667073579"/>
      <name val="Montserrat"/>
      <family val="3"/>
    </font>
    <font>
      <sz val="9"/>
      <color theme="2" tint="-0.34998626667073579"/>
      <name val="Montserrat"/>
      <family val="3"/>
    </font>
    <font>
      <sz val="8"/>
      <color theme="1"/>
      <name val="Montserrat"/>
      <family val="3"/>
    </font>
    <font>
      <b/>
      <sz val="18"/>
      <name val="Montserrat"/>
    </font>
    <font>
      <sz val="8"/>
      <name val="Montserrat"/>
    </font>
    <font>
      <sz val="11"/>
      <name val="Montserrat"/>
    </font>
  </fonts>
  <fills count="22">
    <fill>
      <patternFill patternType="none"/>
    </fill>
    <fill>
      <patternFill patternType="gray125"/>
    </fill>
    <fill>
      <patternFill patternType="solid">
        <fgColor theme="2" tint="-0.14999847407452621"/>
        <bgColor rgb="FF757070"/>
      </patternFill>
    </fill>
    <fill>
      <patternFill patternType="solid">
        <fgColor theme="0" tint="-4.9989318521683403E-2"/>
        <bgColor indexed="64"/>
      </patternFill>
    </fill>
    <fill>
      <patternFill patternType="solid">
        <fgColor theme="0"/>
        <bgColor indexed="64"/>
      </patternFill>
    </fill>
    <fill>
      <patternFill patternType="solid">
        <fgColor rgb="FF3F090C"/>
        <bgColor indexed="64"/>
      </patternFill>
    </fill>
    <fill>
      <patternFill patternType="solid">
        <fgColor rgb="FF660E12"/>
        <bgColor indexed="64"/>
      </patternFill>
    </fill>
    <fill>
      <patternFill patternType="solid">
        <fgColor rgb="FF7F1218"/>
        <bgColor indexed="64"/>
      </patternFill>
    </fill>
    <fill>
      <patternFill patternType="solid">
        <fgColor rgb="FFB04542"/>
        <bgColor indexed="64"/>
      </patternFill>
    </fill>
    <fill>
      <patternFill patternType="solid">
        <fgColor rgb="FFD17674"/>
        <bgColor indexed="64"/>
      </patternFill>
    </fill>
    <fill>
      <patternFill patternType="solid">
        <fgColor rgb="FFEAC1C0"/>
        <bgColor indexed="64"/>
      </patternFill>
    </fill>
    <fill>
      <patternFill patternType="solid">
        <fgColor rgb="FFE3D6D5"/>
        <bgColor indexed="64"/>
      </patternFill>
    </fill>
    <fill>
      <patternFill patternType="solid">
        <fgColor rgb="FF76050D"/>
        <bgColor indexed="64"/>
      </patternFill>
    </fill>
    <fill>
      <patternFill patternType="solid">
        <fgColor theme="0" tint="-0.14999847407452621"/>
        <bgColor rgb="FF757070"/>
      </patternFill>
    </fill>
    <fill>
      <patternFill patternType="solid">
        <fgColor theme="1" tint="0.34998626667073579"/>
        <bgColor indexed="64"/>
      </patternFill>
    </fill>
    <fill>
      <patternFill patternType="solid">
        <fgColor theme="2" tint="-4.9989318521683403E-2"/>
        <bgColor indexed="64"/>
      </patternFill>
    </fill>
    <fill>
      <patternFill patternType="solid">
        <fgColor theme="0" tint="-0.14999847407452621"/>
        <bgColor indexed="64"/>
      </patternFill>
    </fill>
    <fill>
      <patternFill patternType="solid">
        <fgColor rgb="FFE6E6E6"/>
        <bgColor rgb="FF757070"/>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2" tint="-0.14999847407452621"/>
        <bgColor indexed="64"/>
      </patternFill>
    </fill>
  </fills>
  <borders count="33">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theme="0"/>
      </top>
      <bottom/>
      <diagonal/>
    </border>
    <border>
      <left/>
      <right/>
      <top style="thin">
        <color theme="0"/>
      </top>
      <bottom style="thin">
        <color theme="0"/>
      </bottom>
      <diagonal/>
    </border>
    <border>
      <left style="thin">
        <color indexed="64"/>
      </left>
      <right style="thin">
        <color indexed="64"/>
      </right>
      <top/>
      <bottom style="thin">
        <color indexed="64"/>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indexed="64"/>
      </left>
      <right/>
      <top style="thin">
        <color indexed="64"/>
      </top>
      <bottom style="medium">
        <color theme="0"/>
      </bottom>
      <diagonal/>
    </border>
    <border>
      <left/>
      <right/>
      <top style="thin">
        <color indexed="64"/>
      </top>
      <bottom style="medium">
        <color theme="0"/>
      </bottom>
      <diagonal/>
    </border>
    <border>
      <left/>
      <right style="thin">
        <color indexed="64"/>
      </right>
      <top style="thin">
        <color indexed="64"/>
      </top>
      <bottom style="medium">
        <color theme="0"/>
      </bottom>
      <diagonal/>
    </border>
    <border>
      <left style="thin">
        <color theme="0"/>
      </left>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indexed="64"/>
      </top>
      <bottom style="medium">
        <color theme="0"/>
      </bottom>
      <diagonal/>
    </border>
  </borders>
  <cellStyleXfs count="6">
    <xf numFmtId="0" fontId="0" fillId="0" borderId="0"/>
    <xf numFmtId="43" fontId="11" fillId="0" borderId="0" applyFont="0" applyFill="0" applyBorder="0" applyAlignment="0" applyProtection="0"/>
    <xf numFmtId="0" fontId="3" fillId="0" borderId="1"/>
    <xf numFmtId="43" fontId="3" fillId="0" borderId="1" applyFont="0" applyFill="0" applyBorder="0" applyAlignment="0" applyProtection="0"/>
    <xf numFmtId="9" fontId="33" fillId="0" borderId="0" applyFont="0" applyFill="0" applyBorder="0" applyAlignment="0" applyProtection="0"/>
    <xf numFmtId="0" fontId="1" fillId="0" borderId="1"/>
  </cellStyleXfs>
  <cellXfs count="370">
    <xf numFmtId="0" fontId="0" fillId="0" borderId="0" xfId="0"/>
    <xf numFmtId="0" fontId="5" fillId="0" borderId="0" xfId="0" applyFont="1"/>
    <xf numFmtId="0" fontId="8" fillId="0" borderId="0" xfId="0" applyFont="1"/>
    <xf numFmtId="0" fontId="9" fillId="0" borderId="1" xfId="0" applyFont="1" applyBorder="1" applyAlignment="1">
      <alignment vertical="center"/>
    </xf>
    <xf numFmtId="0" fontId="10" fillId="0" borderId="1" xfId="0" applyFont="1" applyBorder="1" applyAlignment="1">
      <alignment vertical="top" wrapText="1"/>
    </xf>
    <xf numFmtId="0" fontId="7" fillId="0" borderId="1" xfId="0" applyFont="1" applyBorder="1"/>
    <xf numFmtId="0" fontId="5" fillId="0" borderId="0" xfId="0" applyFont="1" applyAlignment="1">
      <alignment vertical="center"/>
    </xf>
    <xf numFmtId="0" fontId="0" fillId="0" borderId="0" xfId="0" applyAlignment="1">
      <alignment vertical="center"/>
    </xf>
    <xf numFmtId="0" fontId="13" fillId="0" borderId="0" xfId="0" applyFont="1" applyAlignment="1">
      <alignment horizontal="center" vertical="center"/>
    </xf>
    <xf numFmtId="0" fontId="5" fillId="0" borderId="2" xfId="0" applyFont="1" applyBorder="1"/>
    <xf numFmtId="43" fontId="5" fillId="0" borderId="2" xfId="1" applyFont="1" applyBorder="1"/>
    <xf numFmtId="0" fontId="0" fillId="0" borderId="0" xfId="0" applyAlignment="1">
      <alignment wrapText="1"/>
    </xf>
    <xf numFmtId="0" fontId="19" fillId="3" borderId="2" xfId="0" applyFont="1" applyFill="1" applyBorder="1" applyAlignment="1">
      <alignment horizontal="left" vertical="center" wrapText="1"/>
    </xf>
    <xf numFmtId="0" fontId="19" fillId="3" borderId="2" xfId="0" applyFont="1" applyFill="1" applyBorder="1" applyAlignment="1">
      <alignment horizontal="center" vertical="center"/>
    </xf>
    <xf numFmtId="0" fontId="19" fillId="0" borderId="2" xfId="0" applyFont="1" applyBorder="1" applyAlignment="1">
      <alignment horizontal="left" vertical="center" wrapText="1"/>
    </xf>
    <xf numFmtId="0" fontId="19" fillId="0" borderId="2" xfId="0" applyFont="1" applyBorder="1" applyAlignment="1">
      <alignment horizontal="center" vertical="center"/>
    </xf>
    <xf numFmtId="43" fontId="19" fillId="3" borderId="2" xfId="1" applyFont="1" applyFill="1" applyBorder="1" applyAlignment="1">
      <alignment horizontal="center" vertical="center"/>
    </xf>
    <xf numFmtId="43" fontId="19" fillId="0" borderId="2" xfId="1" applyFont="1" applyBorder="1" applyAlignment="1">
      <alignment horizontal="center" vertical="center"/>
    </xf>
    <xf numFmtId="0" fontId="18" fillId="0" borderId="2" xfId="0" applyFont="1" applyBorder="1" applyAlignment="1">
      <alignment horizontal="left" vertical="center" wrapText="1"/>
    </xf>
    <xf numFmtId="43" fontId="18" fillId="0" borderId="2" xfId="1" applyFont="1" applyBorder="1" applyAlignment="1">
      <alignment horizontal="center" vertical="center"/>
    </xf>
    <xf numFmtId="0" fontId="19" fillId="0" borderId="2" xfId="0" applyFont="1" applyBorder="1" applyAlignment="1">
      <alignment horizontal="center" vertical="center" wrapText="1"/>
    </xf>
    <xf numFmtId="0" fontId="19" fillId="3" borderId="2" xfId="0" applyFont="1" applyFill="1" applyBorder="1" applyAlignment="1">
      <alignment horizontal="center" vertical="center" wrapText="1"/>
    </xf>
    <xf numFmtId="0" fontId="18" fillId="0" borderId="2" xfId="0" applyFont="1" applyBorder="1" applyAlignment="1">
      <alignment horizontal="center" vertical="center" wrapText="1"/>
    </xf>
    <xf numFmtId="0" fontId="20" fillId="0" borderId="0" xfId="0" applyFont="1"/>
    <xf numFmtId="0" fontId="21" fillId="3" borderId="2" xfId="0" applyFont="1" applyFill="1" applyBorder="1" applyAlignment="1">
      <alignment horizontal="center" vertical="center" wrapText="1"/>
    </xf>
    <xf numFmtId="0" fontId="21" fillId="0" borderId="2" xfId="0" applyFont="1" applyBorder="1" applyAlignment="1">
      <alignment horizontal="center" vertical="center" wrapText="1"/>
    </xf>
    <xf numFmtId="43" fontId="19" fillId="3" borderId="2" xfId="1" applyFont="1" applyFill="1" applyBorder="1" applyAlignment="1">
      <alignment horizontal="center" vertical="center" wrapText="1"/>
    </xf>
    <xf numFmtId="43" fontId="18" fillId="0" borderId="2" xfId="1" applyFont="1" applyBorder="1" applyAlignment="1">
      <alignment horizontal="center" vertical="center" wrapText="1"/>
    </xf>
    <xf numFmtId="43" fontId="22" fillId="0" borderId="2" xfId="1" applyFont="1" applyBorder="1" applyAlignment="1">
      <alignment horizontal="center" vertical="center"/>
    </xf>
    <xf numFmtId="43" fontId="22" fillId="3" borderId="2" xfId="1" applyFont="1" applyFill="1" applyBorder="1" applyAlignment="1">
      <alignment horizontal="center" vertical="center"/>
    </xf>
    <xf numFmtId="0" fontId="20" fillId="0" borderId="0" xfId="0" applyFont="1" applyAlignment="1">
      <alignment wrapText="1"/>
    </xf>
    <xf numFmtId="0" fontId="5" fillId="0" borderId="1" xfId="2" applyFont="1"/>
    <xf numFmtId="0" fontId="5" fillId="5" borderId="1" xfId="2" applyFont="1" applyFill="1"/>
    <xf numFmtId="0" fontId="5" fillId="6" borderId="1" xfId="2" applyFont="1" applyFill="1"/>
    <xf numFmtId="0" fontId="5" fillId="7" borderId="1" xfId="2" applyFont="1" applyFill="1"/>
    <xf numFmtId="43" fontId="5" fillId="8" borderId="1" xfId="3" applyFont="1" applyFill="1" applyBorder="1"/>
    <xf numFmtId="43" fontId="5" fillId="9" borderId="1" xfId="3" applyFont="1" applyFill="1" applyBorder="1"/>
    <xf numFmtId="43" fontId="5" fillId="10" borderId="1" xfId="3" applyFont="1" applyFill="1" applyBorder="1"/>
    <xf numFmtId="43" fontId="5" fillId="11" borderId="1" xfId="3" applyFont="1" applyFill="1" applyBorder="1"/>
    <xf numFmtId="0" fontId="16" fillId="2" borderId="1" xfId="2" applyFont="1" applyFill="1" applyAlignment="1">
      <alignment vertical="center"/>
    </xf>
    <xf numFmtId="0" fontId="5" fillId="3" borderId="1" xfId="2" applyFont="1" applyFill="1"/>
    <xf numFmtId="0" fontId="16" fillId="0" borderId="1" xfId="2" applyFont="1" applyAlignment="1">
      <alignment horizontal="center" vertical="center"/>
    </xf>
    <xf numFmtId="0" fontId="16" fillId="0" borderId="1" xfId="2" applyFont="1" applyAlignment="1">
      <alignment vertical="center"/>
    </xf>
    <xf numFmtId="43" fontId="24" fillId="12" borderId="1" xfId="3" applyFont="1" applyFill="1" applyBorder="1" applyAlignment="1">
      <alignment horizontal="center" vertical="center"/>
    </xf>
    <xf numFmtId="0" fontId="13" fillId="0" borderId="1" xfId="2" applyFont="1" applyAlignment="1">
      <alignment horizontal="center" vertical="center"/>
    </xf>
    <xf numFmtId="0" fontId="5" fillId="0" borderId="2" xfId="2" applyFont="1" applyBorder="1"/>
    <xf numFmtId="0" fontId="16" fillId="13" borderId="1" xfId="0" applyFont="1" applyFill="1" applyBorder="1" applyAlignment="1">
      <alignment horizontal="center" vertical="center"/>
    </xf>
    <xf numFmtId="0" fontId="5" fillId="7" borderId="1" xfId="0" applyFont="1" applyFill="1" applyBorder="1"/>
    <xf numFmtId="0" fontId="16" fillId="2" borderId="1" xfId="0" applyFont="1" applyFill="1" applyBorder="1" applyAlignment="1">
      <alignment vertical="center"/>
    </xf>
    <xf numFmtId="0" fontId="23" fillId="0" borderId="1" xfId="2" applyFont="1"/>
    <xf numFmtId="0" fontId="23" fillId="0" borderId="12" xfId="2" applyFont="1" applyBorder="1"/>
    <xf numFmtId="0" fontId="3" fillId="0" borderId="1" xfId="2"/>
    <xf numFmtId="43" fontId="5" fillId="0" borderId="0" xfId="1" applyFont="1"/>
    <xf numFmtId="43" fontId="5" fillId="0" borderId="0" xfId="0" applyNumberFormat="1" applyFont="1"/>
    <xf numFmtId="4" fontId="0" fillId="0" borderId="0" xfId="0" applyNumberFormat="1"/>
    <xf numFmtId="0" fontId="3" fillId="0" borderId="0" xfId="0" applyFont="1"/>
    <xf numFmtId="43" fontId="0" fillId="0" borderId="0" xfId="1" applyFont="1"/>
    <xf numFmtId="43" fontId="0" fillId="0" borderId="0" xfId="0" applyNumberFormat="1"/>
    <xf numFmtId="43" fontId="24" fillId="12" borderId="16" xfId="3" applyFont="1" applyFill="1" applyBorder="1" applyAlignment="1">
      <alignment vertical="center"/>
    </xf>
    <xf numFmtId="0" fontId="6" fillId="0" borderId="3" xfId="2" applyFont="1" applyBorder="1" applyAlignment="1">
      <alignment horizontal="center"/>
    </xf>
    <xf numFmtId="0" fontId="8" fillId="0" borderId="2" xfId="2" applyFont="1" applyBorder="1" applyAlignment="1">
      <alignment horizontal="right"/>
    </xf>
    <xf numFmtId="0" fontId="6" fillId="0" borderId="2" xfId="2" applyFont="1" applyBorder="1"/>
    <xf numFmtId="0" fontId="24" fillId="14" borderId="2" xfId="2" applyFont="1" applyFill="1" applyBorder="1" applyAlignment="1">
      <alignment horizontal="center"/>
    </xf>
    <xf numFmtId="43" fontId="8" fillId="0" borderId="2" xfId="3" applyFont="1" applyBorder="1"/>
    <xf numFmtId="43" fontId="29" fillId="14" borderId="2" xfId="3" applyFont="1" applyFill="1" applyBorder="1"/>
    <xf numFmtId="43" fontId="30" fillId="0" borderId="2" xfId="3" applyFont="1" applyBorder="1"/>
    <xf numFmtId="43" fontId="8" fillId="15" borderId="2" xfId="3" applyFont="1" applyFill="1" applyBorder="1"/>
    <xf numFmtId="43" fontId="30" fillId="15" borderId="2" xfId="3" applyFont="1" applyFill="1" applyBorder="1"/>
    <xf numFmtId="43" fontId="8" fillId="0" borderId="2" xfId="1" applyFont="1" applyBorder="1" applyAlignment="1">
      <alignment horizontal="left"/>
    </xf>
    <xf numFmtId="0" fontId="5" fillId="15" borderId="2" xfId="0" applyFont="1" applyFill="1" applyBorder="1"/>
    <xf numFmtId="43" fontId="24" fillId="12" borderId="17" xfId="3" applyFont="1" applyFill="1" applyBorder="1" applyAlignment="1">
      <alignment vertical="center"/>
    </xf>
    <xf numFmtId="43" fontId="30" fillId="15" borderId="3" xfId="3" applyFont="1" applyFill="1" applyBorder="1"/>
    <xf numFmtId="43" fontId="30" fillId="0" borderId="3" xfId="3" applyFont="1" applyBorder="1"/>
    <xf numFmtId="43" fontId="24" fillId="8" borderId="1" xfId="3" applyFont="1" applyFill="1" applyBorder="1" applyAlignment="1">
      <alignment horizontal="center"/>
    </xf>
    <xf numFmtId="0" fontId="32" fillId="0" borderId="2" xfId="0" applyFont="1" applyBorder="1" applyAlignment="1">
      <alignment horizontal="left" vertical="center"/>
    </xf>
    <xf numFmtId="0" fontId="24" fillId="14" borderId="5" xfId="2" applyFont="1" applyFill="1" applyBorder="1" applyAlignment="1">
      <alignment horizontal="center"/>
    </xf>
    <xf numFmtId="0" fontId="5" fillId="3" borderId="0" xfId="0" applyFont="1" applyFill="1" applyAlignment="1">
      <alignment horizontal="left" vertical="top" wrapText="1"/>
    </xf>
    <xf numFmtId="0" fontId="5" fillId="3" borderId="0" xfId="0" applyFont="1" applyFill="1" applyAlignment="1">
      <alignment horizontal="left" vertical="top"/>
    </xf>
    <xf numFmtId="0" fontId="2" fillId="0" borderId="0" xfId="0" applyFont="1"/>
    <xf numFmtId="0" fontId="2" fillId="0" borderId="1" xfId="2" applyFont="1"/>
    <xf numFmtId="0" fontId="5" fillId="15" borderId="2" xfId="0" applyFont="1" applyFill="1" applyBorder="1" applyAlignment="1">
      <alignment wrapText="1"/>
    </xf>
    <xf numFmtId="43" fontId="29" fillId="12" borderId="19" xfId="3" applyFont="1" applyFill="1" applyBorder="1" applyAlignment="1">
      <alignment horizontal="center" vertical="center" wrapText="1"/>
    </xf>
    <xf numFmtId="43" fontId="29" fillId="16" borderId="1" xfId="3" applyFont="1" applyFill="1" applyBorder="1" applyAlignment="1">
      <alignment horizontal="center" vertical="center" wrapText="1"/>
    </xf>
    <xf numFmtId="43" fontId="29" fillId="16" borderId="12" xfId="3" applyFont="1" applyFill="1" applyBorder="1" applyAlignment="1">
      <alignment horizontal="center" vertical="center" wrapText="1"/>
    </xf>
    <xf numFmtId="10" fontId="34" fillId="14" borderId="2" xfId="4" applyNumberFormat="1" applyFont="1" applyFill="1" applyBorder="1"/>
    <xf numFmtId="164" fontId="10" fillId="0" borderId="2" xfId="4" applyNumberFormat="1" applyFont="1" applyBorder="1"/>
    <xf numFmtId="0" fontId="23" fillId="4" borderId="4" xfId="2" applyFont="1" applyFill="1" applyBorder="1" applyAlignment="1">
      <alignment horizontal="right"/>
    </xf>
    <xf numFmtId="165" fontId="5" fillId="0" borderId="2" xfId="1" applyNumberFormat="1" applyFont="1" applyBorder="1"/>
    <xf numFmtId="0" fontId="19" fillId="0" borderId="5" xfId="0" applyFont="1" applyBorder="1" applyAlignment="1">
      <alignment horizontal="center" vertical="center"/>
    </xf>
    <xf numFmtId="0" fontId="18" fillId="0" borderId="2" xfId="0" applyFont="1" applyBorder="1" applyAlignment="1">
      <alignment horizontal="right" vertical="center" wrapText="1"/>
    </xf>
    <xf numFmtId="0" fontId="19" fillId="3" borderId="5" xfId="0" applyFont="1" applyFill="1" applyBorder="1" applyAlignment="1">
      <alignment horizontal="center" vertical="center"/>
    </xf>
    <xf numFmtId="43" fontId="24" fillId="12" borderId="3" xfId="3" applyFont="1" applyFill="1" applyBorder="1" applyAlignment="1">
      <alignment horizontal="center" vertical="center"/>
    </xf>
    <xf numFmtId="0" fontId="16" fillId="13" borderId="1" xfId="0" applyFont="1" applyFill="1" applyBorder="1" applyAlignment="1">
      <alignment vertical="center"/>
    </xf>
    <xf numFmtId="0" fontId="32" fillId="0" borderId="4" xfId="0" applyFont="1" applyBorder="1" applyAlignment="1">
      <alignment vertical="center"/>
    </xf>
    <xf numFmtId="43" fontId="24" fillId="8" borderId="1" xfId="3" applyFont="1" applyFill="1" applyBorder="1" applyAlignment="1">
      <alignment horizontal="center" vertical="center"/>
    </xf>
    <xf numFmtId="43" fontId="24" fillId="9" borderId="3" xfId="3" applyFont="1" applyFill="1" applyBorder="1" applyAlignment="1">
      <alignment horizontal="center" vertical="center" wrapText="1"/>
    </xf>
    <xf numFmtId="0" fontId="30" fillId="0" borderId="4" xfId="0" applyFont="1" applyBorder="1" applyAlignment="1">
      <alignment horizontal="right" wrapText="1"/>
    </xf>
    <xf numFmtId="0" fontId="30" fillId="3" borderId="4" xfId="0" applyFont="1" applyFill="1" applyBorder="1" applyAlignment="1">
      <alignment horizontal="right" wrapText="1"/>
    </xf>
    <xf numFmtId="0" fontId="30" fillId="3" borderId="2" xfId="0" applyFont="1" applyFill="1" applyBorder="1" applyAlignment="1">
      <alignment horizontal="center" vertical="center" wrapText="1"/>
    </xf>
    <xf numFmtId="0" fontId="30" fillId="0" borderId="2" xfId="0" applyFont="1" applyBorder="1" applyAlignment="1">
      <alignment horizontal="center" vertical="center" wrapText="1"/>
    </xf>
    <xf numFmtId="0" fontId="38" fillId="3" borderId="2" xfId="0" applyFont="1" applyFill="1" applyBorder="1" applyAlignment="1">
      <alignment horizontal="center" vertical="center" wrapText="1"/>
    </xf>
    <xf numFmtId="0" fontId="39" fillId="3" borderId="2" xfId="0" applyFont="1" applyFill="1" applyBorder="1" applyAlignment="1">
      <alignment horizontal="center" vertical="center" wrapText="1"/>
    </xf>
    <xf numFmtId="0" fontId="37" fillId="0" borderId="2" xfId="0" applyFont="1" applyBorder="1" applyAlignment="1">
      <alignment horizontal="right" vertical="center" wrapText="1"/>
    </xf>
    <xf numFmtId="0" fontId="37" fillId="3" borderId="2" xfId="0" applyFont="1" applyFill="1" applyBorder="1" applyAlignment="1">
      <alignment horizontal="right" vertical="center" wrapText="1"/>
    </xf>
    <xf numFmtId="0" fontId="30" fillId="0" borderId="2" xfId="0" applyFont="1" applyBorder="1" applyAlignment="1">
      <alignment horizontal="right" vertical="center" wrapText="1"/>
    </xf>
    <xf numFmtId="0" fontId="40" fillId="3" borderId="4" xfId="0" applyFont="1" applyFill="1" applyBorder="1" applyAlignment="1">
      <alignment vertical="center" wrapText="1"/>
    </xf>
    <xf numFmtId="0" fontId="41" fillId="0" borderId="4" xfId="0" applyFont="1" applyBorder="1" applyAlignment="1">
      <alignment vertical="center" wrapText="1"/>
    </xf>
    <xf numFmtId="0" fontId="41" fillId="3" borderId="4" xfId="0" applyFont="1" applyFill="1" applyBorder="1" applyAlignment="1">
      <alignment vertical="center" wrapText="1"/>
    </xf>
    <xf numFmtId="43" fontId="40" fillId="3" borderId="2" xfId="1" applyFont="1" applyFill="1" applyBorder="1" applyAlignment="1">
      <alignment horizontal="center" vertical="center"/>
    </xf>
    <xf numFmtId="43" fontId="24" fillId="12" borderId="3" xfId="3" applyFont="1" applyFill="1" applyBorder="1" applyAlignment="1">
      <alignment vertical="center"/>
    </xf>
    <xf numFmtId="43" fontId="24" fillId="12" borderId="1" xfId="3" applyFont="1" applyFill="1" applyBorder="1" applyAlignment="1">
      <alignment vertical="center"/>
    </xf>
    <xf numFmtId="0" fontId="19" fillId="0" borderId="3" xfId="0" applyFont="1" applyBorder="1" applyAlignment="1">
      <alignment vertical="center"/>
    </xf>
    <xf numFmtId="0" fontId="19" fillId="0" borderId="5" xfId="0" applyFont="1" applyBorder="1" applyAlignment="1">
      <alignment vertical="center"/>
    </xf>
    <xf numFmtId="0" fontId="19" fillId="3" borderId="5" xfId="0" applyFont="1" applyFill="1" applyBorder="1" applyAlignment="1">
      <alignment vertical="center"/>
    </xf>
    <xf numFmtId="0" fontId="19" fillId="3" borderId="3" xfId="0" applyFont="1" applyFill="1" applyBorder="1" applyAlignment="1">
      <alignment vertical="center"/>
    </xf>
    <xf numFmtId="43" fontId="19" fillId="3" borderId="5" xfId="1" applyFont="1" applyFill="1" applyBorder="1" applyAlignment="1">
      <alignment vertical="center"/>
    </xf>
    <xf numFmtId="43" fontId="19" fillId="0" borderId="5" xfId="1" applyFont="1" applyBorder="1" applyAlignment="1">
      <alignment vertical="center"/>
    </xf>
    <xf numFmtId="0" fontId="42" fillId="3" borderId="3" xfId="0" applyFont="1" applyFill="1" applyBorder="1" applyAlignment="1">
      <alignment vertical="center" wrapText="1"/>
    </xf>
    <xf numFmtId="0" fontId="42" fillId="0" borderId="3" xfId="0" applyFont="1" applyBorder="1" applyAlignment="1">
      <alignment vertical="center" wrapText="1"/>
    </xf>
    <xf numFmtId="43" fontId="5" fillId="9" borderId="1" xfId="3" applyFont="1" applyFill="1" applyBorder="1" applyAlignment="1">
      <alignment wrapText="1"/>
    </xf>
    <xf numFmtId="43" fontId="34" fillId="12" borderId="1" xfId="3" applyFont="1" applyFill="1" applyBorder="1" applyAlignment="1">
      <alignment horizontal="center" vertical="center" wrapText="1"/>
    </xf>
    <xf numFmtId="43" fontId="19" fillId="3" borderId="5" xfId="1" applyFont="1" applyFill="1" applyBorder="1" applyAlignment="1">
      <alignment vertical="center" wrapText="1"/>
    </xf>
    <xf numFmtId="43" fontId="19" fillId="0" borderId="5" xfId="1" applyFont="1" applyBorder="1" applyAlignment="1">
      <alignment vertical="center" wrapText="1"/>
    </xf>
    <xf numFmtId="43" fontId="29" fillId="14" borderId="2" xfId="3" applyFont="1" applyFill="1" applyBorder="1" applyAlignment="1">
      <alignment wrapText="1"/>
    </xf>
    <xf numFmtId="0" fontId="44" fillId="4" borderId="11" xfId="2" applyFont="1" applyFill="1" applyBorder="1" applyAlignment="1">
      <alignment horizontal="right" vertical="center"/>
    </xf>
    <xf numFmtId="0" fontId="6" fillId="16" borderId="2" xfId="2" applyFont="1" applyFill="1" applyBorder="1" applyAlignment="1">
      <alignment horizontal="center"/>
    </xf>
    <xf numFmtId="43" fontId="30" fillId="16" borderId="2" xfId="3" applyFont="1" applyFill="1" applyBorder="1"/>
    <xf numFmtId="0" fontId="0" fillId="0" borderId="0" xfId="0" applyAlignment="1">
      <alignment horizontal="center" vertical="center" wrapText="1"/>
    </xf>
    <xf numFmtId="0" fontId="0" fillId="0" borderId="0" xfId="0" applyAlignment="1">
      <alignment horizontal="center" vertical="center"/>
    </xf>
    <xf numFmtId="0" fontId="16" fillId="2" borderId="1" xfId="0" applyFont="1" applyFill="1" applyBorder="1" applyAlignment="1">
      <alignment horizontal="center" vertical="center"/>
    </xf>
    <xf numFmtId="43" fontId="5" fillId="11" borderId="1" xfId="3" applyFont="1" applyFill="1" applyBorder="1" applyAlignment="1">
      <alignment horizontal="center" vertical="center"/>
    </xf>
    <xf numFmtId="0" fontId="16" fillId="17" borderId="1" xfId="0" applyFont="1" applyFill="1" applyBorder="1" applyAlignment="1">
      <alignment horizontal="center" vertical="center"/>
    </xf>
    <xf numFmtId="0" fontId="16" fillId="0" borderId="2" xfId="2" applyFont="1" applyBorder="1" applyAlignment="1">
      <alignment horizontal="center" vertical="center"/>
    </xf>
    <xf numFmtId="0" fontId="32" fillId="0" borderId="2" xfId="0" applyFont="1" applyBorder="1" applyAlignment="1">
      <alignment horizontal="left" vertical="center" wrapText="1"/>
    </xf>
    <xf numFmtId="0" fontId="5" fillId="15" borderId="2" xfId="0" applyFont="1" applyFill="1" applyBorder="1" applyAlignment="1">
      <alignment horizontal="center" vertical="center" wrapText="1"/>
    </xf>
    <xf numFmtId="0" fontId="5" fillId="15" borderId="2" xfId="0" applyFont="1" applyFill="1" applyBorder="1" applyAlignment="1">
      <alignment horizontal="left" vertical="center" wrapText="1"/>
    </xf>
    <xf numFmtId="43" fontId="29" fillId="12" borderId="19" xfId="3" applyFont="1" applyFill="1" applyBorder="1" applyAlignment="1">
      <alignment vertical="center"/>
    </xf>
    <xf numFmtId="0" fontId="10" fillId="0" borderId="4" xfId="4" applyNumberFormat="1" applyFont="1" applyBorder="1"/>
    <xf numFmtId="0" fontId="17" fillId="0" borderId="14" xfId="0" applyFont="1" applyBorder="1" applyAlignment="1">
      <alignment horizontal="center" vertical="center"/>
    </xf>
    <xf numFmtId="0" fontId="5" fillId="0" borderId="1" xfId="5" applyFont="1"/>
    <xf numFmtId="0" fontId="6" fillId="18" borderId="1" xfId="5" applyFont="1" applyFill="1"/>
    <xf numFmtId="0" fontId="6" fillId="19" borderId="1" xfId="5" applyFont="1" applyFill="1"/>
    <xf numFmtId="0" fontId="5" fillId="16" borderId="1" xfId="5" applyFont="1" applyFill="1"/>
    <xf numFmtId="0" fontId="6" fillId="20" borderId="1" xfId="5" applyFont="1" applyFill="1"/>
    <xf numFmtId="0" fontId="24" fillId="12" borderId="1" xfId="5" applyFont="1" applyFill="1"/>
    <xf numFmtId="0" fontId="17" fillId="0" borderId="11" xfId="0" applyFont="1" applyBorder="1" applyAlignment="1">
      <alignment horizontal="center" vertical="center"/>
    </xf>
    <xf numFmtId="0" fontId="16" fillId="0" borderId="1" xfId="2" applyFont="1" applyAlignment="1">
      <alignment horizontal="left" vertical="center"/>
    </xf>
    <xf numFmtId="0" fontId="45" fillId="0" borderId="1" xfId="2" applyFont="1" applyAlignment="1">
      <alignment horizontal="left" vertical="center"/>
    </xf>
    <xf numFmtId="43" fontId="24" fillId="8" borderId="1" xfId="3" applyFont="1" applyFill="1" applyBorder="1" applyAlignment="1">
      <alignment horizontal="center" vertical="center" wrapText="1"/>
    </xf>
    <xf numFmtId="0" fontId="16" fillId="21" borderId="20" xfId="2" applyFont="1" applyFill="1" applyBorder="1" applyAlignment="1">
      <alignment horizontal="center" vertical="center"/>
    </xf>
    <xf numFmtId="0" fontId="16" fillId="0" borderId="5" xfId="2" applyFont="1" applyBorder="1" applyAlignment="1">
      <alignment vertical="center"/>
    </xf>
    <xf numFmtId="0" fontId="16" fillId="0" borderId="9" xfId="2" applyFont="1" applyBorder="1" applyAlignment="1">
      <alignment vertical="center"/>
    </xf>
    <xf numFmtId="0" fontId="16" fillId="0" borderId="13" xfId="2" applyFont="1" applyBorder="1" applyAlignment="1">
      <alignment vertical="center"/>
    </xf>
    <xf numFmtId="0" fontId="10" fillId="0" borderId="0" xfId="0" applyFont="1"/>
    <xf numFmtId="0" fontId="5" fillId="3" borderId="0" xfId="0" applyFont="1" applyFill="1" applyAlignment="1">
      <alignment horizontal="left" vertical="top" wrapText="1"/>
    </xf>
    <xf numFmtId="0" fontId="5" fillId="3" borderId="0" xfId="0" applyFont="1" applyFill="1" applyAlignment="1">
      <alignment horizontal="left" vertical="top"/>
    </xf>
    <xf numFmtId="0" fontId="24" fillId="14" borderId="7" xfId="2" applyFont="1" applyFill="1" applyBorder="1" applyAlignment="1">
      <alignment horizontal="center"/>
    </xf>
    <xf numFmtId="0" fontId="24" fillId="14" borderId="8" xfId="2" applyFont="1" applyFill="1" applyBorder="1" applyAlignment="1">
      <alignment horizontal="center"/>
    </xf>
    <xf numFmtId="0" fontId="5" fillId="0" borderId="4" xfId="0" applyFont="1" applyBorder="1" applyAlignment="1">
      <alignment horizontal="left"/>
    </xf>
    <xf numFmtId="0" fontId="5" fillId="0" borderId="5" xfId="0" applyFont="1" applyBorder="1" applyAlignment="1">
      <alignment horizontal="left"/>
    </xf>
    <xf numFmtId="43" fontId="28" fillId="15" borderId="12" xfId="3" applyFont="1" applyFill="1" applyBorder="1" applyAlignment="1">
      <alignment horizontal="center" vertical="center"/>
    </xf>
    <xf numFmtId="0" fontId="6" fillId="3" borderId="0" xfId="0" applyFont="1" applyFill="1" applyAlignment="1">
      <alignment horizontal="center"/>
    </xf>
    <xf numFmtId="0" fontId="5" fillId="0" borderId="2" xfId="0" applyFont="1" applyBorder="1" applyAlignment="1">
      <alignment horizontal="left" vertical="center" wrapText="1"/>
    </xf>
    <xf numFmtId="0" fontId="15" fillId="0" borderId="2" xfId="0" applyFont="1" applyBorder="1" applyAlignment="1">
      <alignment horizontal="left"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43" fontId="24" fillId="9" borderId="1" xfId="3" applyFont="1" applyFill="1" applyBorder="1" applyAlignment="1">
      <alignment horizontal="center" vertical="center"/>
    </xf>
    <xf numFmtId="0" fontId="16" fillId="13" borderId="1" xfId="0" applyFont="1" applyFill="1" applyBorder="1" applyAlignment="1">
      <alignment horizontal="center" vertical="center"/>
    </xf>
    <xf numFmtId="0" fontId="17" fillId="0" borderId="6" xfId="0" applyFont="1" applyBorder="1" applyAlignment="1">
      <alignment horizontal="center" vertical="center"/>
    </xf>
    <xf numFmtId="0" fontId="17" fillId="0" borderId="10" xfId="0" applyFont="1" applyBorder="1" applyAlignment="1">
      <alignment horizontal="center" vertical="center"/>
    </xf>
    <xf numFmtId="0" fontId="17" fillId="0" borderId="18" xfId="0" applyFont="1" applyBorder="1" applyAlignment="1">
      <alignment horizontal="center" vertical="center"/>
    </xf>
    <xf numFmtId="0" fontId="5" fillId="0" borderId="7" xfId="0" applyFont="1" applyBorder="1" applyAlignment="1">
      <alignment horizontal="center"/>
    </xf>
    <xf numFmtId="0" fontId="5" fillId="0" borderId="14" xfId="0" applyFont="1" applyBorder="1" applyAlignment="1">
      <alignment horizontal="center"/>
    </xf>
    <xf numFmtId="0" fontId="5" fillId="0" borderId="11" xfId="0" applyFont="1" applyBorder="1" applyAlignment="1">
      <alignment horizont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5" xfId="0" applyFont="1" applyBorder="1" applyAlignment="1">
      <alignment horizontal="center" vertical="center" wrapText="1"/>
    </xf>
    <xf numFmtId="0" fontId="16" fillId="0" borderId="14" xfId="0" applyFont="1" applyBorder="1" applyAlignment="1">
      <alignment horizontal="center" vertical="center"/>
    </xf>
    <xf numFmtId="0" fontId="16" fillId="0" borderId="1" xfId="0" applyFont="1" applyBorder="1" applyAlignment="1">
      <alignment horizontal="center" vertical="center"/>
    </xf>
    <xf numFmtId="0" fontId="16" fillId="0" borderId="15"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6" fillId="0" borderId="4" xfId="0" applyFont="1" applyBorder="1" applyAlignment="1">
      <alignment horizontal="left"/>
    </xf>
    <xf numFmtId="0" fontId="6" fillId="0" borderId="5" xfId="0" applyFont="1" applyBorder="1" applyAlignment="1">
      <alignment horizontal="left"/>
    </xf>
    <xf numFmtId="0" fontId="16" fillId="13" borderId="12" xfId="0" applyFont="1" applyFill="1" applyBorder="1" applyAlignment="1">
      <alignment horizontal="center" vertical="center"/>
    </xf>
    <xf numFmtId="0" fontId="6" fillId="0" borderId="2" xfId="0" applyFont="1" applyBorder="1" applyAlignment="1">
      <alignment horizontal="center" vertical="center" wrapText="1"/>
    </xf>
    <xf numFmtId="0" fontId="4" fillId="0" borderId="2" xfId="0" applyFont="1" applyBorder="1"/>
    <xf numFmtId="0" fontId="15" fillId="0" borderId="2" xfId="0" applyFont="1" applyBorder="1"/>
    <xf numFmtId="0" fontId="24" fillId="14" borderId="4" xfId="2" applyFont="1" applyFill="1" applyBorder="1" applyAlignment="1">
      <alignment horizontal="center"/>
    </xf>
    <xf numFmtId="0" fontId="24" fillId="14" borderId="5" xfId="2" applyFont="1" applyFill="1" applyBorder="1" applyAlignment="1">
      <alignment horizontal="center"/>
    </xf>
    <xf numFmtId="43" fontId="24" fillId="10" borderId="8" xfId="3" applyFont="1" applyFill="1" applyBorder="1" applyAlignment="1">
      <alignment horizontal="center"/>
    </xf>
    <xf numFmtId="0" fontId="32" fillId="0" borderId="4" xfId="0" applyFont="1" applyBorder="1" applyAlignment="1">
      <alignment horizontal="left" vertical="center"/>
    </xf>
    <xf numFmtId="0" fontId="32" fillId="0" borderId="3" xfId="0" applyFont="1" applyBorder="1" applyAlignment="1">
      <alignment horizontal="left" vertical="center"/>
    </xf>
    <xf numFmtId="0" fontId="32" fillId="0" borderId="5" xfId="0" applyFont="1" applyBorder="1" applyAlignment="1">
      <alignment horizontal="left" vertical="center"/>
    </xf>
    <xf numFmtId="0" fontId="32" fillId="0" borderId="4"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1" fillId="0" borderId="4" xfId="0" applyFont="1" applyBorder="1" applyAlignment="1">
      <alignment horizontal="right"/>
    </xf>
    <xf numFmtId="0" fontId="31" fillId="0" borderId="5" xfId="0" applyFont="1" applyBorder="1" applyAlignment="1">
      <alignment horizontal="right"/>
    </xf>
    <xf numFmtId="0" fontId="24" fillId="14" borderId="3" xfId="2" applyFont="1" applyFill="1" applyBorder="1" applyAlignment="1">
      <alignment horizontal="center"/>
    </xf>
    <xf numFmtId="0" fontId="5" fillId="0" borderId="11" xfId="2" applyFont="1" applyBorder="1" applyAlignment="1">
      <alignment horizontal="center"/>
    </xf>
    <xf numFmtId="0" fontId="5" fillId="0" borderId="12" xfId="2" applyFont="1" applyBorder="1" applyAlignment="1">
      <alignment horizontal="center"/>
    </xf>
    <xf numFmtId="0" fontId="5" fillId="0" borderId="13" xfId="2" applyFont="1" applyBorder="1" applyAlignment="1">
      <alignment horizontal="center"/>
    </xf>
    <xf numFmtId="0" fontId="5" fillId="0" borderId="7" xfId="2" applyFont="1" applyBorder="1" applyAlignment="1">
      <alignment horizontal="center"/>
    </xf>
    <xf numFmtId="0" fontId="5" fillId="0" borderId="8" xfId="2" applyFont="1" applyBorder="1" applyAlignment="1">
      <alignment horizontal="center"/>
    </xf>
    <xf numFmtId="0" fontId="5" fillId="0" borderId="9" xfId="2" applyFont="1" applyBorder="1" applyAlignment="1">
      <alignment horizontal="center"/>
    </xf>
    <xf numFmtId="43" fontId="6" fillId="10" borderId="1" xfId="3" applyFont="1" applyFill="1" applyBorder="1" applyAlignment="1">
      <alignment horizontal="center"/>
    </xf>
    <xf numFmtId="0" fontId="24" fillId="7" borderId="1" xfId="2" applyFont="1" applyFill="1" applyAlignment="1">
      <alignment horizontal="center"/>
    </xf>
    <xf numFmtId="43" fontId="24" fillId="8" borderId="1" xfId="3" applyFont="1" applyFill="1" applyBorder="1" applyAlignment="1">
      <alignment horizontal="center"/>
    </xf>
    <xf numFmtId="0" fontId="5" fillId="0" borderId="14" xfId="2" applyFont="1" applyBorder="1" applyAlignment="1">
      <alignment horizontal="center"/>
    </xf>
    <xf numFmtId="0" fontId="5" fillId="0" borderId="15" xfId="2" applyFont="1" applyBorder="1" applyAlignment="1">
      <alignment horizontal="center"/>
    </xf>
    <xf numFmtId="0" fontId="5" fillId="0" borderId="2" xfId="2" applyFont="1" applyBorder="1" applyAlignment="1">
      <alignment horizontal="center"/>
    </xf>
    <xf numFmtId="0" fontId="5" fillId="0" borderId="14" xfId="0" applyFont="1" applyBorder="1" applyAlignment="1">
      <alignment horizontal="center" vertical="center"/>
    </xf>
    <xf numFmtId="0" fontId="5" fillId="0" borderId="1" xfId="0" applyFont="1" applyBorder="1" applyAlignment="1">
      <alignment horizontal="center" vertical="center"/>
    </xf>
    <xf numFmtId="43" fontId="24" fillId="10" borderId="1" xfId="3" applyFont="1" applyFill="1" applyBorder="1" applyAlignment="1">
      <alignment horizontal="center"/>
    </xf>
    <xf numFmtId="0" fontId="16" fillId="13" borderId="4" xfId="2" applyFont="1" applyFill="1" applyBorder="1" applyAlignment="1">
      <alignment horizontal="center" vertical="center"/>
    </xf>
    <xf numFmtId="0" fontId="16" fillId="13" borderId="3" xfId="2" applyFont="1" applyFill="1" applyBorder="1" applyAlignment="1">
      <alignment horizontal="center" vertical="center"/>
    </xf>
    <xf numFmtId="0" fontId="16" fillId="13" borderId="5" xfId="2" applyFont="1" applyFill="1" applyBorder="1" applyAlignment="1">
      <alignment horizontal="center" vertical="center"/>
    </xf>
    <xf numFmtId="0" fontId="16" fillId="0" borderId="1" xfId="2" applyFont="1" applyAlignment="1">
      <alignment horizontal="center" vertical="center"/>
    </xf>
    <xf numFmtId="0" fontId="25" fillId="0" borderId="7" xfId="2" applyFont="1" applyBorder="1" applyAlignment="1">
      <alignment horizontal="center" vertical="center"/>
    </xf>
    <xf numFmtId="0" fontId="25" fillId="0" borderId="8" xfId="2" applyFont="1" applyBorder="1" applyAlignment="1">
      <alignment horizontal="center" vertical="center"/>
    </xf>
    <xf numFmtId="0" fontId="25" fillId="0" borderId="9" xfId="2" applyFont="1" applyBorder="1" applyAlignment="1">
      <alignment horizontal="center" vertical="center"/>
    </xf>
    <xf numFmtId="0" fontId="25" fillId="0" borderId="14" xfId="2" applyFont="1" applyBorder="1" applyAlignment="1">
      <alignment horizontal="center" vertical="center"/>
    </xf>
    <xf numFmtId="0" fontId="25" fillId="0" borderId="1" xfId="2" applyFont="1" applyAlignment="1">
      <alignment horizontal="center" vertical="center"/>
    </xf>
    <xf numFmtId="0" fontId="25" fillId="0" borderId="15" xfId="2" applyFont="1" applyBorder="1" applyAlignment="1">
      <alignment horizontal="center" vertical="center"/>
    </xf>
    <xf numFmtId="0" fontId="26" fillId="0" borderId="8" xfId="2" applyFont="1" applyBorder="1" applyAlignment="1">
      <alignment horizontal="center" vertical="center"/>
    </xf>
    <xf numFmtId="0" fontId="26" fillId="0" borderId="9" xfId="2" applyFont="1" applyBorder="1" applyAlignment="1">
      <alignment horizontal="center" vertical="center"/>
    </xf>
    <xf numFmtId="0" fontId="26" fillId="0" borderId="1" xfId="2" applyFont="1" applyAlignment="1">
      <alignment horizontal="center" vertical="center"/>
    </xf>
    <xf numFmtId="0" fontId="26" fillId="0" borderId="15" xfId="2" applyFont="1" applyBorder="1" applyAlignment="1">
      <alignment horizontal="center" vertical="center"/>
    </xf>
    <xf numFmtId="0" fontId="26" fillId="0" borderId="12" xfId="2" applyFont="1" applyBorder="1" applyAlignment="1">
      <alignment horizontal="center" vertical="center"/>
    </xf>
    <xf numFmtId="0" fontId="26" fillId="0" borderId="13" xfId="2" applyFont="1" applyBorder="1" applyAlignment="1">
      <alignment horizontal="center" vertical="center"/>
    </xf>
    <xf numFmtId="0" fontId="27" fillId="0" borderId="14" xfId="2" applyFont="1" applyBorder="1" applyAlignment="1">
      <alignment horizontal="center" vertical="center"/>
    </xf>
    <xf numFmtId="0" fontId="27" fillId="0" borderId="1" xfId="2" applyFont="1" applyAlignment="1">
      <alignment horizontal="center" vertical="center"/>
    </xf>
    <xf numFmtId="0" fontId="27" fillId="0" borderId="15" xfId="2" applyFont="1" applyBorder="1" applyAlignment="1">
      <alignment horizontal="center" vertical="center"/>
    </xf>
    <xf numFmtId="0" fontId="27" fillId="0" borderId="11" xfId="2" applyFont="1" applyBorder="1" applyAlignment="1">
      <alignment horizontal="center" vertical="center"/>
    </xf>
    <xf numFmtId="0" fontId="27" fillId="0" borderId="12" xfId="2" applyFont="1" applyBorder="1" applyAlignment="1">
      <alignment horizontal="center" vertical="center"/>
    </xf>
    <xf numFmtId="0" fontId="27" fillId="0" borderId="13" xfId="2" applyFont="1" applyBorder="1" applyAlignment="1">
      <alignment horizontal="center" vertical="center"/>
    </xf>
    <xf numFmtId="43" fontId="28" fillId="15" borderId="1" xfId="3" applyFont="1" applyFill="1" applyBorder="1" applyAlignment="1">
      <alignment horizontal="center" vertical="center"/>
    </xf>
    <xf numFmtId="43" fontId="5" fillId="0" borderId="4" xfId="1" applyFont="1" applyBorder="1" applyAlignment="1">
      <alignment horizontal="center"/>
    </xf>
    <xf numFmtId="43" fontId="5" fillId="0" borderId="3" xfId="1" applyFont="1" applyBorder="1" applyAlignment="1">
      <alignment horizontal="center"/>
    </xf>
    <xf numFmtId="43" fontId="5" fillId="0" borderId="5" xfId="1" applyFont="1" applyBorder="1" applyAlignment="1">
      <alignment horizontal="center"/>
    </xf>
    <xf numFmtId="43" fontId="29" fillId="14" borderId="4" xfId="3" applyFont="1" applyFill="1" applyBorder="1" applyAlignment="1">
      <alignment horizontal="center"/>
    </xf>
    <xf numFmtId="43" fontId="29" fillId="14" borderId="3" xfId="3" applyFont="1" applyFill="1" applyBorder="1" applyAlignment="1">
      <alignment horizontal="center"/>
    </xf>
    <xf numFmtId="43" fontId="29" fillId="14" borderId="5" xfId="3" applyFont="1" applyFill="1" applyBorder="1" applyAlignment="1">
      <alignment horizontal="center"/>
    </xf>
    <xf numFmtId="0" fontId="23" fillId="0" borderId="3" xfId="2" applyFont="1" applyBorder="1" applyAlignment="1">
      <alignment horizontal="left" vertical="center"/>
    </xf>
    <xf numFmtId="0" fontId="23" fillId="0" borderId="5" xfId="2" applyFont="1" applyBorder="1" applyAlignment="1">
      <alignment horizontal="left" vertical="center"/>
    </xf>
    <xf numFmtId="0" fontId="23" fillId="0" borderId="4" xfId="2" applyFont="1" applyBorder="1" applyAlignment="1">
      <alignment horizontal="right" vertical="center"/>
    </xf>
    <xf numFmtId="0" fontId="23" fillId="0" borderId="3" xfId="2" applyFont="1" applyBorder="1" applyAlignment="1">
      <alignment horizontal="right" vertical="center"/>
    </xf>
    <xf numFmtId="43" fontId="8" fillId="0" borderId="3" xfId="2" applyNumberFormat="1" applyFont="1" applyBorder="1" applyAlignment="1">
      <alignment horizontal="left" vertical="center"/>
    </xf>
    <xf numFmtId="43" fontId="8" fillId="0" borderId="5" xfId="2" applyNumberFormat="1" applyFont="1" applyBorder="1" applyAlignment="1">
      <alignment horizontal="left" vertical="center"/>
    </xf>
    <xf numFmtId="0" fontId="23" fillId="0" borderId="4" xfId="2" applyFont="1" applyBorder="1" applyAlignment="1">
      <alignment horizontal="center"/>
    </xf>
    <xf numFmtId="0" fontId="23" fillId="0" borderId="3" xfId="2" applyFont="1" applyBorder="1" applyAlignment="1">
      <alignment horizontal="center"/>
    </xf>
    <xf numFmtId="43" fontId="8" fillId="0" borderId="3" xfId="2" applyNumberFormat="1" applyFont="1" applyBorder="1" applyAlignment="1">
      <alignment horizontal="left" wrapText="1"/>
    </xf>
    <xf numFmtId="43" fontId="8" fillId="0" borderId="5" xfId="2" applyNumberFormat="1" applyFont="1" applyBorder="1" applyAlignment="1">
      <alignment horizontal="left" wrapText="1"/>
    </xf>
    <xf numFmtId="43" fontId="29" fillId="12" borderId="19" xfId="3" applyFont="1" applyFill="1" applyBorder="1" applyAlignment="1">
      <alignment horizontal="center" vertical="center" wrapText="1"/>
    </xf>
    <xf numFmtId="43" fontId="29" fillId="16" borderId="12" xfId="3" applyFont="1" applyFill="1" applyBorder="1" applyAlignment="1">
      <alignment horizontal="center" vertical="center" wrapText="1"/>
    </xf>
    <xf numFmtId="0" fontId="5" fillId="0" borderId="8" xfId="0" applyFont="1" applyBorder="1" applyAlignment="1">
      <alignment horizontal="center"/>
    </xf>
    <xf numFmtId="0" fontId="5" fillId="0" borderId="9" xfId="0" applyFont="1" applyBorder="1" applyAlignment="1">
      <alignment horizontal="center"/>
    </xf>
    <xf numFmtId="0" fontId="5" fillId="0" borderId="1" xfId="0" applyFont="1" applyBorder="1" applyAlignment="1">
      <alignment horizontal="center"/>
    </xf>
    <xf numFmtId="0" fontId="5" fillId="0" borderId="15"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27" fillId="0" borderId="14" xfId="0" applyFont="1" applyBorder="1" applyAlignment="1">
      <alignment horizontal="center" vertical="center"/>
    </xf>
    <xf numFmtId="0" fontId="27" fillId="0" borderId="1" xfId="0" applyFont="1" applyBorder="1" applyAlignment="1">
      <alignment horizontal="center" vertical="center"/>
    </xf>
    <xf numFmtId="0" fontId="27" fillId="0" borderId="15" xfId="0" applyFont="1" applyBorder="1" applyAlignment="1">
      <alignment horizontal="center" vertical="center"/>
    </xf>
    <xf numFmtId="0" fontId="27" fillId="0" borderId="12" xfId="0" applyFont="1" applyBorder="1" applyAlignment="1">
      <alignment horizontal="center" vertical="center"/>
    </xf>
    <xf numFmtId="0" fontId="27" fillId="0" borderId="1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4" xfId="0" applyFont="1" applyBorder="1" applyAlignment="1">
      <alignment horizontal="center" vertical="center"/>
    </xf>
    <xf numFmtId="0" fontId="17" fillId="0" borderId="1" xfId="0" applyFont="1" applyBorder="1" applyAlignment="1">
      <alignment horizontal="center" vertical="center"/>
    </xf>
    <xf numFmtId="0" fontId="17" fillId="0" borderId="15" xfId="0" applyFont="1" applyBorder="1" applyAlignment="1">
      <alignment horizontal="center" vertical="center"/>
    </xf>
    <xf numFmtId="0" fontId="27" fillId="0" borderId="11" xfId="0" applyFont="1" applyBorder="1" applyAlignment="1">
      <alignment horizontal="center" vertical="center"/>
    </xf>
    <xf numFmtId="0" fontId="10" fillId="0" borderId="4" xfId="2" applyFont="1" applyBorder="1" applyAlignment="1">
      <alignment horizontal="right"/>
    </xf>
    <xf numFmtId="0" fontId="10" fillId="0" borderId="3" xfId="2" applyFont="1" applyBorder="1" applyAlignment="1">
      <alignment horizontal="right"/>
    </xf>
    <xf numFmtId="0" fontId="6" fillId="0" borderId="3" xfId="2" applyFont="1" applyBorder="1" applyAlignment="1">
      <alignment horizontal="center"/>
    </xf>
    <xf numFmtId="0" fontId="44" fillId="0" borderId="12" xfId="2" applyFont="1" applyBorder="1" applyAlignment="1">
      <alignment horizontal="left" vertical="center"/>
    </xf>
    <xf numFmtId="0" fontId="44" fillId="0" borderId="13" xfId="2" applyFont="1" applyBorder="1" applyAlignment="1">
      <alignment horizontal="left" vertical="center"/>
    </xf>
    <xf numFmtId="0" fontId="44" fillId="0" borderId="11" xfId="2" applyFont="1" applyBorder="1" applyAlignment="1">
      <alignment horizontal="right"/>
    </xf>
    <xf numFmtId="0" fontId="44" fillId="0" borderId="12" xfId="2" applyFont="1" applyBorder="1" applyAlignment="1">
      <alignment horizontal="right"/>
    </xf>
    <xf numFmtId="0" fontId="10" fillId="0" borderId="12" xfId="2" applyFont="1" applyBorder="1" applyAlignment="1">
      <alignment horizontal="left"/>
    </xf>
    <xf numFmtId="0" fontId="10" fillId="0" borderId="3" xfId="2" applyFont="1" applyBorder="1" applyAlignment="1">
      <alignment horizontal="left"/>
    </xf>
    <xf numFmtId="0" fontId="10" fillId="0" borderId="5" xfId="2" applyFont="1" applyBorder="1" applyAlignment="1">
      <alignment horizontal="left"/>
    </xf>
    <xf numFmtId="0" fontId="19" fillId="0" borderId="4"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3" borderId="4"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5" xfId="0" applyFont="1" applyFill="1" applyBorder="1" applyAlignment="1">
      <alignment horizontal="center" vertical="center"/>
    </xf>
    <xf numFmtId="0" fontId="19" fillId="3" borderId="4" xfId="0" applyFont="1" applyFill="1" applyBorder="1" applyAlignment="1">
      <alignment horizontal="left" vertical="center" wrapText="1"/>
    </xf>
    <xf numFmtId="0" fontId="19" fillId="3" borderId="5" xfId="0" applyFont="1" applyFill="1" applyBorder="1" applyAlignment="1">
      <alignment horizontal="left" vertical="center" wrapText="1"/>
    </xf>
    <xf numFmtId="0" fontId="19" fillId="0" borderId="4" xfId="0" applyFont="1" applyBorder="1" applyAlignment="1">
      <alignment horizontal="left" vertical="center" wrapText="1"/>
    </xf>
    <xf numFmtId="0" fontId="0" fillId="0" borderId="5" xfId="0" applyBorder="1" applyAlignment="1">
      <alignment horizontal="left" vertical="center" wrapText="1"/>
    </xf>
    <xf numFmtId="43" fontId="24" fillId="10" borderId="3" xfId="3" applyFont="1" applyFill="1" applyBorder="1" applyAlignment="1">
      <alignment horizontal="center" vertical="center"/>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5" fillId="16" borderId="7" xfId="0" applyFont="1" applyFill="1" applyBorder="1" applyAlignment="1">
      <alignment horizontal="center" vertical="center" wrapText="1"/>
    </xf>
    <xf numFmtId="0" fontId="35" fillId="16" borderId="8" xfId="0" applyFont="1" applyFill="1" applyBorder="1" applyAlignment="1">
      <alignment horizontal="center" vertical="center" wrapText="1"/>
    </xf>
    <xf numFmtId="0" fontId="35" fillId="16" borderId="5" xfId="0" applyFont="1" applyFill="1" applyBorder="1" applyAlignment="1">
      <alignment horizontal="center" vertical="center" wrapText="1"/>
    </xf>
    <xf numFmtId="0" fontId="5" fillId="0" borderId="4" xfId="0" applyFont="1" applyBorder="1" applyAlignment="1">
      <alignment horizontal="left" vertical="center"/>
    </xf>
    <xf numFmtId="0" fontId="5" fillId="0" borderId="3" xfId="0" applyFont="1" applyBorder="1" applyAlignment="1">
      <alignment horizontal="left" vertical="center"/>
    </xf>
    <xf numFmtId="0" fontId="5" fillId="0" borderId="5" xfId="0" applyFont="1" applyBorder="1" applyAlignment="1">
      <alignment horizontal="left" vertical="center"/>
    </xf>
    <xf numFmtId="0" fontId="43" fillId="0" borderId="14" xfId="0" applyFont="1" applyBorder="1" applyAlignment="1">
      <alignment horizontal="center" vertical="center"/>
    </xf>
    <xf numFmtId="0" fontId="43" fillId="0" borderId="1" xfId="0" applyFont="1" applyBorder="1" applyAlignment="1">
      <alignment horizontal="center" vertical="center"/>
    </xf>
    <xf numFmtId="0" fontId="43" fillId="0" borderId="15" xfId="0" applyFont="1" applyBorder="1" applyAlignment="1">
      <alignment horizontal="center" vertical="center"/>
    </xf>
    <xf numFmtId="0" fontId="43" fillId="0" borderId="11" xfId="0" applyFont="1" applyBorder="1" applyAlignment="1">
      <alignment horizontal="center" vertical="center"/>
    </xf>
    <xf numFmtId="0" fontId="43" fillId="0" borderId="12" xfId="0" applyFont="1" applyBorder="1" applyAlignment="1">
      <alignment horizontal="center" vertical="center"/>
    </xf>
    <xf numFmtId="0" fontId="43" fillId="0" borderId="13" xfId="0" applyFont="1" applyBorder="1" applyAlignment="1">
      <alignment horizontal="center" vertical="center"/>
    </xf>
    <xf numFmtId="0" fontId="5" fillId="0" borderId="2" xfId="0" applyFont="1" applyBorder="1" applyAlignment="1">
      <alignment horizontal="left" vertical="center"/>
    </xf>
    <xf numFmtId="0" fontId="19" fillId="0" borderId="5" xfId="0" applyFont="1" applyBorder="1" applyAlignment="1">
      <alignment horizontal="left" vertical="center" wrapText="1"/>
    </xf>
    <xf numFmtId="0" fontId="19" fillId="3" borderId="3" xfId="0" applyFont="1" applyFill="1" applyBorder="1" applyAlignment="1">
      <alignment horizontal="left" vertical="center"/>
    </xf>
    <xf numFmtId="0" fontId="19" fillId="3" borderId="5" xfId="0" applyFont="1" applyFill="1" applyBorder="1" applyAlignment="1">
      <alignment horizontal="left" vertical="center"/>
    </xf>
    <xf numFmtId="43" fontId="24" fillId="12" borderId="3" xfId="3" applyFont="1" applyFill="1" applyBorder="1" applyAlignment="1">
      <alignment horizontal="center" vertical="center"/>
    </xf>
    <xf numFmtId="0" fontId="19" fillId="0" borderId="3" xfId="0" applyFont="1" applyBorder="1" applyAlignment="1">
      <alignment horizontal="left" vertical="center"/>
    </xf>
    <xf numFmtId="0" fontId="19" fillId="0" borderId="5" xfId="0" applyFont="1" applyBorder="1" applyAlignment="1">
      <alignment horizontal="left" vertical="center"/>
    </xf>
    <xf numFmtId="0" fontId="36" fillId="0" borderId="4" xfId="0" applyFont="1" applyBorder="1" applyAlignment="1">
      <alignment horizontal="left" vertical="center"/>
    </xf>
    <xf numFmtId="0" fontId="36" fillId="0" borderId="3" xfId="0" applyFont="1" applyBorder="1" applyAlignment="1">
      <alignment horizontal="left" vertical="center"/>
    </xf>
    <xf numFmtId="0" fontId="36" fillId="0" borderId="5" xfId="0" applyFont="1" applyBorder="1" applyAlignment="1">
      <alignment horizontal="left" vertical="center"/>
    </xf>
    <xf numFmtId="0" fontId="35" fillId="16" borderId="11" xfId="0" applyFont="1" applyFill="1" applyBorder="1" applyAlignment="1">
      <alignment horizontal="center" vertical="center" wrapText="1"/>
    </xf>
    <xf numFmtId="0" fontId="35" fillId="16" borderId="12" xfId="0" applyFont="1" applyFill="1" applyBorder="1" applyAlignment="1">
      <alignment horizontal="center" vertical="center" wrapText="1"/>
    </xf>
    <xf numFmtId="0" fontId="35" fillId="16" borderId="4" xfId="0" applyFont="1" applyFill="1" applyBorder="1" applyAlignment="1">
      <alignment horizontal="center" vertical="center" wrapText="1"/>
    </xf>
    <xf numFmtId="0" fontId="35" fillId="16" borderId="3" xfId="0" applyFont="1" applyFill="1" applyBorder="1" applyAlignment="1">
      <alignment horizontal="center" vertical="center" wrapText="1"/>
    </xf>
    <xf numFmtId="0" fontId="6" fillId="0" borderId="1" xfId="5" applyFont="1" applyAlignment="1">
      <alignment horizontal="center"/>
    </xf>
    <xf numFmtId="0" fontId="16" fillId="13" borderId="4" xfId="2" applyFont="1" applyFill="1" applyBorder="1" applyAlignment="1">
      <alignment vertical="center"/>
    </xf>
    <xf numFmtId="0" fontId="16" fillId="13" borderId="3" xfId="2" applyFont="1" applyFill="1" applyBorder="1" applyAlignment="1">
      <alignment vertical="center"/>
    </xf>
    <xf numFmtId="0" fontId="16" fillId="13" borderId="5" xfId="2" applyFont="1" applyFill="1" applyBorder="1" applyAlignment="1">
      <alignment vertical="center"/>
    </xf>
    <xf numFmtId="0" fontId="24" fillId="14" borderId="4" xfId="2" applyFont="1" applyFill="1" applyBorder="1" applyAlignment="1"/>
    <xf numFmtId="0" fontId="24" fillId="14" borderId="3" xfId="2" applyFont="1" applyFill="1" applyBorder="1" applyAlignment="1"/>
    <xf numFmtId="0" fontId="24" fillId="14" borderId="5" xfId="2" applyFont="1" applyFill="1" applyBorder="1" applyAlignment="1"/>
    <xf numFmtId="0" fontId="26" fillId="0" borderId="1" xfId="2" applyFont="1" applyBorder="1" applyAlignment="1">
      <alignment horizontal="center" vertical="center"/>
    </xf>
    <xf numFmtId="0" fontId="5" fillId="0" borderId="7" xfId="2" applyFont="1" applyBorder="1" applyAlignment="1"/>
    <xf numFmtId="0" fontId="5" fillId="0" borderId="8" xfId="2" applyFont="1" applyBorder="1" applyAlignment="1"/>
    <xf numFmtId="0" fontId="5" fillId="0" borderId="9" xfId="2" applyFont="1" applyBorder="1" applyAlignment="1"/>
    <xf numFmtId="0" fontId="5" fillId="0" borderId="1" xfId="2" applyFont="1" applyBorder="1" applyAlignment="1">
      <alignment horizontal="center"/>
    </xf>
    <xf numFmtId="0" fontId="26" fillId="0" borderId="7" xfId="2" applyFont="1" applyBorder="1" applyAlignment="1">
      <alignment horizontal="center" vertical="center"/>
    </xf>
    <xf numFmtId="0" fontId="26" fillId="0" borderId="14" xfId="2" applyFont="1" applyBorder="1" applyAlignment="1">
      <alignment horizontal="center" vertical="center"/>
    </xf>
    <xf numFmtId="0" fontId="26" fillId="0" borderId="11" xfId="2" applyFont="1" applyBorder="1" applyAlignment="1">
      <alignment horizontal="center" vertical="center"/>
    </xf>
    <xf numFmtId="0" fontId="25" fillId="0" borderId="11" xfId="2" applyFont="1" applyBorder="1" applyAlignment="1">
      <alignment horizontal="center" vertical="center"/>
    </xf>
    <xf numFmtId="0" fontId="25" fillId="0" borderId="12" xfId="2" applyFont="1" applyBorder="1" applyAlignment="1">
      <alignment horizontal="center" vertical="center"/>
    </xf>
    <xf numFmtId="0" fontId="25" fillId="0" borderId="13" xfId="2" applyFont="1" applyBorder="1" applyAlignment="1">
      <alignment horizontal="center" vertical="center"/>
    </xf>
    <xf numFmtId="0" fontId="27" fillId="0" borderId="7" xfId="2" applyFont="1" applyBorder="1" applyAlignment="1">
      <alignment horizontal="center" vertical="center"/>
    </xf>
    <xf numFmtId="0" fontId="27" fillId="0" borderId="8" xfId="2" applyFont="1" applyBorder="1" applyAlignment="1">
      <alignment horizontal="center" vertical="center"/>
    </xf>
    <xf numFmtId="0" fontId="27" fillId="0" borderId="9" xfId="2" applyFont="1" applyBorder="1" applyAlignment="1">
      <alignment horizontal="center" vertical="center"/>
    </xf>
    <xf numFmtId="0" fontId="16" fillId="21" borderId="24" xfId="2" applyFont="1" applyFill="1" applyBorder="1" applyAlignment="1">
      <alignment horizontal="center" vertical="center"/>
    </xf>
    <xf numFmtId="0" fontId="16" fillId="21" borderId="1" xfId="2" applyFont="1" applyFill="1" applyBorder="1" applyAlignment="1">
      <alignment horizontal="center" vertical="center"/>
    </xf>
    <xf numFmtId="0" fontId="16" fillId="21" borderId="1" xfId="2" applyFont="1" applyFill="1" applyBorder="1" applyAlignment="1">
      <alignment horizontal="center" vertical="center"/>
    </xf>
    <xf numFmtId="0" fontId="10" fillId="0" borderId="2" xfId="4" applyNumberFormat="1" applyFont="1" applyBorder="1"/>
    <xf numFmtId="0" fontId="16" fillId="21" borderId="25" xfId="2" applyFont="1" applyFill="1" applyBorder="1" applyAlignment="1">
      <alignment horizontal="center" vertical="center"/>
    </xf>
    <xf numFmtId="0" fontId="16" fillId="21" borderId="17" xfId="2" applyFont="1" applyFill="1" applyBorder="1" applyAlignment="1">
      <alignment horizontal="center" vertical="center"/>
    </xf>
    <xf numFmtId="0" fontId="16" fillId="21" borderId="26" xfId="2" applyFont="1" applyFill="1" applyBorder="1" applyAlignment="1">
      <alignment horizontal="center" vertical="center"/>
    </xf>
    <xf numFmtId="0" fontId="16" fillId="21" borderId="27" xfId="2" applyFont="1" applyFill="1" applyBorder="1" applyAlignment="1">
      <alignment horizontal="center" vertical="center"/>
    </xf>
    <xf numFmtId="0" fontId="5" fillId="0" borderId="11" xfId="2" applyFont="1" applyBorder="1" applyAlignment="1"/>
    <xf numFmtId="0" fontId="5" fillId="0" borderId="21" xfId="2" applyFont="1" applyBorder="1" applyAlignment="1"/>
    <xf numFmtId="0" fontId="5" fillId="0" borderId="22" xfId="2" applyFont="1" applyBorder="1" applyAlignment="1"/>
    <xf numFmtId="0" fontId="5" fillId="0" borderId="23" xfId="2" applyFont="1" applyBorder="1" applyAlignment="1"/>
    <xf numFmtId="43" fontId="5" fillId="0" borderId="1" xfId="1" applyFont="1" applyBorder="1"/>
    <xf numFmtId="43" fontId="5" fillId="0" borderId="1" xfId="2" applyNumberFormat="1" applyFont="1"/>
    <xf numFmtId="0" fontId="5" fillId="0" borderId="28" xfId="2" applyFont="1" applyBorder="1" applyAlignment="1">
      <alignment horizontal="center"/>
    </xf>
    <xf numFmtId="0" fontId="5" fillId="0" borderId="29" xfId="2" applyFont="1" applyBorder="1" applyAlignment="1">
      <alignment horizontal="center"/>
    </xf>
    <xf numFmtId="0" fontId="5" fillId="0" borderId="30" xfId="2" applyFont="1" applyBorder="1" applyAlignment="1">
      <alignment horizontal="center"/>
    </xf>
    <xf numFmtId="0" fontId="16" fillId="0" borderId="1" xfId="2" applyFont="1" applyBorder="1" applyAlignment="1">
      <alignment horizontal="center" vertical="center"/>
    </xf>
    <xf numFmtId="0" fontId="5" fillId="0" borderId="31" xfId="2" applyFont="1" applyBorder="1"/>
    <xf numFmtId="0" fontId="5" fillId="0" borderId="32" xfId="2" applyFont="1" applyBorder="1"/>
    <xf numFmtId="43" fontId="10" fillId="0" borderId="2" xfId="4" applyNumberFormat="1" applyFont="1" applyBorder="1"/>
  </cellXfs>
  <cellStyles count="6">
    <cellStyle name="Millares" xfId="1" builtinId="3"/>
    <cellStyle name="Millares 2" xfId="3" xr:uid="{2553613C-FA36-4486-B6BE-06FAB466C424}"/>
    <cellStyle name="Normal" xfId="0" builtinId="0"/>
    <cellStyle name="Normal 2" xfId="2" xr:uid="{0554CC7C-B0B0-4DD3-9676-40337FEBB5EE}"/>
    <cellStyle name="Normal 3" xfId="5" xr:uid="{D3A050C9-ACB7-4F97-A2FF-3A98AF77EDDB}"/>
    <cellStyle name="Porcentaje" xfId="4" builtinId="5"/>
  </cellStyles>
  <dxfs count="6">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0"/>
        <color auto="1"/>
        <name val="Montserrat"/>
        <scheme val="none"/>
      </font>
    </dxf>
    <dxf>
      <font>
        <b val="0"/>
        <i val="0"/>
        <strike val="0"/>
        <condense val="0"/>
        <extend val="0"/>
        <outline val="0"/>
        <shadow val="0"/>
        <u val="none"/>
        <vertAlign val="baseline"/>
        <sz val="10"/>
        <color auto="1"/>
        <name val="Montserrat"/>
        <scheme val="none"/>
      </font>
    </dxf>
    <dxf>
      <font>
        <b val="0"/>
        <i val="0"/>
        <strike val="0"/>
        <condense val="0"/>
        <extend val="0"/>
        <outline val="0"/>
        <shadow val="0"/>
        <u val="none"/>
        <vertAlign val="baseline"/>
        <sz val="10"/>
        <color auto="1"/>
        <name val="Montserrat"/>
        <scheme val="none"/>
      </font>
    </dxf>
    <dxf>
      <font>
        <b val="0"/>
        <i val="0"/>
        <strike val="0"/>
        <condense val="0"/>
        <extend val="0"/>
        <outline val="0"/>
        <shadow val="0"/>
        <u val="none"/>
        <vertAlign val="baseline"/>
        <sz val="10"/>
        <color auto="1"/>
        <name val="Montserrat"/>
        <scheme val="none"/>
      </font>
    </dxf>
    <dxf>
      <font>
        <b val="0"/>
        <i val="0"/>
        <strike val="0"/>
        <condense val="0"/>
        <extend val="0"/>
        <outline val="0"/>
        <shadow val="0"/>
        <u val="none"/>
        <vertAlign val="baseline"/>
        <sz val="11"/>
        <color theme="1"/>
        <name val="Montserrat"/>
        <scheme val="none"/>
      </font>
    </dxf>
  </dxfs>
  <tableStyles count="0" defaultTableStyle="TableStyleMedium2" defaultPivotStyle="PivotStyleLight16"/>
  <colors>
    <mruColors>
      <color rgb="FFFBE5E6"/>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gif"/></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367629</xdr:colOff>
      <xdr:row>1</xdr:row>
      <xdr:rowOff>78842</xdr:rowOff>
    </xdr:from>
    <xdr:to>
      <xdr:col>1</xdr:col>
      <xdr:colOff>2378728</xdr:colOff>
      <xdr:row>5</xdr:row>
      <xdr:rowOff>104775</xdr:rowOff>
    </xdr:to>
    <xdr:pic>
      <xdr:nvPicPr>
        <xdr:cNvPr id="2" name="Imagen 1">
          <a:extLst>
            <a:ext uri="{FF2B5EF4-FFF2-40B4-BE49-F238E27FC236}">
              <a16:creationId xmlns:a16="http://schemas.microsoft.com/office/drawing/2014/main" id="{6CA36870-A491-4886-8050-6FDD51DB48D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000" t="9155" r="4000" b="11884"/>
        <a:stretch/>
      </xdr:blipFill>
      <xdr:spPr>
        <a:xfrm>
          <a:off x="634329" y="269342"/>
          <a:ext cx="2011099" cy="7498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290553</xdr:colOff>
      <xdr:row>1</xdr:row>
      <xdr:rowOff>46333</xdr:rowOff>
    </xdr:from>
    <xdr:to>
      <xdr:col>3</xdr:col>
      <xdr:colOff>379706</xdr:colOff>
      <xdr:row>4</xdr:row>
      <xdr:rowOff>135431</xdr:rowOff>
    </xdr:to>
    <xdr:pic>
      <xdr:nvPicPr>
        <xdr:cNvPr id="2" name="Imagen 1">
          <a:extLst>
            <a:ext uri="{FF2B5EF4-FFF2-40B4-BE49-F238E27FC236}">
              <a16:creationId xmlns:a16="http://schemas.microsoft.com/office/drawing/2014/main" id="{89409F27-15CE-41B1-B942-7F9DB186716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000" t="9155" r="4000" b="11884"/>
        <a:stretch/>
      </xdr:blipFill>
      <xdr:spPr>
        <a:xfrm>
          <a:off x="753196" y="236833"/>
          <a:ext cx="2420922" cy="9191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946902</xdr:colOff>
      <xdr:row>1</xdr:row>
      <xdr:rowOff>29536</xdr:rowOff>
    </xdr:from>
    <xdr:to>
      <xdr:col>3</xdr:col>
      <xdr:colOff>584700</xdr:colOff>
      <xdr:row>5</xdr:row>
      <xdr:rowOff>160244</xdr:rowOff>
    </xdr:to>
    <xdr:pic>
      <xdr:nvPicPr>
        <xdr:cNvPr id="2" name="Imagen 1">
          <a:extLst>
            <a:ext uri="{FF2B5EF4-FFF2-40B4-BE49-F238E27FC236}">
              <a16:creationId xmlns:a16="http://schemas.microsoft.com/office/drawing/2014/main" id="{C894C52D-C7CA-488F-862A-1A6268BFF4A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000" t="9155" r="4000" b="11884"/>
        <a:stretch/>
      </xdr:blipFill>
      <xdr:spPr>
        <a:xfrm>
          <a:off x="1708902" y="220036"/>
          <a:ext cx="2394445" cy="8927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556377</xdr:colOff>
      <xdr:row>1</xdr:row>
      <xdr:rowOff>10486</xdr:rowOff>
    </xdr:from>
    <xdr:to>
      <xdr:col>3</xdr:col>
      <xdr:colOff>194175</xdr:colOff>
      <xdr:row>5</xdr:row>
      <xdr:rowOff>141194</xdr:rowOff>
    </xdr:to>
    <xdr:pic>
      <xdr:nvPicPr>
        <xdr:cNvPr id="2" name="Imagen 1">
          <a:extLst>
            <a:ext uri="{FF2B5EF4-FFF2-40B4-BE49-F238E27FC236}">
              <a16:creationId xmlns:a16="http://schemas.microsoft.com/office/drawing/2014/main" id="{BF6BEBF5-F1D2-4E45-B334-B4F8F7CF691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000" t="9155" r="4000" b="11884"/>
        <a:stretch/>
      </xdr:blipFill>
      <xdr:spPr>
        <a:xfrm>
          <a:off x="1318377" y="200986"/>
          <a:ext cx="2400048" cy="89270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303119</xdr:colOff>
      <xdr:row>1</xdr:row>
      <xdr:rowOff>26894</xdr:rowOff>
    </xdr:from>
    <xdr:to>
      <xdr:col>1</xdr:col>
      <xdr:colOff>3554318</xdr:colOff>
      <xdr:row>5</xdr:row>
      <xdr:rowOff>198344</xdr:rowOff>
    </xdr:to>
    <xdr:pic>
      <xdr:nvPicPr>
        <xdr:cNvPr id="2" name="Imagen 1">
          <a:extLst>
            <a:ext uri="{FF2B5EF4-FFF2-40B4-BE49-F238E27FC236}">
              <a16:creationId xmlns:a16="http://schemas.microsoft.com/office/drawing/2014/main" id="{EED137E7-3C8C-4AEA-8C37-E08FD916E4D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000" t="9155" r="4000" b="11884"/>
        <a:stretch/>
      </xdr:blipFill>
      <xdr:spPr>
        <a:xfrm>
          <a:off x="762560" y="217394"/>
          <a:ext cx="3251199" cy="120239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1182224</xdr:colOff>
      <xdr:row>1</xdr:row>
      <xdr:rowOff>40742</xdr:rowOff>
    </xdr:from>
    <xdr:to>
      <xdr:col>3</xdr:col>
      <xdr:colOff>1604434</xdr:colOff>
      <xdr:row>5</xdr:row>
      <xdr:rowOff>171450</xdr:rowOff>
    </xdr:to>
    <xdr:pic>
      <xdr:nvPicPr>
        <xdr:cNvPr id="2" name="Imagen 1">
          <a:extLst>
            <a:ext uri="{FF2B5EF4-FFF2-40B4-BE49-F238E27FC236}">
              <a16:creationId xmlns:a16="http://schemas.microsoft.com/office/drawing/2014/main" id="{E9F0A153-BEE0-4DDC-A9A0-0DF31EBEF8B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000" t="9155" r="4000" b="11884"/>
        <a:stretch/>
      </xdr:blipFill>
      <xdr:spPr>
        <a:xfrm>
          <a:off x="1944224" y="231242"/>
          <a:ext cx="2393471" cy="89270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94</xdr:row>
      <xdr:rowOff>0</xdr:rowOff>
    </xdr:from>
    <xdr:to>
      <xdr:col>1</xdr:col>
      <xdr:colOff>9525</xdr:colOff>
      <xdr:row>94</xdr:row>
      <xdr:rowOff>9525</xdr:rowOff>
    </xdr:to>
    <xdr:pic>
      <xdr:nvPicPr>
        <xdr:cNvPr id="2" name="Imagen 1">
          <a:extLst>
            <a:ext uri="{FF2B5EF4-FFF2-40B4-BE49-F238E27FC236}">
              <a16:creationId xmlns:a16="http://schemas.microsoft.com/office/drawing/2014/main" id="{3E87C749-B673-46B8-8F92-0AAA3B521D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1259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539079</xdr:colOff>
      <xdr:row>0</xdr:row>
      <xdr:rowOff>19050</xdr:rowOff>
    </xdr:from>
    <xdr:to>
      <xdr:col>4</xdr:col>
      <xdr:colOff>2966010</xdr:colOff>
      <xdr:row>4</xdr:row>
      <xdr:rowOff>161925</xdr:rowOff>
    </xdr:to>
    <xdr:pic>
      <xdr:nvPicPr>
        <xdr:cNvPr id="3" name="Imagen 2">
          <a:extLst>
            <a:ext uri="{FF2B5EF4-FFF2-40B4-BE49-F238E27FC236}">
              <a16:creationId xmlns:a16="http://schemas.microsoft.com/office/drawing/2014/main" id="{17E86935-B247-4771-9F88-A1E19E62B45D}"/>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000" t="9155" r="4000" b="11884"/>
        <a:stretch/>
      </xdr:blipFill>
      <xdr:spPr>
        <a:xfrm>
          <a:off x="9035379" y="19050"/>
          <a:ext cx="2426931" cy="9048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539079</xdr:colOff>
      <xdr:row>0</xdr:row>
      <xdr:rowOff>19050</xdr:rowOff>
    </xdr:from>
    <xdr:to>
      <xdr:col>10</xdr:col>
      <xdr:colOff>2966010</xdr:colOff>
      <xdr:row>4</xdr:row>
      <xdr:rowOff>123825</xdr:rowOff>
    </xdr:to>
    <xdr:pic>
      <xdr:nvPicPr>
        <xdr:cNvPr id="2" name="Imagen 1">
          <a:extLst>
            <a:ext uri="{FF2B5EF4-FFF2-40B4-BE49-F238E27FC236}">
              <a16:creationId xmlns:a16="http://schemas.microsoft.com/office/drawing/2014/main" id="{C50B644A-1BC9-4E2F-B8BC-8FACCC5E74B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000" t="9155" r="4000" b="11884"/>
        <a:stretch/>
      </xdr:blipFill>
      <xdr:spPr>
        <a:xfrm>
          <a:off x="9035379" y="19050"/>
          <a:ext cx="2426931" cy="9048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539079</xdr:colOff>
      <xdr:row>0</xdr:row>
      <xdr:rowOff>19050</xdr:rowOff>
    </xdr:from>
    <xdr:to>
      <xdr:col>4</xdr:col>
      <xdr:colOff>2966010</xdr:colOff>
      <xdr:row>4</xdr:row>
      <xdr:rowOff>123825</xdr:rowOff>
    </xdr:to>
    <xdr:pic>
      <xdr:nvPicPr>
        <xdr:cNvPr id="2" name="Imagen 1">
          <a:extLst>
            <a:ext uri="{FF2B5EF4-FFF2-40B4-BE49-F238E27FC236}">
              <a16:creationId xmlns:a16="http://schemas.microsoft.com/office/drawing/2014/main" id="{62F91E5E-5070-4A6C-8F7F-29539CA4652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000" t="9155" r="4000" b="11884"/>
        <a:stretch/>
      </xdr:blipFill>
      <xdr:spPr>
        <a:xfrm>
          <a:off x="9035379" y="19050"/>
          <a:ext cx="2426931" cy="90487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53E1326-3538-4423-A9EE-2465FF7004F2}" name="Tabla1" displayName="Tabla1" ref="B1:D68" totalsRowShown="0" headerRowDxfId="5" dataDxfId="4" dataCellStyle="Normal 2">
  <autoFilter ref="B1:D68" xr:uid="{B53E1326-3538-4423-A9EE-2465FF7004F2}"/>
  <tableColumns count="3">
    <tableColumn id="1" xr3:uid="{89DB4449-C83F-4CE9-B2E1-A76CB8BA22C3}" name="Orden" dataDxfId="3" dataCellStyle="Normal 2"/>
    <tableColumn id="2" xr3:uid="{16863646-D251-4653-B827-73154A35A0EE}" name="Clasificación Administrativa" dataDxfId="2" dataCellStyle="Normal 2"/>
    <tableColumn id="3" xr3:uid="{D9DF26FA-8189-4CCA-8614-3D46AAF18DE2}" name="Ente" dataDxfId="1" dataCellStyle="Normal 2"/>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C4BE2A8-48CB-4997-9876-2CCAD6970F3E}" name="Tabla4" displayName="Tabla4" ref="A1:K948" totalsRowShown="0" headerRowDxfId="0">
  <autoFilter ref="A1:K948" xr:uid="{0C4BE2A8-48CB-4997-9876-2CCAD6970F3E}"/>
  <tableColumns count="11">
    <tableColumn id="1" xr3:uid="{F630C12D-540B-4AFD-8736-3BEC1A8C5E96}" name="PARTIDA"/>
    <tableColumn id="2" xr3:uid="{D4E778B3-0A46-4366-8944-C10213F3B6A2}" name="Capítulo">
      <calculatedColumnFormula>LEFT(A2,1)*1000</calculatedColumnFormula>
    </tableColumn>
    <tableColumn id="3" xr3:uid="{2F98187F-6D0F-4A94-ADF7-FC13718F1ECB}" name="Concepto">
      <calculatedColumnFormula>LEFT(A2,2)*100</calculatedColumnFormula>
    </tableColumn>
    <tableColumn id="4" xr3:uid="{3471D6B4-8AE9-4954-BDDE-55ED6BD998A5}" name="Part Gene">
      <calculatedColumnFormula>LEFT(A2,3)*10</calculatedColumnFormula>
    </tableColumn>
    <tableColumn id="5" xr3:uid="{DFA367CA-0EA9-4E15-9247-4827C8B36E6A}" name="N1">
      <calculatedColumnFormula>LEFT(A2,1)*1</calculatedColumnFormula>
    </tableColumn>
    <tableColumn id="6" xr3:uid="{A03C983B-B65A-4AFB-8901-787C155C936D}" name="N2">
      <calculatedColumnFormula>MID(A2,2,1)*1</calculatedColumnFormula>
    </tableColumn>
    <tableColumn id="7" xr3:uid="{146B6D48-5D61-4FA3-9236-9E561B60A736}" name="N3">
      <calculatedColumnFormula>MID(A2,3,1)*1</calculatedColumnFormula>
    </tableColumn>
    <tableColumn id="8" xr3:uid="{66EB4A90-082B-46C4-BFEE-3F817E785B22}" name="N4">
      <calculatedColumnFormula>MID(A2,4,1)*1</calculatedColumnFormula>
    </tableColumn>
    <tableColumn id="9" xr3:uid="{07A2901B-F52D-4E73-BEA9-EC0592DEA1ED}" name="CC Partida">
      <calculatedColumnFormula>CONCATENATE(A2,"- ",J2)</calculatedColumnFormula>
    </tableColumn>
    <tableColumn id="10" xr3:uid="{0720B29A-EF80-4687-BBDA-9E17BA0A5C63}" name="NOMBRE"/>
    <tableColumn id="11" xr3:uid="{B9017D89-14A2-480F-BF89-A855BC963FDA}" name="DESCRIPCIÓN"/>
  </tableColumns>
  <tableStyleInfo name="TableStyleMedium4"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Q1025"/>
  <sheetViews>
    <sheetView tabSelected="1" workbookViewId="0">
      <selection activeCell="K28" sqref="K28"/>
    </sheetView>
  </sheetViews>
  <sheetFormatPr baseColWidth="10" defaultColWidth="14.42578125" defaultRowHeight="15" customHeight="1" x14ac:dyDescent="0.25"/>
  <cols>
    <col min="1" max="1" width="4" customWidth="1"/>
    <col min="2" max="2" width="40.7109375" customWidth="1"/>
    <col min="3" max="8" width="20.7109375" customWidth="1"/>
    <col min="9" max="10" width="10.7109375" customWidth="1"/>
    <col min="11" max="11" width="14.140625" bestFit="1" customWidth="1"/>
    <col min="12" max="12" width="10.7109375" customWidth="1"/>
    <col min="13" max="13" width="13" bestFit="1" customWidth="1"/>
    <col min="14" max="17" width="10.7109375" customWidth="1"/>
  </cols>
  <sheetData>
    <row r="2" spans="2:12" ht="13.5" customHeight="1" x14ac:dyDescent="0.25">
      <c r="B2" s="172"/>
      <c r="C2" s="175" t="s">
        <v>72</v>
      </c>
      <c r="D2" s="176"/>
      <c r="E2" s="176"/>
      <c r="F2" s="176"/>
      <c r="G2" s="177"/>
      <c r="H2" s="169" t="s">
        <v>2486</v>
      </c>
    </row>
    <row r="3" spans="2:12" ht="13.5" customHeight="1" x14ac:dyDescent="0.25">
      <c r="B3" s="173"/>
      <c r="C3" s="178"/>
      <c r="D3" s="179"/>
      <c r="E3" s="179"/>
      <c r="F3" s="179"/>
      <c r="G3" s="180"/>
      <c r="H3" s="170"/>
    </row>
    <row r="4" spans="2:12" ht="15" customHeight="1" x14ac:dyDescent="0.25">
      <c r="B4" s="173"/>
      <c r="C4" s="178"/>
      <c r="D4" s="179"/>
      <c r="E4" s="179"/>
      <c r="F4" s="179"/>
      <c r="G4" s="180"/>
      <c r="H4" s="170"/>
    </row>
    <row r="5" spans="2:12" ht="15" customHeight="1" x14ac:dyDescent="0.25">
      <c r="B5" s="173"/>
      <c r="C5" s="181" t="s">
        <v>77</v>
      </c>
      <c r="D5" s="182"/>
      <c r="E5" s="182"/>
      <c r="F5" s="182"/>
      <c r="G5" s="183"/>
      <c r="H5" s="170"/>
    </row>
    <row r="6" spans="2:12" ht="15" customHeight="1" x14ac:dyDescent="0.25">
      <c r="B6" s="174"/>
      <c r="C6" s="184"/>
      <c r="D6" s="185"/>
      <c r="E6" s="185"/>
      <c r="F6" s="185"/>
      <c r="G6" s="186"/>
      <c r="H6" s="171"/>
    </row>
    <row r="7" spans="2:12" ht="6" customHeight="1" x14ac:dyDescent="0.35">
      <c r="B7" s="47"/>
      <c r="C7" s="47"/>
      <c r="D7" s="35"/>
      <c r="E7" s="36"/>
      <c r="F7" s="37"/>
      <c r="G7" s="38"/>
      <c r="H7" s="48"/>
    </row>
    <row r="9" spans="2:12" ht="15" customHeight="1" x14ac:dyDescent="0.25">
      <c r="B9" s="168" t="s">
        <v>2470</v>
      </c>
      <c r="C9" s="168"/>
      <c r="D9" s="168"/>
      <c r="E9" s="168"/>
      <c r="F9" s="168"/>
      <c r="G9" s="168"/>
      <c r="H9" s="168"/>
    </row>
    <row r="10" spans="2:12" ht="15" customHeight="1" x14ac:dyDescent="0.25">
      <c r="B10" s="70" t="s">
        <v>74</v>
      </c>
      <c r="C10" s="70"/>
      <c r="D10" s="164"/>
      <c r="E10" s="165"/>
      <c r="F10" s="165"/>
      <c r="G10" s="165"/>
      <c r="H10" s="166"/>
      <c r="L10" s="54"/>
    </row>
    <row r="11" spans="2:12" ht="15" customHeight="1" x14ac:dyDescent="0.25">
      <c r="B11" s="58" t="s">
        <v>75</v>
      </c>
      <c r="C11" s="58"/>
      <c r="D11" s="164"/>
      <c r="E11" s="165"/>
      <c r="F11" s="165"/>
      <c r="G11" s="165"/>
      <c r="H11" s="166"/>
      <c r="L11" s="54"/>
    </row>
    <row r="12" spans="2:12" ht="15" customHeight="1" x14ac:dyDescent="0.25">
      <c r="B12" s="70" t="s">
        <v>76</v>
      </c>
      <c r="C12" s="70"/>
      <c r="D12" s="164"/>
      <c r="E12" s="165"/>
      <c r="F12" s="165"/>
      <c r="G12" s="165"/>
      <c r="H12" s="166"/>
      <c r="K12" s="56"/>
    </row>
    <row r="13" spans="2:12" ht="15" customHeight="1" x14ac:dyDescent="0.25">
      <c r="B13" s="70" t="s">
        <v>1723</v>
      </c>
      <c r="C13" s="70"/>
      <c r="D13" s="164"/>
      <c r="E13" s="165"/>
      <c r="F13" s="165"/>
      <c r="G13" s="165"/>
      <c r="H13" s="166"/>
      <c r="K13" s="56"/>
    </row>
    <row r="14" spans="2:12" ht="15" customHeight="1" x14ac:dyDescent="0.25">
      <c r="B14" s="153" t="s">
        <v>2874</v>
      </c>
      <c r="K14" s="56"/>
    </row>
    <row r="15" spans="2:12" ht="15" customHeight="1" x14ac:dyDescent="0.25">
      <c r="B15" s="160" t="s">
        <v>1725</v>
      </c>
      <c r="C15" s="160"/>
      <c r="D15" s="160"/>
      <c r="E15" s="160"/>
      <c r="F15" s="160"/>
      <c r="G15" s="160"/>
      <c r="H15" s="160"/>
      <c r="K15" s="56"/>
    </row>
    <row r="16" spans="2:12" ht="15" customHeight="1" x14ac:dyDescent="0.35">
      <c r="B16" s="73" t="s">
        <v>1724</v>
      </c>
      <c r="C16" s="167" t="s">
        <v>2511</v>
      </c>
      <c r="D16" s="167"/>
      <c r="E16" s="167"/>
      <c r="F16" s="195" t="s">
        <v>2506</v>
      </c>
      <c r="G16" s="195"/>
      <c r="H16" s="195"/>
      <c r="K16" s="57"/>
    </row>
    <row r="17" spans="1:17" ht="15" customHeight="1" x14ac:dyDescent="0.25">
      <c r="B17" s="74"/>
      <c r="C17" s="196"/>
      <c r="D17" s="197"/>
      <c r="E17" s="198"/>
      <c r="F17" s="199"/>
      <c r="G17" s="200"/>
      <c r="H17" s="201"/>
      <c r="K17" s="57"/>
    </row>
    <row r="18" spans="1:17" ht="15" customHeight="1" x14ac:dyDescent="0.25">
      <c r="B18" s="74"/>
      <c r="C18" s="196"/>
      <c r="D18" s="197"/>
      <c r="E18" s="198"/>
      <c r="F18" s="199"/>
      <c r="G18" s="200"/>
      <c r="H18" s="201"/>
      <c r="K18" s="57"/>
    </row>
    <row r="19" spans="1:17" ht="15" customHeight="1" x14ac:dyDescent="0.25">
      <c r="B19" s="74"/>
      <c r="C19" s="196"/>
      <c r="D19" s="197"/>
      <c r="E19" s="198"/>
      <c r="F19" s="199"/>
      <c r="G19" s="200"/>
      <c r="H19" s="201"/>
      <c r="K19" s="57"/>
    </row>
    <row r="20" spans="1:17" ht="15" customHeight="1" x14ac:dyDescent="0.25">
      <c r="B20" s="74"/>
      <c r="C20" s="196"/>
      <c r="D20" s="197"/>
      <c r="E20" s="198"/>
      <c r="F20" s="199"/>
      <c r="G20" s="200"/>
      <c r="H20" s="201"/>
      <c r="K20" s="57"/>
    </row>
    <row r="21" spans="1:17" ht="15" customHeight="1" x14ac:dyDescent="0.25">
      <c r="B21" s="74"/>
      <c r="C21" s="196"/>
      <c r="D21" s="197"/>
      <c r="E21" s="198"/>
      <c r="F21" s="199"/>
      <c r="G21" s="200"/>
      <c r="H21" s="201"/>
      <c r="K21" s="57"/>
    </row>
    <row r="22" spans="1:17" ht="15" customHeight="1" x14ac:dyDescent="0.25">
      <c r="K22" s="57"/>
    </row>
    <row r="23" spans="1:17" ht="18" customHeight="1" x14ac:dyDescent="0.35">
      <c r="A23" s="1"/>
      <c r="B23" s="168" t="s">
        <v>0</v>
      </c>
      <c r="C23" s="168"/>
      <c r="D23" s="168"/>
      <c r="E23" s="168"/>
      <c r="F23" s="168"/>
      <c r="G23" s="168"/>
      <c r="H23" s="168"/>
      <c r="I23" s="1"/>
      <c r="J23" s="1"/>
      <c r="K23" s="1"/>
      <c r="L23" s="1"/>
      <c r="M23" s="1"/>
      <c r="N23" s="1"/>
      <c r="O23" s="1"/>
      <c r="P23" s="1"/>
      <c r="Q23" s="1"/>
    </row>
    <row r="24" spans="1:17" ht="28.5" customHeight="1" x14ac:dyDescent="0.3">
      <c r="A24" s="2"/>
      <c r="B24" s="43" t="s">
        <v>1</v>
      </c>
      <c r="C24" s="43"/>
      <c r="D24" s="43" t="s">
        <v>2523</v>
      </c>
      <c r="E24" s="43" t="s">
        <v>2524</v>
      </c>
      <c r="F24" s="43" t="s">
        <v>63</v>
      </c>
      <c r="G24" s="43" t="s">
        <v>3</v>
      </c>
      <c r="H24" s="43" t="s">
        <v>4</v>
      </c>
      <c r="I24" s="2"/>
      <c r="J24" s="2"/>
      <c r="K24" s="2"/>
      <c r="L24" s="2"/>
      <c r="M24" s="2"/>
      <c r="N24" s="2"/>
      <c r="O24" s="2"/>
      <c r="P24" s="2"/>
      <c r="Q24" s="2"/>
    </row>
    <row r="25" spans="1:17" ht="18" x14ac:dyDescent="0.3">
      <c r="A25" s="2"/>
      <c r="B25" s="160" t="s">
        <v>234</v>
      </c>
      <c r="C25" s="160"/>
      <c r="D25" s="160"/>
      <c r="E25" s="160"/>
      <c r="F25" s="160"/>
      <c r="G25" s="160"/>
      <c r="H25" s="160"/>
      <c r="I25" s="2"/>
      <c r="J25" s="2"/>
      <c r="K25" s="2"/>
      <c r="L25" s="2"/>
      <c r="M25" s="2"/>
      <c r="N25" s="2"/>
      <c r="O25" s="2"/>
      <c r="P25" s="2"/>
      <c r="Q25" s="2"/>
    </row>
    <row r="26" spans="1:17" ht="18" customHeight="1" x14ac:dyDescent="0.35">
      <c r="A26" s="1"/>
      <c r="B26" s="158" t="s">
        <v>19</v>
      </c>
      <c r="C26" s="159"/>
      <c r="D26" s="68">
        <v>0</v>
      </c>
      <c r="E26" s="68">
        <v>0</v>
      </c>
      <c r="F26" s="68">
        <v>0</v>
      </c>
      <c r="G26" s="68">
        <v>0</v>
      </c>
      <c r="H26" s="68">
        <f>+'F02-CA Calendario 2024 '!C12</f>
        <v>0</v>
      </c>
      <c r="I26" s="1"/>
      <c r="J26" s="1"/>
      <c r="K26" s="1"/>
      <c r="L26" s="1"/>
      <c r="M26" s="1"/>
      <c r="N26" s="1"/>
      <c r="O26" s="1"/>
      <c r="P26" s="1"/>
      <c r="Q26" s="1"/>
    </row>
    <row r="27" spans="1:17" ht="18" customHeight="1" x14ac:dyDescent="0.35">
      <c r="A27" s="1"/>
      <c r="B27" s="158" t="s">
        <v>20</v>
      </c>
      <c r="C27" s="159"/>
      <c r="D27" s="68">
        <v>0</v>
      </c>
      <c r="E27" s="68">
        <v>0</v>
      </c>
      <c r="F27" s="68">
        <v>0</v>
      </c>
      <c r="G27" s="68">
        <v>0</v>
      </c>
      <c r="H27" s="68">
        <f>+'F02-CA Calendario 2024 '!C13</f>
        <v>0</v>
      </c>
      <c r="I27" s="1"/>
      <c r="J27" s="1"/>
      <c r="K27" s="1"/>
      <c r="L27" s="1"/>
      <c r="M27" s="1"/>
      <c r="N27" s="1"/>
      <c r="O27" s="1"/>
      <c r="P27" s="1"/>
      <c r="Q27" s="1"/>
    </row>
    <row r="28" spans="1:17" ht="18" x14ac:dyDescent="0.35">
      <c r="A28" s="1"/>
      <c r="B28" s="158" t="s">
        <v>21</v>
      </c>
      <c r="C28" s="159"/>
      <c r="D28" s="68">
        <v>0</v>
      </c>
      <c r="E28" s="68">
        <v>0</v>
      </c>
      <c r="F28" s="68">
        <v>0</v>
      </c>
      <c r="G28" s="68">
        <v>0</v>
      </c>
      <c r="H28" s="68">
        <f>+'F02-CA Calendario 2024 '!C14</f>
        <v>0</v>
      </c>
      <c r="I28" s="1"/>
      <c r="J28" s="1"/>
      <c r="K28" s="1"/>
      <c r="L28" s="1"/>
      <c r="M28" s="1"/>
      <c r="N28" s="1"/>
      <c r="O28" s="1"/>
      <c r="P28" s="1"/>
      <c r="Q28" s="1"/>
    </row>
    <row r="29" spans="1:17" ht="18" customHeight="1" x14ac:dyDescent="0.35">
      <c r="A29" s="1"/>
      <c r="B29" s="158" t="s">
        <v>22</v>
      </c>
      <c r="C29" s="159"/>
      <c r="D29" s="68">
        <v>0</v>
      </c>
      <c r="E29" s="68">
        <v>0</v>
      </c>
      <c r="F29" s="68">
        <v>0</v>
      </c>
      <c r="G29" s="68">
        <v>0</v>
      </c>
      <c r="H29" s="68">
        <f>+'F02-CA Calendario 2024 '!C15</f>
        <v>0</v>
      </c>
      <c r="I29" s="1"/>
      <c r="J29" s="1"/>
      <c r="K29" s="1"/>
      <c r="L29" s="1"/>
      <c r="M29" s="1"/>
      <c r="N29" s="1"/>
      <c r="O29" s="1"/>
      <c r="P29" s="1"/>
      <c r="Q29" s="1"/>
    </row>
    <row r="30" spans="1:17" ht="18" customHeight="1" x14ac:dyDescent="0.35">
      <c r="A30" s="1"/>
      <c r="B30" s="158" t="s">
        <v>23</v>
      </c>
      <c r="C30" s="159"/>
      <c r="D30" s="68">
        <v>0</v>
      </c>
      <c r="E30" s="68">
        <v>0</v>
      </c>
      <c r="F30" s="68">
        <v>0</v>
      </c>
      <c r="G30" s="68">
        <v>0</v>
      </c>
      <c r="H30" s="68">
        <f>+'F02-CA Calendario 2024 '!C16</f>
        <v>0</v>
      </c>
      <c r="I30" s="1"/>
      <c r="J30" s="1"/>
      <c r="K30" s="1"/>
      <c r="L30" s="1"/>
      <c r="M30" s="52"/>
      <c r="N30" s="1"/>
      <c r="O30" s="1"/>
      <c r="P30" s="1"/>
      <c r="Q30" s="1"/>
    </row>
    <row r="31" spans="1:17" ht="18" customHeight="1" x14ac:dyDescent="0.35">
      <c r="A31" s="1"/>
      <c r="B31" s="158" t="s">
        <v>24</v>
      </c>
      <c r="C31" s="159"/>
      <c r="D31" s="68">
        <v>0</v>
      </c>
      <c r="E31" s="68">
        <v>0</v>
      </c>
      <c r="F31" s="68">
        <v>0</v>
      </c>
      <c r="G31" s="68">
        <v>0</v>
      </c>
      <c r="H31" s="68">
        <f>+'F02-CA Calendario 2024 '!C17</f>
        <v>0</v>
      </c>
      <c r="I31" s="1"/>
      <c r="J31" s="1"/>
      <c r="K31" s="1"/>
      <c r="L31" s="1"/>
      <c r="M31" s="52"/>
      <c r="N31" s="1"/>
      <c r="O31" s="1"/>
      <c r="P31" s="1"/>
      <c r="Q31" s="1"/>
    </row>
    <row r="32" spans="1:17" ht="18" customHeight="1" x14ac:dyDescent="0.35">
      <c r="A32" s="1"/>
      <c r="B32" s="9" t="s">
        <v>25</v>
      </c>
      <c r="C32" s="9"/>
      <c r="D32" s="68">
        <v>0</v>
      </c>
      <c r="E32" s="68">
        <v>0</v>
      </c>
      <c r="F32" s="68">
        <v>0</v>
      </c>
      <c r="G32" s="68">
        <v>0</v>
      </c>
      <c r="H32" s="68">
        <f>+'F02-CA Calendario 2024 '!C18</f>
        <v>0</v>
      </c>
      <c r="I32" s="1"/>
      <c r="J32" s="1"/>
      <c r="K32" s="1"/>
      <c r="L32" s="1"/>
      <c r="M32" s="1"/>
      <c r="N32" s="1"/>
      <c r="O32" s="1"/>
      <c r="P32" s="1"/>
      <c r="Q32" s="1"/>
    </row>
    <row r="33" spans="1:17" ht="18" customHeight="1" x14ac:dyDescent="0.35">
      <c r="A33" s="1"/>
      <c r="B33" s="158" t="s">
        <v>29</v>
      </c>
      <c r="C33" s="159"/>
      <c r="D33" s="68">
        <v>0</v>
      </c>
      <c r="E33" s="68">
        <v>0</v>
      </c>
      <c r="F33" s="68">
        <v>0</v>
      </c>
      <c r="G33" s="68">
        <v>0</v>
      </c>
      <c r="H33" s="68">
        <f>+'F02-CA Calendario 2024 '!C19</f>
        <v>0</v>
      </c>
      <c r="I33" s="1"/>
      <c r="J33" s="1"/>
      <c r="K33" s="1"/>
      <c r="L33" s="1"/>
      <c r="M33" s="53"/>
      <c r="N33" s="1"/>
      <c r="O33" s="1"/>
      <c r="P33" s="1"/>
      <c r="Q33" s="1"/>
    </row>
    <row r="34" spans="1:17" ht="18" customHeight="1" x14ac:dyDescent="0.35">
      <c r="A34" s="1"/>
      <c r="B34" s="158" t="s">
        <v>30</v>
      </c>
      <c r="C34" s="159"/>
      <c r="D34" s="68">
        <v>0</v>
      </c>
      <c r="E34" s="68">
        <v>0</v>
      </c>
      <c r="F34" s="68">
        <v>0</v>
      </c>
      <c r="G34" s="68">
        <v>0</v>
      </c>
      <c r="H34" s="68">
        <f>+'F02-CA Calendario 2024 '!C20</f>
        <v>0</v>
      </c>
      <c r="I34" s="1"/>
      <c r="J34" s="1"/>
      <c r="K34" s="1"/>
      <c r="L34" s="1"/>
      <c r="M34" s="1"/>
      <c r="N34" s="1"/>
      <c r="O34" s="1"/>
      <c r="P34" s="1"/>
      <c r="Q34" s="1"/>
    </row>
    <row r="35" spans="1:17" ht="18" customHeight="1" x14ac:dyDescent="0.35">
      <c r="A35" s="1"/>
      <c r="B35" s="193" t="s">
        <v>231</v>
      </c>
      <c r="C35" s="194"/>
      <c r="D35" s="64">
        <f>SUM(D26:D34)</f>
        <v>0</v>
      </c>
      <c r="E35" s="64">
        <f t="shared" ref="E35:H35" si="0">SUM(E26:E34)</f>
        <v>0</v>
      </c>
      <c r="F35" s="64">
        <f t="shared" si="0"/>
        <v>0</v>
      </c>
      <c r="G35" s="64">
        <f t="shared" si="0"/>
        <v>0</v>
      </c>
      <c r="H35" s="64">
        <f t="shared" si="0"/>
        <v>0</v>
      </c>
      <c r="I35" s="1"/>
      <c r="J35" s="1"/>
      <c r="K35" s="1"/>
      <c r="L35" s="1"/>
      <c r="M35" s="1"/>
      <c r="N35" s="1"/>
      <c r="O35" s="1"/>
      <c r="P35" s="1"/>
      <c r="Q35" s="1"/>
    </row>
    <row r="36" spans="1:17" ht="18" customHeight="1" x14ac:dyDescent="0.35">
      <c r="A36" s="1"/>
      <c r="B36" s="160" t="s">
        <v>233</v>
      </c>
      <c r="C36" s="160"/>
      <c r="D36" s="160"/>
      <c r="E36" s="160"/>
      <c r="F36" s="160"/>
      <c r="G36" s="160"/>
      <c r="H36" s="160"/>
      <c r="I36" s="1"/>
      <c r="J36" s="1"/>
      <c r="K36" s="1"/>
      <c r="L36" s="1"/>
      <c r="M36" s="1"/>
      <c r="N36" s="1"/>
      <c r="O36" s="1"/>
      <c r="P36" s="1"/>
      <c r="Q36" s="1"/>
    </row>
    <row r="37" spans="1:17" ht="18" customHeight="1" x14ac:dyDescent="0.35">
      <c r="A37" s="1"/>
      <c r="B37" s="202" t="s">
        <v>222</v>
      </c>
      <c r="C37" s="203"/>
      <c r="D37" s="68">
        <v>0</v>
      </c>
      <c r="E37" s="68">
        <v>0</v>
      </c>
      <c r="F37" s="68">
        <v>0</v>
      </c>
      <c r="G37" s="68">
        <v>0</v>
      </c>
      <c r="H37" s="68">
        <f>+'F02-CA Calendario 2024 '!C24</f>
        <v>0</v>
      </c>
      <c r="I37" s="1"/>
      <c r="J37" s="1"/>
      <c r="K37" s="1"/>
      <c r="L37" s="1"/>
      <c r="M37" s="1"/>
      <c r="N37" s="1"/>
      <c r="O37" s="1"/>
      <c r="P37" s="1"/>
      <c r="Q37" s="1"/>
    </row>
    <row r="38" spans="1:17" ht="18" customHeight="1" x14ac:dyDescent="0.35">
      <c r="A38" s="1"/>
      <c r="B38" s="202" t="s">
        <v>225</v>
      </c>
      <c r="C38" s="203"/>
      <c r="D38" s="68">
        <v>0</v>
      </c>
      <c r="E38" s="68">
        <v>0</v>
      </c>
      <c r="F38" s="68">
        <v>0</v>
      </c>
      <c r="G38" s="68">
        <v>0</v>
      </c>
      <c r="H38" s="68">
        <f>+'F02-CA Calendario 2024 '!C25</f>
        <v>0</v>
      </c>
      <c r="I38" s="1"/>
      <c r="J38" s="1"/>
      <c r="K38" s="1"/>
      <c r="L38" s="1"/>
      <c r="M38" s="1"/>
      <c r="N38" s="1"/>
      <c r="O38" s="1"/>
      <c r="P38" s="1"/>
      <c r="Q38" s="1"/>
    </row>
    <row r="39" spans="1:17" ht="18" customHeight="1" x14ac:dyDescent="0.35">
      <c r="A39" s="1"/>
      <c r="B39" s="202" t="s">
        <v>226</v>
      </c>
      <c r="C39" s="203"/>
      <c r="D39" s="68">
        <v>0</v>
      </c>
      <c r="E39" s="68">
        <v>0</v>
      </c>
      <c r="F39" s="68">
        <v>0</v>
      </c>
      <c r="G39" s="68">
        <v>0</v>
      </c>
      <c r="H39" s="68">
        <f>+'F02-CA Calendario 2024 '!C26</f>
        <v>0</v>
      </c>
      <c r="I39" s="1"/>
      <c r="J39" s="1"/>
      <c r="K39" s="1"/>
      <c r="L39" s="1"/>
      <c r="M39" s="1"/>
      <c r="N39" s="1"/>
      <c r="O39" s="1"/>
      <c r="P39" s="1"/>
      <c r="Q39" s="1"/>
    </row>
    <row r="40" spans="1:17" ht="18" customHeight="1" x14ac:dyDescent="0.35">
      <c r="A40" s="1"/>
      <c r="B40" s="187" t="s">
        <v>227</v>
      </c>
      <c r="C40" s="188"/>
      <c r="D40" s="68">
        <f>SUM(D37:D39)</f>
        <v>0</v>
      </c>
      <c r="E40" s="68">
        <f t="shared" ref="E40:H40" si="1">SUM(E37:E39)</f>
        <v>0</v>
      </c>
      <c r="F40" s="68">
        <f t="shared" si="1"/>
        <v>0</v>
      </c>
      <c r="G40" s="68">
        <f t="shared" si="1"/>
        <v>0</v>
      </c>
      <c r="H40" s="68">
        <f t="shared" si="1"/>
        <v>0</v>
      </c>
      <c r="I40" s="1"/>
      <c r="J40" s="1"/>
      <c r="K40" s="1"/>
      <c r="L40" s="1"/>
      <c r="M40" s="1"/>
      <c r="N40" s="1"/>
      <c r="O40" s="1"/>
      <c r="P40" s="1"/>
      <c r="Q40" s="1"/>
    </row>
    <row r="41" spans="1:17" ht="18" customHeight="1" x14ac:dyDescent="0.35">
      <c r="A41" s="1"/>
      <c r="B41" s="187" t="s">
        <v>221</v>
      </c>
      <c r="C41" s="188"/>
      <c r="D41" s="68">
        <v>0</v>
      </c>
      <c r="E41" s="68">
        <v>0</v>
      </c>
      <c r="F41" s="68">
        <v>0</v>
      </c>
      <c r="G41" s="68">
        <v>0</v>
      </c>
      <c r="H41" s="68">
        <f>+'F02-CA Calendario 2024 '!C28</f>
        <v>0</v>
      </c>
      <c r="I41" s="1"/>
      <c r="J41" s="1"/>
      <c r="K41" s="1"/>
      <c r="L41" s="1"/>
      <c r="M41" s="1"/>
      <c r="N41" s="1"/>
      <c r="O41" s="1"/>
      <c r="P41" s="1"/>
      <c r="Q41" s="1"/>
    </row>
    <row r="42" spans="1:17" ht="18" customHeight="1" x14ac:dyDescent="0.35">
      <c r="A42" s="1"/>
      <c r="B42" s="187" t="s">
        <v>224</v>
      </c>
      <c r="C42" s="188"/>
      <c r="D42" s="68">
        <v>0</v>
      </c>
      <c r="E42" s="68">
        <v>0</v>
      </c>
      <c r="F42" s="68">
        <v>0</v>
      </c>
      <c r="G42" s="68">
        <v>0</v>
      </c>
      <c r="H42" s="68">
        <f>+'F02-CA Calendario 2024 '!C29</f>
        <v>0</v>
      </c>
      <c r="I42" s="1"/>
      <c r="J42" s="1"/>
      <c r="K42" s="1"/>
      <c r="L42" s="1"/>
      <c r="M42" s="1"/>
      <c r="N42" s="1"/>
      <c r="O42" s="1"/>
      <c r="P42" s="1"/>
      <c r="Q42" s="1"/>
    </row>
    <row r="43" spans="1:17" ht="18" customHeight="1" x14ac:dyDescent="0.35">
      <c r="A43" s="1"/>
      <c r="B43" s="156" t="s">
        <v>232</v>
      </c>
      <c r="C43" s="157"/>
      <c r="D43" s="64">
        <f>SUM(D40:D42)</f>
        <v>0</v>
      </c>
      <c r="E43" s="64">
        <f t="shared" ref="E43:H43" si="2">SUM(E40:E42)</f>
        <v>0</v>
      </c>
      <c r="F43" s="64">
        <f t="shared" si="2"/>
        <v>0</v>
      </c>
      <c r="G43" s="64">
        <f t="shared" si="2"/>
        <v>0</v>
      </c>
      <c r="H43" s="64">
        <f t="shared" si="2"/>
        <v>0</v>
      </c>
      <c r="I43" s="1"/>
      <c r="J43" s="1"/>
      <c r="K43" s="1"/>
      <c r="L43" s="1"/>
      <c r="M43" s="1"/>
      <c r="N43" s="1"/>
      <c r="O43" s="1"/>
      <c r="P43" s="1"/>
      <c r="Q43" s="1"/>
    </row>
    <row r="44" spans="1:17" ht="18" customHeight="1" x14ac:dyDescent="0.35">
      <c r="A44" s="1"/>
      <c r="B44" s="160" t="s">
        <v>2519</v>
      </c>
      <c r="C44" s="160"/>
      <c r="D44" s="160"/>
      <c r="E44" s="160"/>
      <c r="F44" s="160"/>
      <c r="G44" s="160"/>
      <c r="H44" s="160"/>
      <c r="I44" s="1"/>
      <c r="J44" s="1"/>
      <c r="K44" s="1"/>
      <c r="L44" s="1"/>
      <c r="M44" s="1"/>
      <c r="N44" s="1"/>
      <c r="O44" s="1"/>
      <c r="P44" s="1"/>
      <c r="Q44" s="1"/>
    </row>
    <row r="45" spans="1:17" ht="18" customHeight="1" x14ac:dyDescent="0.35">
      <c r="A45" s="1"/>
      <c r="B45" s="158"/>
      <c r="C45" s="159"/>
      <c r="D45" s="68">
        <f t="shared" ref="D45:H45" si="3">SUM(D42:D44)</f>
        <v>0</v>
      </c>
      <c r="E45" s="68">
        <f t="shared" si="3"/>
        <v>0</v>
      </c>
      <c r="F45" s="68">
        <f t="shared" si="3"/>
        <v>0</v>
      </c>
      <c r="G45" s="68">
        <f t="shared" si="3"/>
        <v>0</v>
      </c>
      <c r="H45" s="68">
        <f t="shared" si="3"/>
        <v>0</v>
      </c>
      <c r="I45" s="1"/>
      <c r="J45" s="1"/>
      <c r="K45" s="1"/>
      <c r="L45" s="1"/>
      <c r="M45" s="1"/>
      <c r="N45" s="1"/>
      <c r="O45" s="1"/>
      <c r="P45" s="1"/>
      <c r="Q45" s="1"/>
    </row>
    <row r="46" spans="1:17" ht="18" customHeight="1" x14ac:dyDescent="0.35">
      <c r="A46" s="1"/>
      <c r="B46" s="158"/>
      <c r="C46" s="159"/>
      <c r="D46" s="68">
        <f t="shared" ref="D46:H46" si="4">SUM(D43:D45)</f>
        <v>0</v>
      </c>
      <c r="E46" s="68">
        <f t="shared" si="4"/>
        <v>0</v>
      </c>
      <c r="F46" s="68">
        <f t="shared" si="4"/>
        <v>0</v>
      </c>
      <c r="G46" s="68">
        <f t="shared" si="4"/>
        <v>0</v>
      </c>
      <c r="H46" s="68">
        <f t="shared" si="4"/>
        <v>0</v>
      </c>
      <c r="I46" s="1"/>
      <c r="J46" s="1"/>
      <c r="K46" s="1"/>
      <c r="L46" s="1"/>
      <c r="M46" s="1"/>
      <c r="N46" s="1"/>
      <c r="O46" s="1"/>
      <c r="P46" s="1"/>
      <c r="Q46" s="1"/>
    </row>
    <row r="47" spans="1:17" ht="18" customHeight="1" x14ac:dyDescent="0.35">
      <c r="A47" s="1"/>
      <c r="B47" s="158"/>
      <c r="C47" s="159"/>
      <c r="D47" s="68">
        <f t="shared" ref="D47:H47" si="5">SUM(D44:D46)</f>
        <v>0</v>
      </c>
      <c r="E47" s="68">
        <f t="shared" si="5"/>
        <v>0</v>
      </c>
      <c r="F47" s="68">
        <f t="shared" si="5"/>
        <v>0</v>
      </c>
      <c r="G47" s="68">
        <f t="shared" si="5"/>
        <v>0</v>
      </c>
      <c r="H47" s="68">
        <f t="shared" si="5"/>
        <v>0</v>
      </c>
      <c r="I47" s="1"/>
      <c r="J47" s="1"/>
      <c r="K47" s="1"/>
      <c r="L47" s="1"/>
      <c r="M47" s="1"/>
      <c r="N47" s="1"/>
      <c r="O47" s="1"/>
      <c r="P47" s="1"/>
      <c r="Q47" s="1"/>
    </row>
    <row r="48" spans="1:17" ht="18" customHeight="1" x14ac:dyDescent="0.35">
      <c r="A48" s="1"/>
      <c r="B48" s="156" t="s">
        <v>2521</v>
      </c>
      <c r="C48" s="157"/>
      <c r="D48" s="64">
        <f>SUM(D45:D47)</f>
        <v>0</v>
      </c>
      <c r="E48" s="64">
        <f t="shared" ref="E48:H48" si="6">SUM(E45:E47)</f>
        <v>0</v>
      </c>
      <c r="F48" s="64">
        <f t="shared" si="6"/>
        <v>0</v>
      </c>
      <c r="G48" s="64">
        <f t="shared" si="6"/>
        <v>0</v>
      </c>
      <c r="H48" s="64">
        <f t="shared" si="6"/>
        <v>0</v>
      </c>
      <c r="I48" s="1"/>
      <c r="J48" s="1"/>
      <c r="K48" s="1"/>
      <c r="L48" s="1"/>
      <c r="M48" s="1"/>
      <c r="N48" s="1"/>
      <c r="O48" s="1"/>
      <c r="P48" s="1"/>
      <c r="Q48" s="1"/>
    </row>
    <row r="49" spans="1:17" ht="18" customHeight="1" x14ac:dyDescent="0.35">
      <c r="A49" s="1"/>
      <c r="B49" s="160" t="s">
        <v>2520</v>
      </c>
      <c r="C49" s="160"/>
      <c r="D49" s="160"/>
      <c r="E49" s="160"/>
      <c r="F49" s="160"/>
      <c r="G49" s="160"/>
      <c r="H49" s="160"/>
      <c r="I49" s="1"/>
      <c r="J49" s="1"/>
      <c r="K49" s="1"/>
      <c r="L49" s="1"/>
      <c r="M49" s="1"/>
      <c r="N49" s="1"/>
      <c r="O49" s="1"/>
      <c r="P49" s="1"/>
      <c r="Q49" s="1"/>
    </row>
    <row r="50" spans="1:17" ht="18" customHeight="1" x14ac:dyDescent="0.35">
      <c r="A50" s="1"/>
      <c r="B50" s="158"/>
      <c r="C50" s="159"/>
      <c r="D50" s="68">
        <f t="shared" ref="D50:H50" si="7">SUM(D47:D49)</f>
        <v>0</v>
      </c>
      <c r="E50" s="68">
        <f t="shared" si="7"/>
        <v>0</v>
      </c>
      <c r="F50" s="68">
        <f t="shared" si="7"/>
        <v>0</v>
      </c>
      <c r="G50" s="68">
        <f t="shared" si="7"/>
        <v>0</v>
      </c>
      <c r="H50" s="68">
        <f t="shared" si="7"/>
        <v>0</v>
      </c>
      <c r="I50" s="1"/>
      <c r="J50" s="1"/>
      <c r="K50" s="1"/>
      <c r="L50" s="1"/>
      <c r="M50" s="1"/>
      <c r="N50" s="1"/>
      <c r="O50" s="1"/>
      <c r="P50" s="1"/>
      <c r="Q50" s="1"/>
    </row>
    <row r="51" spans="1:17" ht="18" customHeight="1" x14ac:dyDescent="0.35">
      <c r="A51" s="1"/>
      <c r="B51" s="158"/>
      <c r="C51" s="159"/>
      <c r="D51" s="68">
        <f t="shared" ref="D51:H51" si="8">SUM(D48:D50)</f>
        <v>0</v>
      </c>
      <c r="E51" s="68">
        <f t="shared" si="8"/>
        <v>0</v>
      </c>
      <c r="F51" s="68">
        <f t="shared" si="8"/>
        <v>0</v>
      </c>
      <c r="G51" s="68">
        <f t="shared" si="8"/>
        <v>0</v>
      </c>
      <c r="H51" s="68">
        <f t="shared" si="8"/>
        <v>0</v>
      </c>
      <c r="I51" s="1"/>
      <c r="J51" s="1"/>
      <c r="K51" s="1"/>
      <c r="L51" s="1"/>
      <c r="M51" s="1"/>
      <c r="N51" s="1"/>
      <c r="O51" s="1"/>
      <c r="P51" s="1"/>
      <c r="Q51" s="1"/>
    </row>
    <row r="52" spans="1:17" ht="18" customHeight="1" x14ac:dyDescent="0.35">
      <c r="A52" s="1"/>
      <c r="B52" s="158"/>
      <c r="C52" s="159"/>
      <c r="D52" s="68">
        <f t="shared" ref="D52:H52" si="9">SUM(D49:D51)</f>
        <v>0</v>
      </c>
      <c r="E52" s="68">
        <f t="shared" si="9"/>
        <v>0</v>
      </c>
      <c r="F52" s="68">
        <f t="shared" si="9"/>
        <v>0</v>
      </c>
      <c r="G52" s="68">
        <f t="shared" si="9"/>
        <v>0</v>
      </c>
      <c r="H52" s="68">
        <f t="shared" si="9"/>
        <v>0</v>
      </c>
      <c r="I52" s="1"/>
      <c r="J52" s="1"/>
      <c r="K52" s="1"/>
      <c r="L52" s="1"/>
      <c r="M52" s="1"/>
      <c r="N52" s="1"/>
      <c r="O52" s="1"/>
      <c r="P52" s="1"/>
      <c r="Q52" s="1"/>
    </row>
    <row r="53" spans="1:17" ht="18" customHeight="1" x14ac:dyDescent="0.35">
      <c r="A53" s="1"/>
      <c r="B53" s="156" t="s">
        <v>2522</v>
      </c>
      <c r="C53" s="157"/>
      <c r="D53" s="64">
        <f>SUM(D50:D52)</f>
        <v>0</v>
      </c>
      <c r="E53" s="64">
        <f t="shared" ref="E53:H53" si="10">SUM(E50:E52)</f>
        <v>0</v>
      </c>
      <c r="F53" s="64">
        <f t="shared" si="10"/>
        <v>0</v>
      </c>
      <c r="G53" s="64">
        <f t="shared" si="10"/>
        <v>0</v>
      </c>
      <c r="H53" s="64">
        <f t="shared" si="10"/>
        <v>0</v>
      </c>
      <c r="I53" s="1"/>
      <c r="J53" s="1"/>
      <c r="K53" s="1"/>
      <c r="L53" s="1"/>
      <c r="M53" s="1"/>
      <c r="N53" s="1"/>
      <c r="O53" s="1"/>
      <c r="P53" s="1"/>
      <c r="Q53" s="1"/>
    </row>
    <row r="54" spans="1:17" ht="18" customHeight="1" x14ac:dyDescent="0.35">
      <c r="A54" s="1"/>
      <c r="B54" s="1"/>
      <c r="C54" s="1"/>
      <c r="D54" s="1"/>
      <c r="E54" s="1"/>
      <c r="F54" s="1"/>
      <c r="G54" s="1"/>
      <c r="H54" s="1"/>
      <c r="I54" s="1"/>
      <c r="J54" s="1"/>
      <c r="K54" s="1"/>
      <c r="L54" s="1"/>
      <c r="M54" s="1"/>
      <c r="N54" s="1"/>
      <c r="O54" s="1"/>
      <c r="P54" s="1"/>
      <c r="Q54" s="1"/>
    </row>
    <row r="55" spans="1:17" ht="18" customHeight="1" x14ac:dyDescent="0.35">
      <c r="A55" s="1"/>
      <c r="B55" s="1"/>
      <c r="C55" s="1"/>
      <c r="D55" s="1"/>
      <c r="E55" s="1"/>
      <c r="F55" s="1"/>
      <c r="G55" s="1"/>
      <c r="H55" s="1"/>
      <c r="I55" s="1"/>
      <c r="J55" s="1"/>
      <c r="K55" s="1"/>
      <c r="L55" s="1"/>
      <c r="M55" s="1"/>
      <c r="N55" s="1"/>
      <c r="O55" s="1"/>
      <c r="P55" s="1"/>
      <c r="Q55" s="1"/>
    </row>
    <row r="56" spans="1:17" ht="18" customHeight="1" x14ac:dyDescent="0.35">
      <c r="A56" s="1"/>
      <c r="B56" s="189" t="s">
        <v>5</v>
      </c>
      <c r="C56" s="189"/>
      <c r="D56" s="189"/>
      <c r="E56" s="189"/>
      <c r="F56" s="189"/>
      <c r="G56" s="189"/>
      <c r="H56" s="189"/>
      <c r="I56" s="1"/>
      <c r="J56" s="1"/>
      <c r="K56" s="1"/>
      <c r="L56" s="1"/>
      <c r="M56" s="1"/>
      <c r="N56" s="1"/>
      <c r="O56" s="1"/>
      <c r="P56" s="1"/>
      <c r="Q56" s="1"/>
    </row>
    <row r="57" spans="1:17" ht="24" customHeight="1" x14ac:dyDescent="0.35">
      <c r="A57" s="1"/>
      <c r="B57" s="158" t="s">
        <v>1</v>
      </c>
      <c r="C57" s="159"/>
      <c r="D57" s="190" t="s">
        <v>2</v>
      </c>
      <c r="E57" s="191"/>
      <c r="F57" s="191"/>
      <c r="G57" s="191"/>
      <c r="H57" s="192"/>
      <c r="I57" s="1"/>
      <c r="J57" s="1"/>
      <c r="K57" s="1"/>
      <c r="L57" s="1"/>
      <c r="M57" s="1"/>
      <c r="N57" s="1"/>
      <c r="O57" s="1"/>
      <c r="P57" s="1"/>
      <c r="Q57" s="1"/>
    </row>
    <row r="58" spans="1:17" s="7" customFormat="1" ht="18.75" customHeight="1" x14ac:dyDescent="0.35">
      <c r="A58" s="6"/>
      <c r="B58" s="158" t="s">
        <v>19</v>
      </c>
      <c r="C58" s="159"/>
      <c r="D58" s="162"/>
      <c r="E58" s="163"/>
      <c r="F58" s="163"/>
      <c r="G58" s="163"/>
      <c r="H58" s="163"/>
      <c r="I58" s="6"/>
      <c r="J58" s="6"/>
      <c r="K58" s="6"/>
      <c r="L58" s="6"/>
      <c r="M58" s="6"/>
      <c r="N58" s="6"/>
      <c r="O58" s="6"/>
      <c r="P58" s="6"/>
      <c r="Q58" s="6"/>
    </row>
    <row r="59" spans="1:17" s="7" customFormat="1" ht="18.75" customHeight="1" x14ac:dyDescent="0.35">
      <c r="A59" s="6"/>
      <c r="B59" s="158" t="s">
        <v>20</v>
      </c>
      <c r="C59" s="159"/>
      <c r="D59" s="162"/>
      <c r="E59" s="163"/>
      <c r="F59" s="163"/>
      <c r="G59" s="163"/>
      <c r="H59" s="163"/>
      <c r="I59" s="6"/>
      <c r="J59" s="6"/>
      <c r="K59" s="6"/>
      <c r="L59" s="6"/>
      <c r="M59" s="6"/>
      <c r="N59" s="6"/>
      <c r="O59" s="6"/>
      <c r="P59" s="6"/>
      <c r="Q59" s="6"/>
    </row>
    <row r="60" spans="1:17" s="7" customFormat="1" ht="18.75" customHeight="1" x14ac:dyDescent="0.35">
      <c r="A60" s="6"/>
      <c r="B60" s="158" t="s">
        <v>21</v>
      </c>
      <c r="C60" s="159"/>
      <c r="D60" s="162"/>
      <c r="E60" s="163"/>
      <c r="F60" s="163"/>
      <c r="G60" s="163"/>
      <c r="H60" s="163"/>
      <c r="I60" s="6"/>
      <c r="J60" s="6"/>
      <c r="K60" s="6"/>
      <c r="L60" s="6"/>
      <c r="M60" s="6"/>
      <c r="N60" s="6"/>
      <c r="O60" s="6"/>
      <c r="P60" s="6"/>
      <c r="Q60" s="6"/>
    </row>
    <row r="61" spans="1:17" s="7" customFormat="1" ht="18.75" customHeight="1" x14ac:dyDescent="0.35">
      <c r="A61" s="6"/>
      <c r="B61" s="158" t="s">
        <v>22</v>
      </c>
      <c r="C61" s="159"/>
      <c r="D61" s="162"/>
      <c r="E61" s="163"/>
      <c r="F61" s="163"/>
      <c r="G61" s="163"/>
      <c r="H61" s="163"/>
      <c r="I61" s="6"/>
      <c r="J61" s="6"/>
      <c r="K61" s="6"/>
      <c r="L61" s="6"/>
      <c r="N61" s="6"/>
      <c r="O61" s="6"/>
      <c r="P61" s="6"/>
      <c r="Q61" s="6"/>
    </row>
    <row r="62" spans="1:17" s="7" customFormat="1" ht="18.75" customHeight="1" x14ac:dyDescent="0.35">
      <c r="A62" s="6"/>
      <c r="B62" s="158" t="s">
        <v>23</v>
      </c>
      <c r="C62" s="159"/>
      <c r="D62" s="162"/>
      <c r="E62" s="163"/>
      <c r="F62" s="163"/>
      <c r="G62" s="163"/>
      <c r="H62" s="163"/>
      <c r="I62" s="6"/>
      <c r="J62" s="6"/>
      <c r="K62" s="6"/>
      <c r="L62" s="6"/>
      <c r="M62" s="6"/>
      <c r="N62" s="6"/>
      <c r="O62" s="6"/>
      <c r="P62" s="6"/>
      <c r="Q62" s="6"/>
    </row>
    <row r="63" spans="1:17" s="7" customFormat="1" ht="18.75" customHeight="1" x14ac:dyDescent="0.35">
      <c r="A63" s="6"/>
      <c r="B63" s="158" t="s">
        <v>24</v>
      </c>
      <c r="C63" s="159"/>
      <c r="D63" s="162"/>
      <c r="E63" s="163"/>
      <c r="F63" s="163"/>
      <c r="G63" s="163"/>
      <c r="H63" s="163"/>
      <c r="I63" s="6"/>
      <c r="J63" s="6"/>
      <c r="K63" s="6"/>
      <c r="L63" s="6"/>
      <c r="M63" s="6"/>
      <c r="N63" s="6"/>
      <c r="O63" s="6"/>
      <c r="P63" s="6"/>
      <c r="Q63" s="6"/>
    </row>
    <row r="64" spans="1:17" s="7" customFormat="1" ht="18.75" customHeight="1" x14ac:dyDescent="0.35">
      <c r="A64" s="6"/>
      <c r="B64" s="158" t="s">
        <v>25</v>
      </c>
      <c r="C64" s="159"/>
      <c r="D64" s="162"/>
      <c r="E64" s="163"/>
      <c r="F64" s="163"/>
      <c r="G64" s="163"/>
      <c r="H64" s="163"/>
      <c r="I64" s="6"/>
      <c r="J64" s="6"/>
      <c r="K64" s="6"/>
      <c r="L64" s="6"/>
      <c r="M64" s="6"/>
      <c r="N64" s="6"/>
      <c r="O64" s="6"/>
      <c r="P64" s="6"/>
      <c r="Q64" s="6"/>
    </row>
    <row r="65" spans="1:17" s="7" customFormat="1" ht="18.75" customHeight="1" x14ac:dyDescent="0.35">
      <c r="A65" s="6"/>
      <c r="B65" s="158" t="s">
        <v>29</v>
      </c>
      <c r="C65" s="159"/>
      <c r="D65" s="162"/>
      <c r="E65" s="163"/>
      <c r="F65" s="163"/>
      <c r="G65" s="163"/>
      <c r="H65" s="163"/>
      <c r="I65" s="6"/>
      <c r="J65" s="6"/>
      <c r="K65" s="6"/>
      <c r="L65" s="6"/>
      <c r="M65" s="6"/>
      <c r="N65" s="6"/>
      <c r="O65" s="6"/>
      <c r="P65" s="6"/>
      <c r="Q65" s="6"/>
    </row>
    <row r="66" spans="1:17" s="7" customFormat="1" ht="18.75" customHeight="1" x14ac:dyDescent="0.35">
      <c r="A66" s="6"/>
      <c r="B66" s="158" t="s">
        <v>30</v>
      </c>
      <c r="C66" s="159"/>
      <c r="D66" s="162"/>
      <c r="E66" s="163"/>
      <c r="F66" s="163"/>
      <c r="G66" s="163"/>
      <c r="H66" s="163"/>
      <c r="I66" s="6"/>
      <c r="J66" s="6"/>
      <c r="K66" s="6"/>
      <c r="L66" s="6"/>
      <c r="M66" s="6"/>
      <c r="N66" s="6"/>
      <c r="O66" s="6"/>
      <c r="P66" s="6"/>
      <c r="Q66" s="6"/>
    </row>
    <row r="67" spans="1:17" ht="18.75" customHeight="1" x14ac:dyDescent="0.35">
      <c r="A67" s="1"/>
      <c r="B67" s="3"/>
      <c r="C67" s="3"/>
      <c r="D67" s="4"/>
      <c r="E67" s="5"/>
      <c r="F67" s="5"/>
      <c r="G67" s="5"/>
      <c r="H67" s="5"/>
      <c r="I67" s="1"/>
      <c r="J67" s="1"/>
      <c r="K67" s="1"/>
      <c r="L67" s="1"/>
      <c r="M67" s="1"/>
      <c r="N67" s="1"/>
      <c r="O67" s="1"/>
      <c r="P67" s="1"/>
      <c r="Q67" s="1"/>
    </row>
    <row r="68" spans="1:17" ht="18.75" customHeight="1" x14ac:dyDescent="0.35">
      <c r="A68" s="1"/>
      <c r="B68" s="3"/>
      <c r="C68" s="3"/>
      <c r="D68" s="4"/>
      <c r="E68" s="5"/>
      <c r="F68" s="5"/>
      <c r="G68" s="5"/>
      <c r="H68" s="5"/>
      <c r="I68" s="1"/>
      <c r="J68" s="1"/>
      <c r="K68" s="1"/>
      <c r="L68" s="1"/>
      <c r="M68" s="1"/>
      <c r="N68" s="1"/>
      <c r="O68" s="1"/>
      <c r="P68" s="1"/>
      <c r="Q68" s="1"/>
    </row>
    <row r="69" spans="1:17" ht="18" customHeight="1" x14ac:dyDescent="0.35">
      <c r="A69" s="1"/>
      <c r="B69" s="161" t="s">
        <v>73</v>
      </c>
      <c r="C69" s="161"/>
      <c r="D69" s="161"/>
      <c r="E69" s="161"/>
      <c r="F69" s="161"/>
      <c r="G69" s="161"/>
      <c r="H69" s="161"/>
      <c r="I69" s="1"/>
      <c r="J69" s="1"/>
      <c r="K69" s="1"/>
      <c r="L69" s="1"/>
      <c r="M69" s="1"/>
      <c r="N69" s="1"/>
      <c r="O69" s="1"/>
      <c r="P69" s="1"/>
      <c r="Q69" s="1"/>
    </row>
    <row r="70" spans="1:17" ht="288" customHeight="1" x14ac:dyDescent="0.35">
      <c r="A70" s="1"/>
      <c r="B70" s="154" t="s">
        <v>2875</v>
      </c>
      <c r="C70" s="154"/>
      <c r="D70" s="155"/>
      <c r="E70" s="155"/>
      <c r="F70" s="155"/>
      <c r="G70" s="155"/>
      <c r="H70" s="155"/>
      <c r="I70" s="1"/>
      <c r="J70" s="1"/>
      <c r="K70" s="1"/>
      <c r="L70" s="1"/>
      <c r="M70" s="1"/>
      <c r="N70" s="1"/>
      <c r="O70" s="1"/>
      <c r="P70" s="1"/>
      <c r="Q70" s="1"/>
    </row>
    <row r="71" spans="1:17" ht="17.25" customHeight="1" x14ac:dyDescent="0.35">
      <c r="A71" s="1"/>
      <c r="B71" s="76"/>
      <c r="C71" s="76"/>
      <c r="D71" s="77"/>
      <c r="E71" s="77"/>
      <c r="F71" s="77"/>
      <c r="G71" s="77"/>
      <c r="H71" s="77"/>
      <c r="I71" s="1"/>
      <c r="J71" s="1"/>
      <c r="K71" s="1"/>
      <c r="L71" s="1"/>
      <c r="M71" s="1"/>
      <c r="N71" s="1"/>
      <c r="O71" s="1"/>
      <c r="P71" s="1"/>
      <c r="Q71" s="1"/>
    </row>
    <row r="72" spans="1:17" ht="155.25" customHeight="1" x14ac:dyDescent="0.35">
      <c r="A72" s="1"/>
      <c r="B72" s="154" t="s">
        <v>2876</v>
      </c>
      <c r="C72" s="154"/>
      <c r="D72" s="155"/>
      <c r="E72" s="155"/>
      <c r="F72" s="155"/>
      <c r="G72" s="155"/>
      <c r="H72" s="155"/>
      <c r="I72" s="1"/>
      <c r="J72" s="1"/>
      <c r="K72" s="1"/>
      <c r="L72" s="1"/>
      <c r="M72" s="1"/>
      <c r="N72" s="1"/>
      <c r="O72" s="1"/>
      <c r="P72" s="1"/>
      <c r="Q72" s="1"/>
    </row>
    <row r="73" spans="1:17" ht="18" customHeight="1" x14ac:dyDescent="0.35">
      <c r="A73" s="1"/>
      <c r="B73" s="1"/>
      <c r="C73" s="1"/>
      <c r="D73" s="1"/>
      <c r="E73" s="1"/>
      <c r="F73" s="1"/>
      <c r="G73" s="1"/>
      <c r="H73" s="1"/>
      <c r="I73" s="1"/>
      <c r="J73" s="1"/>
      <c r="K73" s="1"/>
      <c r="L73" s="1"/>
      <c r="M73" s="1"/>
      <c r="N73" s="1"/>
      <c r="O73" s="1"/>
      <c r="P73" s="1"/>
      <c r="Q73" s="1"/>
    </row>
    <row r="74" spans="1:17" ht="39.75" customHeight="1" x14ac:dyDescent="0.35">
      <c r="A74" s="1"/>
      <c r="B74" s="154" t="s">
        <v>2877</v>
      </c>
      <c r="C74" s="154"/>
      <c r="D74" s="155"/>
      <c r="E74" s="155"/>
      <c r="F74" s="155"/>
      <c r="G74" s="155"/>
      <c r="H74" s="155"/>
      <c r="I74" s="1"/>
      <c r="J74" s="1"/>
      <c r="K74" s="1"/>
      <c r="L74" s="1"/>
      <c r="M74" s="1"/>
      <c r="N74" s="1"/>
      <c r="O74" s="1"/>
      <c r="P74" s="1"/>
      <c r="Q74" s="1"/>
    </row>
    <row r="75" spans="1:17" ht="18" customHeight="1" x14ac:dyDescent="0.35">
      <c r="A75" s="1"/>
      <c r="B75" s="1"/>
      <c r="C75" s="1"/>
      <c r="D75" s="1"/>
      <c r="E75" s="1"/>
      <c r="F75" s="1"/>
      <c r="G75" s="1"/>
      <c r="H75" s="1"/>
      <c r="I75" s="1"/>
      <c r="J75" s="1"/>
      <c r="K75" s="1"/>
      <c r="L75" s="1"/>
      <c r="M75" s="1"/>
      <c r="N75" s="1"/>
      <c r="O75" s="1"/>
      <c r="P75" s="1"/>
      <c r="Q75" s="1"/>
    </row>
    <row r="76" spans="1:17" ht="18" customHeight="1" x14ac:dyDescent="0.35">
      <c r="A76" s="1"/>
      <c r="B76" s="1"/>
      <c r="C76" s="1"/>
      <c r="D76" s="1"/>
      <c r="E76" s="1"/>
      <c r="F76" s="1"/>
      <c r="G76" s="1"/>
      <c r="H76" s="1"/>
      <c r="I76" s="1"/>
      <c r="J76" s="1"/>
      <c r="K76" s="1"/>
      <c r="L76" s="1"/>
      <c r="M76" s="1"/>
      <c r="N76" s="1"/>
      <c r="O76" s="1"/>
      <c r="P76" s="1"/>
      <c r="Q76" s="1"/>
    </row>
    <row r="77" spans="1:17" ht="18" customHeight="1" x14ac:dyDescent="0.35">
      <c r="A77" s="1"/>
      <c r="B77" s="1"/>
      <c r="C77" s="1"/>
      <c r="D77" s="1"/>
      <c r="E77" s="1"/>
      <c r="F77" s="1"/>
      <c r="G77" s="1"/>
      <c r="H77" s="1"/>
      <c r="I77" s="1"/>
      <c r="J77" s="1"/>
      <c r="K77" s="1"/>
      <c r="L77" s="1"/>
      <c r="M77" s="1"/>
      <c r="N77" s="1"/>
      <c r="O77" s="1"/>
      <c r="P77" s="1"/>
      <c r="Q77" s="1"/>
    </row>
    <row r="78" spans="1:17" ht="18" customHeight="1" x14ac:dyDescent="0.35">
      <c r="A78" s="1"/>
      <c r="B78" s="1"/>
      <c r="C78" s="1"/>
      <c r="D78" s="1"/>
      <c r="E78" s="1"/>
      <c r="F78" s="1"/>
      <c r="G78" s="1"/>
      <c r="H78" s="1"/>
      <c r="I78" s="1"/>
      <c r="J78" s="1"/>
      <c r="K78" s="1"/>
      <c r="L78" s="1"/>
      <c r="M78" s="1"/>
      <c r="N78" s="1"/>
      <c r="O78" s="1"/>
      <c r="P78" s="1"/>
      <c r="Q78" s="1"/>
    </row>
    <row r="79" spans="1:17" ht="18" customHeight="1" x14ac:dyDescent="0.35">
      <c r="A79" s="1"/>
      <c r="B79" s="1"/>
      <c r="C79" s="1"/>
      <c r="D79" s="1"/>
      <c r="E79" s="1"/>
      <c r="F79" s="1"/>
      <c r="G79" s="1"/>
      <c r="H79" s="1"/>
      <c r="I79" s="1"/>
      <c r="J79" s="1"/>
      <c r="K79" s="1"/>
      <c r="L79" s="1"/>
      <c r="M79" s="1"/>
      <c r="N79" s="1"/>
      <c r="O79" s="1"/>
      <c r="P79" s="1"/>
      <c r="Q79" s="1"/>
    </row>
    <row r="80" spans="1:17" ht="18" customHeight="1" x14ac:dyDescent="0.35">
      <c r="A80" s="1"/>
      <c r="B80" s="1"/>
      <c r="C80" s="1"/>
      <c r="D80" s="1"/>
      <c r="E80" s="1"/>
      <c r="F80" s="1"/>
      <c r="G80" s="1"/>
      <c r="H80" s="1"/>
      <c r="I80" s="1"/>
      <c r="J80" s="1"/>
      <c r="K80" s="1"/>
      <c r="L80" s="1"/>
      <c r="M80" s="1"/>
      <c r="N80" s="1"/>
      <c r="O80" s="1"/>
      <c r="P80" s="1"/>
      <c r="Q80" s="1"/>
    </row>
    <row r="81" spans="1:17" ht="18" customHeight="1" x14ac:dyDescent="0.35">
      <c r="A81" s="1"/>
      <c r="B81" s="1"/>
      <c r="C81" s="1"/>
      <c r="D81" s="1"/>
      <c r="E81" s="1"/>
      <c r="F81" s="1"/>
      <c r="G81" s="1"/>
      <c r="H81" s="1"/>
      <c r="I81" s="1"/>
      <c r="J81" s="1"/>
      <c r="K81" s="1"/>
      <c r="L81" s="1"/>
      <c r="M81" s="1"/>
      <c r="N81" s="1"/>
      <c r="O81" s="1"/>
      <c r="P81" s="1"/>
      <c r="Q81" s="1"/>
    </row>
    <row r="82" spans="1:17" ht="18" customHeight="1" x14ac:dyDescent="0.35">
      <c r="A82" s="1"/>
      <c r="B82" s="1"/>
      <c r="C82" s="1"/>
      <c r="D82" s="1"/>
      <c r="E82" s="1"/>
      <c r="F82" s="1"/>
      <c r="G82" s="1"/>
      <c r="H82" s="1"/>
      <c r="I82" s="1"/>
      <c r="J82" s="1"/>
      <c r="K82" s="1"/>
      <c r="L82" s="1"/>
      <c r="M82" s="1"/>
      <c r="N82" s="1"/>
      <c r="O82" s="1"/>
      <c r="P82" s="1"/>
      <c r="Q82" s="1"/>
    </row>
    <row r="83" spans="1:17" ht="18" customHeight="1" x14ac:dyDescent="0.35">
      <c r="A83" s="1"/>
      <c r="B83" s="1"/>
      <c r="C83" s="1"/>
      <c r="D83" s="1"/>
      <c r="E83" s="1"/>
      <c r="F83" s="1"/>
      <c r="G83" s="1"/>
      <c r="H83" s="1"/>
      <c r="I83" s="1"/>
      <c r="J83" s="1"/>
      <c r="K83" s="1"/>
      <c r="L83" s="1"/>
      <c r="M83" s="1"/>
      <c r="N83" s="1"/>
      <c r="O83" s="1"/>
      <c r="P83" s="1"/>
      <c r="Q83" s="1"/>
    </row>
    <row r="84" spans="1:17" ht="18" customHeight="1" x14ac:dyDescent="0.35">
      <c r="A84" s="1"/>
      <c r="B84" s="1"/>
      <c r="C84" s="1"/>
      <c r="D84" s="1"/>
      <c r="E84" s="1"/>
      <c r="F84" s="1"/>
      <c r="G84" s="1"/>
      <c r="H84" s="1"/>
      <c r="I84" s="1"/>
      <c r="J84" s="1"/>
      <c r="K84" s="1"/>
      <c r="L84" s="1"/>
      <c r="M84" s="1"/>
      <c r="N84" s="1"/>
      <c r="O84" s="1"/>
      <c r="P84" s="1"/>
      <c r="Q84" s="1"/>
    </row>
    <row r="85" spans="1:17" ht="18" customHeight="1" x14ac:dyDescent="0.35">
      <c r="A85" s="1"/>
      <c r="B85" s="1"/>
      <c r="C85" s="1"/>
      <c r="D85" s="1"/>
      <c r="E85" s="1"/>
      <c r="F85" s="1"/>
      <c r="G85" s="1"/>
      <c r="H85" s="1"/>
      <c r="I85" s="1"/>
      <c r="J85" s="1"/>
      <c r="K85" s="1"/>
      <c r="L85" s="1"/>
      <c r="M85" s="1"/>
      <c r="N85" s="1"/>
      <c r="O85" s="1"/>
      <c r="P85" s="1"/>
      <c r="Q85" s="1"/>
    </row>
    <row r="86" spans="1:17" ht="18" customHeight="1" x14ac:dyDescent="0.35">
      <c r="A86" s="1"/>
      <c r="B86" s="1"/>
      <c r="C86" s="1"/>
      <c r="D86" s="1"/>
      <c r="E86" s="1"/>
      <c r="F86" s="1"/>
      <c r="G86" s="1"/>
      <c r="H86" s="1"/>
      <c r="I86" s="1"/>
      <c r="J86" s="1"/>
      <c r="K86" s="1"/>
      <c r="L86" s="1"/>
      <c r="M86" s="1"/>
      <c r="N86" s="1"/>
      <c r="O86" s="1"/>
      <c r="P86" s="1"/>
      <c r="Q86" s="1"/>
    </row>
    <row r="87" spans="1:17" ht="18" customHeight="1" x14ac:dyDescent="0.35">
      <c r="A87" s="1"/>
      <c r="B87" s="1"/>
      <c r="C87" s="1"/>
      <c r="D87" s="1"/>
      <c r="E87" s="1"/>
      <c r="F87" s="1"/>
      <c r="G87" s="1"/>
      <c r="H87" s="1"/>
      <c r="I87" s="1"/>
      <c r="J87" s="1"/>
      <c r="K87" s="1"/>
      <c r="L87" s="1"/>
      <c r="M87" s="1"/>
      <c r="N87" s="1"/>
      <c r="O87" s="1"/>
      <c r="P87" s="1"/>
      <c r="Q87" s="1"/>
    </row>
    <row r="88" spans="1:17" ht="18" customHeight="1" x14ac:dyDescent="0.35">
      <c r="A88" s="1"/>
      <c r="B88" s="1"/>
      <c r="C88" s="1"/>
      <c r="D88" s="1"/>
      <c r="E88" s="1"/>
      <c r="F88" s="1"/>
      <c r="G88" s="1"/>
      <c r="H88" s="1"/>
      <c r="I88" s="1"/>
      <c r="J88" s="1"/>
      <c r="K88" s="1"/>
      <c r="L88" s="1"/>
      <c r="M88" s="1"/>
      <c r="N88" s="1"/>
      <c r="O88" s="1"/>
      <c r="P88" s="1"/>
      <c r="Q88" s="1"/>
    </row>
    <row r="89" spans="1:17" ht="18" customHeight="1" x14ac:dyDescent="0.35">
      <c r="A89" s="1"/>
      <c r="B89" s="1"/>
      <c r="C89" s="1"/>
      <c r="D89" s="1"/>
      <c r="E89" s="1"/>
      <c r="F89" s="1"/>
      <c r="G89" s="1"/>
      <c r="H89" s="1"/>
      <c r="I89" s="1"/>
      <c r="J89" s="1"/>
      <c r="K89" s="1"/>
      <c r="L89" s="1"/>
      <c r="M89" s="1"/>
      <c r="N89" s="1"/>
      <c r="O89" s="1"/>
      <c r="P89" s="1"/>
      <c r="Q89" s="1"/>
    </row>
    <row r="90" spans="1:17" ht="18" customHeight="1" x14ac:dyDescent="0.35">
      <c r="A90" s="1"/>
      <c r="B90" s="1"/>
      <c r="C90" s="1"/>
      <c r="D90" s="1"/>
      <c r="E90" s="1"/>
      <c r="F90" s="1"/>
      <c r="G90" s="1"/>
      <c r="H90" s="1"/>
      <c r="I90" s="1"/>
      <c r="J90" s="1"/>
      <c r="K90" s="1"/>
      <c r="L90" s="1"/>
      <c r="M90" s="1"/>
      <c r="N90" s="1"/>
      <c r="O90" s="1"/>
      <c r="P90" s="1"/>
      <c r="Q90" s="1"/>
    </row>
    <row r="91" spans="1:17" ht="18" customHeight="1" x14ac:dyDescent="0.35">
      <c r="A91" s="1"/>
      <c r="B91" s="1"/>
      <c r="C91" s="1"/>
      <c r="D91" s="1"/>
      <c r="E91" s="1"/>
      <c r="F91" s="1"/>
      <c r="G91" s="1"/>
      <c r="H91" s="1"/>
      <c r="I91" s="1"/>
      <c r="J91" s="1"/>
      <c r="K91" s="1"/>
      <c r="L91" s="1"/>
      <c r="M91" s="1"/>
      <c r="N91" s="1"/>
      <c r="O91" s="1"/>
      <c r="P91" s="1"/>
      <c r="Q91" s="1"/>
    </row>
    <row r="92" spans="1:17" ht="18" customHeight="1" x14ac:dyDescent="0.35">
      <c r="A92" s="1"/>
      <c r="B92" s="1"/>
      <c r="C92" s="1"/>
      <c r="D92" s="1"/>
      <c r="E92" s="1"/>
      <c r="F92" s="1"/>
      <c r="G92" s="1"/>
      <c r="H92" s="1"/>
      <c r="I92" s="1"/>
      <c r="J92" s="1"/>
      <c r="K92" s="1"/>
      <c r="L92" s="1"/>
      <c r="M92" s="1"/>
      <c r="N92" s="1"/>
      <c r="O92" s="1"/>
      <c r="P92" s="1"/>
      <c r="Q92" s="1"/>
    </row>
    <row r="93" spans="1:17" ht="18" customHeight="1" x14ac:dyDescent="0.35">
      <c r="A93" s="1"/>
      <c r="B93" s="1"/>
      <c r="C93" s="1"/>
      <c r="D93" s="1"/>
      <c r="E93" s="1"/>
      <c r="F93" s="1"/>
      <c r="G93" s="1"/>
      <c r="H93" s="1"/>
      <c r="I93" s="1"/>
      <c r="J93" s="1"/>
      <c r="K93" s="1"/>
      <c r="L93" s="1"/>
      <c r="M93" s="1"/>
      <c r="N93" s="1"/>
      <c r="O93" s="1"/>
      <c r="P93" s="1"/>
      <c r="Q93" s="1"/>
    </row>
    <row r="94" spans="1:17" ht="18" customHeight="1" x14ac:dyDescent="0.35">
      <c r="A94" s="1"/>
      <c r="B94" s="1"/>
      <c r="C94" s="1"/>
      <c r="D94" s="1"/>
      <c r="E94" s="1"/>
      <c r="F94" s="1"/>
      <c r="G94" s="1"/>
      <c r="H94" s="1"/>
      <c r="I94" s="1"/>
      <c r="J94" s="1"/>
      <c r="K94" s="1"/>
      <c r="L94" s="1"/>
      <c r="M94" s="1"/>
      <c r="N94" s="1"/>
      <c r="O94" s="1"/>
      <c r="P94" s="1"/>
      <c r="Q94" s="1"/>
    </row>
    <row r="95" spans="1:17" ht="18" customHeight="1" x14ac:dyDescent="0.35">
      <c r="A95" s="1"/>
      <c r="B95" s="1"/>
      <c r="C95" s="1"/>
      <c r="D95" s="1"/>
      <c r="E95" s="1"/>
      <c r="F95" s="1"/>
      <c r="G95" s="1"/>
      <c r="H95" s="1"/>
      <c r="I95" s="1"/>
      <c r="J95" s="1"/>
      <c r="K95" s="1"/>
      <c r="L95" s="1"/>
      <c r="M95" s="1"/>
      <c r="N95" s="1"/>
      <c r="O95" s="1"/>
      <c r="P95" s="1"/>
      <c r="Q95" s="1"/>
    </row>
    <row r="96" spans="1:17" ht="18" customHeight="1" x14ac:dyDescent="0.35">
      <c r="A96" s="1"/>
      <c r="B96" s="1"/>
      <c r="C96" s="1"/>
      <c r="D96" s="1"/>
      <c r="E96" s="1"/>
      <c r="F96" s="1"/>
      <c r="G96" s="1"/>
      <c r="H96" s="1"/>
      <c r="I96" s="1"/>
      <c r="J96" s="1"/>
      <c r="K96" s="1"/>
      <c r="L96" s="1"/>
      <c r="M96" s="1"/>
      <c r="N96" s="1"/>
      <c r="O96" s="1"/>
      <c r="P96" s="1"/>
      <c r="Q96" s="1"/>
    </row>
    <row r="97" spans="1:17" ht="18" customHeight="1" x14ac:dyDescent="0.35">
      <c r="A97" s="1"/>
      <c r="B97" s="1"/>
      <c r="C97" s="1"/>
      <c r="D97" s="1"/>
      <c r="E97" s="1"/>
      <c r="F97" s="1"/>
      <c r="G97" s="1"/>
      <c r="H97" s="1"/>
      <c r="I97" s="1"/>
      <c r="J97" s="1"/>
      <c r="K97" s="1"/>
      <c r="L97" s="1"/>
      <c r="M97" s="1"/>
      <c r="N97" s="1"/>
      <c r="O97" s="1"/>
      <c r="P97" s="1"/>
      <c r="Q97" s="1"/>
    </row>
    <row r="98" spans="1:17" ht="18" customHeight="1" x14ac:dyDescent="0.35">
      <c r="A98" s="1"/>
      <c r="B98" s="1"/>
      <c r="C98" s="1"/>
      <c r="D98" s="1"/>
      <c r="E98" s="1"/>
      <c r="F98" s="1"/>
      <c r="G98" s="1"/>
      <c r="H98" s="1"/>
      <c r="I98" s="1"/>
      <c r="J98" s="1"/>
      <c r="K98" s="1"/>
      <c r="L98" s="1"/>
      <c r="M98" s="1"/>
      <c r="N98" s="1"/>
      <c r="O98" s="1"/>
      <c r="P98" s="1"/>
      <c r="Q98" s="1"/>
    </row>
    <row r="99" spans="1:17" ht="18" customHeight="1" x14ac:dyDescent="0.35">
      <c r="A99" s="1"/>
      <c r="B99" s="1"/>
      <c r="C99" s="1"/>
      <c r="D99" s="1"/>
      <c r="E99" s="1"/>
      <c r="F99" s="1"/>
      <c r="G99" s="1"/>
      <c r="H99" s="1"/>
      <c r="I99" s="1"/>
      <c r="J99" s="1"/>
      <c r="K99" s="1"/>
      <c r="L99" s="1"/>
      <c r="M99" s="1"/>
      <c r="N99" s="1"/>
      <c r="O99" s="1"/>
      <c r="P99" s="1"/>
      <c r="Q99" s="1"/>
    </row>
    <row r="100" spans="1:17" ht="18" customHeight="1" x14ac:dyDescent="0.35">
      <c r="A100" s="1"/>
      <c r="B100" s="1"/>
      <c r="C100" s="1"/>
      <c r="D100" s="1"/>
      <c r="E100" s="1"/>
      <c r="F100" s="1"/>
      <c r="G100" s="1"/>
      <c r="H100" s="1"/>
      <c r="I100" s="1"/>
      <c r="J100" s="1"/>
      <c r="K100" s="1"/>
      <c r="L100" s="1"/>
      <c r="M100" s="1"/>
      <c r="N100" s="1"/>
      <c r="O100" s="1"/>
      <c r="P100" s="1"/>
      <c r="Q100" s="1"/>
    </row>
    <row r="101" spans="1:17" ht="18" customHeight="1" x14ac:dyDescent="0.35">
      <c r="A101" s="1"/>
      <c r="B101" s="1"/>
      <c r="C101" s="1"/>
      <c r="D101" s="1"/>
      <c r="E101" s="1"/>
      <c r="F101" s="1"/>
      <c r="G101" s="1"/>
      <c r="H101" s="1"/>
      <c r="I101" s="1"/>
      <c r="J101" s="1"/>
      <c r="K101" s="1"/>
      <c r="L101" s="1"/>
      <c r="M101" s="1"/>
      <c r="N101" s="1"/>
      <c r="O101" s="1"/>
      <c r="P101" s="1"/>
      <c r="Q101" s="1"/>
    </row>
    <row r="102" spans="1:17" ht="18" customHeight="1" x14ac:dyDescent="0.35">
      <c r="A102" s="1"/>
      <c r="B102" s="1"/>
      <c r="C102" s="1"/>
      <c r="D102" s="1"/>
      <c r="E102" s="1"/>
      <c r="F102" s="1"/>
      <c r="G102" s="1"/>
      <c r="H102" s="1"/>
      <c r="I102" s="1"/>
      <c r="J102" s="1"/>
      <c r="K102" s="1"/>
      <c r="L102" s="1"/>
      <c r="M102" s="1"/>
      <c r="N102" s="1"/>
      <c r="O102" s="1"/>
      <c r="P102" s="1"/>
      <c r="Q102" s="1"/>
    </row>
    <row r="103" spans="1:17" ht="18" customHeight="1" x14ac:dyDescent="0.35">
      <c r="A103" s="1"/>
      <c r="B103" s="1"/>
      <c r="C103" s="1"/>
      <c r="D103" s="1"/>
      <c r="E103" s="1"/>
      <c r="F103" s="1"/>
      <c r="G103" s="1"/>
      <c r="H103" s="1"/>
      <c r="I103" s="1"/>
      <c r="J103" s="1"/>
      <c r="K103" s="1"/>
      <c r="L103" s="1"/>
      <c r="M103" s="1"/>
      <c r="N103" s="1"/>
      <c r="O103" s="1"/>
      <c r="P103" s="1"/>
      <c r="Q103" s="1"/>
    </row>
    <row r="104" spans="1:17" ht="18" customHeight="1" x14ac:dyDescent="0.35">
      <c r="A104" s="1"/>
      <c r="B104" s="1"/>
      <c r="C104" s="1"/>
      <c r="D104" s="1"/>
      <c r="E104" s="1"/>
      <c r="F104" s="1"/>
      <c r="G104" s="1"/>
      <c r="H104" s="1"/>
      <c r="I104" s="1"/>
      <c r="J104" s="1"/>
      <c r="K104" s="1"/>
      <c r="L104" s="1"/>
      <c r="M104" s="1"/>
      <c r="N104" s="1"/>
      <c r="O104" s="1"/>
      <c r="P104" s="1"/>
      <c r="Q104" s="1"/>
    </row>
    <row r="105" spans="1:17" ht="18" customHeight="1" x14ac:dyDescent="0.35">
      <c r="A105" s="1"/>
      <c r="B105" s="1"/>
      <c r="C105" s="1"/>
      <c r="D105" s="1"/>
      <c r="E105" s="1"/>
      <c r="F105" s="1"/>
      <c r="G105" s="1"/>
      <c r="H105" s="1"/>
      <c r="I105" s="1"/>
      <c r="J105" s="1"/>
      <c r="K105" s="1"/>
      <c r="L105" s="1"/>
      <c r="M105" s="1"/>
      <c r="N105" s="1"/>
      <c r="O105" s="1"/>
      <c r="P105" s="1"/>
      <c r="Q105" s="1"/>
    </row>
    <row r="106" spans="1:17" ht="18" customHeight="1" x14ac:dyDescent="0.35">
      <c r="A106" s="1"/>
      <c r="B106" s="1"/>
      <c r="C106" s="1"/>
      <c r="D106" s="1"/>
      <c r="E106" s="1"/>
      <c r="F106" s="1"/>
      <c r="G106" s="1"/>
      <c r="H106" s="1"/>
      <c r="I106" s="1"/>
      <c r="J106" s="1"/>
      <c r="K106" s="1"/>
      <c r="L106" s="1"/>
      <c r="M106" s="1"/>
      <c r="N106" s="1"/>
      <c r="O106" s="1"/>
      <c r="P106" s="1"/>
      <c r="Q106" s="1"/>
    </row>
    <row r="107" spans="1:17" ht="18" customHeight="1" x14ac:dyDescent="0.35">
      <c r="A107" s="1"/>
      <c r="B107" s="1"/>
      <c r="C107" s="1"/>
      <c r="D107" s="1"/>
      <c r="E107" s="1"/>
      <c r="F107" s="1"/>
      <c r="G107" s="1"/>
      <c r="H107" s="1"/>
      <c r="I107" s="1"/>
      <c r="J107" s="1"/>
      <c r="K107" s="1"/>
      <c r="L107" s="1"/>
      <c r="M107" s="1"/>
      <c r="N107" s="1"/>
      <c r="O107" s="1"/>
      <c r="P107" s="1"/>
      <c r="Q107" s="1"/>
    </row>
    <row r="108" spans="1:17" ht="18" customHeight="1" x14ac:dyDescent="0.35">
      <c r="A108" s="1"/>
      <c r="B108" s="1"/>
      <c r="C108" s="1"/>
      <c r="D108" s="1"/>
      <c r="E108" s="1"/>
      <c r="F108" s="1"/>
      <c r="G108" s="1"/>
      <c r="H108" s="1"/>
      <c r="I108" s="1"/>
      <c r="J108" s="1"/>
      <c r="K108" s="1"/>
      <c r="L108" s="1"/>
      <c r="M108" s="1"/>
      <c r="N108" s="1"/>
      <c r="O108" s="1"/>
      <c r="P108" s="1"/>
      <c r="Q108" s="1"/>
    </row>
    <row r="109" spans="1:17" ht="18" customHeight="1" x14ac:dyDescent="0.35">
      <c r="A109" s="1"/>
      <c r="B109" s="1"/>
      <c r="C109" s="1"/>
      <c r="D109" s="1"/>
      <c r="E109" s="1"/>
      <c r="F109" s="1"/>
      <c r="G109" s="1"/>
      <c r="H109" s="1"/>
      <c r="I109" s="1"/>
      <c r="J109" s="1"/>
      <c r="K109" s="1"/>
      <c r="L109" s="1"/>
      <c r="M109" s="1"/>
      <c r="N109" s="1"/>
      <c r="O109" s="1"/>
      <c r="P109" s="1"/>
      <c r="Q109" s="1"/>
    </row>
    <row r="110" spans="1:17" ht="18" customHeight="1" x14ac:dyDescent="0.35">
      <c r="A110" s="1"/>
      <c r="B110" s="1"/>
      <c r="C110" s="1"/>
      <c r="D110" s="1"/>
      <c r="E110" s="1"/>
      <c r="F110" s="1"/>
      <c r="G110" s="1"/>
      <c r="H110" s="1"/>
      <c r="I110" s="1"/>
      <c r="J110" s="1"/>
      <c r="K110" s="1"/>
      <c r="L110" s="1"/>
      <c r="M110" s="1"/>
      <c r="N110" s="1"/>
      <c r="O110" s="1"/>
      <c r="P110" s="1"/>
      <c r="Q110" s="1"/>
    </row>
    <row r="111" spans="1:17" ht="18" customHeight="1" x14ac:dyDescent="0.35">
      <c r="A111" s="1"/>
      <c r="B111" s="1"/>
      <c r="C111" s="1"/>
      <c r="D111" s="1"/>
      <c r="E111" s="1"/>
      <c r="F111" s="1"/>
      <c r="G111" s="1"/>
      <c r="H111" s="1"/>
      <c r="I111" s="1"/>
      <c r="J111" s="1"/>
      <c r="K111" s="1"/>
      <c r="L111" s="1"/>
      <c r="M111" s="1"/>
      <c r="N111" s="1"/>
      <c r="O111" s="1"/>
      <c r="P111" s="1"/>
      <c r="Q111" s="1"/>
    </row>
    <row r="112" spans="1:17" ht="18" customHeight="1" x14ac:dyDescent="0.35">
      <c r="A112" s="1"/>
      <c r="B112" s="1"/>
      <c r="C112" s="1"/>
      <c r="D112" s="1"/>
      <c r="E112" s="1"/>
      <c r="F112" s="1"/>
      <c r="G112" s="1"/>
      <c r="H112" s="1"/>
      <c r="I112" s="1"/>
      <c r="J112" s="1"/>
      <c r="K112" s="1"/>
      <c r="L112" s="1"/>
      <c r="M112" s="1"/>
      <c r="N112" s="1"/>
      <c r="O112" s="1"/>
      <c r="P112" s="1"/>
      <c r="Q112" s="1"/>
    </row>
    <row r="113" spans="1:17" ht="18" customHeight="1" x14ac:dyDescent="0.35">
      <c r="A113" s="1"/>
      <c r="B113" s="1"/>
      <c r="C113" s="1"/>
      <c r="D113" s="1"/>
      <c r="E113" s="1"/>
      <c r="F113" s="1"/>
      <c r="G113" s="1"/>
      <c r="H113" s="1"/>
      <c r="I113" s="1"/>
      <c r="J113" s="1"/>
      <c r="K113" s="1"/>
      <c r="L113" s="1"/>
      <c r="M113" s="1"/>
      <c r="N113" s="1"/>
      <c r="O113" s="1"/>
      <c r="P113" s="1"/>
      <c r="Q113" s="1"/>
    </row>
    <row r="114" spans="1:17" ht="18" customHeight="1" x14ac:dyDescent="0.35">
      <c r="A114" s="1"/>
      <c r="B114" s="1"/>
      <c r="C114" s="1"/>
      <c r="D114" s="1"/>
      <c r="E114" s="1"/>
      <c r="F114" s="1"/>
      <c r="G114" s="1"/>
      <c r="H114" s="1"/>
      <c r="I114" s="1"/>
      <c r="J114" s="1"/>
      <c r="K114" s="1"/>
      <c r="L114" s="1"/>
      <c r="M114" s="1"/>
      <c r="N114" s="1"/>
      <c r="O114" s="1"/>
      <c r="P114" s="1"/>
      <c r="Q114" s="1"/>
    </row>
    <row r="115" spans="1:17" ht="18" customHeight="1" x14ac:dyDescent="0.35">
      <c r="A115" s="1"/>
      <c r="B115" s="1"/>
      <c r="C115" s="1"/>
      <c r="D115" s="1"/>
      <c r="E115" s="1"/>
      <c r="F115" s="1"/>
      <c r="G115" s="1"/>
      <c r="H115" s="1"/>
      <c r="I115" s="1"/>
      <c r="J115" s="1"/>
      <c r="K115" s="1"/>
      <c r="L115" s="1"/>
      <c r="M115" s="1"/>
      <c r="N115" s="1"/>
      <c r="O115" s="1"/>
      <c r="P115" s="1"/>
      <c r="Q115" s="1"/>
    </row>
    <row r="116" spans="1:17" ht="18" customHeight="1" x14ac:dyDescent="0.35">
      <c r="A116" s="1"/>
      <c r="B116" s="1"/>
      <c r="C116" s="1"/>
      <c r="D116" s="1"/>
      <c r="E116" s="1"/>
      <c r="F116" s="1"/>
      <c r="G116" s="1"/>
      <c r="H116" s="1"/>
      <c r="I116" s="1"/>
      <c r="J116" s="1"/>
      <c r="K116" s="1"/>
      <c r="L116" s="1"/>
      <c r="M116" s="1"/>
      <c r="N116" s="1"/>
      <c r="O116" s="1"/>
      <c r="P116" s="1"/>
      <c r="Q116" s="1"/>
    </row>
    <row r="117" spans="1:17" ht="18" customHeight="1" x14ac:dyDescent="0.35">
      <c r="A117" s="1"/>
      <c r="B117" s="1"/>
      <c r="C117" s="1"/>
      <c r="D117" s="1"/>
      <c r="E117" s="1"/>
      <c r="F117" s="1"/>
      <c r="G117" s="1"/>
      <c r="H117" s="1"/>
      <c r="I117" s="1"/>
      <c r="J117" s="1"/>
      <c r="K117" s="1"/>
      <c r="L117" s="1"/>
      <c r="M117" s="1"/>
      <c r="N117" s="1"/>
      <c r="O117" s="1"/>
      <c r="P117" s="1"/>
      <c r="Q117" s="1"/>
    </row>
    <row r="118" spans="1:17" ht="18" customHeight="1" x14ac:dyDescent="0.35">
      <c r="A118" s="1"/>
      <c r="B118" s="1"/>
      <c r="C118" s="1"/>
      <c r="D118" s="1"/>
      <c r="E118" s="1"/>
      <c r="F118" s="1"/>
      <c r="G118" s="1"/>
      <c r="H118" s="1"/>
      <c r="I118" s="1"/>
      <c r="J118" s="1"/>
      <c r="K118" s="1"/>
      <c r="L118" s="1"/>
      <c r="M118" s="1"/>
      <c r="N118" s="1"/>
      <c r="O118" s="1"/>
      <c r="P118" s="1"/>
      <c r="Q118" s="1"/>
    </row>
    <row r="119" spans="1:17" ht="18" customHeight="1" x14ac:dyDescent="0.35">
      <c r="A119" s="1"/>
      <c r="B119" s="1"/>
      <c r="C119" s="1"/>
      <c r="D119" s="1"/>
      <c r="E119" s="1"/>
      <c r="F119" s="1"/>
      <c r="G119" s="1"/>
      <c r="H119" s="1"/>
      <c r="I119" s="1"/>
      <c r="J119" s="1"/>
      <c r="K119" s="1"/>
      <c r="L119" s="1"/>
      <c r="M119" s="1"/>
      <c r="N119" s="1"/>
      <c r="O119" s="1"/>
      <c r="P119" s="1"/>
      <c r="Q119" s="1"/>
    </row>
    <row r="120" spans="1:17" ht="18" customHeight="1" x14ac:dyDescent="0.35">
      <c r="A120" s="1"/>
      <c r="B120" s="1"/>
      <c r="C120" s="1"/>
      <c r="D120" s="1"/>
      <c r="E120" s="1"/>
      <c r="F120" s="1"/>
      <c r="G120" s="1"/>
      <c r="H120" s="1"/>
      <c r="I120" s="1"/>
      <c r="J120" s="1"/>
      <c r="K120" s="1"/>
      <c r="L120" s="1"/>
      <c r="M120" s="1"/>
      <c r="N120" s="1"/>
      <c r="O120" s="1"/>
      <c r="P120" s="1"/>
      <c r="Q120" s="1"/>
    </row>
    <row r="121" spans="1:17" ht="18" customHeight="1" x14ac:dyDescent="0.35">
      <c r="A121" s="1"/>
      <c r="B121" s="1"/>
      <c r="C121" s="1"/>
      <c r="D121" s="1"/>
      <c r="E121" s="1"/>
      <c r="F121" s="1"/>
      <c r="G121" s="1"/>
      <c r="H121" s="1"/>
      <c r="I121" s="1"/>
      <c r="J121" s="1"/>
      <c r="K121" s="1"/>
      <c r="L121" s="1"/>
      <c r="M121" s="1"/>
      <c r="N121" s="1"/>
      <c r="O121" s="1"/>
      <c r="P121" s="1"/>
      <c r="Q121" s="1"/>
    </row>
    <row r="122" spans="1:17" ht="18" customHeight="1" x14ac:dyDescent="0.35">
      <c r="A122" s="1"/>
      <c r="B122" s="1"/>
      <c r="C122" s="1"/>
      <c r="D122" s="1"/>
      <c r="E122" s="1"/>
      <c r="F122" s="1"/>
      <c r="G122" s="1"/>
      <c r="H122" s="1"/>
      <c r="I122" s="1"/>
      <c r="J122" s="1"/>
      <c r="K122" s="1"/>
      <c r="L122" s="1"/>
      <c r="M122" s="1"/>
      <c r="N122" s="1"/>
      <c r="O122" s="1"/>
      <c r="P122" s="1"/>
      <c r="Q122" s="1"/>
    </row>
    <row r="123" spans="1:17" ht="18" customHeight="1" x14ac:dyDescent="0.35">
      <c r="A123" s="1"/>
      <c r="B123" s="1"/>
      <c r="C123" s="1"/>
      <c r="D123" s="1"/>
      <c r="E123" s="1"/>
      <c r="F123" s="1"/>
      <c r="G123" s="1"/>
      <c r="H123" s="1"/>
      <c r="I123" s="1"/>
      <c r="J123" s="1"/>
      <c r="K123" s="1"/>
      <c r="L123" s="1"/>
      <c r="M123" s="1"/>
      <c r="N123" s="1"/>
      <c r="O123" s="1"/>
      <c r="P123" s="1"/>
      <c r="Q123" s="1"/>
    </row>
    <row r="124" spans="1:17" ht="18" customHeight="1" x14ac:dyDescent="0.35">
      <c r="A124" s="1"/>
      <c r="B124" s="1"/>
      <c r="C124" s="1"/>
      <c r="D124" s="1"/>
      <c r="E124" s="1"/>
      <c r="F124" s="1"/>
      <c r="G124" s="1"/>
      <c r="H124" s="1"/>
      <c r="I124" s="1"/>
      <c r="J124" s="1"/>
      <c r="K124" s="1"/>
      <c r="L124" s="1"/>
      <c r="M124" s="1"/>
      <c r="N124" s="1"/>
      <c r="O124" s="1"/>
      <c r="P124" s="1"/>
      <c r="Q124" s="1"/>
    </row>
    <row r="125" spans="1:17" ht="18" customHeight="1" x14ac:dyDescent="0.35">
      <c r="A125" s="1"/>
      <c r="B125" s="1"/>
      <c r="C125" s="1"/>
      <c r="D125" s="1"/>
      <c r="E125" s="1"/>
      <c r="F125" s="1"/>
      <c r="G125" s="1"/>
      <c r="H125" s="1"/>
      <c r="I125" s="1"/>
      <c r="J125" s="1"/>
      <c r="K125" s="1"/>
      <c r="L125" s="1"/>
      <c r="M125" s="1"/>
      <c r="N125" s="1"/>
      <c r="O125" s="1"/>
      <c r="P125" s="1"/>
      <c r="Q125" s="1"/>
    </row>
    <row r="126" spans="1:17" ht="18" customHeight="1" x14ac:dyDescent="0.35">
      <c r="A126" s="1"/>
      <c r="B126" s="1"/>
      <c r="C126" s="1"/>
      <c r="D126" s="1"/>
      <c r="E126" s="1"/>
      <c r="F126" s="1"/>
      <c r="G126" s="1"/>
      <c r="H126" s="1"/>
      <c r="I126" s="1"/>
      <c r="J126" s="1"/>
      <c r="K126" s="1"/>
      <c r="L126" s="1"/>
      <c r="M126" s="1"/>
      <c r="N126" s="1"/>
      <c r="O126" s="1"/>
      <c r="P126" s="1"/>
      <c r="Q126" s="1"/>
    </row>
    <row r="127" spans="1:17" ht="18" customHeight="1" x14ac:dyDescent="0.35">
      <c r="A127" s="1"/>
      <c r="B127" s="1"/>
      <c r="C127" s="1"/>
      <c r="D127" s="1"/>
      <c r="E127" s="1"/>
      <c r="F127" s="1"/>
      <c r="G127" s="1"/>
      <c r="H127" s="1"/>
      <c r="I127" s="1"/>
      <c r="J127" s="1"/>
      <c r="K127" s="1"/>
      <c r="L127" s="1"/>
      <c r="M127" s="1"/>
      <c r="N127" s="1"/>
      <c r="O127" s="1"/>
      <c r="P127" s="1"/>
      <c r="Q127" s="1"/>
    </row>
    <row r="128" spans="1:17" ht="18" customHeight="1" x14ac:dyDescent="0.35">
      <c r="A128" s="1"/>
      <c r="B128" s="1"/>
      <c r="C128" s="1"/>
      <c r="D128" s="1"/>
      <c r="E128" s="1"/>
      <c r="F128" s="1"/>
      <c r="G128" s="1"/>
      <c r="H128" s="1"/>
      <c r="I128" s="1"/>
      <c r="J128" s="1"/>
      <c r="K128" s="1"/>
      <c r="L128" s="1"/>
      <c r="M128" s="1"/>
      <c r="N128" s="1"/>
      <c r="O128" s="1"/>
      <c r="P128" s="1"/>
      <c r="Q128" s="1"/>
    </row>
    <row r="129" spans="1:17" ht="18" customHeight="1" x14ac:dyDescent="0.35">
      <c r="A129" s="1"/>
      <c r="B129" s="1"/>
      <c r="C129" s="1"/>
      <c r="D129" s="1"/>
      <c r="E129" s="1"/>
      <c r="F129" s="1"/>
      <c r="G129" s="1"/>
      <c r="H129" s="1"/>
      <c r="I129" s="1"/>
      <c r="J129" s="1"/>
      <c r="K129" s="1"/>
      <c r="L129" s="1"/>
      <c r="M129" s="1"/>
      <c r="N129" s="1"/>
      <c r="O129" s="1"/>
      <c r="P129" s="1"/>
      <c r="Q129" s="1"/>
    </row>
    <row r="130" spans="1:17" ht="18" customHeight="1" x14ac:dyDescent="0.35">
      <c r="A130" s="1"/>
      <c r="B130" s="1"/>
      <c r="C130" s="1"/>
      <c r="D130" s="1"/>
      <c r="E130" s="1"/>
      <c r="F130" s="1"/>
      <c r="G130" s="1"/>
      <c r="H130" s="1"/>
      <c r="I130" s="1"/>
      <c r="J130" s="1"/>
      <c r="K130" s="1"/>
      <c r="L130" s="1"/>
      <c r="M130" s="1"/>
      <c r="N130" s="1"/>
      <c r="O130" s="1"/>
      <c r="P130" s="1"/>
      <c r="Q130" s="1"/>
    </row>
    <row r="131" spans="1:17" ht="18" customHeight="1" x14ac:dyDescent="0.35">
      <c r="A131" s="1"/>
      <c r="B131" s="1"/>
      <c r="C131" s="1"/>
      <c r="D131" s="1"/>
      <c r="E131" s="1"/>
      <c r="F131" s="1"/>
      <c r="G131" s="1"/>
      <c r="H131" s="1"/>
      <c r="I131" s="1"/>
      <c r="J131" s="1"/>
      <c r="K131" s="1"/>
      <c r="L131" s="1"/>
      <c r="M131" s="1"/>
      <c r="N131" s="1"/>
      <c r="O131" s="1"/>
      <c r="P131" s="1"/>
      <c r="Q131" s="1"/>
    </row>
    <row r="132" spans="1:17" ht="18" customHeight="1" x14ac:dyDescent="0.35">
      <c r="A132" s="1"/>
      <c r="B132" s="1"/>
      <c r="C132" s="1"/>
      <c r="D132" s="1"/>
      <c r="E132" s="1"/>
      <c r="F132" s="1"/>
      <c r="G132" s="1"/>
      <c r="H132" s="1"/>
      <c r="I132" s="1"/>
      <c r="J132" s="1"/>
      <c r="K132" s="1"/>
      <c r="L132" s="1"/>
      <c r="M132" s="1"/>
      <c r="N132" s="1"/>
      <c r="O132" s="1"/>
      <c r="P132" s="1"/>
      <c r="Q132" s="1"/>
    </row>
    <row r="133" spans="1:17" ht="18" customHeight="1" x14ac:dyDescent="0.35">
      <c r="A133" s="1"/>
      <c r="B133" s="1"/>
      <c r="C133" s="1"/>
      <c r="D133" s="1"/>
      <c r="E133" s="1"/>
      <c r="F133" s="1"/>
      <c r="G133" s="1"/>
      <c r="H133" s="1"/>
      <c r="I133" s="1"/>
      <c r="J133" s="1"/>
      <c r="K133" s="1"/>
      <c r="L133" s="1"/>
      <c r="M133" s="1"/>
      <c r="N133" s="1"/>
      <c r="O133" s="1"/>
      <c r="P133" s="1"/>
      <c r="Q133" s="1"/>
    </row>
    <row r="134" spans="1:17" ht="18" customHeight="1" x14ac:dyDescent="0.35">
      <c r="A134" s="1"/>
      <c r="B134" s="1"/>
      <c r="C134" s="1"/>
      <c r="D134" s="1"/>
      <c r="E134" s="1"/>
      <c r="F134" s="1"/>
      <c r="G134" s="1"/>
      <c r="H134" s="1"/>
      <c r="I134" s="1"/>
      <c r="J134" s="1"/>
      <c r="K134" s="1"/>
      <c r="L134" s="1"/>
      <c r="M134" s="1"/>
      <c r="N134" s="1"/>
      <c r="O134" s="1"/>
      <c r="P134" s="1"/>
      <c r="Q134" s="1"/>
    </row>
    <row r="135" spans="1:17" ht="18" customHeight="1" x14ac:dyDescent="0.35">
      <c r="A135" s="1"/>
      <c r="B135" s="1"/>
      <c r="C135" s="1"/>
      <c r="D135" s="1"/>
      <c r="E135" s="1"/>
      <c r="F135" s="1"/>
      <c r="G135" s="1"/>
      <c r="H135" s="1"/>
      <c r="I135" s="1"/>
      <c r="J135" s="1"/>
      <c r="K135" s="1"/>
      <c r="L135" s="1"/>
      <c r="M135" s="1"/>
      <c r="N135" s="1"/>
      <c r="O135" s="1"/>
      <c r="P135" s="1"/>
      <c r="Q135" s="1"/>
    </row>
    <row r="136" spans="1:17" ht="18" customHeight="1" x14ac:dyDescent="0.35">
      <c r="A136" s="1"/>
      <c r="B136" s="1"/>
      <c r="C136" s="1"/>
      <c r="D136" s="1"/>
      <c r="E136" s="1"/>
      <c r="F136" s="1"/>
      <c r="G136" s="1"/>
      <c r="H136" s="1"/>
      <c r="I136" s="1"/>
      <c r="J136" s="1"/>
      <c r="K136" s="1"/>
      <c r="L136" s="1"/>
      <c r="M136" s="1"/>
      <c r="N136" s="1"/>
      <c r="O136" s="1"/>
      <c r="P136" s="1"/>
      <c r="Q136" s="1"/>
    </row>
    <row r="137" spans="1:17" ht="18" customHeight="1" x14ac:dyDescent="0.35">
      <c r="A137" s="1"/>
      <c r="B137" s="1"/>
      <c r="C137" s="1"/>
      <c r="D137" s="1"/>
      <c r="E137" s="1"/>
      <c r="F137" s="1"/>
      <c r="G137" s="1"/>
      <c r="H137" s="1"/>
      <c r="I137" s="1"/>
      <c r="J137" s="1"/>
      <c r="K137" s="1"/>
      <c r="L137" s="1"/>
      <c r="M137" s="1"/>
      <c r="N137" s="1"/>
      <c r="O137" s="1"/>
      <c r="P137" s="1"/>
      <c r="Q137" s="1"/>
    </row>
    <row r="138" spans="1:17" ht="18" customHeight="1" x14ac:dyDescent="0.35">
      <c r="A138" s="1"/>
      <c r="B138" s="1"/>
      <c r="C138" s="1"/>
      <c r="D138" s="1"/>
      <c r="E138" s="1"/>
      <c r="F138" s="1"/>
      <c r="G138" s="1"/>
      <c r="H138" s="1"/>
      <c r="I138" s="1"/>
      <c r="J138" s="1"/>
      <c r="K138" s="1"/>
      <c r="L138" s="1"/>
      <c r="M138" s="1"/>
      <c r="N138" s="1"/>
      <c r="O138" s="1"/>
      <c r="P138" s="1"/>
      <c r="Q138" s="1"/>
    </row>
    <row r="139" spans="1:17" ht="18" customHeight="1" x14ac:dyDescent="0.35">
      <c r="A139" s="1"/>
      <c r="B139" s="1"/>
      <c r="C139" s="1"/>
      <c r="D139" s="1"/>
      <c r="E139" s="1"/>
      <c r="F139" s="1"/>
      <c r="G139" s="1"/>
      <c r="H139" s="1"/>
      <c r="I139" s="1"/>
      <c r="J139" s="1"/>
      <c r="K139" s="1"/>
      <c r="L139" s="1"/>
      <c r="M139" s="1"/>
      <c r="N139" s="1"/>
      <c r="O139" s="1"/>
      <c r="P139" s="1"/>
      <c r="Q139" s="1"/>
    </row>
    <row r="140" spans="1:17" ht="18" customHeight="1" x14ac:dyDescent="0.35">
      <c r="A140" s="1"/>
      <c r="B140" s="1"/>
      <c r="C140" s="1"/>
      <c r="D140" s="1"/>
      <c r="E140" s="1"/>
      <c r="F140" s="1"/>
      <c r="G140" s="1"/>
      <c r="H140" s="1"/>
      <c r="I140" s="1"/>
      <c r="J140" s="1"/>
      <c r="K140" s="1"/>
      <c r="L140" s="1"/>
      <c r="M140" s="1"/>
      <c r="N140" s="1"/>
      <c r="O140" s="1"/>
      <c r="P140" s="1"/>
      <c r="Q140" s="1"/>
    </row>
    <row r="141" spans="1:17" ht="18" customHeight="1" x14ac:dyDescent="0.35">
      <c r="A141" s="1"/>
      <c r="B141" s="1"/>
      <c r="C141" s="1"/>
      <c r="D141" s="1"/>
      <c r="E141" s="1"/>
      <c r="F141" s="1"/>
      <c r="G141" s="1"/>
      <c r="H141" s="1"/>
      <c r="I141" s="1"/>
      <c r="J141" s="1"/>
      <c r="K141" s="1"/>
      <c r="L141" s="1"/>
      <c r="M141" s="1"/>
      <c r="N141" s="1"/>
      <c r="O141" s="1"/>
      <c r="P141" s="1"/>
      <c r="Q141" s="1"/>
    </row>
    <row r="142" spans="1:17" ht="18" customHeight="1" x14ac:dyDescent="0.35">
      <c r="A142" s="1"/>
      <c r="B142" s="1"/>
      <c r="C142" s="1"/>
      <c r="D142" s="1"/>
      <c r="E142" s="1"/>
      <c r="F142" s="1"/>
      <c r="G142" s="1"/>
      <c r="H142" s="1"/>
      <c r="I142" s="1"/>
      <c r="J142" s="1"/>
      <c r="K142" s="1"/>
      <c r="L142" s="1"/>
      <c r="M142" s="1"/>
      <c r="N142" s="1"/>
      <c r="O142" s="1"/>
      <c r="P142" s="1"/>
      <c r="Q142" s="1"/>
    </row>
    <row r="143" spans="1:17" ht="18" customHeight="1" x14ac:dyDescent="0.35">
      <c r="A143" s="1"/>
      <c r="B143" s="1"/>
      <c r="C143" s="1"/>
      <c r="D143" s="1"/>
      <c r="E143" s="1"/>
      <c r="F143" s="1"/>
      <c r="G143" s="1"/>
      <c r="H143" s="1"/>
      <c r="I143" s="1"/>
      <c r="J143" s="1"/>
      <c r="K143" s="1"/>
      <c r="L143" s="1"/>
      <c r="M143" s="1"/>
      <c r="N143" s="1"/>
      <c r="O143" s="1"/>
      <c r="P143" s="1"/>
      <c r="Q143" s="1"/>
    </row>
    <row r="144" spans="1:17" ht="18" customHeight="1" x14ac:dyDescent="0.35">
      <c r="A144" s="1"/>
      <c r="B144" s="1"/>
      <c r="C144" s="1"/>
      <c r="D144" s="1"/>
      <c r="E144" s="1"/>
      <c r="F144" s="1"/>
      <c r="G144" s="1"/>
      <c r="H144" s="1"/>
      <c r="I144" s="1"/>
      <c r="J144" s="1"/>
      <c r="K144" s="1"/>
      <c r="L144" s="1"/>
      <c r="M144" s="1"/>
      <c r="N144" s="1"/>
      <c r="O144" s="1"/>
      <c r="P144" s="1"/>
      <c r="Q144" s="1"/>
    </row>
    <row r="145" spans="1:17" ht="18" customHeight="1" x14ac:dyDescent="0.35">
      <c r="A145" s="1"/>
      <c r="B145" s="1"/>
      <c r="C145" s="1"/>
      <c r="D145" s="1"/>
      <c r="E145" s="1"/>
      <c r="F145" s="1"/>
      <c r="G145" s="1"/>
      <c r="H145" s="1"/>
      <c r="I145" s="1"/>
      <c r="J145" s="1"/>
      <c r="K145" s="1"/>
      <c r="L145" s="1"/>
      <c r="M145" s="1"/>
      <c r="N145" s="1"/>
      <c r="O145" s="1"/>
      <c r="P145" s="1"/>
      <c r="Q145" s="1"/>
    </row>
    <row r="146" spans="1:17" ht="18" customHeight="1" x14ac:dyDescent="0.35">
      <c r="A146" s="1"/>
      <c r="B146" s="1"/>
      <c r="C146" s="1"/>
      <c r="D146" s="1"/>
      <c r="E146" s="1"/>
      <c r="F146" s="1"/>
      <c r="G146" s="1"/>
      <c r="H146" s="1"/>
      <c r="I146" s="1"/>
      <c r="J146" s="1"/>
      <c r="K146" s="1"/>
      <c r="L146" s="1"/>
      <c r="M146" s="1"/>
      <c r="N146" s="1"/>
      <c r="O146" s="1"/>
      <c r="P146" s="1"/>
      <c r="Q146" s="1"/>
    </row>
    <row r="147" spans="1:17" ht="18" customHeight="1" x14ac:dyDescent="0.35">
      <c r="A147" s="1"/>
      <c r="B147" s="1"/>
      <c r="C147" s="1"/>
      <c r="D147" s="1"/>
      <c r="E147" s="1"/>
      <c r="F147" s="1"/>
      <c r="G147" s="1"/>
      <c r="H147" s="1"/>
      <c r="I147" s="1"/>
      <c r="J147" s="1"/>
      <c r="K147" s="1"/>
      <c r="L147" s="1"/>
      <c r="M147" s="1"/>
      <c r="N147" s="1"/>
      <c r="O147" s="1"/>
      <c r="P147" s="1"/>
      <c r="Q147" s="1"/>
    </row>
    <row r="148" spans="1:17" ht="18" customHeight="1" x14ac:dyDescent="0.35">
      <c r="A148" s="1"/>
      <c r="B148" s="1"/>
      <c r="C148" s="1"/>
      <c r="D148" s="1"/>
      <c r="E148" s="1"/>
      <c r="F148" s="1"/>
      <c r="G148" s="1"/>
      <c r="H148" s="1"/>
      <c r="I148" s="1"/>
      <c r="J148" s="1"/>
      <c r="K148" s="1"/>
      <c r="L148" s="1"/>
      <c r="M148" s="1"/>
      <c r="N148" s="1"/>
      <c r="O148" s="1"/>
      <c r="P148" s="1"/>
      <c r="Q148" s="1"/>
    </row>
    <row r="149" spans="1:17" ht="18" customHeight="1" x14ac:dyDescent="0.35">
      <c r="A149" s="1"/>
      <c r="B149" s="1"/>
      <c r="C149" s="1"/>
      <c r="D149" s="1"/>
      <c r="E149" s="1"/>
      <c r="F149" s="1"/>
      <c r="G149" s="1"/>
      <c r="H149" s="1"/>
      <c r="I149" s="1"/>
      <c r="J149" s="1"/>
      <c r="K149" s="1"/>
      <c r="L149" s="1"/>
      <c r="M149" s="1"/>
      <c r="N149" s="1"/>
      <c r="O149" s="1"/>
      <c r="P149" s="1"/>
      <c r="Q149" s="1"/>
    </row>
    <row r="150" spans="1:17" ht="18" customHeight="1" x14ac:dyDescent="0.35">
      <c r="A150" s="1"/>
      <c r="B150" s="1"/>
      <c r="C150" s="1"/>
      <c r="D150" s="1"/>
      <c r="E150" s="1"/>
      <c r="F150" s="1"/>
      <c r="G150" s="1"/>
      <c r="H150" s="1"/>
      <c r="I150" s="1"/>
      <c r="J150" s="1"/>
      <c r="K150" s="1"/>
      <c r="L150" s="1"/>
      <c r="M150" s="1"/>
      <c r="N150" s="1"/>
      <c r="O150" s="1"/>
      <c r="P150" s="1"/>
      <c r="Q150" s="1"/>
    </row>
    <row r="151" spans="1:17" ht="18" customHeight="1" x14ac:dyDescent="0.35">
      <c r="A151" s="1"/>
      <c r="B151" s="1"/>
      <c r="C151" s="1"/>
      <c r="D151" s="1"/>
      <c r="E151" s="1"/>
      <c r="F151" s="1"/>
      <c r="G151" s="1"/>
      <c r="H151" s="1"/>
      <c r="I151" s="1"/>
      <c r="J151" s="1"/>
      <c r="K151" s="1"/>
      <c r="L151" s="1"/>
      <c r="M151" s="1"/>
      <c r="N151" s="1"/>
      <c r="O151" s="1"/>
      <c r="P151" s="1"/>
      <c r="Q151" s="1"/>
    </row>
    <row r="152" spans="1:17" ht="18" customHeight="1" x14ac:dyDescent="0.35">
      <c r="A152" s="1"/>
      <c r="B152" s="1"/>
      <c r="C152" s="1"/>
      <c r="D152" s="1"/>
      <c r="E152" s="1"/>
      <c r="F152" s="1"/>
      <c r="G152" s="1"/>
      <c r="H152" s="1"/>
      <c r="I152" s="1"/>
      <c r="J152" s="1"/>
      <c r="K152" s="1"/>
      <c r="L152" s="1"/>
      <c r="M152" s="1"/>
      <c r="N152" s="1"/>
      <c r="O152" s="1"/>
      <c r="P152" s="1"/>
      <c r="Q152" s="1"/>
    </row>
    <row r="153" spans="1:17" ht="18" customHeight="1" x14ac:dyDescent="0.35">
      <c r="A153" s="1"/>
      <c r="B153" s="1"/>
      <c r="C153" s="1"/>
      <c r="D153" s="1"/>
      <c r="E153" s="1"/>
      <c r="F153" s="1"/>
      <c r="G153" s="1"/>
      <c r="H153" s="1"/>
      <c r="I153" s="1"/>
      <c r="J153" s="1"/>
      <c r="K153" s="1"/>
      <c r="L153" s="1"/>
      <c r="M153" s="1"/>
      <c r="N153" s="1"/>
      <c r="O153" s="1"/>
      <c r="P153" s="1"/>
      <c r="Q153" s="1"/>
    </row>
    <row r="154" spans="1:17" ht="18" customHeight="1" x14ac:dyDescent="0.35">
      <c r="A154" s="1"/>
      <c r="B154" s="1"/>
      <c r="C154" s="1"/>
      <c r="D154" s="1"/>
      <c r="E154" s="1"/>
      <c r="F154" s="1"/>
      <c r="G154" s="1"/>
      <c r="H154" s="1"/>
      <c r="I154" s="1"/>
      <c r="J154" s="1"/>
      <c r="K154" s="1"/>
      <c r="L154" s="1"/>
      <c r="M154" s="1"/>
      <c r="N154" s="1"/>
      <c r="O154" s="1"/>
      <c r="P154" s="1"/>
      <c r="Q154" s="1"/>
    </row>
    <row r="155" spans="1:17" ht="18" customHeight="1" x14ac:dyDescent="0.35">
      <c r="A155" s="1"/>
      <c r="B155" s="1"/>
      <c r="C155" s="1"/>
      <c r="D155" s="1"/>
      <c r="E155" s="1"/>
      <c r="F155" s="1"/>
      <c r="G155" s="1"/>
      <c r="H155" s="1"/>
      <c r="I155" s="1"/>
      <c r="J155" s="1"/>
      <c r="K155" s="1"/>
      <c r="L155" s="1"/>
      <c r="M155" s="1"/>
      <c r="N155" s="1"/>
      <c r="O155" s="1"/>
      <c r="P155" s="1"/>
      <c r="Q155" s="1"/>
    </row>
    <row r="156" spans="1:17" ht="18" customHeight="1" x14ac:dyDescent="0.35">
      <c r="A156" s="1"/>
      <c r="B156" s="1"/>
      <c r="C156" s="1"/>
      <c r="D156" s="1"/>
      <c r="E156" s="1"/>
      <c r="F156" s="1"/>
      <c r="G156" s="1"/>
      <c r="H156" s="1"/>
      <c r="I156" s="1"/>
      <c r="J156" s="1"/>
      <c r="K156" s="1"/>
      <c r="L156" s="1"/>
      <c r="M156" s="1"/>
      <c r="N156" s="1"/>
      <c r="O156" s="1"/>
      <c r="P156" s="1"/>
      <c r="Q156" s="1"/>
    </row>
    <row r="157" spans="1:17" ht="18" customHeight="1" x14ac:dyDescent="0.35">
      <c r="A157" s="1"/>
      <c r="B157" s="1"/>
      <c r="C157" s="1"/>
      <c r="D157" s="1"/>
      <c r="E157" s="1"/>
      <c r="F157" s="1"/>
      <c r="G157" s="1"/>
      <c r="H157" s="1"/>
      <c r="I157" s="1"/>
      <c r="J157" s="1"/>
      <c r="K157" s="1"/>
      <c r="L157" s="1"/>
      <c r="M157" s="1"/>
      <c r="N157" s="1"/>
      <c r="O157" s="1"/>
      <c r="P157" s="1"/>
      <c r="Q157" s="1"/>
    </row>
    <row r="158" spans="1:17" ht="18" customHeight="1" x14ac:dyDescent="0.35">
      <c r="A158" s="1"/>
      <c r="B158" s="1"/>
      <c r="C158" s="1"/>
      <c r="D158" s="1"/>
      <c r="E158" s="1"/>
      <c r="F158" s="1"/>
      <c r="G158" s="1"/>
      <c r="H158" s="1"/>
      <c r="I158" s="1"/>
      <c r="J158" s="1"/>
      <c r="K158" s="1"/>
      <c r="L158" s="1"/>
      <c r="M158" s="1"/>
      <c r="N158" s="1"/>
      <c r="O158" s="1"/>
      <c r="P158" s="1"/>
      <c r="Q158" s="1"/>
    </row>
    <row r="159" spans="1:17" ht="18" customHeight="1" x14ac:dyDescent="0.35">
      <c r="A159" s="1"/>
      <c r="B159" s="1"/>
      <c r="C159" s="1"/>
      <c r="D159" s="1"/>
      <c r="E159" s="1"/>
      <c r="F159" s="1"/>
      <c r="G159" s="1"/>
      <c r="H159" s="1"/>
      <c r="I159" s="1"/>
      <c r="J159" s="1"/>
      <c r="K159" s="1"/>
      <c r="L159" s="1"/>
      <c r="M159" s="1"/>
      <c r="N159" s="1"/>
      <c r="O159" s="1"/>
      <c r="P159" s="1"/>
      <c r="Q159" s="1"/>
    </row>
    <row r="160" spans="1:17" ht="18" customHeight="1" x14ac:dyDescent="0.35">
      <c r="A160" s="1"/>
      <c r="B160" s="1"/>
      <c r="C160" s="1"/>
      <c r="D160" s="1"/>
      <c r="E160" s="1"/>
      <c r="F160" s="1"/>
      <c r="G160" s="1"/>
      <c r="H160" s="1"/>
      <c r="I160" s="1"/>
      <c r="J160" s="1"/>
      <c r="K160" s="1"/>
      <c r="L160" s="1"/>
      <c r="M160" s="1"/>
      <c r="N160" s="1"/>
      <c r="O160" s="1"/>
      <c r="P160" s="1"/>
      <c r="Q160" s="1"/>
    </row>
    <row r="161" spans="1:17" ht="18" customHeight="1" x14ac:dyDescent="0.35">
      <c r="A161" s="1"/>
      <c r="B161" s="1"/>
      <c r="C161" s="1"/>
      <c r="D161" s="1"/>
      <c r="E161" s="1"/>
      <c r="F161" s="1"/>
      <c r="G161" s="1"/>
      <c r="H161" s="1"/>
      <c r="I161" s="1"/>
      <c r="J161" s="1"/>
      <c r="K161" s="1"/>
      <c r="L161" s="1"/>
      <c r="M161" s="1"/>
      <c r="N161" s="1"/>
      <c r="O161" s="1"/>
      <c r="P161" s="1"/>
      <c r="Q161" s="1"/>
    </row>
    <row r="162" spans="1:17" ht="18" customHeight="1" x14ac:dyDescent="0.35">
      <c r="A162" s="1"/>
      <c r="B162" s="1"/>
      <c r="C162" s="1"/>
      <c r="D162" s="1"/>
      <c r="E162" s="1"/>
      <c r="F162" s="1"/>
      <c r="G162" s="1"/>
      <c r="H162" s="1"/>
      <c r="I162" s="1"/>
      <c r="J162" s="1"/>
      <c r="K162" s="1"/>
      <c r="L162" s="1"/>
      <c r="M162" s="1"/>
      <c r="N162" s="1"/>
      <c r="O162" s="1"/>
      <c r="P162" s="1"/>
      <c r="Q162" s="1"/>
    </row>
    <row r="163" spans="1:17" ht="18" customHeight="1" x14ac:dyDescent="0.35">
      <c r="A163" s="1"/>
      <c r="B163" s="1"/>
      <c r="C163" s="1"/>
      <c r="D163" s="1"/>
      <c r="E163" s="1"/>
      <c r="F163" s="1"/>
      <c r="G163" s="1"/>
      <c r="H163" s="1"/>
      <c r="I163" s="1"/>
      <c r="J163" s="1"/>
      <c r="K163" s="1"/>
      <c r="L163" s="1"/>
      <c r="M163" s="1"/>
      <c r="N163" s="1"/>
      <c r="O163" s="1"/>
      <c r="P163" s="1"/>
      <c r="Q163" s="1"/>
    </row>
    <row r="164" spans="1:17" ht="18" customHeight="1" x14ac:dyDescent="0.35">
      <c r="A164" s="1"/>
      <c r="B164" s="1"/>
      <c r="C164" s="1"/>
      <c r="D164" s="1"/>
      <c r="E164" s="1"/>
      <c r="F164" s="1"/>
      <c r="G164" s="1"/>
      <c r="H164" s="1"/>
      <c r="I164" s="1"/>
      <c r="J164" s="1"/>
      <c r="K164" s="1"/>
      <c r="L164" s="1"/>
      <c r="M164" s="1"/>
      <c r="N164" s="1"/>
      <c r="O164" s="1"/>
      <c r="P164" s="1"/>
      <c r="Q164" s="1"/>
    </row>
    <row r="165" spans="1:17" ht="18" customHeight="1" x14ac:dyDescent="0.35">
      <c r="A165" s="1"/>
      <c r="B165" s="1"/>
      <c r="C165" s="1"/>
      <c r="D165" s="1"/>
      <c r="E165" s="1"/>
      <c r="F165" s="1"/>
      <c r="G165" s="1"/>
      <c r="H165" s="1"/>
      <c r="I165" s="1"/>
      <c r="J165" s="1"/>
      <c r="K165" s="1"/>
      <c r="L165" s="1"/>
      <c r="M165" s="1"/>
      <c r="N165" s="1"/>
      <c r="O165" s="1"/>
      <c r="P165" s="1"/>
      <c r="Q165" s="1"/>
    </row>
    <row r="166" spans="1:17" ht="18" customHeight="1" x14ac:dyDescent="0.35">
      <c r="A166" s="1"/>
      <c r="B166" s="1"/>
      <c r="C166" s="1"/>
      <c r="D166" s="1"/>
      <c r="E166" s="1"/>
      <c r="F166" s="1"/>
      <c r="G166" s="1"/>
      <c r="H166" s="1"/>
      <c r="I166" s="1"/>
      <c r="J166" s="1"/>
      <c r="K166" s="1"/>
      <c r="L166" s="1"/>
      <c r="M166" s="1"/>
      <c r="N166" s="1"/>
      <c r="O166" s="1"/>
      <c r="P166" s="1"/>
      <c r="Q166" s="1"/>
    </row>
    <row r="167" spans="1:17" ht="18" customHeight="1" x14ac:dyDescent="0.35">
      <c r="A167" s="1"/>
      <c r="B167" s="1"/>
      <c r="C167" s="1"/>
      <c r="D167" s="1"/>
      <c r="E167" s="1"/>
      <c r="F167" s="1"/>
      <c r="G167" s="1"/>
      <c r="H167" s="1"/>
      <c r="I167" s="1"/>
      <c r="J167" s="1"/>
      <c r="K167" s="1"/>
      <c r="L167" s="1"/>
      <c r="M167" s="1"/>
      <c r="N167" s="1"/>
      <c r="O167" s="1"/>
      <c r="P167" s="1"/>
      <c r="Q167" s="1"/>
    </row>
    <row r="168" spans="1:17" ht="18" customHeight="1" x14ac:dyDescent="0.35">
      <c r="A168" s="1"/>
      <c r="B168" s="1"/>
      <c r="C168" s="1"/>
      <c r="D168" s="1"/>
      <c r="E168" s="1"/>
      <c r="F168" s="1"/>
      <c r="G168" s="1"/>
      <c r="H168" s="1"/>
      <c r="I168" s="1"/>
      <c r="J168" s="1"/>
      <c r="K168" s="1"/>
      <c r="L168" s="1"/>
      <c r="M168" s="1"/>
      <c r="N168" s="1"/>
      <c r="O168" s="1"/>
      <c r="P168" s="1"/>
      <c r="Q168" s="1"/>
    </row>
    <row r="169" spans="1:17" ht="18" customHeight="1" x14ac:dyDescent="0.35">
      <c r="A169" s="1"/>
      <c r="B169" s="1"/>
      <c r="C169" s="1"/>
      <c r="D169" s="1"/>
      <c r="E169" s="1"/>
      <c r="F169" s="1"/>
      <c r="G169" s="1"/>
      <c r="H169" s="1"/>
      <c r="I169" s="1"/>
      <c r="J169" s="1"/>
      <c r="K169" s="1"/>
      <c r="L169" s="1"/>
      <c r="M169" s="1"/>
      <c r="N169" s="1"/>
      <c r="O169" s="1"/>
      <c r="P169" s="1"/>
      <c r="Q169" s="1"/>
    </row>
    <row r="170" spans="1:17" ht="18" customHeight="1" x14ac:dyDescent="0.35">
      <c r="A170" s="1"/>
      <c r="B170" s="1"/>
      <c r="C170" s="1"/>
      <c r="D170" s="1"/>
      <c r="E170" s="1"/>
      <c r="F170" s="1"/>
      <c r="G170" s="1"/>
      <c r="H170" s="1"/>
      <c r="I170" s="1"/>
      <c r="J170" s="1"/>
      <c r="K170" s="1"/>
      <c r="L170" s="1"/>
      <c r="M170" s="1"/>
      <c r="N170" s="1"/>
      <c r="O170" s="1"/>
      <c r="P170" s="1"/>
      <c r="Q170" s="1"/>
    </row>
    <row r="171" spans="1:17" ht="18" customHeight="1" x14ac:dyDescent="0.35">
      <c r="A171" s="1"/>
      <c r="B171" s="1"/>
      <c r="C171" s="1"/>
      <c r="D171" s="1"/>
      <c r="E171" s="1"/>
      <c r="F171" s="1"/>
      <c r="G171" s="1"/>
      <c r="H171" s="1"/>
      <c r="I171" s="1"/>
      <c r="J171" s="1"/>
      <c r="K171" s="1"/>
      <c r="L171" s="1"/>
      <c r="M171" s="1"/>
      <c r="N171" s="1"/>
      <c r="O171" s="1"/>
      <c r="P171" s="1"/>
      <c r="Q171" s="1"/>
    </row>
    <row r="172" spans="1:17" ht="18" customHeight="1" x14ac:dyDescent="0.35">
      <c r="A172" s="1"/>
      <c r="B172" s="1"/>
      <c r="C172" s="1"/>
      <c r="D172" s="1"/>
      <c r="E172" s="1"/>
      <c r="F172" s="1"/>
      <c r="G172" s="1"/>
      <c r="H172" s="1"/>
      <c r="I172" s="1"/>
      <c r="J172" s="1"/>
      <c r="K172" s="1"/>
      <c r="L172" s="1"/>
      <c r="M172" s="1"/>
      <c r="N172" s="1"/>
      <c r="O172" s="1"/>
      <c r="P172" s="1"/>
      <c r="Q172" s="1"/>
    </row>
    <row r="173" spans="1:17" ht="18" customHeight="1" x14ac:dyDescent="0.35">
      <c r="A173" s="1"/>
      <c r="B173" s="1"/>
      <c r="C173" s="1"/>
      <c r="D173" s="1"/>
      <c r="E173" s="1"/>
      <c r="F173" s="1"/>
      <c r="G173" s="1"/>
      <c r="H173" s="1"/>
      <c r="I173" s="1"/>
      <c r="J173" s="1"/>
      <c r="K173" s="1"/>
      <c r="L173" s="1"/>
      <c r="M173" s="1"/>
      <c r="N173" s="1"/>
      <c r="O173" s="1"/>
      <c r="P173" s="1"/>
      <c r="Q173" s="1"/>
    </row>
    <row r="174" spans="1:17" ht="18" customHeight="1" x14ac:dyDescent="0.35">
      <c r="A174" s="1"/>
      <c r="B174" s="1"/>
      <c r="C174" s="1"/>
      <c r="D174" s="1"/>
      <c r="E174" s="1"/>
      <c r="F174" s="1"/>
      <c r="G174" s="1"/>
      <c r="H174" s="1"/>
      <c r="I174" s="1"/>
      <c r="J174" s="1"/>
      <c r="K174" s="1"/>
      <c r="L174" s="1"/>
      <c r="M174" s="1"/>
      <c r="N174" s="1"/>
      <c r="O174" s="1"/>
      <c r="P174" s="1"/>
      <c r="Q174" s="1"/>
    </row>
    <row r="175" spans="1:17" ht="18" customHeight="1" x14ac:dyDescent="0.35">
      <c r="A175" s="1"/>
      <c r="B175" s="1"/>
      <c r="C175" s="1"/>
      <c r="D175" s="1"/>
      <c r="E175" s="1"/>
      <c r="F175" s="1"/>
      <c r="G175" s="1"/>
      <c r="H175" s="1"/>
      <c r="I175" s="1"/>
      <c r="J175" s="1"/>
      <c r="K175" s="1"/>
      <c r="L175" s="1"/>
      <c r="M175" s="1"/>
      <c r="N175" s="1"/>
      <c r="O175" s="1"/>
      <c r="P175" s="1"/>
      <c r="Q175" s="1"/>
    </row>
    <row r="176" spans="1:17" ht="18" customHeight="1" x14ac:dyDescent="0.35">
      <c r="A176" s="1"/>
      <c r="B176" s="1"/>
      <c r="C176" s="1"/>
      <c r="D176" s="1"/>
      <c r="E176" s="1"/>
      <c r="F176" s="1"/>
      <c r="G176" s="1"/>
      <c r="H176" s="1"/>
      <c r="I176" s="1"/>
      <c r="J176" s="1"/>
      <c r="K176" s="1"/>
      <c r="L176" s="1"/>
      <c r="M176" s="1"/>
      <c r="N176" s="1"/>
      <c r="O176" s="1"/>
      <c r="P176" s="1"/>
      <c r="Q176" s="1"/>
    </row>
    <row r="177" spans="1:17" ht="18" customHeight="1" x14ac:dyDescent="0.35">
      <c r="A177" s="1"/>
      <c r="B177" s="1"/>
      <c r="C177" s="1"/>
      <c r="D177" s="1"/>
      <c r="E177" s="1"/>
      <c r="F177" s="1"/>
      <c r="G177" s="1"/>
      <c r="H177" s="1"/>
      <c r="I177" s="1"/>
      <c r="J177" s="1"/>
      <c r="K177" s="1"/>
      <c r="L177" s="1"/>
      <c r="M177" s="1"/>
      <c r="N177" s="1"/>
      <c r="O177" s="1"/>
      <c r="P177" s="1"/>
      <c r="Q177" s="1"/>
    </row>
    <row r="178" spans="1:17" ht="18" customHeight="1" x14ac:dyDescent="0.35">
      <c r="A178" s="1"/>
      <c r="B178" s="1"/>
      <c r="C178" s="1"/>
      <c r="D178" s="1"/>
      <c r="E178" s="1"/>
      <c r="F178" s="1"/>
      <c r="G178" s="1"/>
      <c r="H178" s="1"/>
      <c r="I178" s="1"/>
      <c r="J178" s="1"/>
      <c r="K178" s="1"/>
      <c r="L178" s="1"/>
      <c r="M178" s="1"/>
      <c r="N178" s="1"/>
      <c r="O178" s="1"/>
      <c r="P178" s="1"/>
      <c r="Q178" s="1"/>
    </row>
    <row r="179" spans="1:17" ht="18" customHeight="1" x14ac:dyDescent="0.35">
      <c r="A179" s="1"/>
      <c r="B179" s="1"/>
      <c r="C179" s="1"/>
      <c r="D179" s="1"/>
      <c r="E179" s="1"/>
      <c r="F179" s="1"/>
      <c r="G179" s="1"/>
      <c r="H179" s="1"/>
      <c r="I179" s="1"/>
      <c r="J179" s="1"/>
      <c r="K179" s="1"/>
      <c r="L179" s="1"/>
      <c r="M179" s="1"/>
      <c r="N179" s="1"/>
      <c r="O179" s="1"/>
      <c r="P179" s="1"/>
      <c r="Q179" s="1"/>
    </row>
    <row r="180" spans="1:17" ht="18" customHeight="1" x14ac:dyDescent="0.35">
      <c r="A180" s="1"/>
      <c r="B180" s="1"/>
      <c r="C180" s="1"/>
      <c r="D180" s="1"/>
      <c r="E180" s="1"/>
      <c r="F180" s="1"/>
      <c r="G180" s="1"/>
      <c r="H180" s="1"/>
      <c r="I180" s="1"/>
      <c r="J180" s="1"/>
      <c r="K180" s="1"/>
      <c r="L180" s="1"/>
      <c r="M180" s="1"/>
      <c r="N180" s="1"/>
      <c r="O180" s="1"/>
      <c r="P180" s="1"/>
      <c r="Q180" s="1"/>
    </row>
    <row r="181" spans="1:17" ht="18" customHeight="1" x14ac:dyDescent="0.35">
      <c r="A181" s="1"/>
      <c r="B181" s="1"/>
      <c r="C181" s="1"/>
      <c r="D181" s="1"/>
      <c r="E181" s="1"/>
      <c r="F181" s="1"/>
      <c r="G181" s="1"/>
      <c r="H181" s="1"/>
      <c r="I181" s="1"/>
      <c r="J181" s="1"/>
      <c r="K181" s="1"/>
      <c r="L181" s="1"/>
      <c r="M181" s="1"/>
      <c r="N181" s="1"/>
      <c r="O181" s="1"/>
      <c r="P181" s="1"/>
      <c r="Q181" s="1"/>
    </row>
    <row r="182" spans="1:17" ht="18" customHeight="1" x14ac:dyDescent="0.35">
      <c r="A182" s="1"/>
      <c r="B182" s="1"/>
      <c r="C182" s="1"/>
      <c r="D182" s="1"/>
      <c r="E182" s="1"/>
      <c r="F182" s="1"/>
      <c r="G182" s="1"/>
      <c r="H182" s="1"/>
      <c r="I182" s="1"/>
      <c r="J182" s="1"/>
      <c r="K182" s="1"/>
      <c r="L182" s="1"/>
      <c r="M182" s="1"/>
      <c r="N182" s="1"/>
      <c r="O182" s="1"/>
      <c r="P182" s="1"/>
      <c r="Q182" s="1"/>
    </row>
    <row r="183" spans="1:17" ht="18" customHeight="1" x14ac:dyDescent="0.35">
      <c r="A183" s="1"/>
      <c r="B183" s="1"/>
      <c r="C183" s="1"/>
      <c r="D183" s="1"/>
      <c r="E183" s="1"/>
      <c r="F183" s="1"/>
      <c r="G183" s="1"/>
      <c r="H183" s="1"/>
      <c r="I183" s="1"/>
      <c r="J183" s="1"/>
      <c r="K183" s="1"/>
      <c r="L183" s="1"/>
      <c r="M183" s="1"/>
      <c r="N183" s="1"/>
      <c r="O183" s="1"/>
      <c r="P183" s="1"/>
      <c r="Q183" s="1"/>
    </row>
    <row r="184" spans="1:17" ht="18" customHeight="1" x14ac:dyDescent="0.35">
      <c r="A184" s="1"/>
      <c r="B184" s="1"/>
      <c r="C184" s="1"/>
      <c r="D184" s="1"/>
      <c r="E184" s="1"/>
      <c r="F184" s="1"/>
      <c r="G184" s="1"/>
      <c r="H184" s="1"/>
      <c r="I184" s="1"/>
      <c r="J184" s="1"/>
      <c r="K184" s="1"/>
      <c r="L184" s="1"/>
      <c r="M184" s="1"/>
      <c r="N184" s="1"/>
      <c r="O184" s="1"/>
      <c r="P184" s="1"/>
      <c r="Q184" s="1"/>
    </row>
    <row r="185" spans="1:17" ht="18" customHeight="1" x14ac:dyDescent="0.35">
      <c r="A185" s="1"/>
      <c r="B185" s="1"/>
      <c r="C185" s="1"/>
      <c r="D185" s="1"/>
      <c r="E185" s="1"/>
      <c r="F185" s="1"/>
      <c r="G185" s="1"/>
      <c r="H185" s="1"/>
      <c r="I185" s="1"/>
      <c r="J185" s="1"/>
      <c r="K185" s="1"/>
      <c r="L185" s="1"/>
      <c r="M185" s="1"/>
      <c r="N185" s="1"/>
      <c r="O185" s="1"/>
      <c r="P185" s="1"/>
      <c r="Q185" s="1"/>
    </row>
    <row r="186" spans="1:17" ht="18" customHeight="1" x14ac:dyDescent="0.35">
      <c r="A186" s="1"/>
      <c r="B186" s="1"/>
      <c r="C186" s="1"/>
      <c r="D186" s="1"/>
      <c r="E186" s="1"/>
      <c r="F186" s="1"/>
      <c r="G186" s="1"/>
      <c r="H186" s="1"/>
      <c r="I186" s="1"/>
      <c r="J186" s="1"/>
      <c r="K186" s="1"/>
      <c r="L186" s="1"/>
      <c r="M186" s="1"/>
      <c r="N186" s="1"/>
      <c r="O186" s="1"/>
      <c r="P186" s="1"/>
      <c r="Q186" s="1"/>
    </row>
    <row r="187" spans="1:17" ht="18" customHeight="1" x14ac:dyDescent="0.35">
      <c r="A187" s="1"/>
      <c r="B187" s="1"/>
      <c r="C187" s="1"/>
      <c r="D187" s="1"/>
      <c r="E187" s="1"/>
      <c r="F187" s="1"/>
      <c r="G187" s="1"/>
      <c r="H187" s="1"/>
      <c r="I187" s="1"/>
      <c r="J187" s="1"/>
      <c r="K187" s="1"/>
      <c r="L187" s="1"/>
      <c r="M187" s="1"/>
      <c r="N187" s="1"/>
      <c r="O187" s="1"/>
      <c r="P187" s="1"/>
      <c r="Q187" s="1"/>
    </row>
    <row r="188" spans="1:17" ht="18" customHeight="1" x14ac:dyDescent="0.35">
      <c r="A188" s="1"/>
      <c r="B188" s="1"/>
      <c r="C188" s="1"/>
      <c r="D188" s="1"/>
      <c r="E188" s="1"/>
      <c r="F188" s="1"/>
      <c r="G188" s="1"/>
      <c r="H188" s="1"/>
      <c r="I188" s="1"/>
      <c r="J188" s="1"/>
      <c r="K188" s="1"/>
      <c r="L188" s="1"/>
      <c r="M188" s="1"/>
      <c r="N188" s="1"/>
      <c r="O188" s="1"/>
      <c r="P188" s="1"/>
      <c r="Q188" s="1"/>
    </row>
    <row r="189" spans="1:17" ht="18" customHeight="1" x14ac:dyDescent="0.35">
      <c r="A189" s="1"/>
      <c r="B189" s="1"/>
      <c r="C189" s="1"/>
      <c r="D189" s="1"/>
      <c r="E189" s="1"/>
      <c r="F189" s="1"/>
      <c r="G189" s="1"/>
      <c r="H189" s="1"/>
      <c r="I189" s="1"/>
      <c r="J189" s="1"/>
      <c r="K189" s="1"/>
      <c r="L189" s="1"/>
      <c r="M189" s="1"/>
      <c r="N189" s="1"/>
      <c r="O189" s="1"/>
      <c r="P189" s="1"/>
      <c r="Q189" s="1"/>
    </row>
    <row r="190" spans="1:17" ht="18" customHeight="1" x14ac:dyDescent="0.35">
      <c r="A190" s="1"/>
      <c r="B190" s="1"/>
      <c r="C190" s="1"/>
      <c r="D190" s="1"/>
      <c r="E190" s="1"/>
      <c r="F190" s="1"/>
      <c r="G190" s="1"/>
      <c r="H190" s="1"/>
      <c r="I190" s="1"/>
      <c r="J190" s="1"/>
      <c r="K190" s="1"/>
      <c r="L190" s="1"/>
      <c r="M190" s="1"/>
      <c r="N190" s="1"/>
      <c r="O190" s="1"/>
      <c r="P190" s="1"/>
      <c r="Q190" s="1"/>
    </row>
    <row r="191" spans="1:17" ht="18" customHeight="1" x14ac:dyDescent="0.35">
      <c r="A191" s="1"/>
      <c r="B191" s="1"/>
      <c r="C191" s="1"/>
      <c r="D191" s="1"/>
      <c r="E191" s="1"/>
      <c r="F191" s="1"/>
      <c r="G191" s="1"/>
      <c r="H191" s="1"/>
      <c r="I191" s="1"/>
      <c r="J191" s="1"/>
      <c r="K191" s="1"/>
      <c r="L191" s="1"/>
      <c r="M191" s="1"/>
      <c r="N191" s="1"/>
      <c r="O191" s="1"/>
      <c r="P191" s="1"/>
      <c r="Q191" s="1"/>
    </row>
    <row r="192" spans="1:17" ht="18" customHeight="1" x14ac:dyDescent="0.35">
      <c r="A192" s="1"/>
      <c r="B192" s="1"/>
      <c r="C192" s="1"/>
      <c r="D192" s="1"/>
      <c r="E192" s="1"/>
      <c r="F192" s="1"/>
      <c r="G192" s="1"/>
      <c r="H192" s="1"/>
      <c r="I192" s="1"/>
      <c r="J192" s="1"/>
      <c r="K192" s="1"/>
      <c r="L192" s="1"/>
      <c r="M192" s="1"/>
      <c r="N192" s="1"/>
      <c r="O192" s="1"/>
      <c r="P192" s="1"/>
      <c r="Q192" s="1"/>
    </row>
    <row r="193" spans="1:17" ht="18" customHeight="1" x14ac:dyDescent="0.35">
      <c r="A193" s="1"/>
      <c r="B193" s="1"/>
      <c r="C193" s="1"/>
      <c r="D193" s="1"/>
      <c r="E193" s="1"/>
      <c r="F193" s="1"/>
      <c r="G193" s="1"/>
      <c r="H193" s="1"/>
      <c r="I193" s="1"/>
      <c r="J193" s="1"/>
      <c r="K193" s="1"/>
      <c r="L193" s="1"/>
      <c r="M193" s="1"/>
      <c r="N193" s="1"/>
      <c r="O193" s="1"/>
      <c r="P193" s="1"/>
      <c r="Q193" s="1"/>
    </row>
    <row r="194" spans="1:17" ht="18" customHeight="1" x14ac:dyDescent="0.35">
      <c r="A194" s="1"/>
      <c r="B194" s="1"/>
      <c r="C194" s="1"/>
      <c r="D194" s="1"/>
      <c r="E194" s="1"/>
      <c r="F194" s="1"/>
      <c r="G194" s="1"/>
      <c r="H194" s="1"/>
      <c r="I194" s="1"/>
      <c r="J194" s="1"/>
      <c r="K194" s="1"/>
      <c r="L194" s="1"/>
      <c r="M194" s="1"/>
      <c r="N194" s="1"/>
      <c r="O194" s="1"/>
      <c r="P194" s="1"/>
      <c r="Q194" s="1"/>
    </row>
    <row r="195" spans="1:17" ht="18" customHeight="1" x14ac:dyDescent="0.35">
      <c r="A195" s="1"/>
      <c r="B195" s="1"/>
      <c r="C195" s="1"/>
      <c r="D195" s="1"/>
      <c r="E195" s="1"/>
      <c r="F195" s="1"/>
      <c r="G195" s="1"/>
      <c r="H195" s="1"/>
      <c r="I195" s="1"/>
      <c r="J195" s="1"/>
      <c r="K195" s="1"/>
      <c r="L195" s="1"/>
      <c r="M195" s="1"/>
      <c r="N195" s="1"/>
      <c r="O195" s="1"/>
      <c r="P195" s="1"/>
      <c r="Q195" s="1"/>
    </row>
    <row r="196" spans="1:17" ht="18" customHeight="1" x14ac:dyDescent="0.35">
      <c r="A196" s="1"/>
      <c r="B196" s="1"/>
      <c r="C196" s="1"/>
      <c r="D196" s="1"/>
      <c r="E196" s="1"/>
      <c r="F196" s="1"/>
      <c r="G196" s="1"/>
      <c r="H196" s="1"/>
      <c r="I196" s="1"/>
      <c r="J196" s="1"/>
      <c r="K196" s="1"/>
      <c r="L196" s="1"/>
      <c r="M196" s="1"/>
      <c r="N196" s="1"/>
      <c r="O196" s="1"/>
      <c r="P196" s="1"/>
      <c r="Q196" s="1"/>
    </row>
    <row r="197" spans="1:17" ht="18" customHeight="1" x14ac:dyDescent="0.35">
      <c r="A197" s="1"/>
      <c r="B197" s="1"/>
      <c r="C197" s="1"/>
      <c r="D197" s="1"/>
      <c r="E197" s="1"/>
      <c r="F197" s="1"/>
      <c r="G197" s="1"/>
      <c r="H197" s="1"/>
      <c r="I197" s="1"/>
      <c r="J197" s="1"/>
      <c r="K197" s="1"/>
      <c r="L197" s="1"/>
      <c r="M197" s="1"/>
      <c r="N197" s="1"/>
      <c r="O197" s="1"/>
      <c r="P197" s="1"/>
      <c r="Q197" s="1"/>
    </row>
    <row r="198" spans="1:17" ht="18" customHeight="1" x14ac:dyDescent="0.35">
      <c r="A198" s="1"/>
      <c r="B198" s="1"/>
      <c r="C198" s="1"/>
      <c r="D198" s="1"/>
      <c r="E198" s="1"/>
      <c r="F198" s="1"/>
      <c r="G198" s="1"/>
      <c r="H198" s="1"/>
      <c r="I198" s="1"/>
      <c r="J198" s="1"/>
      <c r="K198" s="1"/>
      <c r="L198" s="1"/>
      <c r="M198" s="1"/>
      <c r="N198" s="1"/>
      <c r="O198" s="1"/>
      <c r="P198" s="1"/>
      <c r="Q198" s="1"/>
    </row>
    <row r="199" spans="1:17" ht="18" customHeight="1" x14ac:dyDescent="0.35">
      <c r="A199" s="1"/>
      <c r="B199" s="1"/>
      <c r="C199" s="1"/>
      <c r="D199" s="1"/>
      <c r="E199" s="1"/>
      <c r="F199" s="1"/>
      <c r="G199" s="1"/>
      <c r="H199" s="1"/>
      <c r="I199" s="1"/>
      <c r="J199" s="1"/>
      <c r="K199" s="1"/>
      <c r="L199" s="1"/>
      <c r="M199" s="1"/>
      <c r="N199" s="1"/>
      <c r="O199" s="1"/>
      <c r="P199" s="1"/>
      <c r="Q199" s="1"/>
    </row>
    <row r="200" spans="1:17" ht="18" customHeight="1" x14ac:dyDescent="0.35">
      <c r="A200" s="1"/>
      <c r="B200" s="1"/>
      <c r="C200" s="1"/>
      <c r="D200" s="1"/>
      <c r="E200" s="1"/>
      <c r="F200" s="1"/>
      <c r="G200" s="1"/>
      <c r="H200" s="1"/>
      <c r="I200" s="1"/>
      <c r="J200" s="1"/>
      <c r="K200" s="1"/>
      <c r="L200" s="1"/>
      <c r="M200" s="1"/>
      <c r="N200" s="1"/>
      <c r="O200" s="1"/>
      <c r="P200" s="1"/>
      <c r="Q200" s="1"/>
    </row>
    <row r="201" spans="1:17" ht="18" customHeight="1" x14ac:dyDescent="0.35">
      <c r="A201" s="1"/>
      <c r="B201" s="1"/>
      <c r="C201" s="1"/>
      <c r="D201" s="1"/>
      <c r="E201" s="1"/>
      <c r="F201" s="1"/>
      <c r="G201" s="1"/>
      <c r="H201" s="1"/>
      <c r="I201" s="1"/>
      <c r="J201" s="1"/>
      <c r="K201" s="1"/>
      <c r="L201" s="1"/>
      <c r="M201" s="1"/>
      <c r="N201" s="1"/>
      <c r="O201" s="1"/>
      <c r="P201" s="1"/>
      <c r="Q201" s="1"/>
    </row>
    <row r="202" spans="1:17" ht="18" customHeight="1" x14ac:dyDescent="0.35">
      <c r="A202" s="1"/>
      <c r="B202" s="1"/>
      <c r="C202" s="1"/>
      <c r="D202" s="1"/>
      <c r="E202" s="1"/>
      <c r="F202" s="1"/>
      <c r="G202" s="1"/>
      <c r="H202" s="1"/>
      <c r="I202" s="1"/>
      <c r="J202" s="1"/>
      <c r="K202" s="1"/>
      <c r="L202" s="1"/>
      <c r="M202" s="1"/>
      <c r="N202" s="1"/>
      <c r="O202" s="1"/>
      <c r="P202" s="1"/>
      <c r="Q202" s="1"/>
    </row>
    <row r="203" spans="1:17" ht="18" customHeight="1" x14ac:dyDescent="0.35">
      <c r="A203" s="1"/>
      <c r="B203" s="1"/>
      <c r="C203" s="1"/>
      <c r="D203" s="1"/>
      <c r="E203" s="1"/>
      <c r="F203" s="1"/>
      <c r="G203" s="1"/>
      <c r="H203" s="1"/>
      <c r="I203" s="1"/>
      <c r="J203" s="1"/>
      <c r="K203" s="1"/>
      <c r="L203" s="1"/>
      <c r="M203" s="1"/>
      <c r="N203" s="1"/>
      <c r="O203" s="1"/>
      <c r="P203" s="1"/>
      <c r="Q203" s="1"/>
    </row>
    <row r="204" spans="1:17" ht="18" customHeight="1" x14ac:dyDescent="0.35">
      <c r="A204" s="1"/>
      <c r="B204" s="1"/>
      <c r="C204" s="1"/>
      <c r="D204" s="1"/>
      <c r="E204" s="1"/>
      <c r="F204" s="1"/>
      <c r="G204" s="1"/>
      <c r="H204" s="1"/>
      <c r="I204" s="1"/>
      <c r="J204" s="1"/>
      <c r="K204" s="1"/>
      <c r="L204" s="1"/>
      <c r="M204" s="1"/>
      <c r="N204" s="1"/>
      <c r="O204" s="1"/>
      <c r="P204" s="1"/>
      <c r="Q204" s="1"/>
    </row>
    <row r="205" spans="1:17" ht="18" customHeight="1" x14ac:dyDescent="0.35">
      <c r="A205" s="1"/>
      <c r="B205" s="1"/>
      <c r="C205" s="1"/>
      <c r="D205" s="1"/>
      <c r="E205" s="1"/>
      <c r="F205" s="1"/>
      <c r="G205" s="1"/>
      <c r="H205" s="1"/>
      <c r="I205" s="1"/>
      <c r="J205" s="1"/>
      <c r="K205" s="1"/>
      <c r="L205" s="1"/>
      <c r="M205" s="1"/>
      <c r="N205" s="1"/>
      <c r="O205" s="1"/>
      <c r="P205" s="1"/>
      <c r="Q205" s="1"/>
    </row>
    <row r="206" spans="1:17" ht="18" customHeight="1" x14ac:dyDescent="0.35">
      <c r="A206" s="1"/>
      <c r="B206" s="1"/>
      <c r="C206" s="1"/>
      <c r="D206" s="1"/>
      <c r="E206" s="1"/>
      <c r="F206" s="1"/>
      <c r="G206" s="1"/>
      <c r="H206" s="1"/>
      <c r="I206" s="1"/>
      <c r="J206" s="1"/>
      <c r="K206" s="1"/>
      <c r="L206" s="1"/>
      <c r="M206" s="1"/>
      <c r="N206" s="1"/>
      <c r="O206" s="1"/>
      <c r="P206" s="1"/>
      <c r="Q206" s="1"/>
    </row>
    <row r="207" spans="1:17" ht="18" customHeight="1" x14ac:dyDescent="0.35">
      <c r="A207" s="1"/>
      <c r="B207" s="1"/>
      <c r="C207" s="1"/>
      <c r="D207" s="1"/>
      <c r="E207" s="1"/>
      <c r="F207" s="1"/>
      <c r="G207" s="1"/>
      <c r="H207" s="1"/>
      <c r="I207" s="1"/>
      <c r="J207" s="1"/>
      <c r="K207" s="1"/>
      <c r="L207" s="1"/>
      <c r="M207" s="1"/>
      <c r="N207" s="1"/>
      <c r="O207" s="1"/>
      <c r="P207" s="1"/>
      <c r="Q207" s="1"/>
    </row>
    <row r="208" spans="1:17" ht="18" customHeight="1" x14ac:dyDescent="0.35">
      <c r="A208" s="1"/>
      <c r="B208" s="1"/>
      <c r="C208" s="1"/>
      <c r="D208" s="1"/>
      <c r="E208" s="1"/>
      <c r="F208" s="1"/>
      <c r="G208" s="1"/>
      <c r="H208" s="1"/>
      <c r="I208" s="1"/>
      <c r="J208" s="1"/>
      <c r="K208" s="1"/>
      <c r="L208" s="1"/>
      <c r="M208" s="1"/>
      <c r="N208" s="1"/>
      <c r="O208" s="1"/>
      <c r="P208" s="1"/>
      <c r="Q208" s="1"/>
    </row>
    <row r="209" spans="1:17" ht="18" customHeight="1" x14ac:dyDescent="0.35">
      <c r="A209" s="1"/>
      <c r="B209" s="1"/>
      <c r="C209" s="1"/>
      <c r="D209" s="1"/>
      <c r="E209" s="1"/>
      <c r="F209" s="1"/>
      <c r="G209" s="1"/>
      <c r="H209" s="1"/>
      <c r="I209" s="1"/>
      <c r="J209" s="1"/>
      <c r="K209" s="1"/>
      <c r="L209" s="1"/>
      <c r="M209" s="1"/>
      <c r="N209" s="1"/>
      <c r="O209" s="1"/>
      <c r="P209" s="1"/>
      <c r="Q209" s="1"/>
    </row>
    <row r="210" spans="1:17" ht="18" customHeight="1" x14ac:dyDescent="0.35">
      <c r="A210" s="1"/>
      <c r="B210" s="1"/>
      <c r="C210" s="1"/>
      <c r="D210" s="1"/>
      <c r="E210" s="1"/>
      <c r="F210" s="1"/>
      <c r="G210" s="1"/>
      <c r="H210" s="1"/>
      <c r="I210" s="1"/>
      <c r="J210" s="1"/>
      <c r="K210" s="1"/>
      <c r="L210" s="1"/>
      <c r="M210" s="1"/>
      <c r="N210" s="1"/>
      <c r="O210" s="1"/>
      <c r="P210" s="1"/>
      <c r="Q210" s="1"/>
    </row>
    <row r="211" spans="1:17" ht="18" customHeight="1" x14ac:dyDescent="0.35">
      <c r="A211" s="1"/>
      <c r="B211" s="1"/>
      <c r="C211" s="1"/>
      <c r="D211" s="1"/>
      <c r="E211" s="1"/>
      <c r="F211" s="1"/>
      <c r="G211" s="1"/>
      <c r="H211" s="1"/>
      <c r="I211" s="1"/>
      <c r="J211" s="1"/>
      <c r="K211" s="1"/>
      <c r="L211" s="1"/>
      <c r="M211" s="1"/>
      <c r="N211" s="1"/>
      <c r="O211" s="1"/>
      <c r="P211" s="1"/>
      <c r="Q211" s="1"/>
    </row>
    <row r="212" spans="1:17" ht="18" customHeight="1" x14ac:dyDescent="0.35">
      <c r="A212" s="1"/>
      <c r="B212" s="1"/>
      <c r="C212" s="1"/>
      <c r="D212" s="1"/>
      <c r="E212" s="1"/>
      <c r="F212" s="1"/>
      <c r="G212" s="1"/>
      <c r="H212" s="1"/>
      <c r="I212" s="1"/>
      <c r="J212" s="1"/>
      <c r="K212" s="1"/>
      <c r="L212" s="1"/>
      <c r="M212" s="1"/>
      <c r="N212" s="1"/>
      <c r="O212" s="1"/>
      <c r="P212" s="1"/>
      <c r="Q212" s="1"/>
    </row>
    <row r="213" spans="1:17" ht="18" customHeight="1" x14ac:dyDescent="0.35">
      <c r="A213" s="1"/>
      <c r="B213" s="1"/>
      <c r="C213" s="1"/>
      <c r="D213" s="1"/>
      <c r="E213" s="1"/>
      <c r="F213" s="1"/>
      <c r="G213" s="1"/>
      <c r="H213" s="1"/>
      <c r="I213" s="1"/>
      <c r="J213" s="1"/>
      <c r="K213" s="1"/>
      <c r="L213" s="1"/>
      <c r="M213" s="1"/>
      <c r="N213" s="1"/>
      <c r="O213" s="1"/>
      <c r="P213" s="1"/>
      <c r="Q213" s="1"/>
    </row>
    <row r="214" spans="1:17" ht="18" customHeight="1" x14ac:dyDescent="0.35">
      <c r="A214" s="1"/>
      <c r="B214" s="1"/>
      <c r="C214" s="1"/>
      <c r="D214" s="1"/>
      <c r="E214" s="1"/>
      <c r="F214" s="1"/>
      <c r="G214" s="1"/>
      <c r="H214" s="1"/>
      <c r="I214" s="1"/>
      <c r="J214" s="1"/>
      <c r="K214" s="1"/>
      <c r="L214" s="1"/>
      <c r="M214" s="1"/>
      <c r="N214" s="1"/>
      <c r="O214" s="1"/>
      <c r="P214" s="1"/>
      <c r="Q214" s="1"/>
    </row>
    <row r="215" spans="1:17" ht="18" customHeight="1" x14ac:dyDescent="0.35">
      <c r="A215" s="1"/>
      <c r="B215" s="1"/>
      <c r="C215" s="1"/>
      <c r="D215" s="1"/>
      <c r="E215" s="1"/>
      <c r="F215" s="1"/>
      <c r="G215" s="1"/>
      <c r="H215" s="1"/>
      <c r="I215" s="1"/>
      <c r="J215" s="1"/>
      <c r="K215" s="1"/>
      <c r="L215" s="1"/>
      <c r="M215" s="1"/>
      <c r="N215" s="1"/>
      <c r="O215" s="1"/>
      <c r="P215" s="1"/>
      <c r="Q215" s="1"/>
    </row>
    <row r="216" spans="1:17" ht="18" customHeight="1" x14ac:dyDescent="0.35">
      <c r="A216" s="1"/>
      <c r="B216" s="1"/>
      <c r="C216" s="1"/>
      <c r="D216" s="1"/>
      <c r="E216" s="1"/>
      <c r="F216" s="1"/>
      <c r="G216" s="1"/>
      <c r="H216" s="1"/>
      <c r="I216" s="1"/>
      <c r="J216" s="1"/>
      <c r="K216" s="1"/>
      <c r="L216" s="1"/>
      <c r="M216" s="1"/>
      <c r="N216" s="1"/>
      <c r="O216" s="1"/>
      <c r="P216" s="1"/>
      <c r="Q216" s="1"/>
    </row>
    <row r="217" spans="1:17" ht="18" customHeight="1" x14ac:dyDescent="0.35">
      <c r="A217" s="1"/>
      <c r="B217" s="1"/>
      <c r="C217" s="1"/>
      <c r="D217" s="1"/>
      <c r="E217" s="1"/>
      <c r="F217" s="1"/>
      <c r="G217" s="1"/>
      <c r="H217" s="1"/>
      <c r="I217" s="1"/>
      <c r="J217" s="1"/>
      <c r="K217" s="1"/>
      <c r="L217" s="1"/>
      <c r="M217" s="1"/>
      <c r="N217" s="1"/>
      <c r="O217" s="1"/>
      <c r="P217" s="1"/>
      <c r="Q217" s="1"/>
    </row>
    <row r="218" spans="1:17" ht="18" customHeight="1" x14ac:dyDescent="0.35">
      <c r="A218" s="1"/>
      <c r="B218" s="1"/>
      <c r="C218" s="1"/>
      <c r="D218" s="1"/>
      <c r="E218" s="1"/>
      <c r="F218" s="1"/>
      <c r="G218" s="1"/>
      <c r="H218" s="1"/>
      <c r="I218" s="1"/>
      <c r="J218" s="1"/>
      <c r="K218" s="1"/>
      <c r="L218" s="1"/>
      <c r="M218" s="1"/>
      <c r="N218" s="1"/>
      <c r="O218" s="1"/>
      <c r="P218" s="1"/>
      <c r="Q218" s="1"/>
    </row>
    <row r="219" spans="1:17" ht="18" customHeight="1" x14ac:dyDescent="0.35">
      <c r="A219" s="1"/>
      <c r="B219" s="1"/>
      <c r="C219" s="1"/>
      <c r="D219" s="1"/>
      <c r="E219" s="1"/>
      <c r="F219" s="1"/>
      <c r="G219" s="1"/>
      <c r="H219" s="1"/>
      <c r="I219" s="1"/>
      <c r="J219" s="1"/>
      <c r="K219" s="1"/>
      <c r="L219" s="1"/>
      <c r="M219" s="1"/>
      <c r="N219" s="1"/>
      <c r="O219" s="1"/>
      <c r="P219" s="1"/>
      <c r="Q219" s="1"/>
    </row>
    <row r="220" spans="1:17" ht="18" customHeight="1" x14ac:dyDescent="0.35">
      <c r="A220" s="1"/>
      <c r="B220" s="1"/>
      <c r="C220" s="1"/>
      <c r="D220" s="1"/>
      <c r="E220" s="1"/>
      <c r="F220" s="1"/>
      <c r="G220" s="1"/>
      <c r="H220" s="1"/>
      <c r="I220" s="1"/>
      <c r="J220" s="1"/>
      <c r="K220" s="1"/>
      <c r="L220" s="1"/>
      <c r="M220" s="1"/>
      <c r="N220" s="1"/>
      <c r="O220" s="1"/>
      <c r="P220" s="1"/>
      <c r="Q220" s="1"/>
    </row>
    <row r="221" spans="1:17" ht="18" customHeight="1" x14ac:dyDescent="0.35">
      <c r="A221" s="1"/>
      <c r="B221" s="1"/>
      <c r="C221" s="1"/>
      <c r="D221" s="1"/>
      <c r="E221" s="1"/>
      <c r="F221" s="1"/>
      <c r="G221" s="1"/>
      <c r="H221" s="1"/>
      <c r="I221" s="1"/>
      <c r="J221" s="1"/>
      <c r="K221" s="1"/>
      <c r="L221" s="1"/>
      <c r="M221" s="1"/>
      <c r="N221" s="1"/>
      <c r="O221" s="1"/>
      <c r="P221" s="1"/>
      <c r="Q221" s="1"/>
    </row>
    <row r="222" spans="1:17" ht="18" customHeight="1" x14ac:dyDescent="0.35">
      <c r="A222" s="1"/>
      <c r="B222" s="1"/>
      <c r="C222" s="1"/>
      <c r="D222" s="1"/>
      <c r="E222" s="1"/>
      <c r="F222" s="1"/>
      <c r="G222" s="1"/>
      <c r="H222" s="1"/>
      <c r="I222" s="1"/>
      <c r="J222" s="1"/>
      <c r="K222" s="1"/>
      <c r="L222" s="1"/>
      <c r="M222" s="1"/>
      <c r="N222" s="1"/>
      <c r="O222" s="1"/>
      <c r="P222" s="1"/>
      <c r="Q222" s="1"/>
    </row>
    <row r="223" spans="1:17" ht="18" customHeight="1" x14ac:dyDescent="0.35">
      <c r="A223" s="1"/>
      <c r="B223" s="1"/>
      <c r="C223" s="1"/>
      <c r="D223" s="1"/>
      <c r="E223" s="1"/>
      <c r="F223" s="1"/>
      <c r="G223" s="1"/>
      <c r="H223" s="1"/>
      <c r="I223" s="1"/>
      <c r="J223" s="1"/>
      <c r="K223" s="1"/>
      <c r="L223" s="1"/>
      <c r="M223" s="1"/>
      <c r="N223" s="1"/>
      <c r="O223" s="1"/>
      <c r="P223" s="1"/>
      <c r="Q223" s="1"/>
    </row>
    <row r="224" spans="1:17" ht="18" customHeight="1" x14ac:dyDescent="0.35">
      <c r="A224" s="1"/>
      <c r="B224" s="1"/>
      <c r="C224" s="1"/>
      <c r="D224" s="1"/>
      <c r="E224" s="1"/>
      <c r="F224" s="1"/>
      <c r="G224" s="1"/>
      <c r="H224" s="1"/>
      <c r="I224" s="1"/>
      <c r="J224" s="1"/>
      <c r="K224" s="1"/>
      <c r="L224" s="1"/>
      <c r="M224" s="1"/>
      <c r="N224" s="1"/>
      <c r="O224" s="1"/>
      <c r="P224" s="1"/>
      <c r="Q224" s="1"/>
    </row>
    <row r="225" spans="1:17" ht="18" customHeight="1" x14ac:dyDescent="0.35">
      <c r="A225" s="1"/>
      <c r="B225" s="1"/>
      <c r="C225" s="1"/>
      <c r="D225" s="1"/>
      <c r="E225" s="1"/>
      <c r="F225" s="1"/>
      <c r="G225" s="1"/>
      <c r="H225" s="1"/>
      <c r="I225" s="1"/>
      <c r="J225" s="1"/>
      <c r="K225" s="1"/>
      <c r="L225" s="1"/>
      <c r="M225" s="1"/>
      <c r="N225" s="1"/>
      <c r="O225" s="1"/>
      <c r="P225" s="1"/>
      <c r="Q225" s="1"/>
    </row>
    <row r="226" spans="1:17" ht="18" customHeight="1" x14ac:dyDescent="0.35">
      <c r="A226" s="1"/>
      <c r="B226" s="1"/>
      <c r="C226" s="1"/>
      <c r="D226" s="1"/>
      <c r="E226" s="1"/>
      <c r="F226" s="1"/>
      <c r="G226" s="1"/>
      <c r="H226" s="1"/>
      <c r="I226" s="1"/>
      <c r="J226" s="1"/>
      <c r="K226" s="1"/>
      <c r="L226" s="1"/>
      <c r="M226" s="1"/>
      <c r="N226" s="1"/>
      <c r="O226" s="1"/>
      <c r="P226" s="1"/>
      <c r="Q226" s="1"/>
    </row>
    <row r="227" spans="1:17" ht="18" customHeight="1" x14ac:dyDescent="0.35">
      <c r="A227" s="1"/>
      <c r="B227" s="1"/>
      <c r="C227" s="1"/>
      <c r="D227" s="1"/>
      <c r="E227" s="1"/>
      <c r="F227" s="1"/>
      <c r="G227" s="1"/>
      <c r="H227" s="1"/>
      <c r="I227" s="1"/>
      <c r="J227" s="1"/>
      <c r="K227" s="1"/>
      <c r="L227" s="1"/>
      <c r="M227" s="1"/>
      <c r="N227" s="1"/>
      <c r="O227" s="1"/>
      <c r="P227" s="1"/>
      <c r="Q227" s="1"/>
    </row>
    <row r="228" spans="1:17" ht="18" customHeight="1" x14ac:dyDescent="0.35">
      <c r="A228" s="1"/>
      <c r="B228" s="1"/>
      <c r="C228" s="1"/>
      <c r="D228" s="1"/>
      <c r="E228" s="1"/>
      <c r="F228" s="1"/>
      <c r="G228" s="1"/>
      <c r="H228" s="1"/>
      <c r="I228" s="1"/>
      <c r="J228" s="1"/>
      <c r="K228" s="1"/>
      <c r="L228" s="1"/>
      <c r="M228" s="1"/>
      <c r="N228" s="1"/>
      <c r="O228" s="1"/>
      <c r="P228" s="1"/>
      <c r="Q228" s="1"/>
    </row>
    <row r="229" spans="1:17" ht="18" customHeight="1" x14ac:dyDescent="0.35">
      <c r="A229" s="1"/>
      <c r="B229" s="1"/>
      <c r="C229" s="1"/>
      <c r="D229" s="1"/>
      <c r="E229" s="1"/>
      <c r="F229" s="1"/>
      <c r="G229" s="1"/>
      <c r="H229" s="1"/>
      <c r="I229" s="1"/>
      <c r="J229" s="1"/>
      <c r="K229" s="1"/>
      <c r="L229" s="1"/>
      <c r="M229" s="1"/>
      <c r="N229" s="1"/>
      <c r="O229" s="1"/>
      <c r="P229" s="1"/>
      <c r="Q229" s="1"/>
    </row>
    <row r="230" spans="1:17" ht="18" customHeight="1" x14ac:dyDescent="0.35">
      <c r="A230" s="1"/>
      <c r="B230" s="1"/>
      <c r="C230" s="1"/>
      <c r="D230" s="1"/>
      <c r="E230" s="1"/>
      <c r="F230" s="1"/>
      <c r="G230" s="1"/>
      <c r="H230" s="1"/>
      <c r="I230" s="1"/>
      <c r="J230" s="1"/>
      <c r="K230" s="1"/>
      <c r="L230" s="1"/>
      <c r="M230" s="1"/>
      <c r="N230" s="1"/>
      <c r="O230" s="1"/>
      <c r="P230" s="1"/>
      <c r="Q230" s="1"/>
    </row>
    <row r="231" spans="1:17" ht="18" customHeight="1" x14ac:dyDescent="0.35">
      <c r="A231" s="1"/>
      <c r="B231" s="1"/>
      <c r="C231" s="1"/>
      <c r="D231" s="1"/>
      <c r="E231" s="1"/>
      <c r="F231" s="1"/>
      <c r="G231" s="1"/>
      <c r="H231" s="1"/>
      <c r="I231" s="1"/>
      <c r="J231" s="1"/>
      <c r="K231" s="1"/>
      <c r="L231" s="1"/>
      <c r="M231" s="1"/>
      <c r="N231" s="1"/>
      <c r="O231" s="1"/>
      <c r="P231" s="1"/>
      <c r="Q231" s="1"/>
    </row>
    <row r="232" spans="1:17" ht="18" customHeight="1" x14ac:dyDescent="0.35">
      <c r="A232" s="1"/>
      <c r="B232" s="1"/>
      <c r="C232" s="1"/>
      <c r="D232" s="1"/>
      <c r="E232" s="1"/>
      <c r="F232" s="1"/>
      <c r="G232" s="1"/>
      <c r="H232" s="1"/>
      <c r="I232" s="1"/>
      <c r="J232" s="1"/>
      <c r="K232" s="1"/>
      <c r="L232" s="1"/>
      <c r="M232" s="1"/>
      <c r="N232" s="1"/>
      <c r="O232" s="1"/>
      <c r="P232" s="1"/>
      <c r="Q232" s="1"/>
    </row>
    <row r="233" spans="1:17" ht="18" customHeight="1" x14ac:dyDescent="0.35">
      <c r="A233" s="1"/>
      <c r="B233" s="1"/>
      <c r="C233" s="1"/>
      <c r="D233" s="1"/>
      <c r="E233" s="1"/>
      <c r="F233" s="1"/>
      <c r="G233" s="1"/>
      <c r="H233" s="1"/>
      <c r="I233" s="1"/>
      <c r="J233" s="1"/>
      <c r="K233" s="1"/>
      <c r="L233" s="1"/>
      <c r="M233" s="1"/>
      <c r="N233" s="1"/>
      <c r="O233" s="1"/>
      <c r="P233" s="1"/>
      <c r="Q233" s="1"/>
    </row>
    <row r="234" spans="1:17" ht="18" customHeight="1" x14ac:dyDescent="0.35">
      <c r="A234" s="1"/>
      <c r="B234" s="1"/>
      <c r="C234" s="1"/>
      <c r="D234" s="1"/>
      <c r="E234" s="1"/>
      <c r="F234" s="1"/>
      <c r="G234" s="1"/>
      <c r="H234" s="1"/>
      <c r="I234" s="1"/>
      <c r="J234" s="1"/>
      <c r="K234" s="1"/>
      <c r="L234" s="1"/>
      <c r="M234" s="1"/>
      <c r="N234" s="1"/>
      <c r="O234" s="1"/>
      <c r="P234" s="1"/>
      <c r="Q234" s="1"/>
    </row>
    <row r="235" spans="1:17" ht="18" customHeight="1" x14ac:dyDescent="0.35">
      <c r="A235" s="1"/>
      <c r="B235" s="1"/>
      <c r="C235" s="1"/>
      <c r="D235" s="1"/>
      <c r="E235" s="1"/>
      <c r="F235" s="1"/>
      <c r="G235" s="1"/>
      <c r="H235" s="1"/>
      <c r="I235" s="1"/>
      <c r="J235" s="1"/>
      <c r="K235" s="1"/>
      <c r="L235" s="1"/>
      <c r="M235" s="1"/>
      <c r="N235" s="1"/>
      <c r="O235" s="1"/>
      <c r="P235" s="1"/>
      <c r="Q235" s="1"/>
    </row>
    <row r="236" spans="1:17" ht="18" customHeight="1" x14ac:dyDescent="0.35">
      <c r="A236" s="1"/>
      <c r="B236" s="1"/>
      <c r="C236" s="1"/>
      <c r="D236" s="1"/>
      <c r="E236" s="1"/>
      <c r="F236" s="1"/>
      <c r="G236" s="1"/>
      <c r="H236" s="1"/>
      <c r="I236" s="1"/>
      <c r="J236" s="1"/>
      <c r="K236" s="1"/>
      <c r="L236" s="1"/>
      <c r="M236" s="1"/>
      <c r="N236" s="1"/>
      <c r="O236" s="1"/>
      <c r="P236" s="1"/>
      <c r="Q236" s="1"/>
    </row>
    <row r="237" spans="1:17" ht="18" customHeight="1" x14ac:dyDescent="0.35">
      <c r="A237" s="1"/>
      <c r="B237" s="1"/>
      <c r="C237" s="1"/>
      <c r="D237" s="1"/>
      <c r="E237" s="1"/>
      <c r="F237" s="1"/>
      <c r="G237" s="1"/>
      <c r="H237" s="1"/>
      <c r="I237" s="1"/>
      <c r="J237" s="1"/>
      <c r="K237" s="1"/>
      <c r="L237" s="1"/>
      <c r="M237" s="1"/>
      <c r="N237" s="1"/>
      <c r="O237" s="1"/>
      <c r="P237" s="1"/>
      <c r="Q237" s="1"/>
    </row>
    <row r="238" spans="1:17" ht="18" customHeight="1" x14ac:dyDescent="0.35">
      <c r="A238" s="1"/>
      <c r="B238" s="1"/>
      <c r="C238" s="1"/>
      <c r="D238" s="1"/>
      <c r="E238" s="1"/>
      <c r="F238" s="1"/>
      <c r="G238" s="1"/>
      <c r="H238" s="1"/>
      <c r="I238" s="1"/>
      <c r="J238" s="1"/>
      <c r="K238" s="1"/>
      <c r="L238" s="1"/>
      <c r="M238" s="1"/>
      <c r="N238" s="1"/>
      <c r="O238" s="1"/>
      <c r="P238" s="1"/>
      <c r="Q238" s="1"/>
    </row>
    <row r="239" spans="1:17" ht="18" customHeight="1" x14ac:dyDescent="0.35">
      <c r="A239" s="1"/>
      <c r="B239" s="1"/>
      <c r="C239" s="1"/>
      <c r="D239" s="1"/>
      <c r="E239" s="1"/>
      <c r="F239" s="1"/>
      <c r="G239" s="1"/>
      <c r="H239" s="1"/>
      <c r="I239" s="1"/>
      <c r="J239" s="1"/>
      <c r="K239" s="1"/>
      <c r="L239" s="1"/>
      <c r="M239" s="1"/>
      <c r="N239" s="1"/>
      <c r="O239" s="1"/>
      <c r="P239" s="1"/>
      <c r="Q239" s="1"/>
    </row>
    <row r="240" spans="1:17" ht="18" customHeight="1" x14ac:dyDescent="0.35">
      <c r="A240" s="1"/>
      <c r="B240" s="1"/>
      <c r="C240" s="1"/>
      <c r="D240" s="1"/>
      <c r="E240" s="1"/>
      <c r="F240" s="1"/>
      <c r="G240" s="1"/>
      <c r="H240" s="1"/>
      <c r="I240" s="1"/>
      <c r="J240" s="1"/>
      <c r="K240" s="1"/>
      <c r="L240" s="1"/>
      <c r="M240" s="1"/>
      <c r="N240" s="1"/>
      <c r="O240" s="1"/>
      <c r="P240" s="1"/>
      <c r="Q240" s="1"/>
    </row>
    <row r="241" spans="1:17" ht="18" customHeight="1" x14ac:dyDescent="0.35">
      <c r="A241" s="1"/>
      <c r="B241" s="1"/>
      <c r="C241" s="1"/>
      <c r="D241" s="1"/>
      <c r="E241" s="1"/>
      <c r="F241" s="1"/>
      <c r="G241" s="1"/>
      <c r="H241" s="1"/>
      <c r="I241" s="1"/>
      <c r="J241" s="1"/>
      <c r="K241" s="1"/>
      <c r="L241" s="1"/>
      <c r="M241" s="1"/>
      <c r="N241" s="1"/>
      <c r="O241" s="1"/>
      <c r="P241" s="1"/>
      <c r="Q241" s="1"/>
    </row>
    <row r="242" spans="1:17" ht="18" customHeight="1" x14ac:dyDescent="0.35">
      <c r="A242" s="1"/>
      <c r="B242" s="1"/>
      <c r="C242" s="1"/>
      <c r="D242" s="1"/>
      <c r="E242" s="1"/>
      <c r="F242" s="1"/>
      <c r="G242" s="1"/>
      <c r="H242" s="1"/>
      <c r="I242" s="1"/>
      <c r="J242" s="1"/>
      <c r="K242" s="1"/>
      <c r="L242" s="1"/>
      <c r="M242" s="1"/>
      <c r="N242" s="1"/>
      <c r="O242" s="1"/>
      <c r="P242" s="1"/>
      <c r="Q242" s="1"/>
    </row>
    <row r="243" spans="1:17" ht="18" customHeight="1" x14ac:dyDescent="0.35">
      <c r="A243" s="1"/>
      <c r="B243" s="1"/>
      <c r="C243" s="1"/>
      <c r="D243" s="1"/>
      <c r="E243" s="1"/>
      <c r="F243" s="1"/>
      <c r="G243" s="1"/>
      <c r="H243" s="1"/>
      <c r="I243" s="1"/>
      <c r="J243" s="1"/>
      <c r="K243" s="1"/>
      <c r="L243" s="1"/>
      <c r="M243" s="1"/>
      <c r="N243" s="1"/>
      <c r="O243" s="1"/>
      <c r="P243" s="1"/>
      <c r="Q243" s="1"/>
    </row>
    <row r="244" spans="1:17" ht="18" customHeight="1" x14ac:dyDescent="0.35">
      <c r="A244" s="1"/>
      <c r="B244" s="1"/>
      <c r="C244" s="1"/>
      <c r="D244" s="1"/>
      <c r="E244" s="1"/>
      <c r="F244" s="1"/>
      <c r="G244" s="1"/>
      <c r="H244" s="1"/>
      <c r="I244" s="1"/>
      <c r="J244" s="1"/>
      <c r="K244" s="1"/>
      <c r="L244" s="1"/>
      <c r="M244" s="1"/>
      <c r="N244" s="1"/>
      <c r="O244" s="1"/>
      <c r="P244" s="1"/>
      <c r="Q244" s="1"/>
    </row>
    <row r="245" spans="1:17" ht="18" customHeight="1" x14ac:dyDescent="0.35">
      <c r="A245" s="1"/>
      <c r="B245" s="1"/>
      <c r="C245" s="1"/>
      <c r="D245" s="1"/>
      <c r="E245" s="1"/>
      <c r="F245" s="1"/>
      <c r="G245" s="1"/>
      <c r="H245" s="1"/>
      <c r="I245" s="1"/>
      <c r="J245" s="1"/>
      <c r="K245" s="1"/>
      <c r="L245" s="1"/>
      <c r="M245" s="1"/>
      <c r="N245" s="1"/>
      <c r="O245" s="1"/>
      <c r="P245" s="1"/>
      <c r="Q245" s="1"/>
    </row>
    <row r="246" spans="1:17" ht="18" customHeight="1" x14ac:dyDescent="0.35">
      <c r="A246" s="1"/>
      <c r="B246" s="1"/>
      <c r="C246" s="1"/>
      <c r="D246" s="1"/>
      <c r="E246" s="1"/>
      <c r="F246" s="1"/>
      <c r="G246" s="1"/>
      <c r="H246" s="1"/>
      <c r="I246" s="1"/>
      <c r="J246" s="1"/>
      <c r="K246" s="1"/>
      <c r="L246" s="1"/>
      <c r="M246" s="1"/>
      <c r="N246" s="1"/>
      <c r="O246" s="1"/>
      <c r="P246" s="1"/>
      <c r="Q246" s="1"/>
    </row>
    <row r="247" spans="1:17" ht="18" customHeight="1" x14ac:dyDescent="0.35">
      <c r="A247" s="1"/>
      <c r="B247" s="1"/>
      <c r="C247" s="1"/>
      <c r="D247" s="1"/>
      <c r="E247" s="1"/>
      <c r="F247" s="1"/>
      <c r="G247" s="1"/>
      <c r="H247" s="1"/>
      <c r="I247" s="1"/>
      <c r="J247" s="1"/>
      <c r="K247" s="1"/>
      <c r="L247" s="1"/>
      <c r="M247" s="1"/>
      <c r="N247" s="1"/>
      <c r="O247" s="1"/>
      <c r="P247" s="1"/>
      <c r="Q247" s="1"/>
    </row>
    <row r="248" spans="1:17" ht="18" customHeight="1" x14ac:dyDescent="0.35">
      <c r="A248" s="1"/>
      <c r="B248" s="1"/>
      <c r="C248" s="1"/>
      <c r="D248" s="1"/>
      <c r="E248" s="1"/>
      <c r="F248" s="1"/>
      <c r="G248" s="1"/>
      <c r="H248" s="1"/>
      <c r="I248" s="1"/>
      <c r="J248" s="1"/>
      <c r="K248" s="1"/>
      <c r="L248" s="1"/>
      <c r="M248" s="1"/>
      <c r="N248" s="1"/>
      <c r="O248" s="1"/>
      <c r="P248" s="1"/>
      <c r="Q248" s="1"/>
    </row>
    <row r="249" spans="1:17" ht="18" customHeight="1" x14ac:dyDescent="0.35">
      <c r="A249" s="1"/>
      <c r="B249" s="1"/>
      <c r="C249" s="1"/>
      <c r="D249" s="1"/>
      <c r="E249" s="1"/>
      <c r="F249" s="1"/>
      <c r="G249" s="1"/>
      <c r="H249" s="1"/>
      <c r="I249" s="1"/>
      <c r="J249" s="1"/>
      <c r="K249" s="1"/>
      <c r="L249" s="1"/>
      <c r="M249" s="1"/>
      <c r="N249" s="1"/>
      <c r="O249" s="1"/>
      <c r="P249" s="1"/>
      <c r="Q249" s="1"/>
    </row>
    <row r="250" spans="1:17" ht="18" customHeight="1" x14ac:dyDescent="0.35">
      <c r="A250" s="1"/>
      <c r="B250" s="1"/>
      <c r="C250" s="1"/>
      <c r="D250" s="1"/>
      <c r="E250" s="1"/>
      <c r="F250" s="1"/>
      <c r="G250" s="1"/>
      <c r="H250" s="1"/>
      <c r="I250" s="1"/>
      <c r="J250" s="1"/>
      <c r="K250" s="1"/>
      <c r="L250" s="1"/>
      <c r="M250" s="1"/>
      <c r="N250" s="1"/>
      <c r="O250" s="1"/>
      <c r="P250" s="1"/>
      <c r="Q250" s="1"/>
    </row>
    <row r="251" spans="1:17" ht="18" customHeight="1" x14ac:dyDescent="0.35">
      <c r="A251" s="1"/>
      <c r="B251" s="1"/>
      <c r="C251" s="1"/>
      <c r="D251" s="1"/>
      <c r="E251" s="1"/>
      <c r="F251" s="1"/>
      <c r="G251" s="1"/>
      <c r="H251" s="1"/>
      <c r="I251" s="1"/>
      <c r="J251" s="1"/>
      <c r="K251" s="1"/>
      <c r="L251" s="1"/>
      <c r="M251" s="1"/>
      <c r="N251" s="1"/>
      <c r="O251" s="1"/>
      <c r="P251" s="1"/>
      <c r="Q251" s="1"/>
    </row>
    <row r="252" spans="1:17" ht="18" customHeight="1" x14ac:dyDescent="0.35">
      <c r="A252" s="1"/>
      <c r="B252" s="1"/>
      <c r="C252" s="1"/>
      <c r="D252" s="1"/>
      <c r="E252" s="1"/>
      <c r="F252" s="1"/>
      <c r="G252" s="1"/>
      <c r="H252" s="1"/>
      <c r="I252" s="1"/>
      <c r="J252" s="1"/>
      <c r="K252" s="1"/>
      <c r="L252" s="1"/>
      <c r="M252" s="1"/>
      <c r="N252" s="1"/>
      <c r="O252" s="1"/>
      <c r="P252" s="1"/>
      <c r="Q252" s="1"/>
    </row>
    <row r="253" spans="1:17" ht="18" customHeight="1" x14ac:dyDescent="0.35">
      <c r="A253" s="1"/>
      <c r="B253" s="1"/>
      <c r="C253" s="1"/>
      <c r="D253" s="1"/>
      <c r="E253" s="1"/>
      <c r="F253" s="1"/>
      <c r="G253" s="1"/>
      <c r="H253" s="1"/>
      <c r="I253" s="1"/>
      <c r="J253" s="1"/>
      <c r="K253" s="1"/>
      <c r="L253" s="1"/>
      <c r="M253" s="1"/>
      <c r="N253" s="1"/>
      <c r="O253" s="1"/>
      <c r="P253" s="1"/>
      <c r="Q253" s="1"/>
    </row>
    <row r="254" spans="1:17" ht="18" customHeight="1" x14ac:dyDescent="0.35">
      <c r="A254" s="1"/>
      <c r="B254" s="1"/>
      <c r="C254" s="1"/>
      <c r="D254" s="1"/>
      <c r="E254" s="1"/>
      <c r="F254" s="1"/>
      <c r="G254" s="1"/>
      <c r="H254" s="1"/>
      <c r="I254" s="1"/>
      <c r="J254" s="1"/>
      <c r="K254" s="1"/>
      <c r="L254" s="1"/>
      <c r="M254" s="1"/>
      <c r="N254" s="1"/>
      <c r="O254" s="1"/>
      <c r="P254" s="1"/>
      <c r="Q254" s="1"/>
    </row>
    <row r="255" spans="1:17" ht="18" customHeight="1" x14ac:dyDescent="0.35">
      <c r="A255" s="1"/>
      <c r="B255" s="1"/>
      <c r="C255" s="1"/>
      <c r="D255" s="1"/>
      <c r="E255" s="1"/>
      <c r="F255" s="1"/>
      <c r="G255" s="1"/>
      <c r="H255" s="1"/>
      <c r="I255" s="1"/>
      <c r="J255" s="1"/>
      <c r="K255" s="1"/>
      <c r="L255" s="1"/>
      <c r="M255" s="1"/>
      <c r="N255" s="1"/>
      <c r="O255" s="1"/>
      <c r="P255" s="1"/>
      <c r="Q255" s="1"/>
    </row>
    <row r="256" spans="1:17" ht="18" customHeight="1" x14ac:dyDescent="0.35">
      <c r="A256" s="1"/>
      <c r="B256" s="1"/>
      <c r="C256" s="1"/>
      <c r="D256" s="1"/>
      <c r="E256" s="1"/>
      <c r="F256" s="1"/>
      <c r="G256" s="1"/>
      <c r="H256" s="1"/>
      <c r="I256" s="1"/>
      <c r="J256" s="1"/>
      <c r="K256" s="1"/>
      <c r="L256" s="1"/>
      <c r="M256" s="1"/>
      <c r="N256" s="1"/>
      <c r="O256" s="1"/>
      <c r="P256" s="1"/>
      <c r="Q256" s="1"/>
    </row>
    <row r="257" spans="1:17" ht="18" customHeight="1" x14ac:dyDescent="0.35">
      <c r="A257" s="1"/>
      <c r="B257" s="1"/>
      <c r="C257" s="1"/>
      <c r="D257" s="1"/>
      <c r="E257" s="1"/>
      <c r="F257" s="1"/>
      <c r="G257" s="1"/>
      <c r="H257" s="1"/>
      <c r="I257" s="1"/>
      <c r="J257" s="1"/>
      <c r="K257" s="1"/>
      <c r="L257" s="1"/>
      <c r="M257" s="1"/>
      <c r="N257" s="1"/>
      <c r="O257" s="1"/>
      <c r="P257" s="1"/>
      <c r="Q257" s="1"/>
    </row>
    <row r="258" spans="1:17" ht="18" customHeight="1" x14ac:dyDescent="0.35">
      <c r="A258" s="1"/>
      <c r="B258" s="1"/>
      <c r="C258" s="1"/>
      <c r="D258" s="1"/>
      <c r="E258" s="1"/>
      <c r="F258" s="1"/>
      <c r="G258" s="1"/>
      <c r="H258" s="1"/>
      <c r="I258" s="1"/>
      <c r="J258" s="1"/>
      <c r="K258" s="1"/>
      <c r="L258" s="1"/>
      <c r="M258" s="1"/>
      <c r="N258" s="1"/>
      <c r="O258" s="1"/>
      <c r="P258" s="1"/>
      <c r="Q258" s="1"/>
    </row>
    <row r="259" spans="1:17" ht="18" customHeight="1" x14ac:dyDescent="0.35">
      <c r="A259" s="1"/>
      <c r="B259" s="1"/>
      <c r="C259" s="1"/>
      <c r="D259" s="1"/>
      <c r="E259" s="1"/>
      <c r="F259" s="1"/>
      <c r="G259" s="1"/>
      <c r="H259" s="1"/>
      <c r="I259" s="1"/>
      <c r="J259" s="1"/>
      <c r="K259" s="1"/>
      <c r="L259" s="1"/>
      <c r="M259" s="1"/>
      <c r="N259" s="1"/>
      <c r="O259" s="1"/>
      <c r="P259" s="1"/>
      <c r="Q259" s="1"/>
    </row>
    <row r="260" spans="1:17" ht="18" customHeight="1" x14ac:dyDescent="0.35">
      <c r="A260" s="1"/>
      <c r="B260" s="1"/>
      <c r="C260" s="1"/>
      <c r="D260" s="1"/>
      <c r="E260" s="1"/>
      <c r="F260" s="1"/>
      <c r="G260" s="1"/>
      <c r="H260" s="1"/>
      <c r="I260" s="1"/>
      <c r="J260" s="1"/>
      <c r="K260" s="1"/>
      <c r="L260" s="1"/>
      <c r="M260" s="1"/>
      <c r="N260" s="1"/>
      <c r="O260" s="1"/>
      <c r="P260" s="1"/>
      <c r="Q260" s="1"/>
    </row>
    <row r="261" spans="1:17" ht="18" customHeight="1" x14ac:dyDescent="0.35">
      <c r="A261" s="1"/>
      <c r="B261" s="1"/>
      <c r="C261" s="1"/>
      <c r="D261" s="1"/>
      <c r="E261" s="1"/>
      <c r="F261" s="1"/>
      <c r="G261" s="1"/>
      <c r="H261" s="1"/>
      <c r="I261" s="1"/>
      <c r="J261" s="1"/>
      <c r="K261" s="1"/>
      <c r="L261" s="1"/>
      <c r="M261" s="1"/>
      <c r="N261" s="1"/>
      <c r="O261" s="1"/>
      <c r="P261" s="1"/>
      <c r="Q261" s="1"/>
    </row>
    <row r="262" spans="1:17" ht="18" customHeight="1" x14ac:dyDescent="0.35">
      <c r="A262" s="1"/>
      <c r="B262" s="1"/>
      <c r="C262" s="1"/>
      <c r="D262" s="1"/>
      <c r="E262" s="1"/>
      <c r="F262" s="1"/>
      <c r="G262" s="1"/>
      <c r="H262" s="1"/>
      <c r="I262" s="1"/>
      <c r="J262" s="1"/>
      <c r="K262" s="1"/>
      <c r="L262" s="1"/>
      <c r="M262" s="1"/>
      <c r="N262" s="1"/>
      <c r="O262" s="1"/>
      <c r="P262" s="1"/>
      <c r="Q262" s="1"/>
    </row>
    <row r="263" spans="1:17" ht="18" customHeight="1" x14ac:dyDescent="0.35">
      <c r="A263" s="1"/>
      <c r="B263" s="1"/>
      <c r="C263" s="1"/>
      <c r="D263" s="1"/>
      <c r="E263" s="1"/>
      <c r="F263" s="1"/>
      <c r="G263" s="1"/>
      <c r="H263" s="1"/>
      <c r="I263" s="1"/>
      <c r="J263" s="1"/>
      <c r="K263" s="1"/>
      <c r="L263" s="1"/>
      <c r="M263" s="1"/>
      <c r="N263" s="1"/>
      <c r="O263" s="1"/>
      <c r="P263" s="1"/>
      <c r="Q263" s="1"/>
    </row>
    <row r="264" spans="1:17" ht="18" customHeight="1" x14ac:dyDescent="0.35">
      <c r="A264" s="1"/>
      <c r="B264" s="1"/>
      <c r="C264" s="1"/>
      <c r="D264" s="1"/>
      <c r="E264" s="1"/>
      <c r="F264" s="1"/>
      <c r="G264" s="1"/>
      <c r="H264" s="1"/>
      <c r="I264" s="1"/>
      <c r="J264" s="1"/>
      <c r="K264" s="1"/>
      <c r="L264" s="1"/>
      <c r="M264" s="1"/>
      <c r="N264" s="1"/>
      <c r="O264" s="1"/>
      <c r="P264" s="1"/>
      <c r="Q264" s="1"/>
    </row>
    <row r="265" spans="1:17" ht="18" customHeight="1" x14ac:dyDescent="0.35">
      <c r="A265" s="1"/>
      <c r="B265" s="1"/>
      <c r="C265" s="1"/>
      <c r="D265" s="1"/>
      <c r="E265" s="1"/>
      <c r="F265" s="1"/>
      <c r="G265" s="1"/>
      <c r="H265" s="1"/>
      <c r="I265" s="1"/>
      <c r="J265" s="1"/>
      <c r="K265" s="1"/>
      <c r="L265" s="1"/>
      <c r="M265" s="1"/>
      <c r="N265" s="1"/>
      <c r="O265" s="1"/>
      <c r="P265" s="1"/>
      <c r="Q265" s="1"/>
    </row>
    <row r="266" spans="1:17" ht="18" customHeight="1" x14ac:dyDescent="0.35">
      <c r="A266" s="1"/>
      <c r="B266" s="1"/>
      <c r="C266" s="1"/>
      <c r="D266" s="1"/>
      <c r="E266" s="1"/>
      <c r="F266" s="1"/>
      <c r="G266" s="1"/>
      <c r="H266" s="1"/>
      <c r="I266" s="1"/>
      <c r="J266" s="1"/>
      <c r="K266" s="1"/>
      <c r="L266" s="1"/>
      <c r="M266" s="1"/>
      <c r="N266" s="1"/>
      <c r="O266" s="1"/>
      <c r="P266" s="1"/>
      <c r="Q266" s="1"/>
    </row>
    <row r="267" spans="1:17" ht="18" customHeight="1" x14ac:dyDescent="0.35">
      <c r="A267" s="1"/>
      <c r="B267" s="1"/>
      <c r="C267" s="1"/>
      <c r="D267" s="1"/>
      <c r="E267" s="1"/>
      <c r="F267" s="1"/>
      <c r="G267" s="1"/>
      <c r="H267" s="1"/>
      <c r="I267" s="1"/>
      <c r="J267" s="1"/>
      <c r="K267" s="1"/>
      <c r="L267" s="1"/>
      <c r="M267" s="1"/>
      <c r="N267" s="1"/>
      <c r="O267" s="1"/>
      <c r="P267" s="1"/>
      <c r="Q267" s="1"/>
    </row>
    <row r="268" spans="1:17" ht="18" customHeight="1" x14ac:dyDescent="0.35">
      <c r="A268" s="1"/>
      <c r="B268" s="1"/>
      <c r="C268" s="1"/>
      <c r="D268" s="1"/>
      <c r="E268" s="1"/>
      <c r="F268" s="1"/>
      <c r="G268" s="1"/>
      <c r="H268" s="1"/>
      <c r="I268" s="1"/>
      <c r="J268" s="1"/>
      <c r="K268" s="1"/>
      <c r="L268" s="1"/>
      <c r="M268" s="1"/>
      <c r="N268" s="1"/>
      <c r="O268" s="1"/>
      <c r="P268" s="1"/>
      <c r="Q268" s="1"/>
    </row>
    <row r="269" spans="1:17" ht="18" customHeight="1" x14ac:dyDescent="0.35">
      <c r="A269" s="1"/>
      <c r="B269" s="1"/>
      <c r="C269" s="1"/>
      <c r="D269" s="1"/>
      <c r="E269" s="1"/>
      <c r="F269" s="1"/>
      <c r="G269" s="1"/>
      <c r="H269" s="1"/>
      <c r="I269" s="1"/>
      <c r="J269" s="1"/>
      <c r="K269" s="1"/>
      <c r="L269" s="1"/>
      <c r="M269" s="1"/>
      <c r="N269" s="1"/>
      <c r="O269" s="1"/>
      <c r="P269" s="1"/>
      <c r="Q269" s="1"/>
    </row>
    <row r="270" spans="1:17" ht="18" customHeight="1" x14ac:dyDescent="0.35">
      <c r="A270" s="1"/>
      <c r="B270" s="1"/>
      <c r="C270" s="1"/>
      <c r="D270" s="1"/>
      <c r="E270" s="1"/>
      <c r="F270" s="1"/>
      <c r="G270" s="1"/>
      <c r="H270" s="1"/>
      <c r="I270" s="1"/>
      <c r="J270" s="1"/>
      <c r="K270" s="1"/>
      <c r="L270" s="1"/>
      <c r="M270" s="1"/>
      <c r="N270" s="1"/>
      <c r="O270" s="1"/>
      <c r="P270" s="1"/>
      <c r="Q270" s="1"/>
    </row>
    <row r="271" spans="1:17" ht="18" customHeight="1" x14ac:dyDescent="0.35">
      <c r="A271" s="1"/>
      <c r="B271" s="1"/>
      <c r="C271" s="1"/>
      <c r="D271" s="1"/>
      <c r="E271" s="1"/>
      <c r="F271" s="1"/>
      <c r="G271" s="1"/>
      <c r="H271" s="1"/>
      <c r="I271" s="1"/>
      <c r="J271" s="1"/>
      <c r="K271" s="1"/>
      <c r="L271" s="1"/>
      <c r="M271" s="1"/>
      <c r="N271" s="1"/>
      <c r="O271" s="1"/>
      <c r="P271" s="1"/>
      <c r="Q271" s="1"/>
    </row>
    <row r="272" spans="1:17" ht="18" customHeight="1" x14ac:dyDescent="0.35">
      <c r="A272" s="1"/>
      <c r="B272" s="1"/>
      <c r="C272" s="1"/>
      <c r="D272" s="1"/>
      <c r="E272" s="1"/>
      <c r="F272" s="1"/>
      <c r="G272" s="1"/>
      <c r="H272" s="1"/>
      <c r="I272" s="1"/>
      <c r="J272" s="1"/>
      <c r="K272" s="1"/>
      <c r="L272" s="1"/>
      <c r="M272" s="1"/>
      <c r="N272" s="1"/>
      <c r="O272" s="1"/>
      <c r="P272" s="1"/>
      <c r="Q272" s="1"/>
    </row>
    <row r="273" spans="1:17" ht="18" customHeight="1" x14ac:dyDescent="0.35">
      <c r="A273" s="1"/>
      <c r="B273" s="1"/>
      <c r="C273" s="1"/>
      <c r="D273" s="1"/>
      <c r="E273" s="1"/>
      <c r="F273" s="1"/>
      <c r="G273" s="1"/>
      <c r="H273" s="1"/>
      <c r="I273" s="1"/>
      <c r="J273" s="1"/>
      <c r="K273" s="1"/>
      <c r="L273" s="1"/>
      <c r="M273" s="1"/>
      <c r="N273" s="1"/>
      <c r="O273" s="1"/>
      <c r="P273" s="1"/>
      <c r="Q273" s="1"/>
    </row>
    <row r="274" spans="1:17" ht="18" customHeight="1" x14ac:dyDescent="0.35">
      <c r="A274" s="1"/>
      <c r="B274" s="1"/>
      <c r="C274" s="1"/>
      <c r="D274" s="1"/>
      <c r="E274" s="1"/>
      <c r="F274" s="1"/>
      <c r="G274" s="1"/>
      <c r="H274" s="1"/>
      <c r="I274" s="1"/>
      <c r="J274" s="1"/>
      <c r="K274" s="1"/>
      <c r="L274" s="1"/>
      <c r="M274" s="1"/>
      <c r="N274" s="1"/>
      <c r="O274" s="1"/>
      <c r="P274" s="1"/>
      <c r="Q274" s="1"/>
    </row>
    <row r="275" spans="1:17" ht="18" customHeight="1" x14ac:dyDescent="0.35">
      <c r="A275" s="1"/>
      <c r="B275" s="1"/>
      <c r="C275" s="1"/>
      <c r="D275" s="1"/>
      <c r="E275" s="1"/>
      <c r="F275" s="1"/>
      <c r="G275" s="1"/>
      <c r="H275" s="1"/>
      <c r="I275" s="1"/>
      <c r="J275" s="1"/>
      <c r="K275" s="1"/>
      <c r="L275" s="1"/>
      <c r="M275" s="1"/>
      <c r="N275" s="1"/>
      <c r="O275" s="1"/>
      <c r="P275" s="1"/>
      <c r="Q275" s="1"/>
    </row>
    <row r="276" spans="1:17" ht="18" customHeight="1" x14ac:dyDescent="0.35">
      <c r="A276" s="1"/>
      <c r="B276" s="1"/>
      <c r="C276" s="1"/>
      <c r="D276" s="1"/>
      <c r="E276" s="1"/>
      <c r="F276" s="1"/>
      <c r="G276" s="1"/>
      <c r="H276" s="1"/>
      <c r="I276" s="1"/>
      <c r="J276" s="1"/>
      <c r="K276" s="1"/>
      <c r="L276" s="1"/>
      <c r="M276" s="1"/>
      <c r="N276" s="1"/>
      <c r="O276" s="1"/>
      <c r="P276" s="1"/>
      <c r="Q276" s="1"/>
    </row>
    <row r="277" spans="1:17" ht="18" customHeight="1" x14ac:dyDescent="0.35">
      <c r="A277" s="1"/>
      <c r="B277" s="1"/>
      <c r="C277" s="1"/>
      <c r="D277" s="1"/>
      <c r="E277" s="1"/>
      <c r="F277" s="1"/>
      <c r="G277" s="1"/>
      <c r="H277" s="1"/>
      <c r="I277" s="1"/>
      <c r="J277" s="1"/>
      <c r="K277" s="1"/>
      <c r="L277" s="1"/>
      <c r="M277" s="1"/>
      <c r="N277" s="1"/>
      <c r="O277" s="1"/>
      <c r="P277" s="1"/>
      <c r="Q277" s="1"/>
    </row>
    <row r="278" spans="1:17" ht="18" customHeight="1" x14ac:dyDescent="0.35">
      <c r="A278" s="1"/>
      <c r="B278" s="1"/>
      <c r="C278" s="1"/>
      <c r="D278" s="1"/>
      <c r="E278" s="1"/>
      <c r="F278" s="1"/>
      <c r="G278" s="1"/>
      <c r="H278" s="1"/>
      <c r="I278" s="1"/>
      <c r="J278" s="1"/>
      <c r="K278" s="1"/>
      <c r="L278" s="1"/>
      <c r="M278" s="1"/>
      <c r="N278" s="1"/>
      <c r="O278" s="1"/>
      <c r="P278" s="1"/>
      <c r="Q278" s="1"/>
    </row>
    <row r="279" spans="1:17" ht="18" customHeight="1" x14ac:dyDescent="0.35">
      <c r="A279" s="1"/>
      <c r="B279" s="1"/>
      <c r="C279" s="1"/>
      <c r="D279" s="1"/>
      <c r="E279" s="1"/>
      <c r="F279" s="1"/>
      <c r="G279" s="1"/>
      <c r="H279" s="1"/>
      <c r="I279" s="1"/>
      <c r="J279" s="1"/>
      <c r="K279" s="1"/>
      <c r="L279" s="1"/>
      <c r="M279" s="1"/>
      <c r="N279" s="1"/>
      <c r="O279" s="1"/>
      <c r="P279" s="1"/>
      <c r="Q279" s="1"/>
    </row>
    <row r="280" spans="1:17" ht="18" customHeight="1" x14ac:dyDescent="0.35">
      <c r="A280" s="1"/>
      <c r="B280" s="1"/>
      <c r="C280" s="1"/>
      <c r="D280" s="1"/>
      <c r="E280" s="1"/>
      <c r="F280" s="1"/>
      <c r="G280" s="1"/>
      <c r="H280" s="1"/>
      <c r="I280" s="1"/>
      <c r="J280" s="1"/>
      <c r="K280" s="1"/>
      <c r="L280" s="1"/>
      <c r="M280" s="1"/>
      <c r="N280" s="1"/>
      <c r="O280" s="1"/>
      <c r="P280" s="1"/>
      <c r="Q280" s="1"/>
    </row>
    <row r="281" spans="1:17" ht="18" customHeight="1" x14ac:dyDescent="0.35">
      <c r="A281" s="1"/>
      <c r="B281" s="1"/>
      <c r="C281" s="1"/>
      <c r="D281" s="1"/>
      <c r="E281" s="1"/>
      <c r="F281" s="1"/>
      <c r="G281" s="1"/>
      <c r="H281" s="1"/>
      <c r="I281" s="1"/>
      <c r="J281" s="1"/>
      <c r="K281" s="1"/>
      <c r="L281" s="1"/>
      <c r="M281" s="1"/>
      <c r="N281" s="1"/>
      <c r="O281" s="1"/>
      <c r="P281" s="1"/>
      <c r="Q281" s="1"/>
    </row>
    <row r="282" spans="1:17" ht="18" customHeight="1" x14ac:dyDescent="0.35">
      <c r="A282" s="1"/>
      <c r="B282" s="1"/>
      <c r="C282" s="1"/>
      <c r="D282" s="1"/>
      <c r="E282" s="1"/>
      <c r="F282" s="1"/>
      <c r="G282" s="1"/>
      <c r="H282" s="1"/>
      <c r="I282" s="1"/>
      <c r="J282" s="1"/>
      <c r="K282" s="1"/>
      <c r="L282" s="1"/>
      <c r="M282" s="1"/>
      <c r="N282" s="1"/>
      <c r="O282" s="1"/>
      <c r="P282" s="1"/>
      <c r="Q282" s="1"/>
    </row>
    <row r="283" spans="1:17" ht="18" customHeight="1" x14ac:dyDescent="0.35">
      <c r="A283" s="1"/>
      <c r="B283" s="1"/>
      <c r="C283" s="1"/>
      <c r="D283" s="1"/>
      <c r="E283" s="1"/>
      <c r="F283" s="1"/>
      <c r="G283" s="1"/>
      <c r="H283" s="1"/>
      <c r="I283" s="1"/>
      <c r="J283" s="1"/>
      <c r="K283" s="1"/>
      <c r="L283" s="1"/>
      <c r="M283" s="1"/>
      <c r="N283" s="1"/>
      <c r="O283" s="1"/>
      <c r="P283" s="1"/>
      <c r="Q283" s="1"/>
    </row>
    <row r="284" spans="1:17" ht="18" customHeight="1" x14ac:dyDescent="0.35">
      <c r="A284" s="1"/>
      <c r="B284" s="1"/>
      <c r="C284" s="1"/>
      <c r="D284" s="1"/>
      <c r="E284" s="1"/>
      <c r="F284" s="1"/>
      <c r="G284" s="1"/>
      <c r="H284" s="1"/>
      <c r="I284" s="1"/>
      <c r="J284" s="1"/>
      <c r="K284" s="1"/>
      <c r="L284" s="1"/>
      <c r="M284" s="1"/>
      <c r="N284" s="1"/>
      <c r="O284" s="1"/>
      <c r="P284" s="1"/>
      <c r="Q284" s="1"/>
    </row>
    <row r="285" spans="1:17" ht="18" customHeight="1" x14ac:dyDescent="0.35">
      <c r="A285" s="1"/>
      <c r="B285" s="1"/>
      <c r="C285" s="1"/>
      <c r="D285" s="1"/>
      <c r="E285" s="1"/>
      <c r="F285" s="1"/>
      <c r="G285" s="1"/>
      <c r="H285" s="1"/>
      <c r="I285" s="1"/>
      <c r="J285" s="1"/>
      <c r="K285" s="1"/>
      <c r="L285" s="1"/>
      <c r="M285" s="1"/>
      <c r="N285" s="1"/>
      <c r="O285" s="1"/>
      <c r="P285" s="1"/>
      <c r="Q285" s="1"/>
    </row>
    <row r="286" spans="1:17" ht="18" customHeight="1" x14ac:dyDescent="0.35">
      <c r="A286" s="1"/>
      <c r="B286" s="1"/>
      <c r="C286" s="1"/>
      <c r="D286" s="1"/>
      <c r="E286" s="1"/>
      <c r="F286" s="1"/>
      <c r="G286" s="1"/>
      <c r="H286" s="1"/>
      <c r="I286" s="1"/>
      <c r="J286" s="1"/>
      <c r="K286" s="1"/>
      <c r="L286" s="1"/>
      <c r="M286" s="1"/>
      <c r="N286" s="1"/>
      <c r="O286" s="1"/>
      <c r="P286" s="1"/>
      <c r="Q286" s="1"/>
    </row>
    <row r="287" spans="1:17" ht="18" customHeight="1" x14ac:dyDescent="0.35">
      <c r="A287" s="1"/>
      <c r="B287" s="1"/>
      <c r="C287" s="1"/>
      <c r="D287" s="1"/>
      <c r="E287" s="1"/>
      <c r="F287" s="1"/>
      <c r="G287" s="1"/>
      <c r="H287" s="1"/>
      <c r="I287" s="1"/>
      <c r="J287" s="1"/>
      <c r="K287" s="1"/>
      <c r="L287" s="1"/>
      <c r="M287" s="1"/>
      <c r="N287" s="1"/>
      <c r="O287" s="1"/>
      <c r="P287" s="1"/>
      <c r="Q287" s="1"/>
    </row>
    <row r="288" spans="1:17" ht="18" customHeight="1" x14ac:dyDescent="0.35">
      <c r="A288" s="1"/>
      <c r="B288" s="1"/>
      <c r="C288" s="1"/>
      <c r="D288" s="1"/>
      <c r="E288" s="1"/>
      <c r="F288" s="1"/>
      <c r="G288" s="1"/>
      <c r="H288" s="1"/>
      <c r="I288" s="1"/>
      <c r="J288" s="1"/>
      <c r="K288" s="1"/>
      <c r="L288" s="1"/>
      <c r="M288" s="1"/>
      <c r="N288" s="1"/>
      <c r="O288" s="1"/>
      <c r="P288" s="1"/>
      <c r="Q288" s="1"/>
    </row>
    <row r="289" spans="1:17" ht="18" customHeight="1" x14ac:dyDescent="0.35">
      <c r="A289" s="1"/>
      <c r="B289" s="1"/>
      <c r="C289" s="1"/>
      <c r="D289" s="1"/>
      <c r="E289" s="1"/>
      <c r="F289" s="1"/>
      <c r="G289" s="1"/>
      <c r="H289" s="1"/>
      <c r="I289" s="1"/>
      <c r="J289" s="1"/>
      <c r="K289" s="1"/>
      <c r="L289" s="1"/>
      <c r="M289" s="1"/>
      <c r="N289" s="1"/>
      <c r="O289" s="1"/>
      <c r="P289" s="1"/>
      <c r="Q289" s="1"/>
    </row>
    <row r="290" spans="1:17" ht="18" customHeight="1" x14ac:dyDescent="0.35">
      <c r="A290" s="1"/>
      <c r="B290" s="1"/>
      <c r="C290" s="1"/>
      <c r="D290" s="1"/>
      <c r="E290" s="1"/>
      <c r="F290" s="1"/>
      <c r="G290" s="1"/>
      <c r="H290" s="1"/>
      <c r="I290" s="1"/>
      <c r="J290" s="1"/>
      <c r="K290" s="1"/>
      <c r="L290" s="1"/>
      <c r="M290" s="1"/>
      <c r="N290" s="1"/>
      <c r="O290" s="1"/>
      <c r="P290" s="1"/>
      <c r="Q290" s="1"/>
    </row>
    <row r="291" spans="1:17" ht="18" customHeight="1" x14ac:dyDescent="0.35">
      <c r="A291" s="1"/>
      <c r="B291" s="1"/>
      <c r="C291" s="1"/>
      <c r="D291" s="1"/>
      <c r="E291" s="1"/>
      <c r="F291" s="1"/>
      <c r="G291" s="1"/>
      <c r="H291" s="1"/>
      <c r="I291" s="1"/>
      <c r="J291" s="1"/>
      <c r="K291" s="1"/>
      <c r="L291" s="1"/>
      <c r="M291" s="1"/>
      <c r="N291" s="1"/>
      <c r="O291" s="1"/>
      <c r="P291" s="1"/>
      <c r="Q291" s="1"/>
    </row>
    <row r="292" spans="1:17" ht="18" customHeight="1" x14ac:dyDescent="0.35">
      <c r="A292" s="1"/>
      <c r="B292" s="1"/>
      <c r="C292" s="1"/>
      <c r="D292" s="1"/>
      <c r="E292" s="1"/>
      <c r="F292" s="1"/>
      <c r="G292" s="1"/>
      <c r="H292" s="1"/>
      <c r="I292" s="1"/>
      <c r="J292" s="1"/>
      <c r="K292" s="1"/>
      <c r="L292" s="1"/>
      <c r="M292" s="1"/>
      <c r="N292" s="1"/>
      <c r="O292" s="1"/>
      <c r="P292" s="1"/>
      <c r="Q292" s="1"/>
    </row>
    <row r="293" spans="1:17" ht="18" customHeight="1" x14ac:dyDescent="0.35">
      <c r="A293" s="1"/>
      <c r="B293" s="1"/>
      <c r="C293" s="1"/>
      <c r="D293" s="1"/>
      <c r="E293" s="1"/>
      <c r="F293" s="1"/>
      <c r="G293" s="1"/>
      <c r="H293" s="1"/>
      <c r="I293" s="1"/>
      <c r="J293" s="1"/>
      <c r="K293" s="1"/>
      <c r="L293" s="1"/>
      <c r="M293" s="1"/>
      <c r="N293" s="1"/>
      <c r="O293" s="1"/>
      <c r="P293" s="1"/>
      <c r="Q293" s="1"/>
    </row>
    <row r="294" spans="1:17" ht="18" customHeight="1" x14ac:dyDescent="0.35">
      <c r="A294" s="1"/>
      <c r="B294" s="1"/>
      <c r="C294" s="1"/>
      <c r="D294" s="1"/>
      <c r="E294" s="1"/>
      <c r="F294" s="1"/>
      <c r="G294" s="1"/>
      <c r="H294" s="1"/>
      <c r="I294" s="1"/>
      <c r="J294" s="1"/>
      <c r="K294" s="1"/>
      <c r="L294" s="1"/>
      <c r="M294" s="1"/>
      <c r="N294" s="1"/>
      <c r="O294" s="1"/>
      <c r="P294" s="1"/>
      <c r="Q294" s="1"/>
    </row>
    <row r="295" spans="1:17" ht="18" customHeight="1" x14ac:dyDescent="0.35">
      <c r="A295" s="1"/>
      <c r="B295" s="1"/>
      <c r="C295" s="1"/>
      <c r="D295" s="1"/>
      <c r="E295" s="1"/>
      <c r="F295" s="1"/>
      <c r="G295" s="1"/>
      <c r="H295" s="1"/>
      <c r="I295" s="1"/>
      <c r="J295" s="1"/>
      <c r="K295" s="1"/>
      <c r="L295" s="1"/>
      <c r="M295" s="1"/>
      <c r="N295" s="1"/>
      <c r="O295" s="1"/>
      <c r="P295" s="1"/>
      <c r="Q295" s="1"/>
    </row>
    <row r="296" spans="1:17" ht="18" customHeight="1" x14ac:dyDescent="0.35">
      <c r="A296" s="1"/>
      <c r="B296" s="1"/>
      <c r="C296" s="1"/>
      <c r="D296" s="1"/>
      <c r="E296" s="1"/>
      <c r="F296" s="1"/>
      <c r="G296" s="1"/>
      <c r="H296" s="1"/>
      <c r="I296" s="1"/>
      <c r="J296" s="1"/>
      <c r="K296" s="1"/>
      <c r="L296" s="1"/>
      <c r="M296" s="1"/>
      <c r="N296" s="1"/>
      <c r="O296" s="1"/>
      <c r="P296" s="1"/>
      <c r="Q296" s="1"/>
    </row>
    <row r="297" spans="1:17" ht="18" customHeight="1" x14ac:dyDescent="0.35">
      <c r="A297" s="1"/>
      <c r="B297" s="1"/>
      <c r="C297" s="1"/>
      <c r="D297" s="1"/>
      <c r="E297" s="1"/>
      <c r="F297" s="1"/>
      <c r="G297" s="1"/>
      <c r="H297" s="1"/>
      <c r="I297" s="1"/>
      <c r="J297" s="1"/>
      <c r="K297" s="1"/>
      <c r="L297" s="1"/>
      <c r="M297" s="1"/>
      <c r="N297" s="1"/>
      <c r="O297" s="1"/>
      <c r="P297" s="1"/>
      <c r="Q297" s="1"/>
    </row>
    <row r="298" spans="1:17" ht="18" customHeight="1" x14ac:dyDescent="0.35">
      <c r="A298" s="1"/>
      <c r="B298" s="1"/>
      <c r="C298" s="1"/>
      <c r="D298" s="1"/>
      <c r="E298" s="1"/>
      <c r="F298" s="1"/>
      <c r="G298" s="1"/>
      <c r="H298" s="1"/>
      <c r="I298" s="1"/>
      <c r="J298" s="1"/>
      <c r="K298" s="1"/>
      <c r="L298" s="1"/>
      <c r="M298" s="1"/>
      <c r="N298" s="1"/>
      <c r="O298" s="1"/>
      <c r="P298" s="1"/>
      <c r="Q298" s="1"/>
    </row>
    <row r="299" spans="1:17" ht="18" customHeight="1" x14ac:dyDescent="0.35">
      <c r="A299" s="1"/>
      <c r="B299" s="1"/>
      <c r="C299" s="1"/>
      <c r="D299" s="1"/>
      <c r="E299" s="1"/>
      <c r="F299" s="1"/>
      <c r="G299" s="1"/>
      <c r="H299" s="1"/>
      <c r="I299" s="1"/>
      <c r="J299" s="1"/>
      <c r="K299" s="1"/>
      <c r="L299" s="1"/>
      <c r="M299" s="1"/>
      <c r="N299" s="1"/>
      <c r="O299" s="1"/>
      <c r="P299" s="1"/>
      <c r="Q299" s="1"/>
    </row>
    <row r="300" spans="1:17" ht="18" customHeight="1" x14ac:dyDescent="0.35">
      <c r="A300" s="1"/>
      <c r="B300" s="1"/>
      <c r="C300" s="1"/>
      <c r="D300" s="1"/>
      <c r="E300" s="1"/>
      <c r="F300" s="1"/>
      <c r="G300" s="1"/>
      <c r="H300" s="1"/>
      <c r="I300" s="1"/>
      <c r="J300" s="1"/>
      <c r="K300" s="1"/>
      <c r="L300" s="1"/>
      <c r="M300" s="1"/>
      <c r="N300" s="1"/>
      <c r="O300" s="1"/>
      <c r="P300" s="1"/>
      <c r="Q300" s="1"/>
    </row>
    <row r="301" spans="1:17" ht="18" customHeight="1" x14ac:dyDescent="0.35">
      <c r="A301" s="1"/>
      <c r="B301" s="1"/>
      <c r="C301" s="1"/>
      <c r="D301" s="1"/>
      <c r="E301" s="1"/>
      <c r="F301" s="1"/>
      <c r="G301" s="1"/>
      <c r="H301" s="1"/>
      <c r="I301" s="1"/>
      <c r="J301" s="1"/>
      <c r="K301" s="1"/>
      <c r="L301" s="1"/>
      <c r="M301" s="1"/>
      <c r="N301" s="1"/>
      <c r="O301" s="1"/>
      <c r="P301" s="1"/>
      <c r="Q301" s="1"/>
    </row>
    <row r="302" spans="1:17" ht="18" customHeight="1" x14ac:dyDescent="0.35">
      <c r="A302" s="1"/>
      <c r="B302" s="1"/>
      <c r="C302" s="1"/>
      <c r="D302" s="1"/>
      <c r="E302" s="1"/>
      <c r="F302" s="1"/>
      <c r="G302" s="1"/>
      <c r="H302" s="1"/>
      <c r="I302" s="1"/>
      <c r="J302" s="1"/>
      <c r="K302" s="1"/>
      <c r="L302" s="1"/>
      <c r="M302" s="1"/>
      <c r="N302" s="1"/>
      <c r="O302" s="1"/>
      <c r="P302" s="1"/>
      <c r="Q302" s="1"/>
    </row>
    <row r="303" spans="1:17" ht="18" customHeight="1" x14ac:dyDescent="0.35">
      <c r="A303" s="1"/>
      <c r="B303" s="1"/>
      <c r="C303" s="1"/>
      <c r="D303" s="1"/>
      <c r="E303" s="1"/>
      <c r="F303" s="1"/>
      <c r="G303" s="1"/>
      <c r="H303" s="1"/>
      <c r="I303" s="1"/>
      <c r="J303" s="1"/>
      <c r="K303" s="1"/>
      <c r="L303" s="1"/>
      <c r="M303" s="1"/>
      <c r="N303" s="1"/>
      <c r="O303" s="1"/>
      <c r="P303" s="1"/>
      <c r="Q303" s="1"/>
    </row>
    <row r="304" spans="1:17" ht="18" customHeight="1" x14ac:dyDescent="0.35">
      <c r="A304" s="1"/>
      <c r="B304" s="1"/>
      <c r="C304" s="1"/>
      <c r="D304" s="1"/>
      <c r="E304" s="1"/>
      <c r="F304" s="1"/>
      <c r="G304" s="1"/>
      <c r="H304" s="1"/>
      <c r="I304" s="1"/>
      <c r="J304" s="1"/>
      <c r="K304" s="1"/>
      <c r="L304" s="1"/>
      <c r="M304" s="1"/>
      <c r="N304" s="1"/>
      <c r="O304" s="1"/>
      <c r="P304" s="1"/>
      <c r="Q304" s="1"/>
    </row>
    <row r="305" spans="1:17" ht="18" customHeight="1" x14ac:dyDescent="0.35">
      <c r="A305" s="1"/>
      <c r="B305" s="1"/>
      <c r="C305" s="1"/>
      <c r="D305" s="1"/>
      <c r="E305" s="1"/>
      <c r="F305" s="1"/>
      <c r="G305" s="1"/>
      <c r="H305" s="1"/>
      <c r="I305" s="1"/>
      <c r="J305" s="1"/>
      <c r="K305" s="1"/>
      <c r="L305" s="1"/>
      <c r="M305" s="1"/>
      <c r="N305" s="1"/>
      <c r="O305" s="1"/>
      <c r="P305" s="1"/>
      <c r="Q305" s="1"/>
    </row>
    <row r="306" spans="1:17" ht="18" customHeight="1" x14ac:dyDescent="0.35">
      <c r="A306" s="1"/>
      <c r="B306" s="1"/>
      <c r="C306" s="1"/>
      <c r="D306" s="1"/>
      <c r="E306" s="1"/>
      <c r="F306" s="1"/>
      <c r="G306" s="1"/>
      <c r="H306" s="1"/>
      <c r="I306" s="1"/>
      <c r="J306" s="1"/>
      <c r="K306" s="1"/>
      <c r="L306" s="1"/>
      <c r="M306" s="1"/>
      <c r="N306" s="1"/>
      <c r="O306" s="1"/>
      <c r="P306" s="1"/>
      <c r="Q306" s="1"/>
    </row>
    <row r="307" spans="1:17" ht="18" customHeight="1" x14ac:dyDescent="0.35">
      <c r="A307" s="1"/>
      <c r="B307" s="1"/>
      <c r="C307" s="1"/>
      <c r="D307" s="1"/>
      <c r="E307" s="1"/>
      <c r="F307" s="1"/>
      <c r="G307" s="1"/>
      <c r="H307" s="1"/>
      <c r="I307" s="1"/>
      <c r="J307" s="1"/>
      <c r="K307" s="1"/>
      <c r="L307" s="1"/>
      <c r="M307" s="1"/>
      <c r="N307" s="1"/>
      <c r="O307" s="1"/>
      <c r="P307" s="1"/>
      <c r="Q307" s="1"/>
    </row>
    <row r="308" spans="1:17" ht="18" customHeight="1" x14ac:dyDescent="0.35">
      <c r="A308" s="1"/>
      <c r="B308" s="1"/>
      <c r="C308" s="1"/>
      <c r="D308" s="1"/>
      <c r="E308" s="1"/>
      <c r="F308" s="1"/>
      <c r="G308" s="1"/>
      <c r="H308" s="1"/>
      <c r="I308" s="1"/>
      <c r="J308" s="1"/>
      <c r="K308" s="1"/>
      <c r="L308" s="1"/>
      <c r="M308" s="1"/>
      <c r="N308" s="1"/>
      <c r="O308" s="1"/>
      <c r="P308" s="1"/>
      <c r="Q308" s="1"/>
    </row>
    <row r="309" spans="1:17" ht="18" customHeight="1" x14ac:dyDescent="0.35">
      <c r="A309" s="1"/>
      <c r="B309" s="1"/>
      <c r="C309" s="1"/>
      <c r="D309" s="1"/>
      <c r="E309" s="1"/>
      <c r="F309" s="1"/>
      <c r="G309" s="1"/>
      <c r="H309" s="1"/>
      <c r="I309" s="1"/>
      <c r="J309" s="1"/>
      <c r="K309" s="1"/>
      <c r="L309" s="1"/>
      <c r="M309" s="1"/>
      <c r="N309" s="1"/>
      <c r="O309" s="1"/>
      <c r="P309" s="1"/>
      <c r="Q309" s="1"/>
    </row>
    <row r="310" spans="1:17" ht="18" customHeight="1" x14ac:dyDescent="0.35">
      <c r="A310" s="1"/>
      <c r="B310" s="1"/>
      <c r="C310" s="1"/>
      <c r="D310" s="1"/>
      <c r="E310" s="1"/>
      <c r="F310" s="1"/>
      <c r="G310" s="1"/>
      <c r="H310" s="1"/>
      <c r="I310" s="1"/>
      <c r="J310" s="1"/>
      <c r="K310" s="1"/>
      <c r="L310" s="1"/>
      <c r="M310" s="1"/>
      <c r="N310" s="1"/>
      <c r="O310" s="1"/>
      <c r="P310" s="1"/>
      <c r="Q310" s="1"/>
    </row>
    <row r="311" spans="1:17" ht="18" customHeight="1" x14ac:dyDescent="0.35">
      <c r="A311" s="1"/>
      <c r="B311" s="1"/>
      <c r="C311" s="1"/>
      <c r="D311" s="1"/>
      <c r="E311" s="1"/>
      <c r="F311" s="1"/>
      <c r="G311" s="1"/>
      <c r="H311" s="1"/>
      <c r="I311" s="1"/>
      <c r="J311" s="1"/>
      <c r="K311" s="1"/>
      <c r="L311" s="1"/>
      <c r="M311" s="1"/>
      <c r="N311" s="1"/>
      <c r="O311" s="1"/>
      <c r="P311" s="1"/>
      <c r="Q311" s="1"/>
    </row>
    <row r="312" spans="1:17" ht="18" customHeight="1" x14ac:dyDescent="0.35">
      <c r="A312" s="1"/>
      <c r="B312" s="1"/>
      <c r="C312" s="1"/>
      <c r="D312" s="1"/>
      <c r="E312" s="1"/>
      <c r="F312" s="1"/>
      <c r="G312" s="1"/>
      <c r="H312" s="1"/>
      <c r="I312" s="1"/>
      <c r="J312" s="1"/>
      <c r="K312" s="1"/>
      <c r="L312" s="1"/>
      <c r="M312" s="1"/>
      <c r="N312" s="1"/>
      <c r="O312" s="1"/>
      <c r="P312" s="1"/>
      <c r="Q312" s="1"/>
    </row>
    <row r="313" spans="1:17" ht="18" customHeight="1" x14ac:dyDescent="0.35">
      <c r="A313" s="1"/>
      <c r="B313" s="1"/>
      <c r="C313" s="1"/>
      <c r="D313" s="1"/>
      <c r="E313" s="1"/>
      <c r="F313" s="1"/>
      <c r="G313" s="1"/>
      <c r="H313" s="1"/>
      <c r="I313" s="1"/>
      <c r="J313" s="1"/>
      <c r="K313" s="1"/>
      <c r="L313" s="1"/>
      <c r="M313" s="1"/>
      <c r="N313" s="1"/>
      <c r="O313" s="1"/>
      <c r="P313" s="1"/>
      <c r="Q313" s="1"/>
    </row>
    <row r="314" spans="1:17" ht="18" customHeight="1" x14ac:dyDescent="0.35">
      <c r="A314" s="1"/>
      <c r="B314" s="1"/>
      <c r="C314" s="1"/>
      <c r="D314" s="1"/>
      <c r="E314" s="1"/>
      <c r="F314" s="1"/>
      <c r="G314" s="1"/>
      <c r="H314" s="1"/>
      <c r="I314" s="1"/>
      <c r="J314" s="1"/>
      <c r="K314" s="1"/>
      <c r="L314" s="1"/>
      <c r="M314" s="1"/>
      <c r="N314" s="1"/>
      <c r="O314" s="1"/>
      <c r="P314" s="1"/>
      <c r="Q314" s="1"/>
    </row>
    <row r="315" spans="1:17" ht="18" customHeight="1" x14ac:dyDescent="0.35">
      <c r="A315" s="1"/>
      <c r="B315" s="1"/>
      <c r="C315" s="1"/>
      <c r="D315" s="1"/>
      <c r="E315" s="1"/>
      <c r="F315" s="1"/>
      <c r="G315" s="1"/>
      <c r="H315" s="1"/>
      <c r="I315" s="1"/>
      <c r="J315" s="1"/>
      <c r="K315" s="1"/>
      <c r="L315" s="1"/>
      <c r="M315" s="1"/>
      <c r="N315" s="1"/>
      <c r="O315" s="1"/>
      <c r="P315" s="1"/>
      <c r="Q315" s="1"/>
    </row>
    <row r="316" spans="1:17" ht="18" customHeight="1" x14ac:dyDescent="0.35">
      <c r="A316" s="1"/>
      <c r="B316" s="1"/>
      <c r="C316" s="1"/>
      <c r="D316" s="1"/>
      <c r="E316" s="1"/>
      <c r="F316" s="1"/>
      <c r="G316" s="1"/>
      <c r="H316" s="1"/>
      <c r="I316" s="1"/>
      <c r="J316" s="1"/>
      <c r="K316" s="1"/>
      <c r="L316" s="1"/>
      <c r="M316" s="1"/>
      <c r="N316" s="1"/>
      <c r="O316" s="1"/>
      <c r="P316" s="1"/>
      <c r="Q316" s="1"/>
    </row>
    <row r="317" spans="1:17" ht="18" customHeight="1" x14ac:dyDescent="0.35">
      <c r="A317" s="1"/>
      <c r="B317" s="1"/>
      <c r="C317" s="1"/>
      <c r="D317" s="1"/>
      <c r="E317" s="1"/>
      <c r="F317" s="1"/>
      <c r="G317" s="1"/>
      <c r="H317" s="1"/>
      <c r="I317" s="1"/>
      <c r="J317" s="1"/>
      <c r="K317" s="1"/>
      <c r="L317" s="1"/>
      <c r="M317" s="1"/>
      <c r="N317" s="1"/>
      <c r="O317" s="1"/>
      <c r="P317" s="1"/>
      <c r="Q317" s="1"/>
    </row>
    <row r="318" spans="1:17" ht="18" customHeight="1" x14ac:dyDescent="0.35">
      <c r="A318" s="1"/>
      <c r="B318" s="1"/>
      <c r="C318" s="1"/>
      <c r="D318" s="1"/>
      <c r="E318" s="1"/>
      <c r="F318" s="1"/>
      <c r="G318" s="1"/>
      <c r="H318" s="1"/>
      <c r="I318" s="1"/>
      <c r="J318" s="1"/>
      <c r="K318" s="1"/>
      <c r="L318" s="1"/>
      <c r="M318" s="1"/>
      <c r="N318" s="1"/>
      <c r="O318" s="1"/>
      <c r="P318" s="1"/>
      <c r="Q318" s="1"/>
    </row>
    <row r="319" spans="1:17" ht="18" customHeight="1" x14ac:dyDescent="0.35">
      <c r="A319" s="1"/>
      <c r="B319" s="1"/>
      <c r="C319" s="1"/>
      <c r="D319" s="1"/>
      <c r="E319" s="1"/>
      <c r="F319" s="1"/>
      <c r="G319" s="1"/>
      <c r="H319" s="1"/>
      <c r="I319" s="1"/>
      <c r="J319" s="1"/>
      <c r="K319" s="1"/>
      <c r="L319" s="1"/>
      <c r="M319" s="1"/>
      <c r="N319" s="1"/>
      <c r="O319" s="1"/>
      <c r="P319" s="1"/>
      <c r="Q319" s="1"/>
    </row>
    <row r="320" spans="1:17" ht="18" customHeight="1" x14ac:dyDescent="0.35">
      <c r="A320" s="1"/>
      <c r="B320" s="1"/>
      <c r="C320" s="1"/>
      <c r="D320" s="1"/>
      <c r="E320" s="1"/>
      <c r="F320" s="1"/>
      <c r="G320" s="1"/>
      <c r="H320" s="1"/>
      <c r="I320" s="1"/>
      <c r="J320" s="1"/>
      <c r="K320" s="1"/>
      <c r="L320" s="1"/>
      <c r="M320" s="1"/>
      <c r="N320" s="1"/>
      <c r="O320" s="1"/>
      <c r="P320" s="1"/>
      <c r="Q320" s="1"/>
    </row>
    <row r="321" spans="1:17" ht="18" customHeight="1" x14ac:dyDescent="0.35">
      <c r="A321" s="1"/>
      <c r="B321" s="1"/>
      <c r="C321" s="1"/>
      <c r="D321" s="1"/>
      <c r="E321" s="1"/>
      <c r="F321" s="1"/>
      <c r="G321" s="1"/>
      <c r="H321" s="1"/>
      <c r="I321" s="1"/>
      <c r="J321" s="1"/>
      <c r="K321" s="1"/>
      <c r="L321" s="1"/>
      <c r="M321" s="1"/>
      <c r="N321" s="1"/>
      <c r="O321" s="1"/>
      <c r="P321" s="1"/>
      <c r="Q321" s="1"/>
    </row>
    <row r="322" spans="1:17" ht="18" customHeight="1" x14ac:dyDescent="0.35">
      <c r="A322" s="1"/>
      <c r="B322" s="1"/>
      <c r="C322" s="1"/>
      <c r="D322" s="1"/>
      <c r="E322" s="1"/>
      <c r="F322" s="1"/>
      <c r="G322" s="1"/>
      <c r="H322" s="1"/>
      <c r="I322" s="1"/>
      <c r="J322" s="1"/>
      <c r="K322" s="1"/>
      <c r="L322" s="1"/>
      <c r="M322" s="1"/>
      <c r="N322" s="1"/>
      <c r="O322" s="1"/>
      <c r="P322" s="1"/>
      <c r="Q322" s="1"/>
    </row>
    <row r="323" spans="1:17" ht="18" customHeight="1" x14ac:dyDescent="0.35">
      <c r="A323" s="1"/>
      <c r="B323" s="1"/>
      <c r="C323" s="1"/>
      <c r="D323" s="1"/>
      <c r="E323" s="1"/>
      <c r="F323" s="1"/>
      <c r="G323" s="1"/>
      <c r="H323" s="1"/>
      <c r="I323" s="1"/>
      <c r="J323" s="1"/>
      <c r="K323" s="1"/>
      <c r="L323" s="1"/>
      <c r="M323" s="1"/>
      <c r="N323" s="1"/>
      <c r="O323" s="1"/>
      <c r="P323" s="1"/>
      <c r="Q323" s="1"/>
    </row>
    <row r="324" spans="1:17" ht="18" customHeight="1" x14ac:dyDescent="0.35">
      <c r="A324" s="1"/>
      <c r="B324" s="1"/>
      <c r="C324" s="1"/>
      <c r="D324" s="1"/>
      <c r="E324" s="1"/>
      <c r="F324" s="1"/>
      <c r="G324" s="1"/>
      <c r="H324" s="1"/>
      <c r="I324" s="1"/>
      <c r="J324" s="1"/>
      <c r="K324" s="1"/>
      <c r="L324" s="1"/>
      <c r="M324" s="1"/>
      <c r="N324" s="1"/>
      <c r="O324" s="1"/>
      <c r="P324" s="1"/>
      <c r="Q324" s="1"/>
    </row>
    <row r="325" spans="1:17" ht="18" customHeight="1" x14ac:dyDescent="0.35">
      <c r="A325" s="1"/>
      <c r="B325" s="1"/>
      <c r="C325" s="1"/>
      <c r="D325" s="1"/>
      <c r="E325" s="1"/>
      <c r="F325" s="1"/>
      <c r="G325" s="1"/>
      <c r="H325" s="1"/>
      <c r="I325" s="1"/>
      <c r="J325" s="1"/>
      <c r="K325" s="1"/>
      <c r="L325" s="1"/>
      <c r="M325" s="1"/>
      <c r="N325" s="1"/>
      <c r="O325" s="1"/>
      <c r="P325" s="1"/>
      <c r="Q325" s="1"/>
    </row>
    <row r="326" spans="1:17" ht="18" customHeight="1" x14ac:dyDescent="0.35">
      <c r="A326" s="1"/>
      <c r="B326" s="1"/>
      <c r="C326" s="1"/>
      <c r="D326" s="1"/>
      <c r="E326" s="1"/>
      <c r="F326" s="1"/>
      <c r="G326" s="1"/>
      <c r="H326" s="1"/>
      <c r="I326" s="1"/>
      <c r="J326" s="1"/>
      <c r="K326" s="1"/>
      <c r="L326" s="1"/>
      <c r="M326" s="1"/>
      <c r="N326" s="1"/>
      <c r="O326" s="1"/>
      <c r="P326" s="1"/>
      <c r="Q326" s="1"/>
    </row>
    <row r="327" spans="1:17" ht="18" customHeight="1" x14ac:dyDescent="0.35">
      <c r="A327" s="1"/>
      <c r="B327" s="1"/>
      <c r="C327" s="1"/>
      <c r="D327" s="1"/>
      <c r="E327" s="1"/>
      <c r="F327" s="1"/>
      <c r="G327" s="1"/>
      <c r="H327" s="1"/>
      <c r="I327" s="1"/>
      <c r="J327" s="1"/>
      <c r="K327" s="1"/>
      <c r="L327" s="1"/>
      <c r="M327" s="1"/>
      <c r="N327" s="1"/>
      <c r="O327" s="1"/>
      <c r="P327" s="1"/>
      <c r="Q327" s="1"/>
    </row>
    <row r="328" spans="1:17" ht="18" customHeight="1" x14ac:dyDescent="0.35">
      <c r="A328" s="1"/>
      <c r="B328" s="1"/>
      <c r="C328" s="1"/>
      <c r="D328" s="1"/>
      <c r="E328" s="1"/>
      <c r="F328" s="1"/>
      <c r="G328" s="1"/>
      <c r="H328" s="1"/>
      <c r="I328" s="1"/>
      <c r="J328" s="1"/>
      <c r="K328" s="1"/>
      <c r="L328" s="1"/>
      <c r="M328" s="1"/>
      <c r="N328" s="1"/>
      <c r="O328" s="1"/>
      <c r="P328" s="1"/>
      <c r="Q328" s="1"/>
    </row>
    <row r="329" spans="1:17" ht="18" customHeight="1" x14ac:dyDescent="0.35">
      <c r="A329" s="1"/>
      <c r="B329" s="1"/>
      <c r="C329" s="1"/>
      <c r="D329" s="1"/>
      <c r="E329" s="1"/>
      <c r="F329" s="1"/>
      <c r="G329" s="1"/>
      <c r="H329" s="1"/>
      <c r="I329" s="1"/>
      <c r="J329" s="1"/>
      <c r="K329" s="1"/>
      <c r="L329" s="1"/>
      <c r="M329" s="1"/>
      <c r="N329" s="1"/>
      <c r="O329" s="1"/>
      <c r="P329" s="1"/>
      <c r="Q329" s="1"/>
    </row>
    <row r="330" spans="1:17" ht="18" customHeight="1" x14ac:dyDescent="0.35">
      <c r="A330" s="1"/>
      <c r="B330" s="1"/>
      <c r="C330" s="1"/>
      <c r="D330" s="1"/>
      <c r="E330" s="1"/>
      <c r="F330" s="1"/>
      <c r="G330" s="1"/>
      <c r="H330" s="1"/>
      <c r="I330" s="1"/>
      <c r="J330" s="1"/>
      <c r="K330" s="1"/>
      <c r="L330" s="1"/>
      <c r="M330" s="1"/>
      <c r="N330" s="1"/>
      <c r="O330" s="1"/>
      <c r="P330" s="1"/>
      <c r="Q330" s="1"/>
    </row>
    <row r="331" spans="1:17" ht="18" customHeight="1" x14ac:dyDescent="0.35">
      <c r="A331" s="1"/>
      <c r="B331" s="1"/>
      <c r="C331" s="1"/>
      <c r="D331" s="1"/>
      <c r="E331" s="1"/>
      <c r="F331" s="1"/>
      <c r="G331" s="1"/>
      <c r="H331" s="1"/>
      <c r="I331" s="1"/>
      <c r="J331" s="1"/>
      <c r="K331" s="1"/>
      <c r="L331" s="1"/>
      <c r="M331" s="1"/>
      <c r="N331" s="1"/>
      <c r="O331" s="1"/>
      <c r="P331" s="1"/>
      <c r="Q331" s="1"/>
    </row>
    <row r="332" spans="1:17" ht="18" customHeight="1" x14ac:dyDescent="0.35">
      <c r="A332" s="1"/>
      <c r="B332" s="1"/>
      <c r="C332" s="1"/>
      <c r="D332" s="1"/>
      <c r="E332" s="1"/>
      <c r="F332" s="1"/>
      <c r="G332" s="1"/>
      <c r="H332" s="1"/>
      <c r="I332" s="1"/>
      <c r="J332" s="1"/>
      <c r="K332" s="1"/>
      <c r="L332" s="1"/>
      <c r="M332" s="1"/>
      <c r="N332" s="1"/>
      <c r="O332" s="1"/>
      <c r="P332" s="1"/>
      <c r="Q332" s="1"/>
    </row>
    <row r="333" spans="1:17" ht="18" customHeight="1" x14ac:dyDescent="0.35">
      <c r="A333" s="1"/>
      <c r="B333" s="1"/>
      <c r="C333" s="1"/>
      <c r="D333" s="1"/>
      <c r="E333" s="1"/>
      <c r="F333" s="1"/>
      <c r="G333" s="1"/>
      <c r="H333" s="1"/>
      <c r="I333" s="1"/>
      <c r="J333" s="1"/>
      <c r="K333" s="1"/>
      <c r="L333" s="1"/>
      <c r="M333" s="1"/>
      <c r="N333" s="1"/>
      <c r="O333" s="1"/>
      <c r="P333" s="1"/>
      <c r="Q333" s="1"/>
    </row>
    <row r="334" spans="1:17" ht="18" customHeight="1" x14ac:dyDescent="0.35">
      <c r="A334" s="1"/>
      <c r="B334" s="1"/>
      <c r="C334" s="1"/>
      <c r="D334" s="1"/>
      <c r="E334" s="1"/>
      <c r="F334" s="1"/>
      <c r="G334" s="1"/>
      <c r="H334" s="1"/>
      <c r="I334" s="1"/>
      <c r="J334" s="1"/>
      <c r="K334" s="1"/>
      <c r="L334" s="1"/>
      <c r="M334" s="1"/>
      <c r="N334" s="1"/>
      <c r="O334" s="1"/>
      <c r="P334" s="1"/>
      <c r="Q334" s="1"/>
    </row>
    <row r="335" spans="1:17" ht="18" customHeight="1" x14ac:dyDescent="0.35">
      <c r="A335" s="1"/>
      <c r="B335" s="1"/>
      <c r="C335" s="1"/>
      <c r="D335" s="1"/>
      <c r="E335" s="1"/>
      <c r="F335" s="1"/>
      <c r="G335" s="1"/>
      <c r="H335" s="1"/>
      <c r="I335" s="1"/>
      <c r="J335" s="1"/>
      <c r="K335" s="1"/>
      <c r="L335" s="1"/>
      <c r="M335" s="1"/>
      <c r="N335" s="1"/>
      <c r="O335" s="1"/>
      <c r="P335" s="1"/>
      <c r="Q335" s="1"/>
    </row>
    <row r="336" spans="1:17" ht="18" customHeight="1" x14ac:dyDescent="0.35">
      <c r="A336" s="1"/>
      <c r="B336" s="1"/>
      <c r="C336" s="1"/>
      <c r="D336" s="1"/>
      <c r="E336" s="1"/>
      <c r="F336" s="1"/>
      <c r="G336" s="1"/>
      <c r="H336" s="1"/>
      <c r="I336" s="1"/>
      <c r="J336" s="1"/>
      <c r="K336" s="1"/>
      <c r="L336" s="1"/>
      <c r="M336" s="1"/>
      <c r="N336" s="1"/>
      <c r="O336" s="1"/>
      <c r="P336" s="1"/>
      <c r="Q336" s="1"/>
    </row>
    <row r="337" spans="1:17" ht="18" customHeight="1" x14ac:dyDescent="0.35">
      <c r="A337" s="1"/>
      <c r="B337" s="1"/>
      <c r="C337" s="1"/>
      <c r="D337" s="1"/>
      <c r="E337" s="1"/>
      <c r="F337" s="1"/>
      <c r="G337" s="1"/>
      <c r="H337" s="1"/>
      <c r="I337" s="1"/>
      <c r="J337" s="1"/>
      <c r="K337" s="1"/>
      <c r="L337" s="1"/>
      <c r="M337" s="1"/>
      <c r="N337" s="1"/>
      <c r="O337" s="1"/>
      <c r="P337" s="1"/>
      <c r="Q337" s="1"/>
    </row>
    <row r="338" spans="1:17" ht="18" customHeight="1" x14ac:dyDescent="0.35">
      <c r="A338" s="1"/>
      <c r="B338" s="1"/>
      <c r="C338" s="1"/>
      <c r="D338" s="1"/>
      <c r="E338" s="1"/>
      <c r="F338" s="1"/>
      <c r="G338" s="1"/>
      <c r="H338" s="1"/>
      <c r="I338" s="1"/>
      <c r="J338" s="1"/>
      <c r="K338" s="1"/>
      <c r="L338" s="1"/>
      <c r="M338" s="1"/>
      <c r="N338" s="1"/>
      <c r="O338" s="1"/>
      <c r="P338" s="1"/>
      <c r="Q338" s="1"/>
    </row>
    <row r="339" spans="1:17" ht="18" customHeight="1" x14ac:dyDescent="0.35">
      <c r="A339" s="1"/>
      <c r="B339" s="1"/>
      <c r="C339" s="1"/>
      <c r="D339" s="1"/>
      <c r="E339" s="1"/>
      <c r="F339" s="1"/>
      <c r="G339" s="1"/>
      <c r="H339" s="1"/>
      <c r="I339" s="1"/>
      <c r="J339" s="1"/>
      <c r="K339" s="1"/>
      <c r="L339" s="1"/>
      <c r="M339" s="1"/>
      <c r="N339" s="1"/>
      <c r="O339" s="1"/>
      <c r="P339" s="1"/>
      <c r="Q339" s="1"/>
    </row>
    <row r="340" spans="1:17" ht="18" customHeight="1" x14ac:dyDescent="0.35">
      <c r="A340" s="1"/>
      <c r="B340" s="1"/>
      <c r="C340" s="1"/>
      <c r="D340" s="1"/>
      <c r="E340" s="1"/>
      <c r="F340" s="1"/>
      <c r="G340" s="1"/>
      <c r="H340" s="1"/>
      <c r="I340" s="1"/>
      <c r="J340" s="1"/>
      <c r="K340" s="1"/>
      <c r="L340" s="1"/>
      <c r="M340" s="1"/>
      <c r="N340" s="1"/>
      <c r="O340" s="1"/>
      <c r="P340" s="1"/>
      <c r="Q340" s="1"/>
    </row>
    <row r="341" spans="1:17" ht="18" customHeight="1" x14ac:dyDescent="0.35">
      <c r="A341" s="1"/>
      <c r="B341" s="1"/>
      <c r="C341" s="1"/>
      <c r="D341" s="1"/>
      <c r="E341" s="1"/>
      <c r="F341" s="1"/>
      <c r="G341" s="1"/>
      <c r="H341" s="1"/>
      <c r="I341" s="1"/>
      <c r="J341" s="1"/>
      <c r="K341" s="1"/>
      <c r="L341" s="1"/>
      <c r="M341" s="1"/>
      <c r="N341" s="1"/>
      <c r="O341" s="1"/>
      <c r="P341" s="1"/>
      <c r="Q341" s="1"/>
    </row>
    <row r="342" spans="1:17" ht="18" customHeight="1" x14ac:dyDescent="0.35">
      <c r="A342" s="1"/>
      <c r="B342" s="1"/>
      <c r="C342" s="1"/>
      <c r="D342" s="1"/>
      <c r="E342" s="1"/>
      <c r="F342" s="1"/>
      <c r="G342" s="1"/>
      <c r="H342" s="1"/>
      <c r="I342" s="1"/>
      <c r="J342" s="1"/>
      <c r="K342" s="1"/>
      <c r="L342" s="1"/>
      <c r="M342" s="1"/>
      <c r="N342" s="1"/>
      <c r="O342" s="1"/>
      <c r="P342" s="1"/>
      <c r="Q342" s="1"/>
    </row>
    <row r="343" spans="1:17" ht="18" customHeight="1" x14ac:dyDescent="0.35">
      <c r="A343" s="1"/>
      <c r="B343" s="1"/>
      <c r="C343" s="1"/>
      <c r="D343" s="1"/>
      <c r="E343" s="1"/>
      <c r="F343" s="1"/>
      <c r="G343" s="1"/>
      <c r="H343" s="1"/>
      <c r="I343" s="1"/>
      <c r="J343" s="1"/>
      <c r="K343" s="1"/>
      <c r="L343" s="1"/>
      <c r="M343" s="1"/>
      <c r="N343" s="1"/>
      <c r="O343" s="1"/>
      <c r="P343" s="1"/>
      <c r="Q343" s="1"/>
    </row>
    <row r="344" spans="1:17" ht="18" customHeight="1" x14ac:dyDescent="0.35">
      <c r="A344" s="1"/>
      <c r="B344" s="1"/>
      <c r="C344" s="1"/>
      <c r="D344" s="1"/>
      <c r="E344" s="1"/>
      <c r="F344" s="1"/>
      <c r="G344" s="1"/>
      <c r="H344" s="1"/>
      <c r="I344" s="1"/>
      <c r="J344" s="1"/>
      <c r="K344" s="1"/>
      <c r="L344" s="1"/>
      <c r="M344" s="1"/>
      <c r="N344" s="1"/>
      <c r="O344" s="1"/>
      <c r="P344" s="1"/>
      <c r="Q344" s="1"/>
    </row>
    <row r="345" spans="1:17" ht="18" customHeight="1" x14ac:dyDescent="0.35">
      <c r="A345" s="1"/>
      <c r="B345" s="1"/>
      <c r="C345" s="1"/>
      <c r="D345" s="1"/>
      <c r="E345" s="1"/>
      <c r="F345" s="1"/>
      <c r="G345" s="1"/>
      <c r="H345" s="1"/>
      <c r="I345" s="1"/>
      <c r="J345" s="1"/>
      <c r="K345" s="1"/>
      <c r="L345" s="1"/>
      <c r="M345" s="1"/>
      <c r="N345" s="1"/>
      <c r="O345" s="1"/>
      <c r="P345" s="1"/>
      <c r="Q345" s="1"/>
    </row>
    <row r="346" spans="1:17" ht="18" customHeight="1" x14ac:dyDescent="0.35">
      <c r="A346" s="1"/>
      <c r="B346" s="1"/>
      <c r="C346" s="1"/>
      <c r="D346" s="1"/>
      <c r="E346" s="1"/>
      <c r="F346" s="1"/>
      <c r="G346" s="1"/>
      <c r="H346" s="1"/>
      <c r="I346" s="1"/>
      <c r="J346" s="1"/>
      <c r="K346" s="1"/>
      <c r="L346" s="1"/>
      <c r="M346" s="1"/>
      <c r="N346" s="1"/>
      <c r="O346" s="1"/>
      <c r="P346" s="1"/>
      <c r="Q346" s="1"/>
    </row>
    <row r="347" spans="1:17" ht="18" customHeight="1" x14ac:dyDescent="0.35">
      <c r="A347" s="1"/>
      <c r="B347" s="1"/>
      <c r="C347" s="1"/>
      <c r="D347" s="1"/>
      <c r="E347" s="1"/>
      <c r="F347" s="1"/>
      <c r="G347" s="1"/>
      <c r="H347" s="1"/>
      <c r="I347" s="1"/>
      <c r="J347" s="1"/>
      <c r="K347" s="1"/>
      <c r="L347" s="1"/>
      <c r="M347" s="1"/>
      <c r="N347" s="1"/>
      <c r="O347" s="1"/>
      <c r="P347" s="1"/>
      <c r="Q347" s="1"/>
    </row>
    <row r="348" spans="1:17" ht="18" customHeight="1" x14ac:dyDescent="0.35">
      <c r="A348" s="1"/>
      <c r="B348" s="1"/>
      <c r="C348" s="1"/>
      <c r="D348" s="1"/>
      <c r="E348" s="1"/>
      <c r="F348" s="1"/>
      <c r="G348" s="1"/>
      <c r="H348" s="1"/>
      <c r="I348" s="1"/>
      <c r="J348" s="1"/>
      <c r="K348" s="1"/>
      <c r="L348" s="1"/>
      <c r="M348" s="1"/>
      <c r="N348" s="1"/>
      <c r="O348" s="1"/>
      <c r="P348" s="1"/>
      <c r="Q348" s="1"/>
    </row>
    <row r="349" spans="1:17" ht="18" customHeight="1" x14ac:dyDescent="0.35">
      <c r="A349" s="1"/>
      <c r="B349" s="1"/>
      <c r="C349" s="1"/>
      <c r="D349" s="1"/>
      <c r="E349" s="1"/>
      <c r="F349" s="1"/>
      <c r="G349" s="1"/>
      <c r="H349" s="1"/>
      <c r="I349" s="1"/>
      <c r="J349" s="1"/>
      <c r="K349" s="1"/>
      <c r="L349" s="1"/>
      <c r="M349" s="1"/>
      <c r="N349" s="1"/>
      <c r="O349" s="1"/>
      <c r="P349" s="1"/>
      <c r="Q349" s="1"/>
    </row>
    <row r="350" spans="1:17" ht="18" customHeight="1" x14ac:dyDescent="0.35">
      <c r="A350" s="1"/>
      <c r="B350" s="1"/>
      <c r="C350" s="1"/>
      <c r="D350" s="1"/>
      <c r="E350" s="1"/>
      <c r="F350" s="1"/>
      <c r="G350" s="1"/>
      <c r="H350" s="1"/>
      <c r="I350" s="1"/>
      <c r="J350" s="1"/>
      <c r="K350" s="1"/>
      <c r="L350" s="1"/>
      <c r="M350" s="1"/>
      <c r="N350" s="1"/>
      <c r="O350" s="1"/>
      <c r="P350" s="1"/>
      <c r="Q350" s="1"/>
    </row>
    <row r="351" spans="1:17" ht="18" customHeight="1" x14ac:dyDescent="0.35">
      <c r="A351" s="1"/>
      <c r="B351" s="1"/>
      <c r="C351" s="1"/>
      <c r="D351" s="1"/>
      <c r="E351" s="1"/>
      <c r="F351" s="1"/>
      <c r="G351" s="1"/>
      <c r="H351" s="1"/>
      <c r="I351" s="1"/>
      <c r="J351" s="1"/>
      <c r="K351" s="1"/>
      <c r="L351" s="1"/>
      <c r="M351" s="1"/>
      <c r="N351" s="1"/>
      <c r="O351" s="1"/>
      <c r="P351" s="1"/>
      <c r="Q351" s="1"/>
    </row>
    <row r="352" spans="1:17" ht="18" customHeight="1" x14ac:dyDescent="0.35">
      <c r="A352" s="1"/>
      <c r="B352" s="1"/>
      <c r="C352" s="1"/>
      <c r="D352" s="1"/>
      <c r="E352" s="1"/>
      <c r="F352" s="1"/>
      <c r="G352" s="1"/>
      <c r="H352" s="1"/>
      <c r="I352" s="1"/>
      <c r="J352" s="1"/>
      <c r="K352" s="1"/>
      <c r="L352" s="1"/>
      <c r="M352" s="1"/>
      <c r="N352" s="1"/>
      <c r="O352" s="1"/>
      <c r="P352" s="1"/>
      <c r="Q352" s="1"/>
    </row>
    <row r="353" spans="1:17" ht="18" customHeight="1" x14ac:dyDescent="0.35">
      <c r="A353" s="1"/>
      <c r="B353" s="1"/>
      <c r="C353" s="1"/>
      <c r="D353" s="1"/>
      <c r="E353" s="1"/>
      <c r="F353" s="1"/>
      <c r="G353" s="1"/>
      <c r="H353" s="1"/>
      <c r="I353" s="1"/>
      <c r="J353" s="1"/>
      <c r="K353" s="1"/>
      <c r="L353" s="1"/>
      <c r="M353" s="1"/>
      <c r="N353" s="1"/>
      <c r="O353" s="1"/>
      <c r="P353" s="1"/>
      <c r="Q353" s="1"/>
    </row>
    <row r="354" spans="1:17" ht="18" customHeight="1" x14ac:dyDescent="0.35">
      <c r="A354" s="1"/>
      <c r="B354" s="1"/>
      <c r="C354" s="1"/>
      <c r="D354" s="1"/>
      <c r="E354" s="1"/>
      <c r="F354" s="1"/>
      <c r="G354" s="1"/>
      <c r="H354" s="1"/>
      <c r="I354" s="1"/>
      <c r="J354" s="1"/>
      <c r="K354" s="1"/>
      <c r="L354" s="1"/>
      <c r="M354" s="1"/>
      <c r="N354" s="1"/>
      <c r="O354" s="1"/>
      <c r="P354" s="1"/>
      <c r="Q354" s="1"/>
    </row>
    <row r="355" spans="1:17" ht="18" customHeight="1" x14ac:dyDescent="0.35">
      <c r="A355" s="1"/>
      <c r="B355" s="1"/>
      <c r="C355" s="1"/>
      <c r="D355" s="1"/>
      <c r="E355" s="1"/>
      <c r="F355" s="1"/>
      <c r="G355" s="1"/>
      <c r="H355" s="1"/>
      <c r="I355" s="1"/>
      <c r="J355" s="1"/>
      <c r="K355" s="1"/>
      <c r="L355" s="1"/>
      <c r="M355" s="1"/>
      <c r="N355" s="1"/>
      <c r="O355" s="1"/>
      <c r="P355" s="1"/>
      <c r="Q355" s="1"/>
    </row>
    <row r="356" spans="1:17" ht="18" customHeight="1" x14ac:dyDescent="0.35">
      <c r="A356" s="1"/>
      <c r="B356" s="1"/>
      <c r="C356" s="1"/>
      <c r="D356" s="1"/>
      <c r="E356" s="1"/>
      <c r="F356" s="1"/>
      <c r="G356" s="1"/>
      <c r="H356" s="1"/>
      <c r="I356" s="1"/>
      <c r="J356" s="1"/>
      <c r="K356" s="1"/>
      <c r="L356" s="1"/>
      <c r="M356" s="1"/>
      <c r="N356" s="1"/>
      <c r="O356" s="1"/>
      <c r="P356" s="1"/>
      <c r="Q356" s="1"/>
    </row>
    <row r="357" spans="1:17" ht="18" customHeight="1" x14ac:dyDescent="0.35">
      <c r="A357" s="1"/>
      <c r="B357" s="1"/>
      <c r="C357" s="1"/>
      <c r="D357" s="1"/>
      <c r="E357" s="1"/>
      <c r="F357" s="1"/>
      <c r="G357" s="1"/>
      <c r="H357" s="1"/>
      <c r="I357" s="1"/>
      <c r="J357" s="1"/>
      <c r="K357" s="1"/>
      <c r="L357" s="1"/>
      <c r="M357" s="1"/>
      <c r="N357" s="1"/>
      <c r="O357" s="1"/>
      <c r="P357" s="1"/>
      <c r="Q357" s="1"/>
    </row>
    <row r="358" spans="1:17" ht="18" customHeight="1" x14ac:dyDescent="0.35">
      <c r="A358" s="1"/>
      <c r="B358" s="1"/>
      <c r="C358" s="1"/>
      <c r="D358" s="1"/>
      <c r="E358" s="1"/>
      <c r="F358" s="1"/>
      <c r="G358" s="1"/>
      <c r="H358" s="1"/>
      <c r="I358" s="1"/>
      <c r="J358" s="1"/>
      <c r="K358" s="1"/>
      <c r="L358" s="1"/>
      <c r="M358" s="1"/>
      <c r="N358" s="1"/>
      <c r="O358" s="1"/>
      <c r="P358" s="1"/>
      <c r="Q358" s="1"/>
    </row>
    <row r="359" spans="1:17" ht="18" customHeight="1" x14ac:dyDescent="0.35">
      <c r="A359" s="1"/>
      <c r="B359" s="1"/>
      <c r="C359" s="1"/>
      <c r="D359" s="1"/>
      <c r="E359" s="1"/>
      <c r="F359" s="1"/>
      <c r="G359" s="1"/>
      <c r="H359" s="1"/>
      <c r="I359" s="1"/>
      <c r="J359" s="1"/>
      <c r="K359" s="1"/>
      <c r="L359" s="1"/>
      <c r="M359" s="1"/>
      <c r="N359" s="1"/>
      <c r="O359" s="1"/>
      <c r="P359" s="1"/>
      <c r="Q359" s="1"/>
    </row>
    <row r="360" spans="1:17" ht="18" customHeight="1" x14ac:dyDescent="0.35">
      <c r="A360" s="1"/>
      <c r="B360" s="1"/>
      <c r="C360" s="1"/>
      <c r="D360" s="1"/>
      <c r="E360" s="1"/>
      <c r="F360" s="1"/>
      <c r="G360" s="1"/>
      <c r="H360" s="1"/>
      <c r="I360" s="1"/>
      <c r="J360" s="1"/>
      <c r="K360" s="1"/>
      <c r="L360" s="1"/>
      <c r="M360" s="1"/>
      <c r="N360" s="1"/>
      <c r="O360" s="1"/>
      <c r="P360" s="1"/>
      <c r="Q360" s="1"/>
    </row>
    <row r="361" spans="1:17" ht="18" customHeight="1" x14ac:dyDescent="0.35">
      <c r="A361" s="1"/>
      <c r="B361" s="1"/>
      <c r="C361" s="1"/>
      <c r="D361" s="1"/>
      <c r="E361" s="1"/>
      <c r="F361" s="1"/>
      <c r="G361" s="1"/>
      <c r="H361" s="1"/>
      <c r="I361" s="1"/>
      <c r="J361" s="1"/>
      <c r="K361" s="1"/>
      <c r="L361" s="1"/>
      <c r="M361" s="1"/>
      <c r="N361" s="1"/>
      <c r="O361" s="1"/>
      <c r="P361" s="1"/>
      <c r="Q361" s="1"/>
    </row>
    <row r="362" spans="1:17" ht="18" customHeight="1" x14ac:dyDescent="0.35">
      <c r="A362" s="1"/>
      <c r="B362" s="1"/>
      <c r="C362" s="1"/>
      <c r="D362" s="1"/>
      <c r="E362" s="1"/>
      <c r="F362" s="1"/>
      <c r="G362" s="1"/>
      <c r="H362" s="1"/>
      <c r="I362" s="1"/>
      <c r="J362" s="1"/>
      <c r="K362" s="1"/>
      <c r="L362" s="1"/>
      <c r="M362" s="1"/>
      <c r="N362" s="1"/>
      <c r="O362" s="1"/>
      <c r="P362" s="1"/>
      <c r="Q362" s="1"/>
    </row>
    <row r="363" spans="1:17" ht="18" customHeight="1" x14ac:dyDescent="0.35">
      <c r="A363" s="1"/>
      <c r="B363" s="1"/>
      <c r="C363" s="1"/>
      <c r="D363" s="1"/>
      <c r="E363" s="1"/>
      <c r="F363" s="1"/>
      <c r="G363" s="1"/>
      <c r="H363" s="1"/>
      <c r="I363" s="1"/>
      <c r="J363" s="1"/>
      <c r="K363" s="1"/>
      <c r="L363" s="1"/>
      <c r="M363" s="1"/>
      <c r="N363" s="1"/>
      <c r="O363" s="1"/>
      <c r="P363" s="1"/>
      <c r="Q363" s="1"/>
    </row>
    <row r="364" spans="1:17" ht="18" customHeight="1" x14ac:dyDescent="0.35">
      <c r="A364" s="1"/>
      <c r="B364" s="1"/>
      <c r="C364" s="1"/>
      <c r="D364" s="1"/>
      <c r="E364" s="1"/>
      <c r="F364" s="1"/>
      <c r="G364" s="1"/>
      <c r="H364" s="1"/>
      <c r="I364" s="1"/>
      <c r="J364" s="1"/>
      <c r="K364" s="1"/>
      <c r="L364" s="1"/>
      <c r="M364" s="1"/>
      <c r="N364" s="1"/>
      <c r="O364" s="1"/>
      <c r="P364" s="1"/>
      <c r="Q364" s="1"/>
    </row>
    <row r="365" spans="1:17" ht="18" customHeight="1" x14ac:dyDescent="0.35">
      <c r="A365" s="1"/>
      <c r="B365" s="1"/>
      <c r="C365" s="1"/>
      <c r="D365" s="1"/>
      <c r="E365" s="1"/>
      <c r="F365" s="1"/>
      <c r="G365" s="1"/>
      <c r="H365" s="1"/>
      <c r="I365" s="1"/>
      <c r="J365" s="1"/>
      <c r="K365" s="1"/>
      <c r="L365" s="1"/>
      <c r="M365" s="1"/>
      <c r="N365" s="1"/>
      <c r="O365" s="1"/>
      <c r="P365" s="1"/>
      <c r="Q365" s="1"/>
    </row>
    <row r="366" spans="1:17" ht="18" customHeight="1" x14ac:dyDescent="0.35">
      <c r="A366" s="1"/>
      <c r="B366" s="1"/>
      <c r="C366" s="1"/>
      <c r="D366" s="1"/>
      <c r="E366" s="1"/>
      <c r="F366" s="1"/>
      <c r="G366" s="1"/>
      <c r="H366" s="1"/>
      <c r="I366" s="1"/>
      <c r="J366" s="1"/>
      <c r="K366" s="1"/>
      <c r="L366" s="1"/>
      <c r="M366" s="1"/>
      <c r="N366" s="1"/>
      <c r="O366" s="1"/>
      <c r="P366" s="1"/>
      <c r="Q366" s="1"/>
    </row>
    <row r="367" spans="1:17" ht="18" customHeight="1" x14ac:dyDescent="0.35">
      <c r="A367" s="1"/>
      <c r="B367" s="1"/>
      <c r="C367" s="1"/>
      <c r="D367" s="1"/>
      <c r="E367" s="1"/>
      <c r="F367" s="1"/>
      <c r="G367" s="1"/>
      <c r="H367" s="1"/>
      <c r="I367" s="1"/>
      <c r="J367" s="1"/>
      <c r="K367" s="1"/>
      <c r="L367" s="1"/>
      <c r="M367" s="1"/>
      <c r="N367" s="1"/>
      <c r="O367" s="1"/>
      <c r="P367" s="1"/>
      <c r="Q367" s="1"/>
    </row>
    <row r="368" spans="1:17" ht="18" customHeight="1" x14ac:dyDescent="0.35">
      <c r="A368" s="1"/>
      <c r="B368" s="1"/>
      <c r="C368" s="1"/>
      <c r="D368" s="1"/>
      <c r="E368" s="1"/>
      <c r="F368" s="1"/>
      <c r="G368" s="1"/>
      <c r="H368" s="1"/>
      <c r="I368" s="1"/>
      <c r="J368" s="1"/>
      <c r="K368" s="1"/>
      <c r="L368" s="1"/>
      <c r="M368" s="1"/>
      <c r="N368" s="1"/>
      <c r="O368" s="1"/>
      <c r="P368" s="1"/>
      <c r="Q368" s="1"/>
    </row>
    <row r="369" spans="1:17" ht="18" customHeight="1" x14ac:dyDescent="0.35">
      <c r="A369" s="1"/>
      <c r="B369" s="1"/>
      <c r="C369" s="1"/>
      <c r="D369" s="1"/>
      <c r="E369" s="1"/>
      <c r="F369" s="1"/>
      <c r="G369" s="1"/>
      <c r="H369" s="1"/>
      <c r="I369" s="1"/>
      <c r="J369" s="1"/>
      <c r="K369" s="1"/>
      <c r="L369" s="1"/>
      <c r="M369" s="1"/>
      <c r="N369" s="1"/>
      <c r="O369" s="1"/>
      <c r="P369" s="1"/>
      <c r="Q369" s="1"/>
    </row>
    <row r="370" spans="1:17" ht="18" customHeight="1" x14ac:dyDescent="0.35">
      <c r="A370" s="1"/>
      <c r="B370" s="1"/>
      <c r="C370" s="1"/>
      <c r="D370" s="1"/>
      <c r="E370" s="1"/>
      <c r="F370" s="1"/>
      <c r="G370" s="1"/>
      <c r="H370" s="1"/>
      <c r="I370" s="1"/>
      <c r="J370" s="1"/>
      <c r="K370" s="1"/>
      <c r="L370" s="1"/>
      <c r="M370" s="1"/>
      <c r="N370" s="1"/>
      <c r="O370" s="1"/>
      <c r="P370" s="1"/>
      <c r="Q370" s="1"/>
    </row>
    <row r="371" spans="1:17" ht="18" customHeight="1" x14ac:dyDescent="0.35">
      <c r="A371" s="1"/>
      <c r="B371" s="1"/>
      <c r="C371" s="1"/>
      <c r="D371" s="1"/>
      <c r="E371" s="1"/>
      <c r="F371" s="1"/>
      <c r="G371" s="1"/>
      <c r="H371" s="1"/>
      <c r="I371" s="1"/>
      <c r="J371" s="1"/>
      <c r="K371" s="1"/>
      <c r="L371" s="1"/>
      <c r="M371" s="1"/>
      <c r="N371" s="1"/>
      <c r="O371" s="1"/>
      <c r="P371" s="1"/>
      <c r="Q371" s="1"/>
    </row>
    <row r="372" spans="1:17" ht="18" customHeight="1" x14ac:dyDescent="0.35">
      <c r="A372" s="1"/>
      <c r="B372" s="1"/>
      <c r="C372" s="1"/>
      <c r="D372" s="1"/>
      <c r="E372" s="1"/>
      <c r="F372" s="1"/>
      <c r="G372" s="1"/>
      <c r="H372" s="1"/>
      <c r="I372" s="1"/>
      <c r="J372" s="1"/>
      <c r="K372" s="1"/>
      <c r="L372" s="1"/>
      <c r="M372" s="1"/>
      <c r="N372" s="1"/>
      <c r="O372" s="1"/>
      <c r="P372" s="1"/>
      <c r="Q372" s="1"/>
    </row>
    <row r="373" spans="1:17" ht="18" customHeight="1" x14ac:dyDescent="0.35">
      <c r="A373" s="1"/>
      <c r="B373" s="1"/>
      <c r="C373" s="1"/>
      <c r="D373" s="1"/>
      <c r="E373" s="1"/>
      <c r="F373" s="1"/>
      <c r="G373" s="1"/>
      <c r="H373" s="1"/>
      <c r="I373" s="1"/>
      <c r="J373" s="1"/>
      <c r="K373" s="1"/>
      <c r="L373" s="1"/>
      <c r="M373" s="1"/>
      <c r="N373" s="1"/>
      <c r="O373" s="1"/>
      <c r="P373" s="1"/>
      <c r="Q373" s="1"/>
    </row>
    <row r="374" spans="1:17" ht="18" customHeight="1" x14ac:dyDescent="0.35">
      <c r="A374" s="1"/>
      <c r="B374" s="1"/>
      <c r="C374" s="1"/>
      <c r="D374" s="1"/>
      <c r="E374" s="1"/>
      <c r="F374" s="1"/>
      <c r="G374" s="1"/>
      <c r="H374" s="1"/>
      <c r="I374" s="1"/>
      <c r="J374" s="1"/>
      <c r="K374" s="1"/>
      <c r="L374" s="1"/>
      <c r="M374" s="1"/>
      <c r="N374" s="1"/>
      <c r="O374" s="1"/>
      <c r="P374" s="1"/>
      <c r="Q374" s="1"/>
    </row>
    <row r="375" spans="1:17" ht="18" customHeight="1" x14ac:dyDescent="0.35">
      <c r="A375" s="1"/>
      <c r="B375" s="1"/>
      <c r="C375" s="1"/>
      <c r="D375" s="1"/>
      <c r="E375" s="1"/>
      <c r="F375" s="1"/>
      <c r="G375" s="1"/>
      <c r="H375" s="1"/>
      <c r="I375" s="1"/>
      <c r="J375" s="1"/>
      <c r="K375" s="1"/>
      <c r="L375" s="1"/>
      <c r="M375" s="1"/>
      <c r="N375" s="1"/>
      <c r="O375" s="1"/>
      <c r="P375" s="1"/>
      <c r="Q375" s="1"/>
    </row>
    <row r="376" spans="1:17" ht="18" customHeight="1" x14ac:dyDescent="0.35">
      <c r="A376" s="1"/>
      <c r="B376" s="1"/>
      <c r="C376" s="1"/>
      <c r="D376" s="1"/>
      <c r="E376" s="1"/>
      <c r="F376" s="1"/>
      <c r="G376" s="1"/>
      <c r="H376" s="1"/>
      <c r="I376" s="1"/>
      <c r="J376" s="1"/>
      <c r="K376" s="1"/>
      <c r="L376" s="1"/>
      <c r="M376" s="1"/>
      <c r="N376" s="1"/>
      <c r="O376" s="1"/>
      <c r="P376" s="1"/>
      <c r="Q376" s="1"/>
    </row>
    <row r="377" spans="1:17" ht="18" customHeight="1" x14ac:dyDescent="0.35">
      <c r="A377" s="1"/>
      <c r="B377" s="1"/>
      <c r="C377" s="1"/>
      <c r="D377" s="1"/>
      <c r="E377" s="1"/>
      <c r="F377" s="1"/>
      <c r="G377" s="1"/>
      <c r="H377" s="1"/>
      <c r="I377" s="1"/>
      <c r="J377" s="1"/>
      <c r="K377" s="1"/>
      <c r="L377" s="1"/>
      <c r="M377" s="1"/>
      <c r="N377" s="1"/>
      <c r="O377" s="1"/>
      <c r="P377" s="1"/>
      <c r="Q377" s="1"/>
    </row>
    <row r="378" spans="1:17" ht="18" customHeight="1" x14ac:dyDescent="0.35">
      <c r="A378" s="1"/>
      <c r="B378" s="1"/>
      <c r="C378" s="1"/>
      <c r="D378" s="1"/>
      <c r="E378" s="1"/>
      <c r="F378" s="1"/>
      <c r="G378" s="1"/>
      <c r="H378" s="1"/>
      <c r="I378" s="1"/>
      <c r="J378" s="1"/>
      <c r="K378" s="1"/>
      <c r="L378" s="1"/>
      <c r="M378" s="1"/>
      <c r="N378" s="1"/>
      <c r="O378" s="1"/>
      <c r="P378" s="1"/>
      <c r="Q378" s="1"/>
    </row>
    <row r="379" spans="1:17" ht="18" customHeight="1" x14ac:dyDescent="0.35">
      <c r="A379" s="1"/>
      <c r="B379" s="1"/>
      <c r="C379" s="1"/>
      <c r="D379" s="1"/>
      <c r="E379" s="1"/>
      <c r="F379" s="1"/>
      <c r="G379" s="1"/>
      <c r="H379" s="1"/>
      <c r="I379" s="1"/>
      <c r="J379" s="1"/>
      <c r="K379" s="1"/>
      <c r="L379" s="1"/>
      <c r="M379" s="1"/>
      <c r="N379" s="1"/>
      <c r="O379" s="1"/>
      <c r="P379" s="1"/>
      <c r="Q379" s="1"/>
    </row>
    <row r="380" spans="1:17" ht="18" customHeight="1" x14ac:dyDescent="0.35">
      <c r="A380" s="1"/>
      <c r="B380" s="1"/>
      <c r="C380" s="1"/>
      <c r="D380" s="1"/>
      <c r="E380" s="1"/>
      <c r="F380" s="1"/>
      <c r="G380" s="1"/>
      <c r="H380" s="1"/>
      <c r="I380" s="1"/>
      <c r="J380" s="1"/>
      <c r="K380" s="1"/>
      <c r="L380" s="1"/>
      <c r="M380" s="1"/>
      <c r="N380" s="1"/>
      <c r="O380" s="1"/>
      <c r="P380" s="1"/>
      <c r="Q380" s="1"/>
    </row>
    <row r="381" spans="1:17" ht="18" customHeight="1" x14ac:dyDescent="0.35">
      <c r="A381" s="1"/>
      <c r="B381" s="1"/>
      <c r="C381" s="1"/>
      <c r="D381" s="1"/>
      <c r="E381" s="1"/>
      <c r="F381" s="1"/>
      <c r="G381" s="1"/>
      <c r="H381" s="1"/>
      <c r="I381" s="1"/>
      <c r="J381" s="1"/>
      <c r="K381" s="1"/>
      <c r="L381" s="1"/>
      <c r="M381" s="1"/>
      <c r="N381" s="1"/>
      <c r="O381" s="1"/>
      <c r="P381" s="1"/>
      <c r="Q381" s="1"/>
    </row>
    <row r="382" spans="1:17" ht="18" customHeight="1" x14ac:dyDescent="0.35">
      <c r="A382" s="1"/>
      <c r="B382" s="1"/>
      <c r="C382" s="1"/>
      <c r="D382" s="1"/>
      <c r="E382" s="1"/>
      <c r="F382" s="1"/>
      <c r="G382" s="1"/>
      <c r="H382" s="1"/>
      <c r="I382" s="1"/>
      <c r="J382" s="1"/>
      <c r="K382" s="1"/>
      <c r="L382" s="1"/>
      <c r="M382" s="1"/>
      <c r="N382" s="1"/>
      <c r="O382" s="1"/>
      <c r="P382" s="1"/>
      <c r="Q382" s="1"/>
    </row>
    <row r="383" spans="1:17" ht="18" customHeight="1" x14ac:dyDescent="0.35">
      <c r="A383" s="1"/>
      <c r="B383" s="1"/>
      <c r="C383" s="1"/>
      <c r="D383" s="1"/>
      <c r="E383" s="1"/>
      <c r="F383" s="1"/>
      <c r="G383" s="1"/>
      <c r="H383" s="1"/>
      <c r="I383" s="1"/>
      <c r="J383" s="1"/>
      <c r="K383" s="1"/>
      <c r="L383" s="1"/>
      <c r="M383" s="1"/>
      <c r="N383" s="1"/>
      <c r="O383" s="1"/>
      <c r="P383" s="1"/>
      <c r="Q383" s="1"/>
    </row>
    <row r="384" spans="1:17" ht="18" customHeight="1" x14ac:dyDescent="0.35">
      <c r="A384" s="1"/>
      <c r="B384" s="1"/>
      <c r="C384" s="1"/>
      <c r="D384" s="1"/>
      <c r="E384" s="1"/>
      <c r="F384" s="1"/>
      <c r="G384" s="1"/>
      <c r="H384" s="1"/>
      <c r="I384" s="1"/>
      <c r="J384" s="1"/>
      <c r="K384" s="1"/>
      <c r="L384" s="1"/>
      <c r="M384" s="1"/>
      <c r="N384" s="1"/>
      <c r="O384" s="1"/>
      <c r="P384" s="1"/>
      <c r="Q384" s="1"/>
    </row>
    <row r="385" spans="1:17" ht="18" customHeight="1" x14ac:dyDescent="0.35">
      <c r="A385" s="1"/>
      <c r="B385" s="1"/>
      <c r="C385" s="1"/>
      <c r="D385" s="1"/>
      <c r="E385" s="1"/>
      <c r="F385" s="1"/>
      <c r="G385" s="1"/>
      <c r="H385" s="1"/>
      <c r="I385" s="1"/>
      <c r="J385" s="1"/>
      <c r="K385" s="1"/>
      <c r="L385" s="1"/>
      <c r="M385" s="1"/>
      <c r="N385" s="1"/>
      <c r="O385" s="1"/>
      <c r="P385" s="1"/>
      <c r="Q385" s="1"/>
    </row>
    <row r="386" spans="1:17" ht="18" customHeight="1" x14ac:dyDescent="0.35">
      <c r="A386" s="1"/>
      <c r="B386" s="1"/>
      <c r="C386" s="1"/>
      <c r="D386" s="1"/>
      <c r="E386" s="1"/>
      <c r="F386" s="1"/>
      <c r="G386" s="1"/>
      <c r="H386" s="1"/>
      <c r="I386" s="1"/>
      <c r="J386" s="1"/>
      <c r="K386" s="1"/>
      <c r="L386" s="1"/>
      <c r="M386" s="1"/>
      <c r="N386" s="1"/>
      <c r="O386" s="1"/>
      <c r="P386" s="1"/>
      <c r="Q386" s="1"/>
    </row>
    <row r="387" spans="1:17" ht="18" customHeight="1" x14ac:dyDescent="0.35">
      <c r="A387" s="1"/>
      <c r="B387" s="1"/>
      <c r="C387" s="1"/>
      <c r="D387" s="1"/>
      <c r="E387" s="1"/>
      <c r="F387" s="1"/>
      <c r="G387" s="1"/>
      <c r="H387" s="1"/>
      <c r="I387" s="1"/>
      <c r="J387" s="1"/>
      <c r="K387" s="1"/>
      <c r="L387" s="1"/>
      <c r="M387" s="1"/>
      <c r="N387" s="1"/>
      <c r="O387" s="1"/>
      <c r="P387" s="1"/>
      <c r="Q387" s="1"/>
    </row>
    <row r="388" spans="1:17" ht="18" customHeight="1" x14ac:dyDescent="0.35">
      <c r="A388" s="1"/>
      <c r="B388" s="1"/>
      <c r="C388" s="1"/>
      <c r="D388" s="1"/>
      <c r="E388" s="1"/>
      <c r="F388" s="1"/>
      <c r="G388" s="1"/>
      <c r="H388" s="1"/>
      <c r="I388" s="1"/>
      <c r="J388" s="1"/>
      <c r="K388" s="1"/>
      <c r="L388" s="1"/>
      <c r="M388" s="1"/>
      <c r="N388" s="1"/>
      <c r="O388" s="1"/>
      <c r="P388" s="1"/>
      <c r="Q388" s="1"/>
    </row>
    <row r="389" spans="1:17" ht="18" customHeight="1" x14ac:dyDescent="0.35">
      <c r="A389" s="1"/>
      <c r="B389" s="1"/>
      <c r="C389" s="1"/>
      <c r="D389" s="1"/>
      <c r="E389" s="1"/>
      <c r="F389" s="1"/>
      <c r="G389" s="1"/>
      <c r="H389" s="1"/>
      <c r="I389" s="1"/>
      <c r="J389" s="1"/>
      <c r="K389" s="1"/>
      <c r="L389" s="1"/>
      <c r="M389" s="1"/>
      <c r="N389" s="1"/>
      <c r="O389" s="1"/>
      <c r="P389" s="1"/>
      <c r="Q389" s="1"/>
    </row>
    <row r="390" spans="1:17" ht="18" customHeight="1" x14ac:dyDescent="0.35">
      <c r="A390" s="1"/>
      <c r="B390" s="1"/>
      <c r="C390" s="1"/>
      <c r="D390" s="1"/>
      <c r="E390" s="1"/>
      <c r="F390" s="1"/>
      <c r="G390" s="1"/>
      <c r="H390" s="1"/>
      <c r="I390" s="1"/>
      <c r="J390" s="1"/>
      <c r="K390" s="1"/>
      <c r="L390" s="1"/>
      <c r="M390" s="1"/>
      <c r="N390" s="1"/>
      <c r="O390" s="1"/>
      <c r="P390" s="1"/>
      <c r="Q390" s="1"/>
    </row>
    <row r="391" spans="1:17" ht="18" customHeight="1" x14ac:dyDescent="0.35">
      <c r="A391" s="1"/>
      <c r="B391" s="1"/>
      <c r="C391" s="1"/>
      <c r="D391" s="1"/>
      <c r="E391" s="1"/>
      <c r="F391" s="1"/>
      <c r="G391" s="1"/>
      <c r="H391" s="1"/>
      <c r="I391" s="1"/>
      <c r="J391" s="1"/>
      <c r="K391" s="1"/>
      <c r="L391" s="1"/>
      <c r="M391" s="1"/>
      <c r="N391" s="1"/>
      <c r="O391" s="1"/>
      <c r="P391" s="1"/>
      <c r="Q391" s="1"/>
    </row>
    <row r="392" spans="1:17" ht="18" customHeight="1" x14ac:dyDescent="0.35">
      <c r="A392" s="1"/>
      <c r="B392" s="1"/>
      <c r="C392" s="1"/>
      <c r="D392" s="1"/>
      <c r="E392" s="1"/>
      <c r="F392" s="1"/>
      <c r="G392" s="1"/>
      <c r="H392" s="1"/>
      <c r="I392" s="1"/>
      <c r="J392" s="1"/>
      <c r="K392" s="1"/>
      <c r="L392" s="1"/>
      <c r="M392" s="1"/>
      <c r="N392" s="1"/>
      <c r="O392" s="1"/>
      <c r="P392" s="1"/>
      <c r="Q392" s="1"/>
    </row>
    <row r="393" spans="1:17" ht="18" customHeight="1" x14ac:dyDescent="0.35">
      <c r="A393" s="1"/>
      <c r="B393" s="1"/>
      <c r="C393" s="1"/>
      <c r="D393" s="1"/>
      <c r="E393" s="1"/>
      <c r="F393" s="1"/>
      <c r="G393" s="1"/>
      <c r="H393" s="1"/>
      <c r="I393" s="1"/>
      <c r="J393" s="1"/>
      <c r="K393" s="1"/>
      <c r="L393" s="1"/>
      <c r="M393" s="1"/>
      <c r="N393" s="1"/>
      <c r="O393" s="1"/>
      <c r="P393" s="1"/>
      <c r="Q393" s="1"/>
    </row>
    <row r="394" spans="1:17" ht="18" customHeight="1" x14ac:dyDescent="0.35">
      <c r="A394" s="1"/>
      <c r="B394" s="1"/>
      <c r="C394" s="1"/>
      <c r="D394" s="1"/>
      <c r="E394" s="1"/>
      <c r="F394" s="1"/>
      <c r="G394" s="1"/>
      <c r="H394" s="1"/>
      <c r="I394" s="1"/>
      <c r="J394" s="1"/>
      <c r="K394" s="1"/>
      <c r="L394" s="1"/>
      <c r="M394" s="1"/>
      <c r="N394" s="1"/>
      <c r="O394" s="1"/>
      <c r="P394" s="1"/>
      <c r="Q394" s="1"/>
    </row>
    <row r="395" spans="1:17" ht="18" customHeight="1" x14ac:dyDescent="0.35">
      <c r="A395" s="1"/>
      <c r="B395" s="1"/>
      <c r="C395" s="1"/>
      <c r="D395" s="1"/>
      <c r="E395" s="1"/>
      <c r="F395" s="1"/>
      <c r="G395" s="1"/>
      <c r="H395" s="1"/>
      <c r="I395" s="1"/>
      <c r="J395" s="1"/>
      <c r="K395" s="1"/>
      <c r="L395" s="1"/>
      <c r="M395" s="1"/>
      <c r="N395" s="1"/>
      <c r="O395" s="1"/>
      <c r="P395" s="1"/>
      <c r="Q395" s="1"/>
    </row>
    <row r="396" spans="1:17" ht="18" customHeight="1" x14ac:dyDescent="0.35">
      <c r="A396" s="1"/>
      <c r="B396" s="1"/>
      <c r="C396" s="1"/>
      <c r="D396" s="1"/>
      <c r="E396" s="1"/>
      <c r="F396" s="1"/>
      <c r="G396" s="1"/>
      <c r="H396" s="1"/>
      <c r="I396" s="1"/>
      <c r="J396" s="1"/>
      <c r="K396" s="1"/>
      <c r="L396" s="1"/>
      <c r="M396" s="1"/>
      <c r="N396" s="1"/>
      <c r="O396" s="1"/>
      <c r="P396" s="1"/>
      <c r="Q396" s="1"/>
    </row>
    <row r="397" spans="1:17" ht="18" customHeight="1" x14ac:dyDescent="0.35">
      <c r="A397" s="1"/>
      <c r="B397" s="1"/>
      <c r="C397" s="1"/>
      <c r="D397" s="1"/>
      <c r="E397" s="1"/>
      <c r="F397" s="1"/>
      <c r="G397" s="1"/>
      <c r="H397" s="1"/>
      <c r="I397" s="1"/>
      <c r="J397" s="1"/>
      <c r="K397" s="1"/>
      <c r="L397" s="1"/>
      <c r="M397" s="1"/>
      <c r="N397" s="1"/>
      <c r="O397" s="1"/>
      <c r="P397" s="1"/>
      <c r="Q397" s="1"/>
    </row>
    <row r="398" spans="1:17" ht="18" customHeight="1" x14ac:dyDescent="0.35">
      <c r="A398" s="1"/>
      <c r="B398" s="1"/>
      <c r="C398" s="1"/>
      <c r="D398" s="1"/>
      <c r="E398" s="1"/>
      <c r="F398" s="1"/>
      <c r="G398" s="1"/>
      <c r="H398" s="1"/>
      <c r="I398" s="1"/>
      <c r="J398" s="1"/>
      <c r="K398" s="1"/>
      <c r="L398" s="1"/>
      <c r="M398" s="1"/>
      <c r="N398" s="1"/>
      <c r="O398" s="1"/>
      <c r="P398" s="1"/>
      <c r="Q398" s="1"/>
    </row>
    <row r="399" spans="1:17" ht="18" customHeight="1" x14ac:dyDescent="0.35">
      <c r="A399" s="1"/>
      <c r="B399" s="1"/>
      <c r="C399" s="1"/>
      <c r="D399" s="1"/>
      <c r="E399" s="1"/>
      <c r="F399" s="1"/>
      <c r="G399" s="1"/>
      <c r="H399" s="1"/>
      <c r="I399" s="1"/>
      <c r="J399" s="1"/>
      <c r="K399" s="1"/>
      <c r="L399" s="1"/>
      <c r="M399" s="1"/>
      <c r="N399" s="1"/>
      <c r="O399" s="1"/>
      <c r="P399" s="1"/>
      <c r="Q399" s="1"/>
    </row>
    <row r="400" spans="1:17" ht="18" customHeight="1" x14ac:dyDescent="0.35">
      <c r="A400" s="1"/>
      <c r="B400" s="1"/>
      <c r="C400" s="1"/>
      <c r="D400" s="1"/>
      <c r="E400" s="1"/>
      <c r="F400" s="1"/>
      <c r="G400" s="1"/>
      <c r="H400" s="1"/>
      <c r="I400" s="1"/>
      <c r="J400" s="1"/>
      <c r="K400" s="1"/>
      <c r="L400" s="1"/>
      <c r="M400" s="1"/>
      <c r="N400" s="1"/>
      <c r="O400" s="1"/>
      <c r="P400" s="1"/>
      <c r="Q400" s="1"/>
    </row>
    <row r="401" spans="1:17" ht="18" customHeight="1" x14ac:dyDescent="0.35">
      <c r="A401" s="1"/>
      <c r="B401" s="1"/>
      <c r="C401" s="1"/>
      <c r="D401" s="1"/>
      <c r="E401" s="1"/>
      <c r="F401" s="1"/>
      <c r="G401" s="1"/>
      <c r="H401" s="1"/>
      <c r="I401" s="1"/>
      <c r="J401" s="1"/>
      <c r="K401" s="1"/>
      <c r="L401" s="1"/>
      <c r="M401" s="1"/>
      <c r="N401" s="1"/>
      <c r="O401" s="1"/>
      <c r="P401" s="1"/>
      <c r="Q401" s="1"/>
    </row>
    <row r="402" spans="1:17" ht="18" customHeight="1" x14ac:dyDescent="0.35">
      <c r="A402" s="1"/>
      <c r="B402" s="1"/>
      <c r="C402" s="1"/>
      <c r="D402" s="1"/>
      <c r="E402" s="1"/>
      <c r="F402" s="1"/>
      <c r="G402" s="1"/>
      <c r="H402" s="1"/>
      <c r="I402" s="1"/>
      <c r="J402" s="1"/>
      <c r="K402" s="1"/>
      <c r="L402" s="1"/>
      <c r="M402" s="1"/>
      <c r="N402" s="1"/>
      <c r="O402" s="1"/>
      <c r="P402" s="1"/>
      <c r="Q402" s="1"/>
    </row>
    <row r="403" spans="1:17" ht="18" customHeight="1" x14ac:dyDescent="0.35">
      <c r="A403" s="1"/>
      <c r="B403" s="1"/>
      <c r="C403" s="1"/>
      <c r="D403" s="1"/>
      <c r="E403" s="1"/>
      <c r="F403" s="1"/>
      <c r="G403" s="1"/>
      <c r="H403" s="1"/>
      <c r="I403" s="1"/>
      <c r="J403" s="1"/>
      <c r="K403" s="1"/>
      <c r="L403" s="1"/>
      <c r="M403" s="1"/>
      <c r="N403" s="1"/>
      <c r="O403" s="1"/>
      <c r="P403" s="1"/>
      <c r="Q403" s="1"/>
    </row>
    <row r="404" spans="1:17" ht="18" customHeight="1" x14ac:dyDescent="0.35">
      <c r="A404" s="1"/>
      <c r="B404" s="1"/>
      <c r="C404" s="1"/>
      <c r="D404" s="1"/>
      <c r="E404" s="1"/>
      <c r="F404" s="1"/>
      <c r="G404" s="1"/>
      <c r="H404" s="1"/>
      <c r="I404" s="1"/>
      <c r="J404" s="1"/>
      <c r="K404" s="1"/>
      <c r="L404" s="1"/>
      <c r="M404" s="1"/>
      <c r="N404" s="1"/>
      <c r="O404" s="1"/>
      <c r="P404" s="1"/>
      <c r="Q404" s="1"/>
    </row>
    <row r="405" spans="1:17" ht="18" customHeight="1" x14ac:dyDescent="0.35">
      <c r="A405" s="1"/>
      <c r="B405" s="1"/>
      <c r="C405" s="1"/>
      <c r="D405" s="1"/>
      <c r="E405" s="1"/>
      <c r="F405" s="1"/>
      <c r="G405" s="1"/>
      <c r="H405" s="1"/>
      <c r="I405" s="1"/>
      <c r="J405" s="1"/>
      <c r="K405" s="1"/>
      <c r="L405" s="1"/>
      <c r="M405" s="1"/>
      <c r="N405" s="1"/>
      <c r="O405" s="1"/>
      <c r="P405" s="1"/>
      <c r="Q405" s="1"/>
    </row>
    <row r="406" spans="1:17" ht="18" customHeight="1" x14ac:dyDescent="0.35">
      <c r="A406" s="1"/>
      <c r="B406" s="1"/>
      <c r="C406" s="1"/>
      <c r="D406" s="1"/>
      <c r="E406" s="1"/>
      <c r="F406" s="1"/>
      <c r="G406" s="1"/>
      <c r="H406" s="1"/>
      <c r="I406" s="1"/>
      <c r="J406" s="1"/>
      <c r="K406" s="1"/>
      <c r="L406" s="1"/>
      <c r="M406" s="1"/>
      <c r="N406" s="1"/>
      <c r="O406" s="1"/>
      <c r="P406" s="1"/>
      <c r="Q406" s="1"/>
    </row>
    <row r="407" spans="1:17" ht="18" customHeight="1" x14ac:dyDescent="0.35">
      <c r="A407" s="1"/>
      <c r="B407" s="1"/>
      <c r="C407" s="1"/>
      <c r="D407" s="1"/>
      <c r="E407" s="1"/>
      <c r="F407" s="1"/>
      <c r="G407" s="1"/>
      <c r="H407" s="1"/>
      <c r="I407" s="1"/>
      <c r="J407" s="1"/>
      <c r="K407" s="1"/>
      <c r="L407" s="1"/>
      <c r="M407" s="1"/>
      <c r="N407" s="1"/>
      <c r="O407" s="1"/>
      <c r="P407" s="1"/>
      <c r="Q407" s="1"/>
    </row>
    <row r="408" spans="1:17" ht="18" customHeight="1" x14ac:dyDescent="0.35">
      <c r="A408" s="1"/>
      <c r="B408" s="1"/>
      <c r="C408" s="1"/>
      <c r="D408" s="1"/>
      <c r="E408" s="1"/>
      <c r="F408" s="1"/>
      <c r="G408" s="1"/>
      <c r="H408" s="1"/>
      <c r="I408" s="1"/>
      <c r="J408" s="1"/>
      <c r="K408" s="1"/>
      <c r="L408" s="1"/>
      <c r="M408" s="1"/>
      <c r="N408" s="1"/>
      <c r="O408" s="1"/>
      <c r="P408" s="1"/>
      <c r="Q408" s="1"/>
    </row>
    <row r="409" spans="1:17" ht="18" customHeight="1" x14ac:dyDescent="0.35">
      <c r="A409" s="1"/>
      <c r="B409" s="1"/>
      <c r="C409" s="1"/>
      <c r="D409" s="1"/>
      <c r="E409" s="1"/>
      <c r="F409" s="1"/>
      <c r="G409" s="1"/>
      <c r="H409" s="1"/>
      <c r="I409" s="1"/>
      <c r="J409" s="1"/>
      <c r="K409" s="1"/>
      <c r="L409" s="1"/>
      <c r="M409" s="1"/>
      <c r="N409" s="1"/>
      <c r="O409" s="1"/>
      <c r="P409" s="1"/>
      <c r="Q409" s="1"/>
    </row>
    <row r="410" spans="1:17" ht="18" customHeight="1" x14ac:dyDescent="0.35">
      <c r="A410" s="1"/>
      <c r="B410" s="1"/>
      <c r="C410" s="1"/>
      <c r="D410" s="1"/>
      <c r="E410" s="1"/>
      <c r="F410" s="1"/>
      <c r="G410" s="1"/>
      <c r="H410" s="1"/>
      <c r="I410" s="1"/>
      <c r="J410" s="1"/>
      <c r="K410" s="1"/>
      <c r="L410" s="1"/>
      <c r="M410" s="1"/>
      <c r="N410" s="1"/>
      <c r="O410" s="1"/>
      <c r="P410" s="1"/>
      <c r="Q410" s="1"/>
    </row>
    <row r="411" spans="1:17" ht="18" customHeight="1" x14ac:dyDescent="0.35">
      <c r="A411" s="1"/>
      <c r="B411" s="1"/>
      <c r="C411" s="1"/>
      <c r="D411" s="1"/>
      <c r="E411" s="1"/>
      <c r="F411" s="1"/>
      <c r="G411" s="1"/>
      <c r="H411" s="1"/>
      <c r="I411" s="1"/>
      <c r="J411" s="1"/>
      <c r="K411" s="1"/>
      <c r="L411" s="1"/>
      <c r="M411" s="1"/>
      <c r="N411" s="1"/>
      <c r="O411" s="1"/>
      <c r="P411" s="1"/>
      <c r="Q411" s="1"/>
    </row>
    <row r="412" spans="1:17" ht="18" customHeight="1" x14ac:dyDescent="0.35">
      <c r="A412" s="1"/>
      <c r="B412" s="1"/>
      <c r="C412" s="1"/>
      <c r="D412" s="1"/>
      <c r="E412" s="1"/>
      <c r="F412" s="1"/>
      <c r="G412" s="1"/>
      <c r="H412" s="1"/>
      <c r="I412" s="1"/>
      <c r="J412" s="1"/>
      <c r="K412" s="1"/>
      <c r="L412" s="1"/>
      <c r="M412" s="1"/>
      <c r="N412" s="1"/>
      <c r="O412" s="1"/>
      <c r="P412" s="1"/>
      <c r="Q412" s="1"/>
    </row>
    <row r="413" spans="1:17" ht="18" customHeight="1" x14ac:dyDescent="0.35">
      <c r="A413" s="1"/>
      <c r="B413" s="1"/>
      <c r="C413" s="1"/>
      <c r="D413" s="1"/>
      <c r="E413" s="1"/>
      <c r="F413" s="1"/>
      <c r="G413" s="1"/>
      <c r="H413" s="1"/>
      <c r="I413" s="1"/>
      <c r="J413" s="1"/>
      <c r="K413" s="1"/>
      <c r="L413" s="1"/>
      <c r="M413" s="1"/>
      <c r="N413" s="1"/>
      <c r="O413" s="1"/>
      <c r="P413" s="1"/>
      <c r="Q413" s="1"/>
    </row>
    <row r="414" spans="1:17" ht="18" customHeight="1" x14ac:dyDescent="0.35">
      <c r="A414" s="1"/>
      <c r="B414" s="1"/>
      <c r="C414" s="1"/>
      <c r="D414" s="1"/>
      <c r="E414" s="1"/>
      <c r="F414" s="1"/>
      <c r="G414" s="1"/>
      <c r="H414" s="1"/>
      <c r="I414" s="1"/>
      <c r="J414" s="1"/>
      <c r="K414" s="1"/>
      <c r="L414" s="1"/>
      <c r="M414" s="1"/>
      <c r="N414" s="1"/>
      <c r="O414" s="1"/>
      <c r="P414" s="1"/>
      <c r="Q414" s="1"/>
    </row>
    <row r="415" spans="1:17" ht="18" customHeight="1" x14ac:dyDescent="0.35">
      <c r="A415" s="1"/>
      <c r="B415" s="1"/>
      <c r="C415" s="1"/>
      <c r="D415" s="1"/>
      <c r="E415" s="1"/>
      <c r="F415" s="1"/>
      <c r="G415" s="1"/>
      <c r="H415" s="1"/>
      <c r="I415" s="1"/>
      <c r="J415" s="1"/>
      <c r="K415" s="1"/>
      <c r="L415" s="1"/>
      <c r="M415" s="1"/>
      <c r="N415" s="1"/>
      <c r="O415" s="1"/>
      <c r="P415" s="1"/>
      <c r="Q415" s="1"/>
    </row>
    <row r="416" spans="1:17" ht="18" customHeight="1" x14ac:dyDescent="0.35">
      <c r="A416" s="1"/>
      <c r="B416" s="1"/>
      <c r="C416" s="1"/>
      <c r="D416" s="1"/>
      <c r="E416" s="1"/>
      <c r="F416" s="1"/>
      <c r="G416" s="1"/>
      <c r="H416" s="1"/>
      <c r="I416" s="1"/>
      <c r="J416" s="1"/>
      <c r="K416" s="1"/>
      <c r="L416" s="1"/>
      <c r="M416" s="1"/>
      <c r="N416" s="1"/>
      <c r="O416" s="1"/>
      <c r="P416" s="1"/>
      <c r="Q416" s="1"/>
    </row>
    <row r="417" spans="1:17" ht="18" customHeight="1" x14ac:dyDescent="0.35">
      <c r="A417" s="1"/>
      <c r="B417" s="1"/>
      <c r="C417" s="1"/>
      <c r="D417" s="1"/>
      <c r="E417" s="1"/>
      <c r="F417" s="1"/>
      <c r="G417" s="1"/>
      <c r="H417" s="1"/>
      <c r="I417" s="1"/>
      <c r="J417" s="1"/>
      <c r="K417" s="1"/>
      <c r="L417" s="1"/>
      <c r="M417" s="1"/>
      <c r="N417" s="1"/>
      <c r="O417" s="1"/>
      <c r="P417" s="1"/>
      <c r="Q417" s="1"/>
    </row>
    <row r="418" spans="1:17" ht="18" customHeight="1" x14ac:dyDescent="0.35">
      <c r="A418" s="1"/>
      <c r="B418" s="1"/>
      <c r="C418" s="1"/>
      <c r="D418" s="1"/>
      <c r="E418" s="1"/>
      <c r="F418" s="1"/>
      <c r="G418" s="1"/>
      <c r="H418" s="1"/>
      <c r="I418" s="1"/>
      <c r="J418" s="1"/>
      <c r="K418" s="1"/>
      <c r="L418" s="1"/>
      <c r="M418" s="1"/>
      <c r="N418" s="1"/>
      <c r="O418" s="1"/>
      <c r="P418" s="1"/>
      <c r="Q418" s="1"/>
    </row>
    <row r="419" spans="1:17" ht="18" customHeight="1" x14ac:dyDescent="0.35">
      <c r="A419" s="1"/>
      <c r="B419" s="1"/>
      <c r="C419" s="1"/>
      <c r="D419" s="1"/>
      <c r="E419" s="1"/>
      <c r="F419" s="1"/>
      <c r="G419" s="1"/>
      <c r="H419" s="1"/>
      <c r="I419" s="1"/>
      <c r="J419" s="1"/>
      <c r="K419" s="1"/>
      <c r="L419" s="1"/>
      <c r="M419" s="1"/>
      <c r="N419" s="1"/>
      <c r="O419" s="1"/>
      <c r="P419" s="1"/>
      <c r="Q419" s="1"/>
    </row>
    <row r="420" spans="1:17" ht="18" customHeight="1" x14ac:dyDescent="0.35">
      <c r="A420" s="1"/>
      <c r="B420" s="1"/>
      <c r="C420" s="1"/>
      <c r="D420" s="1"/>
      <c r="E420" s="1"/>
      <c r="F420" s="1"/>
      <c r="G420" s="1"/>
      <c r="H420" s="1"/>
      <c r="I420" s="1"/>
      <c r="J420" s="1"/>
      <c r="K420" s="1"/>
      <c r="L420" s="1"/>
      <c r="M420" s="1"/>
      <c r="N420" s="1"/>
      <c r="O420" s="1"/>
      <c r="P420" s="1"/>
      <c r="Q420" s="1"/>
    </row>
    <row r="421" spans="1:17" ht="18" customHeight="1" x14ac:dyDescent="0.35">
      <c r="A421" s="1"/>
      <c r="B421" s="1"/>
      <c r="C421" s="1"/>
      <c r="D421" s="1"/>
      <c r="E421" s="1"/>
      <c r="F421" s="1"/>
      <c r="G421" s="1"/>
      <c r="H421" s="1"/>
      <c r="I421" s="1"/>
      <c r="J421" s="1"/>
      <c r="K421" s="1"/>
      <c r="L421" s="1"/>
      <c r="M421" s="1"/>
      <c r="N421" s="1"/>
      <c r="O421" s="1"/>
      <c r="P421" s="1"/>
      <c r="Q421" s="1"/>
    </row>
    <row r="422" spans="1:17" ht="18" customHeight="1" x14ac:dyDescent="0.35">
      <c r="A422" s="1"/>
      <c r="B422" s="1"/>
      <c r="C422" s="1"/>
      <c r="D422" s="1"/>
      <c r="E422" s="1"/>
      <c r="F422" s="1"/>
      <c r="G422" s="1"/>
      <c r="H422" s="1"/>
      <c r="I422" s="1"/>
      <c r="J422" s="1"/>
      <c r="K422" s="1"/>
      <c r="L422" s="1"/>
      <c r="M422" s="1"/>
      <c r="N422" s="1"/>
      <c r="O422" s="1"/>
      <c r="P422" s="1"/>
      <c r="Q422" s="1"/>
    </row>
    <row r="423" spans="1:17" ht="18" customHeight="1" x14ac:dyDescent="0.35">
      <c r="A423" s="1"/>
      <c r="B423" s="1"/>
      <c r="C423" s="1"/>
      <c r="D423" s="1"/>
      <c r="E423" s="1"/>
      <c r="F423" s="1"/>
      <c r="G423" s="1"/>
      <c r="H423" s="1"/>
      <c r="I423" s="1"/>
      <c r="J423" s="1"/>
      <c r="K423" s="1"/>
      <c r="L423" s="1"/>
      <c r="M423" s="1"/>
      <c r="N423" s="1"/>
      <c r="O423" s="1"/>
      <c r="P423" s="1"/>
      <c r="Q423" s="1"/>
    </row>
    <row r="424" spans="1:17" ht="18" customHeight="1" x14ac:dyDescent="0.35">
      <c r="A424" s="1"/>
      <c r="B424" s="1"/>
      <c r="C424" s="1"/>
      <c r="D424" s="1"/>
      <c r="E424" s="1"/>
      <c r="F424" s="1"/>
      <c r="G424" s="1"/>
      <c r="H424" s="1"/>
      <c r="I424" s="1"/>
      <c r="J424" s="1"/>
      <c r="K424" s="1"/>
      <c r="L424" s="1"/>
      <c r="M424" s="1"/>
      <c r="N424" s="1"/>
      <c r="O424" s="1"/>
      <c r="P424" s="1"/>
      <c r="Q424" s="1"/>
    </row>
    <row r="425" spans="1:17" ht="18" customHeight="1" x14ac:dyDescent="0.35">
      <c r="A425" s="1"/>
      <c r="B425" s="1"/>
      <c r="C425" s="1"/>
      <c r="D425" s="1"/>
      <c r="E425" s="1"/>
      <c r="F425" s="1"/>
      <c r="G425" s="1"/>
      <c r="H425" s="1"/>
      <c r="I425" s="1"/>
      <c r="J425" s="1"/>
      <c r="K425" s="1"/>
      <c r="L425" s="1"/>
      <c r="M425" s="1"/>
      <c r="N425" s="1"/>
      <c r="O425" s="1"/>
      <c r="P425" s="1"/>
      <c r="Q425" s="1"/>
    </row>
    <row r="426" spans="1:17" ht="18" customHeight="1" x14ac:dyDescent="0.35">
      <c r="A426" s="1"/>
      <c r="B426" s="1"/>
      <c r="C426" s="1"/>
      <c r="D426" s="1"/>
      <c r="E426" s="1"/>
      <c r="F426" s="1"/>
      <c r="G426" s="1"/>
      <c r="H426" s="1"/>
      <c r="I426" s="1"/>
      <c r="J426" s="1"/>
      <c r="K426" s="1"/>
      <c r="L426" s="1"/>
      <c r="M426" s="1"/>
      <c r="N426" s="1"/>
      <c r="O426" s="1"/>
      <c r="P426" s="1"/>
      <c r="Q426" s="1"/>
    </row>
    <row r="427" spans="1:17" ht="18" customHeight="1" x14ac:dyDescent="0.35">
      <c r="A427" s="1"/>
      <c r="B427" s="1"/>
      <c r="C427" s="1"/>
      <c r="D427" s="1"/>
      <c r="E427" s="1"/>
      <c r="F427" s="1"/>
      <c r="G427" s="1"/>
      <c r="H427" s="1"/>
      <c r="I427" s="1"/>
      <c r="J427" s="1"/>
      <c r="K427" s="1"/>
      <c r="L427" s="1"/>
      <c r="M427" s="1"/>
      <c r="N427" s="1"/>
      <c r="O427" s="1"/>
      <c r="P427" s="1"/>
      <c r="Q427" s="1"/>
    </row>
    <row r="428" spans="1:17" ht="18" customHeight="1" x14ac:dyDescent="0.35">
      <c r="A428" s="1"/>
      <c r="B428" s="1"/>
      <c r="C428" s="1"/>
      <c r="D428" s="1"/>
      <c r="E428" s="1"/>
      <c r="F428" s="1"/>
      <c r="G428" s="1"/>
      <c r="H428" s="1"/>
      <c r="I428" s="1"/>
      <c r="J428" s="1"/>
      <c r="K428" s="1"/>
      <c r="L428" s="1"/>
      <c r="M428" s="1"/>
      <c r="N428" s="1"/>
      <c r="O428" s="1"/>
      <c r="P428" s="1"/>
      <c r="Q428" s="1"/>
    </row>
    <row r="429" spans="1:17" ht="18" customHeight="1" x14ac:dyDescent="0.35">
      <c r="A429" s="1"/>
      <c r="B429" s="1"/>
      <c r="C429" s="1"/>
      <c r="D429" s="1"/>
      <c r="E429" s="1"/>
      <c r="F429" s="1"/>
      <c r="G429" s="1"/>
      <c r="H429" s="1"/>
      <c r="I429" s="1"/>
      <c r="J429" s="1"/>
      <c r="K429" s="1"/>
      <c r="L429" s="1"/>
      <c r="M429" s="1"/>
      <c r="N429" s="1"/>
      <c r="O429" s="1"/>
      <c r="P429" s="1"/>
      <c r="Q429" s="1"/>
    </row>
    <row r="430" spans="1:17" ht="18" customHeight="1" x14ac:dyDescent="0.35">
      <c r="A430" s="1"/>
      <c r="B430" s="1"/>
      <c r="C430" s="1"/>
      <c r="D430" s="1"/>
      <c r="E430" s="1"/>
      <c r="F430" s="1"/>
      <c r="G430" s="1"/>
      <c r="H430" s="1"/>
      <c r="I430" s="1"/>
      <c r="J430" s="1"/>
      <c r="K430" s="1"/>
      <c r="L430" s="1"/>
      <c r="M430" s="1"/>
      <c r="N430" s="1"/>
      <c r="O430" s="1"/>
      <c r="P430" s="1"/>
      <c r="Q430" s="1"/>
    </row>
    <row r="431" spans="1:17" ht="18" customHeight="1" x14ac:dyDescent="0.35">
      <c r="A431" s="1"/>
      <c r="B431" s="1"/>
      <c r="C431" s="1"/>
      <c r="D431" s="1"/>
      <c r="E431" s="1"/>
      <c r="F431" s="1"/>
      <c r="G431" s="1"/>
      <c r="H431" s="1"/>
      <c r="I431" s="1"/>
      <c r="J431" s="1"/>
      <c r="K431" s="1"/>
      <c r="L431" s="1"/>
      <c r="M431" s="1"/>
      <c r="N431" s="1"/>
      <c r="O431" s="1"/>
      <c r="P431" s="1"/>
      <c r="Q431" s="1"/>
    </row>
    <row r="432" spans="1:17" ht="18" customHeight="1" x14ac:dyDescent="0.35">
      <c r="A432" s="1"/>
      <c r="B432" s="1"/>
      <c r="C432" s="1"/>
      <c r="D432" s="1"/>
      <c r="E432" s="1"/>
      <c r="F432" s="1"/>
      <c r="G432" s="1"/>
      <c r="H432" s="1"/>
      <c r="I432" s="1"/>
      <c r="J432" s="1"/>
      <c r="K432" s="1"/>
      <c r="L432" s="1"/>
      <c r="M432" s="1"/>
      <c r="N432" s="1"/>
      <c r="O432" s="1"/>
      <c r="P432" s="1"/>
      <c r="Q432" s="1"/>
    </row>
    <row r="433" spans="1:17" ht="18" customHeight="1" x14ac:dyDescent="0.35">
      <c r="A433" s="1"/>
      <c r="B433" s="1"/>
      <c r="C433" s="1"/>
      <c r="D433" s="1"/>
      <c r="E433" s="1"/>
      <c r="F433" s="1"/>
      <c r="G433" s="1"/>
      <c r="H433" s="1"/>
      <c r="I433" s="1"/>
      <c r="J433" s="1"/>
      <c r="K433" s="1"/>
      <c r="L433" s="1"/>
      <c r="M433" s="1"/>
      <c r="N433" s="1"/>
      <c r="O433" s="1"/>
      <c r="P433" s="1"/>
      <c r="Q433" s="1"/>
    </row>
    <row r="434" spans="1:17" ht="18" customHeight="1" x14ac:dyDescent="0.35">
      <c r="A434" s="1"/>
      <c r="B434" s="1"/>
      <c r="C434" s="1"/>
      <c r="D434" s="1"/>
      <c r="E434" s="1"/>
      <c r="F434" s="1"/>
      <c r="G434" s="1"/>
      <c r="H434" s="1"/>
      <c r="I434" s="1"/>
      <c r="J434" s="1"/>
      <c r="K434" s="1"/>
      <c r="L434" s="1"/>
      <c r="M434" s="1"/>
      <c r="N434" s="1"/>
      <c r="O434" s="1"/>
      <c r="P434" s="1"/>
      <c r="Q434" s="1"/>
    </row>
    <row r="435" spans="1:17" ht="18" customHeight="1" x14ac:dyDescent="0.35">
      <c r="A435" s="1"/>
      <c r="B435" s="1"/>
      <c r="C435" s="1"/>
      <c r="D435" s="1"/>
      <c r="E435" s="1"/>
      <c r="F435" s="1"/>
      <c r="G435" s="1"/>
      <c r="H435" s="1"/>
      <c r="I435" s="1"/>
      <c r="J435" s="1"/>
      <c r="K435" s="1"/>
      <c r="L435" s="1"/>
      <c r="M435" s="1"/>
      <c r="N435" s="1"/>
      <c r="O435" s="1"/>
      <c r="P435" s="1"/>
      <c r="Q435" s="1"/>
    </row>
    <row r="436" spans="1:17" ht="18" customHeight="1" x14ac:dyDescent="0.35">
      <c r="A436" s="1"/>
      <c r="B436" s="1"/>
      <c r="C436" s="1"/>
      <c r="D436" s="1"/>
      <c r="E436" s="1"/>
      <c r="F436" s="1"/>
      <c r="G436" s="1"/>
      <c r="H436" s="1"/>
      <c r="I436" s="1"/>
      <c r="J436" s="1"/>
      <c r="K436" s="1"/>
      <c r="L436" s="1"/>
      <c r="M436" s="1"/>
      <c r="N436" s="1"/>
      <c r="O436" s="1"/>
      <c r="P436" s="1"/>
      <c r="Q436" s="1"/>
    </row>
    <row r="437" spans="1:17" ht="18" customHeight="1" x14ac:dyDescent="0.35">
      <c r="A437" s="1"/>
      <c r="B437" s="1"/>
      <c r="C437" s="1"/>
      <c r="D437" s="1"/>
      <c r="E437" s="1"/>
      <c r="F437" s="1"/>
      <c r="G437" s="1"/>
      <c r="H437" s="1"/>
      <c r="I437" s="1"/>
      <c r="J437" s="1"/>
      <c r="K437" s="1"/>
      <c r="L437" s="1"/>
      <c r="M437" s="1"/>
      <c r="N437" s="1"/>
      <c r="O437" s="1"/>
      <c r="P437" s="1"/>
      <c r="Q437" s="1"/>
    </row>
    <row r="438" spans="1:17" ht="18" customHeight="1" x14ac:dyDescent="0.35">
      <c r="A438" s="1"/>
      <c r="B438" s="1"/>
      <c r="C438" s="1"/>
      <c r="D438" s="1"/>
      <c r="E438" s="1"/>
      <c r="F438" s="1"/>
      <c r="G438" s="1"/>
      <c r="H438" s="1"/>
      <c r="I438" s="1"/>
      <c r="J438" s="1"/>
      <c r="K438" s="1"/>
      <c r="L438" s="1"/>
      <c r="M438" s="1"/>
      <c r="N438" s="1"/>
      <c r="O438" s="1"/>
      <c r="P438" s="1"/>
      <c r="Q438" s="1"/>
    </row>
    <row r="439" spans="1:17" ht="18" customHeight="1" x14ac:dyDescent="0.35">
      <c r="A439" s="1"/>
      <c r="B439" s="1"/>
      <c r="C439" s="1"/>
      <c r="D439" s="1"/>
      <c r="E439" s="1"/>
      <c r="F439" s="1"/>
      <c r="G439" s="1"/>
      <c r="H439" s="1"/>
      <c r="I439" s="1"/>
      <c r="J439" s="1"/>
      <c r="K439" s="1"/>
      <c r="L439" s="1"/>
      <c r="M439" s="1"/>
      <c r="N439" s="1"/>
      <c r="O439" s="1"/>
      <c r="P439" s="1"/>
      <c r="Q439" s="1"/>
    </row>
    <row r="440" spans="1:17" ht="18" customHeight="1" x14ac:dyDescent="0.35">
      <c r="A440" s="1"/>
      <c r="B440" s="1"/>
      <c r="C440" s="1"/>
      <c r="D440" s="1"/>
      <c r="E440" s="1"/>
      <c r="F440" s="1"/>
      <c r="G440" s="1"/>
      <c r="H440" s="1"/>
      <c r="I440" s="1"/>
      <c r="J440" s="1"/>
      <c r="K440" s="1"/>
      <c r="L440" s="1"/>
      <c r="M440" s="1"/>
      <c r="N440" s="1"/>
      <c r="O440" s="1"/>
      <c r="P440" s="1"/>
      <c r="Q440" s="1"/>
    </row>
    <row r="441" spans="1:17" ht="18" customHeight="1" x14ac:dyDescent="0.35">
      <c r="A441" s="1"/>
      <c r="B441" s="1"/>
      <c r="C441" s="1"/>
      <c r="D441" s="1"/>
      <c r="E441" s="1"/>
      <c r="F441" s="1"/>
      <c r="G441" s="1"/>
      <c r="H441" s="1"/>
      <c r="I441" s="1"/>
      <c r="J441" s="1"/>
      <c r="K441" s="1"/>
      <c r="L441" s="1"/>
      <c r="M441" s="1"/>
      <c r="N441" s="1"/>
      <c r="O441" s="1"/>
      <c r="P441" s="1"/>
      <c r="Q441" s="1"/>
    </row>
    <row r="442" spans="1:17" ht="18" customHeight="1" x14ac:dyDescent="0.35">
      <c r="A442" s="1"/>
      <c r="B442" s="1"/>
      <c r="C442" s="1"/>
      <c r="D442" s="1"/>
      <c r="E442" s="1"/>
      <c r="F442" s="1"/>
      <c r="G442" s="1"/>
      <c r="H442" s="1"/>
      <c r="I442" s="1"/>
      <c r="J442" s="1"/>
      <c r="K442" s="1"/>
      <c r="L442" s="1"/>
      <c r="M442" s="1"/>
      <c r="N442" s="1"/>
      <c r="O442" s="1"/>
      <c r="P442" s="1"/>
      <c r="Q442" s="1"/>
    </row>
    <row r="443" spans="1:17" ht="18" customHeight="1" x14ac:dyDescent="0.35">
      <c r="A443" s="1"/>
      <c r="B443" s="1"/>
      <c r="C443" s="1"/>
      <c r="D443" s="1"/>
      <c r="E443" s="1"/>
      <c r="F443" s="1"/>
      <c r="G443" s="1"/>
      <c r="H443" s="1"/>
      <c r="I443" s="1"/>
      <c r="J443" s="1"/>
      <c r="K443" s="1"/>
      <c r="L443" s="1"/>
      <c r="M443" s="1"/>
      <c r="N443" s="1"/>
      <c r="O443" s="1"/>
      <c r="P443" s="1"/>
      <c r="Q443" s="1"/>
    </row>
    <row r="444" spans="1:17" ht="18" customHeight="1" x14ac:dyDescent="0.35">
      <c r="A444" s="1"/>
      <c r="B444" s="1"/>
      <c r="C444" s="1"/>
      <c r="D444" s="1"/>
      <c r="E444" s="1"/>
      <c r="F444" s="1"/>
      <c r="G444" s="1"/>
      <c r="H444" s="1"/>
      <c r="I444" s="1"/>
      <c r="J444" s="1"/>
      <c r="K444" s="1"/>
      <c r="L444" s="1"/>
      <c r="M444" s="1"/>
      <c r="N444" s="1"/>
      <c r="O444" s="1"/>
      <c r="P444" s="1"/>
      <c r="Q444" s="1"/>
    </row>
    <row r="445" spans="1:17" ht="18" customHeight="1" x14ac:dyDescent="0.35">
      <c r="A445" s="1"/>
      <c r="B445" s="1"/>
      <c r="C445" s="1"/>
      <c r="D445" s="1"/>
      <c r="E445" s="1"/>
      <c r="F445" s="1"/>
      <c r="G445" s="1"/>
      <c r="H445" s="1"/>
      <c r="I445" s="1"/>
      <c r="J445" s="1"/>
      <c r="K445" s="1"/>
      <c r="L445" s="1"/>
      <c r="M445" s="1"/>
      <c r="N445" s="1"/>
      <c r="O445" s="1"/>
      <c r="P445" s="1"/>
      <c r="Q445" s="1"/>
    </row>
    <row r="446" spans="1:17" ht="18" customHeight="1" x14ac:dyDescent="0.35">
      <c r="A446" s="1"/>
      <c r="B446" s="1"/>
      <c r="C446" s="1"/>
      <c r="D446" s="1"/>
      <c r="E446" s="1"/>
      <c r="F446" s="1"/>
      <c r="G446" s="1"/>
      <c r="H446" s="1"/>
      <c r="I446" s="1"/>
      <c r="J446" s="1"/>
      <c r="K446" s="1"/>
      <c r="L446" s="1"/>
      <c r="M446" s="1"/>
      <c r="N446" s="1"/>
      <c r="O446" s="1"/>
      <c r="P446" s="1"/>
      <c r="Q446" s="1"/>
    </row>
    <row r="447" spans="1:17" ht="18" customHeight="1" x14ac:dyDescent="0.35">
      <c r="A447" s="1"/>
      <c r="B447" s="1"/>
      <c r="C447" s="1"/>
      <c r="D447" s="1"/>
      <c r="E447" s="1"/>
      <c r="F447" s="1"/>
      <c r="G447" s="1"/>
      <c r="H447" s="1"/>
      <c r="I447" s="1"/>
      <c r="J447" s="1"/>
      <c r="K447" s="1"/>
      <c r="L447" s="1"/>
      <c r="M447" s="1"/>
      <c r="N447" s="1"/>
      <c r="O447" s="1"/>
      <c r="P447" s="1"/>
      <c r="Q447" s="1"/>
    </row>
    <row r="448" spans="1:17" ht="18" customHeight="1" x14ac:dyDescent="0.35">
      <c r="A448" s="1"/>
      <c r="B448" s="1"/>
      <c r="C448" s="1"/>
      <c r="D448" s="1"/>
      <c r="E448" s="1"/>
      <c r="F448" s="1"/>
      <c r="G448" s="1"/>
      <c r="H448" s="1"/>
      <c r="I448" s="1"/>
      <c r="J448" s="1"/>
      <c r="K448" s="1"/>
      <c r="L448" s="1"/>
      <c r="M448" s="1"/>
      <c r="N448" s="1"/>
      <c r="O448" s="1"/>
      <c r="P448" s="1"/>
      <c r="Q448" s="1"/>
    </row>
    <row r="449" spans="1:17" ht="18" customHeight="1" x14ac:dyDescent="0.35">
      <c r="A449" s="1"/>
      <c r="B449" s="1"/>
      <c r="C449" s="1"/>
      <c r="D449" s="1"/>
      <c r="E449" s="1"/>
      <c r="F449" s="1"/>
      <c r="G449" s="1"/>
      <c r="H449" s="1"/>
      <c r="I449" s="1"/>
      <c r="J449" s="1"/>
      <c r="K449" s="1"/>
      <c r="L449" s="1"/>
      <c r="M449" s="1"/>
      <c r="N449" s="1"/>
      <c r="O449" s="1"/>
      <c r="P449" s="1"/>
      <c r="Q449" s="1"/>
    </row>
    <row r="450" spans="1:17" ht="18" customHeight="1" x14ac:dyDescent="0.35">
      <c r="A450" s="1"/>
      <c r="B450" s="1"/>
      <c r="C450" s="1"/>
      <c r="D450" s="1"/>
      <c r="E450" s="1"/>
      <c r="F450" s="1"/>
      <c r="G450" s="1"/>
      <c r="H450" s="1"/>
      <c r="I450" s="1"/>
      <c r="J450" s="1"/>
      <c r="K450" s="1"/>
      <c r="L450" s="1"/>
      <c r="M450" s="1"/>
      <c r="N450" s="1"/>
      <c r="O450" s="1"/>
      <c r="P450" s="1"/>
      <c r="Q450" s="1"/>
    </row>
    <row r="451" spans="1:17" ht="18" customHeight="1" x14ac:dyDescent="0.35">
      <c r="A451" s="1"/>
      <c r="B451" s="1"/>
      <c r="C451" s="1"/>
      <c r="D451" s="1"/>
      <c r="E451" s="1"/>
      <c r="F451" s="1"/>
      <c r="G451" s="1"/>
      <c r="H451" s="1"/>
      <c r="I451" s="1"/>
      <c r="J451" s="1"/>
      <c r="K451" s="1"/>
      <c r="L451" s="1"/>
      <c r="M451" s="1"/>
      <c r="N451" s="1"/>
      <c r="O451" s="1"/>
      <c r="P451" s="1"/>
      <c r="Q451" s="1"/>
    </row>
    <row r="452" spans="1:17" ht="18" customHeight="1" x14ac:dyDescent="0.35">
      <c r="A452" s="1"/>
      <c r="B452" s="1"/>
      <c r="C452" s="1"/>
      <c r="D452" s="1"/>
      <c r="E452" s="1"/>
      <c r="F452" s="1"/>
      <c r="G452" s="1"/>
      <c r="H452" s="1"/>
      <c r="I452" s="1"/>
      <c r="J452" s="1"/>
      <c r="K452" s="1"/>
      <c r="L452" s="1"/>
      <c r="M452" s="1"/>
      <c r="N452" s="1"/>
      <c r="O452" s="1"/>
      <c r="P452" s="1"/>
      <c r="Q452" s="1"/>
    </row>
    <row r="453" spans="1:17" ht="18" customHeight="1" x14ac:dyDescent="0.35">
      <c r="A453" s="1"/>
      <c r="B453" s="1"/>
      <c r="C453" s="1"/>
      <c r="D453" s="1"/>
      <c r="E453" s="1"/>
      <c r="F453" s="1"/>
      <c r="G453" s="1"/>
      <c r="H453" s="1"/>
      <c r="I453" s="1"/>
      <c r="J453" s="1"/>
      <c r="K453" s="1"/>
      <c r="L453" s="1"/>
      <c r="M453" s="1"/>
      <c r="N453" s="1"/>
      <c r="O453" s="1"/>
      <c r="P453" s="1"/>
      <c r="Q453" s="1"/>
    </row>
    <row r="454" spans="1:17" ht="18" customHeight="1" x14ac:dyDescent="0.35">
      <c r="A454" s="1"/>
      <c r="B454" s="1"/>
      <c r="C454" s="1"/>
      <c r="D454" s="1"/>
      <c r="E454" s="1"/>
      <c r="F454" s="1"/>
      <c r="G454" s="1"/>
      <c r="H454" s="1"/>
      <c r="I454" s="1"/>
      <c r="J454" s="1"/>
      <c r="K454" s="1"/>
      <c r="L454" s="1"/>
      <c r="M454" s="1"/>
      <c r="N454" s="1"/>
      <c r="O454" s="1"/>
      <c r="P454" s="1"/>
      <c r="Q454" s="1"/>
    </row>
    <row r="455" spans="1:17" ht="18" customHeight="1" x14ac:dyDescent="0.35">
      <c r="A455" s="1"/>
      <c r="B455" s="1"/>
      <c r="C455" s="1"/>
      <c r="D455" s="1"/>
      <c r="E455" s="1"/>
      <c r="F455" s="1"/>
      <c r="G455" s="1"/>
      <c r="H455" s="1"/>
      <c r="I455" s="1"/>
      <c r="J455" s="1"/>
      <c r="K455" s="1"/>
      <c r="L455" s="1"/>
      <c r="M455" s="1"/>
      <c r="N455" s="1"/>
      <c r="O455" s="1"/>
      <c r="P455" s="1"/>
      <c r="Q455" s="1"/>
    </row>
    <row r="456" spans="1:17" ht="18" customHeight="1" x14ac:dyDescent="0.35">
      <c r="A456" s="1"/>
      <c r="B456" s="1"/>
      <c r="C456" s="1"/>
      <c r="D456" s="1"/>
      <c r="E456" s="1"/>
      <c r="F456" s="1"/>
      <c r="G456" s="1"/>
      <c r="H456" s="1"/>
      <c r="I456" s="1"/>
      <c r="J456" s="1"/>
      <c r="K456" s="1"/>
      <c r="L456" s="1"/>
      <c r="M456" s="1"/>
      <c r="N456" s="1"/>
      <c r="O456" s="1"/>
      <c r="P456" s="1"/>
      <c r="Q456" s="1"/>
    </row>
    <row r="457" spans="1:17" ht="18" customHeight="1" x14ac:dyDescent="0.35">
      <c r="A457" s="1"/>
      <c r="B457" s="1"/>
      <c r="C457" s="1"/>
      <c r="D457" s="1"/>
      <c r="E457" s="1"/>
      <c r="F457" s="1"/>
      <c r="G457" s="1"/>
      <c r="H457" s="1"/>
      <c r="I457" s="1"/>
      <c r="J457" s="1"/>
      <c r="K457" s="1"/>
      <c r="L457" s="1"/>
      <c r="M457" s="1"/>
      <c r="N457" s="1"/>
      <c r="O457" s="1"/>
      <c r="P457" s="1"/>
      <c r="Q457" s="1"/>
    </row>
    <row r="458" spans="1:17" ht="18" customHeight="1" x14ac:dyDescent="0.35">
      <c r="A458" s="1"/>
      <c r="B458" s="1"/>
      <c r="C458" s="1"/>
      <c r="D458" s="1"/>
      <c r="E458" s="1"/>
      <c r="F458" s="1"/>
      <c r="G458" s="1"/>
      <c r="H458" s="1"/>
      <c r="I458" s="1"/>
      <c r="J458" s="1"/>
      <c r="K458" s="1"/>
      <c r="L458" s="1"/>
      <c r="M458" s="1"/>
      <c r="N458" s="1"/>
      <c r="O458" s="1"/>
      <c r="P458" s="1"/>
      <c r="Q458" s="1"/>
    </row>
    <row r="459" spans="1:17" ht="18" customHeight="1" x14ac:dyDescent="0.35">
      <c r="A459" s="1"/>
      <c r="B459" s="1"/>
      <c r="C459" s="1"/>
      <c r="D459" s="1"/>
      <c r="E459" s="1"/>
      <c r="F459" s="1"/>
      <c r="G459" s="1"/>
      <c r="H459" s="1"/>
      <c r="I459" s="1"/>
      <c r="J459" s="1"/>
      <c r="K459" s="1"/>
      <c r="L459" s="1"/>
      <c r="M459" s="1"/>
      <c r="N459" s="1"/>
      <c r="O459" s="1"/>
      <c r="P459" s="1"/>
      <c r="Q459" s="1"/>
    </row>
    <row r="460" spans="1:17" ht="18" customHeight="1" x14ac:dyDescent="0.35">
      <c r="A460" s="1"/>
      <c r="B460" s="1"/>
      <c r="C460" s="1"/>
      <c r="D460" s="1"/>
      <c r="E460" s="1"/>
      <c r="F460" s="1"/>
      <c r="G460" s="1"/>
      <c r="H460" s="1"/>
      <c r="I460" s="1"/>
      <c r="J460" s="1"/>
      <c r="K460" s="1"/>
      <c r="L460" s="1"/>
      <c r="M460" s="1"/>
      <c r="N460" s="1"/>
      <c r="O460" s="1"/>
      <c r="P460" s="1"/>
      <c r="Q460" s="1"/>
    </row>
    <row r="461" spans="1:17" ht="18" customHeight="1" x14ac:dyDescent="0.35">
      <c r="A461" s="1"/>
      <c r="B461" s="1"/>
      <c r="C461" s="1"/>
      <c r="D461" s="1"/>
      <c r="E461" s="1"/>
      <c r="F461" s="1"/>
      <c r="G461" s="1"/>
      <c r="H461" s="1"/>
      <c r="I461" s="1"/>
      <c r="J461" s="1"/>
      <c r="K461" s="1"/>
      <c r="L461" s="1"/>
      <c r="M461" s="1"/>
      <c r="N461" s="1"/>
      <c r="O461" s="1"/>
      <c r="P461" s="1"/>
      <c r="Q461" s="1"/>
    </row>
    <row r="462" spans="1:17" ht="18" customHeight="1" x14ac:dyDescent="0.35">
      <c r="A462" s="1"/>
      <c r="B462" s="1"/>
      <c r="C462" s="1"/>
      <c r="D462" s="1"/>
      <c r="E462" s="1"/>
      <c r="F462" s="1"/>
      <c r="G462" s="1"/>
      <c r="H462" s="1"/>
      <c r="I462" s="1"/>
      <c r="J462" s="1"/>
      <c r="K462" s="1"/>
      <c r="L462" s="1"/>
      <c r="M462" s="1"/>
      <c r="N462" s="1"/>
      <c r="O462" s="1"/>
      <c r="P462" s="1"/>
      <c r="Q462" s="1"/>
    </row>
    <row r="463" spans="1:17" ht="18" customHeight="1" x14ac:dyDescent="0.35">
      <c r="A463" s="1"/>
      <c r="B463" s="1"/>
      <c r="C463" s="1"/>
      <c r="D463" s="1"/>
      <c r="E463" s="1"/>
      <c r="F463" s="1"/>
      <c r="G463" s="1"/>
      <c r="H463" s="1"/>
      <c r="I463" s="1"/>
      <c r="J463" s="1"/>
      <c r="K463" s="1"/>
      <c r="L463" s="1"/>
      <c r="M463" s="1"/>
      <c r="N463" s="1"/>
      <c r="O463" s="1"/>
      <c r="P463" s="1"/>
      <c r="Q463" s="1"/>
    </row>
    <row r="464" spans="1:17" ht="18" customHeight="1" x14ac:dyDescent="0.35">
      <c r="A464" s="1"/>
      <c r="B464" s="1"/>
      <c r="C464" s="1"/>
      <c r="D464" s="1"/>
      <c r="E464" s="1"/>
      <c r="F464" s="1"/>
      <c r="G464" s="1"/>
      <c r="H464" s="1"/>
      <c r="I464" s="1"/>
      <c r="J464" s="1"/>
      <c r="K464" s="1"/>
      <c r="L464" s="1"/>
      <c r="M464" s="1"/>
      <c r="N464" s="1"/>
      <c r="O464" s="1"/>
      <c r="P464" s="1"/>
      <c r="Q464" s="1"/>
    </row>
    <row r="465" spans="1:17" ht="18" customHeight="1" x14ac:dyDescent="0.35">
      <c r="A465" s="1"/>
      <c r="B465" s="1"/>
      <c r="C465" s="1"/>
      <c r="D465" s="1"/>
      <c r="E465" s="1"/>
      <c r="F465" s="1"/>
      <c r="G465" s="1"/>
      <c r="H465" s="1"/>
      <c r="I465" s="1"/>
      <c r="J465" s="1"/>
      <c r="K465" s="1"/>
      <c r="L465" s="1"/>
      <c r="M465" s="1"/>
      <c r="N465" s="1"/>
      <c r="O465" s="1"/>
      <c r="P465" s="1"/>
      <c r="Q465" s="1"/>
    </row>
    <row r="466" spans="1:17" ht="18" customHeight="1" x14ac:dyDescent="0.35">
      <c r="A466" s="1"/>
      <c r="B466" s="1"/>
      <c r="C466" s="1"/>
      <c r="D466" s="1"/>
      <c r="E466" s="1"/>
      <c r="F466" s="1"/>
      <c r="G466" s="1"/>
      <c r="H466" s="1"/>
      <c r="I466" s="1"/>
      <c r="J466" s="1"/>
      <c r="K466" s="1"/>
      <c r="L466" s="1"/>
      <c r="M466" s="1"/>
      <c r="N466" s="1"/>
      <c r="O466" s="1"/>
      <c r="P466" s="1"/>
      <c r="Q466" s="1"/>
    </row>
    <row r="467" spans="1:17" ht="18" customHeight="1" x14ac:dyDescent="0.35">
      <c r="A467" s="1"/>
      <c r="B467" s="1"/>
      <c r="C467" s="1"/>
      <c r="D467" s="1"/>
      <c r="E467" s="1"/>
      <c r="F467" s="1"/>
      <c r="G467" s="1"/>
      <c r="H467" s="1"/>
      <c r="I467" s="1"/>
      <c r="J467" s="1"/>
      <c r="K467" s="1"/>
      <c r="L467" s="1"/>
      <c r="M467" s="1"/>
      <c r="N467" s="1"/>
      <c r="O467" s="1"/>
      <c r="P467" s="1"/>
      <c r="Q467" s="1"/>
    </row>
    <row r="468" spans="1:17" ht="18" customHeight="1" x14ac:dyDescent="0.35">
      <c r="A468" s="1"/>
      <c r="B468" s="1"/>
      <c r="C468" s="1"/>
      <c r="D468" s="1"/>
      <c r="E468" s="1"/>
      <c r="F468" s="1"/>
      <c r="G468" s="1"/>
      <c r="H468" s="1"/>
      <c r="I468" s="1"/>
      <c r="J468" s="1"/>
      <c r="K468" s="1"/>
      <c r="L468" s="1"/>
      <c r="M468" s="1"/>
      <c r="N468" s="1"/>
      <c r="O468" s="1"/>
      <c r="P468" s="1"/>
      <c r="Q468" s="1"/>
    </row>
    <row r="469" spans="1:17" ht="18" customHeight="1" x14ac:dyDescent="0.35">
      <c r="A469" s="1"/>
      <c r="B469" s="1"/>
      <c r="C469" s="1"/>
      <c r="D469" s="1"/>
      <c r="E469" s="1"/>
      <c r="F469" s="1"/>
      <c r="G469" s="1"/>
      <c r="H469" s="1"/>
      <c r="I469" s="1"/>
      <c r="J469" s="1"/>
      <c r="K469" s="1"/>
      <c r="L469" s="1"/>
      <c r="M469" s="1"/>
      <c r="N469" s="1"/>
      <c r="O469" s="1"/>
      <c r="P469" s="1"/>
      <c r="Q469" s="1"/>
    </row>
    <row r="470" spans="1:17" ht="18" customHeight="1" x14ac:dyDescent="0.35">
      <c r="A470" s="1"/>
      <c r="B470" s="1"/>
      <c r="C470" s="1"/>
      <c r="D470" s="1"/>
      <c r="E470" s="1"/>
      <c r="F470" s="1"/>
      <c r="G470" s="1"/>
      <c r="H470" s="1"/>
      <c r="I470" s="1"/>
      <c r="J470" s="1"/>
      <c r="K470" s="1"/>
      <c r="L470" s="1"/>
      <c r="M470" s="1"/>
      <c r="N470" s="1"/>
      <c r="O470" s="1"/>
      <c r="P470" s="1"/>
      <c r="Q470" s="1"/>
    </row>
    <row r="471" spans="1:17" ht="18" customHeight="1" x14ac:dyDescent="0.35">
      <c r="A471" s="1"/>
      <c r="B471" s="1"/>
      <c r="C471" s="1"/>
      <c r="D471" s="1"/>
      <c r="E471" s="1"/>
      <c r="F471" s="1"/>
      <c r="G471" s="1"/>
      <c r="H471" s="1"/>
      <c r="I471" s="1"/>
      <c r="J471" s="1"/>
      <c r="K471" s="1"/>
      <c r="L471" s="1"/>
      <c r="M471" s="1"/>
      <c r="N471" s="1"/>
      <c r="O471" s="1"/>
      <c r="P471" s="1"/>
      <c r="Q471" s="1"/>
    </row>
    <row r="472" spans="1:17" ht="18" customHeight="1" x14ac:dyDescent="0.35">
      <c r="A472" s="1"/>
      <c r="B472" s="1"/>
      <c r="C472" s="1"/>
      <c r="D472" s="1"/>
      <c r="E472" s="1"/>
      <c r="F472" s="1"/>
      <c r="G472" s="1"/>
      <c r="H472" s="1"/>
      <c r="I472" s="1"/>
      <c r="J472" s="1"/>
      <c r="K472" s="1"/>
      <c r="L472" s="1"/>
      <c r="M472" s="1"/>
      <c r="N472" s="1"/>
      <c r="O472" s="1"/>
      <c r="P472" s="1"/>
      <c r="Q472" s="1"/>
    </row>
    <row r="473" spans="1:17" ht="18" customHeight="1" x14ac:dyDescent="0.35">
      <c r="A473" s="1"/>
      <c r="B473" s="1"/>
      <c r="C473" s="1"/>
      <c r="D473" s="1"/>
      <c r="E473" s="1"/>
      <c r="F473" s="1"/>
      <c r="G473" s="1"/>
      <c r="H473" s="1"/>
      <c r="I473" s="1"/>
      <c r="J473" s="1"/>
      <c r="K473" s="1"/>
      <c r="L473" s="1"/>
      <c r="M473" s="1"/>
      <c r="N473" s="1"/>
      <c r="O473" s="1"/>
      <c r="P473" s="1"/>
      <c r="Q473" s="1"/>
    </row>
    <row r="474" spans="1:17" ht="18" customHeight="1" x14ac:dyDescent="0.35">
      <c r="A474" s="1"/>
      <c r="B474" s="1"/>
      <c r="C474" s="1"/>
      <c r="D474" s="1"/>
      <c r="E474" s="1"/>
      <c r="F474" s="1"/>
      <c r="G474" s="1"/>
      <c r="H474" s="1"/>
      <c r="I474" s="1"/>
      <c r="J474" s="1"/>
      <c r="K474" s="1"/>
      <c r="L474" s="1"/>
      <c r="M474" s="1"/>
      <c r="N474" s="1"/>
      <c r="O474" s="1"/>
      <c r="P474" s="1"/>
      <c r="Q474" s="1"/>
    </row>
    <row r="475" spans="1:17" ht="18" customHeight="1" x14ac:dyDescent="0.35">
      <c r="A475" s="1"/>
      <c r="B475" s="1"/>
      <c r="C475" s="1"/>
      <c r="D475" s="1"/>
      <c r="E475" s="1"/>
      <c r="F475" s="1"/>
      <c r="G475" s="1"/>
      <c r="H475" s="1"/>
      <c r="I475" s="1"/>
      <c r="J475" s="1"/>
      <c r="K475" s="1"/>
      <c r="L475" s="1"/>
      <c r="M475" s="1"/>
      <c r="N475" s="1"/>
      <c r="O475" s="1"/>
      <c r="P475" s="1"/>
      <c r="Q475" s="1"/>
    </row>
    <row r="476" spans="1:17" ht="18" customHeight="1" x14ac:dyDescent="0.35">
      <c r="A476" s="1"/>
      <c r="B476" s="1"/>
      <c r="C476" s="1"/>
      <c r="D476" s="1"/>
      <c r="E476" s="1"/>
      <c r="F476" s="1"/>
      <c r="G476" s="1"/>
      <c r="H476" s="1"/>
      <c r="I476" s="1"/>
      <c r="J476" s="1"/>
      <c r="K476" s="1"/>
      <c r="L476" s="1"/>
      <c r="M476" s="1"/>
      <c r="N476" s="1"/>
      <c r="O476" s="1"/>
      <c r="P476" s="1"/>
      <c r="Q476" s="1"/>
    </row>
    <row r="477" spans="1:17" ht="18" customHeight="1" x14ac:dyDescent="0.35">
      <c r="A477" s="1"/>
      <c r="B477" s="1"/>
      <c r="C477" s="1"/>
      <c r="D477" s="1"/>
      <c r="E477" s="1"/>
      <c r="F477" s="1"/>
      <c r="G477" s="1"/>
      <c r="H477" s="1"/>
      <c r="I477" s="1"/>
      <c r="J477" s="1"/>
      <c r="K477" s="1"/>
      <c r="L477" s="1"/>
      <c r="M477" s="1"/>
      <c r="N477" s="1"/>
      <c r="O477" s="1"/>
      <c r="P477" s="1"/>
      <c r="Q477" s="1"/>
    </row>
    <row r="478" spans="1:17" ht="18" customHeight="1" x14ac:dyDescent="0.35">
      <c r="A478" s="1"/>
      <c r="B478" s="1"/>
      <c r="C478" s="1"/>
      <c r="D478" s="1"/>
      <c r="E478" s="1"/>
      <c r="F478" s="1"/>
      <c r="G478" s="1"/>
      <c r="H478" s="1"/>
      <c r="I478" s="1"/>
      <c r="J478" s="1"/>
      <c r="K478" s="1"/>
      <c r="L478" s="1"/>
      <c r="M478" s="1"/>
      <c r="N478" s="1"/>
      <c r="O478" s="1"/>
      <c r="P478" s="1"/>
      <c r="Q478" s="1"/>
    </row>
    <row r="479" spans="1:17" ht="18" customHeight="1" x14ac:dyDescent="0.35">
      <c r="A479" s="1"/>
      <c r="B479" s="1"/>
      <c r="C479" s="1"/>
      <c r="D479" s="1"/>
      <c r="E479" s="1"/>
      <c r="F479" s="1"/>
      <c r="G479" s="1"/>
      <c r="H479" s="1"/>
      <c r="I479" s="1"/>
      <c r="J479" s="1"/>
      <c r="K479" s="1"/>
      <c r="L479" s="1"/>
      <c r="M479" s="1"/>
      <c r="N479" s="1"/>
      <c r="O479" s="1"/>
      <c r="P479" s="1"/>
      <c r="Q479" s="1"/>
    </row>
    <row r="480" spans="1:17" ht="18" customHeight="1" x14ac:dyDescent="0.35">
      <c r="A480" s="1"/>
      <c r="B480" s="1"/>
      <c r="C480" s="1"/>
      <c r="D480" s="1"/>
      <c r="E480" s="1"/>
      <c r="F480" s="1"/>
      <c r="G480" s="1"/>
      <c r="H480" s="1"/>
      <c r="I480" s="1"/>
      <c r="J480" s="1"/>
      <c r="K480" s="1"/>
      <c r="L480" s="1"/>
      <c r="M480" s="1"/>
      <c r="N480" s="1"/>
      <c r="O480" s="1"/>
      <c r="P480" s="1"/>
      <c r="Q480" s="1"/>
    </row>
    <row r="481" spans="1:17" ht="18" customHeight="1" x14ac:dyDescent="0.35">
      <c r="A481" s="1"/>
      <c r="B481" s="1"/>
      <c r="C481" s="1"/>
      <c r="D481" s="1"/>
      <c r="E481" s="1"/>
      <c r="F481" s="1"/>
      <c r="G481" s="1"/>
      <c r="H481" s="1"/>
      <c r="I481" s="1"/>
      <c r="J481" s="1"/>
      <c r="K481" s="1"/>
      <c r="L481" s="1"/>
      <c r="M481" s="1"/>
      <c r="N481" s="1"/>
      <c r="O481" s="1"/>
      <c r="P481" s="1"/>
      <c r="Q481" s="1"/>
    </row>
    <row r="482" spans="1:17" ht="18" customHeight="1" x14ac:dyDescent="0.35">
      <c r="A482" s="1"/>
      <c r="B482" s="1"/>
      <c r="C482" s="1"/>
      <c r="D482" s="1"/>
      <c r="E482" s="1"/>
      <c r="F482" s="1"/>
      <c r="G482" s="1"/>
      <c r="H482" s="1"/>
      <c r="I482" s="1"/>
      <c r="J482" s="1"/>
      <c r="K482" s="1"/>
      <c r="L482" s="1"/>
      <c r="M482" s="1"/>
      <c r="N482" s="1"/>
      <c r="O482" s="1"/>
      <c r="P482" s="1"/>
      <c r="Q482" s="1"/>
    </row>
    <row r="483" spans="1:17" ht="18" customHeight="1" x14ac:dyDescent="0.35">
      <c r="A483" s="1"/>
      <c r="B483" s="1"/>
      <c r="C483" s="1"/>
      <c r="D483" s="1"/>
      <c r="E483" s="1"/>
      <c r="F483" s="1"/>
      <c r="G483" s="1"/>
      <c r="H483" s="1"/>
      <c r="I483" s="1"/>
      <c r="J483" s="1"/>
      <c r="K483" s="1"/>
      <c r="L483" s="1"/>
      <c r="M483" s="1"/>
      <c r="N483" s="1"/>
      <c r="O483" s="1"/>
      <c r="P483" s="1"/>
      <c r="Q483" s="1"/>
    </row>
    <row r="484" spans="1:17" ht="18" customHeight="1" x14ac:dyDescent="0.35">
      <c r="A484" s="1"/>
      <c r="B484" s="1"/>
      <c r="C484" s="1"/>
      <c r="D484" s="1"/>
      <c r="E484" s="1"/>
      <c r="F484" s="1"/>
      <c r="G484" s="1"/>
      <c r="H484" s="1"/>
      <c r="I484" s="1"/>
      <c r="J484" s="1"/>
      <c r="K484" s="1"/>
      <c r="L484" s="1"/>
      <c r="M484" s="1"/>
      <c r="N484" s="1"/>
      <c r="O484" s="1"/>
      <c r="P484" s="1"/>
      <c r="Q484" s="1"/>
    </row>
    <row r="485" spans="1:17" ht="18" customHeight="1" x14ac:dyDescent="0.35">
      <c r="A485" s="1"/>
      <c r="B485" s="1"/>
      <c r="C485" s="1"/>
      <c r="D485" s="1"/>
      <c r="E485" s="1"/>
      <c r="F485" s="1"/>
      <c r="G485" s="1"/>
      <c r="H485" s="1"/>
      <c r="I485" s="1"/>
      <c r="J485" s="1"/>
      <c r="K485" s="1"/>
      <c r="L485" s="1"/>
      <c r="M485" s="1"/>
      <c r="N485" s="1"/>
      <c r="O485" s="1"/>
      <c r="P485" s="1"/>
      <c r="Q485" s="1"/>
    </row>
    <row r="486" spans="1:17" ht="18" customHeight="1" x14ac:dyDescent="0.35">
      <c r="A486" s="1"/>
      <c r="B486" s="1"/>
      <c r="C486" s="1"/>
      <c r="D486" s="1"/>
      <c r="E486" s="1"/>
      <c r="F486" s="1"/>
      <c r="G486" s="1"/>
      <c r="H486" s="1"/>
      <c r="I486" s="1"/>
      <c r="J486" s="1"/>
      <c r="K486" s="1"/>
      <c r="L486" s="1"/>
      <c r="M486" s="1"/>
      <c r="N486" s="1"/>
      <c r="O486" s="1"/>
      <c r="P486" s="1"/>
      <c r="Q486" s="1"/>
    </row>
    <row r="487" spans="1:17" ht="18" customHeight="1" x14ac:dyDescent="0.35">
      <c r="A487" s="1"/>
      <c r="B487" s="1"/>
      <c r="C487" s="1"/>
      <c r="D487" s="1"/>
      <c r="E487" s="1"/>
      <c r="F487" s="1"/>
      <c r="G487" s="1"/>
      <c r="H487" s="1"/>
      <c r="I487" s="1"/>
      <c r="J487" s="1"/>
      <c r="K487" s="1"/>
      <c r="L487" s="1"/>
      <c r="M487" s="1"/>
      <c r="N487" s="1"/>
      <c r="O487" s="1"/>
      <c r="P487" s="1"/>
      <c r="Q487" s="1"/>
    </row>
    <row r="488" spans="1:17" ht="18" customHeight="1" x14ac:dyDescent="0.35">
      <c r="A488" s="1"/>
      <c r="B488" s="1"/>
      <c r="C488" s="1"/>
      <c r="D488" s="1"/>
      <c r="E488" s="1"/>
      <c r="F488" s="1"/>
      <c r="G488" s="1"/>
      <c r="H488" s="1"/>
      <c r="I488" s="1"/>
      <c r="J488" s="1"/>
      <c r="K488" s="1"/>
      <c r="L488" s="1"/>
      <c r="M488" s="1"/>
      <c r="N488" s="1"/>
      <c r="O488" s="1"/>
      <c r="P488" s="1"/>
      <c r="Q488" s="1"/>
    </row>
    <row r="489" spans="1:17" ht="18" customHeight="1" x14ac:dyDescent="0.35">
      <c r="A489" s="1"/>
      <c r="B489" s="1"/>
      <c r="C489" s="1"/>
      <c r="D489" s="1"/>
      <c r="E489" s="1"/>
      <c r="F489" s="1"/>
      <c r="G489" s="1"/>
      <c r="H489" s="1"/>
      <c r="I489" s="1"/>
      <c r="J489" s="1"/>
      <c r="K489" s="1"/>
      <c r="L489" s="1"/>
      <c r="M489" s="1"/>
      <c r="N489" s="1"/>
      <c r="O489" s="1"/>
      <c r="P489" s="1"/>
      <c r="Q489" s="1"/>
    </row>
    <row r="490" spans="1:17" ht="18" customHeight="1" x14ac:dyDescent="0.35">
      <c r="A490" s="1"/>
      <c r="B490" s="1"/>
      <c r="C490" s="1"/>
      <c r="D490" s="1"/>
      <c r="E490" s="1"/>
      <c r="F490" s="1"/>
      <c r="G490" s="1"/>
      <c r="H490" s="1"/>
      <c r="I490" s="1"/>
      <c r="J490" s="1"/>
      <c r="K490" s="1"/>
      <c r="L490" s="1"/>
      <c r="M490" s="1"/>
      <c r="N490" s="1"/>
      <c r="O490" s="1"/>
      <c r="P490" s="1"/>
      <c r="Q490" s="1"/>
    </row>
    <row r="491" spans="1:17" ht="18" customHeight="1" x14ac:dyDescent="0.35">
      <c r="A491" s="1"/>
      <c r="B491" s="1"/>
      <c r="C491" s="1"/>
      <c r="D491" s="1"/>
      <c r="E491" s="1"/>
      <c r="F491" s="1"/>
      <c r="G491" s="1"/>
      <c r="H491" s="1"/>
      <c r="I491" s="1"/>
      <c r="J491" s="1"/>
      <c r="K491" s="1"/>
      <c r="L491" s="1"/>
      <c r="M491" s="1"/>
      <c r="N491" s="1"/>
      <c r="O491" s="1"/>
      <c r="P491" s="1"/>
      <c r="Q491" s="1"/>
    </row>
    <row r="492" spans="1:17" ht="18" customHeight="1" x14ac:dyDescent="0.35">
      <c r="A492" s="1"/>
      <c r="B492" s="1"/>
      <c r="C492" s="1"/>
      <c r="D492" s="1"/>
      <c r="E492" s="1"/>
      <c r="F492" s="1"/>
      <c r="G492" s="1"/>
      <c r="H492" s="1"/>
      <c r="I492" s="1"/>
      <c r="J492" s="1"/>
      <c r="K492" s="1"/>
      <c r="L492" s="1"/>
      <c r="M492" s="1"/>
      <c r="N492" s="1"/>
      <c r="O492" s="1"/>
      <c r="P492" s="1"/>
      <c r="Q492" s="1"/>
    </row>
    <row r="493" spans="1:17" ht="18" customHeight="1" x14ac:dyDescent="0.35">
      <c r="A493" s="1"/>
      <c r="B493" s="1"/>
      <c r="C493" s="1"/>
      <c r="D493" s="1"/>
      <c r="E493" s="1"/>
      <c r="F493" s="1"/>
      <c r="G493" s="1"/>
      <c r="H493" s="1"/>
      <c r="I493" s="1"/>
      <c r="J493" s="1"/>
      <c r="K493" s="1"/>
      <c r="L493" s="1"/>
      <c r="M493" s="1"/>
      <c r="N493" s="1"/>
      <c r="O493" s="1"/>
      <c r="P493" s="1"/>
      <c r="Q493" s="1"/>
    </row>
    <row r="494" spans="1:17" ht="18" customHeight="1" x14ac:dyDescent="0.35">
      <c r="A494" s="1"/>
      <c r="B494" s="1"/>
      <c r="C494" s="1"/>
      <c r="D494" s="1"/>
      <c r="E494" s="1"/>
      <c r="F494" s="1"/>
      <c r="G494" s="1"/>
      <c r="H494" s="1"/>
      <c r="I494" s="1"/>
      <c r="J494" s="1"/>
      <c r="K494" s="1"/>
      <c r="L494" s="1"/>
      <c r="M494" s="1"/>
      <c r="N494" s="1"/>
      <c r="O494" s="1"/>
      <c r="P494" s="1"/>
      <c r="Q494" s="1"/>
    </row>
    <row r="495" spans="1:17" ht="18" customHeight="1" x14ac:dyDescent="0.35">
      <c r="A495" s="1"/>
      <c r="B495" s="1"/>
      <c r="C495" s="1"/>
      <c r="D495" s="1"/>
      <c r="E495" s="1"/>
      <c r="F495" s="1"/>
      <c r="G495" s="1"/>
      <c r="H495" s="1"/>
      <c r="I495" s="1"/>
      <c r="J495" s="1"/>
      <c r="K495" s="1"/>
      <c r="L495" s="1"/>
      <c r="M495" s="1"/>
      <c r="N495" s="1"/>
      <c r="O495" s="1"/>
      <c r="P495" s="1"/>
      <c r="Q495" s="1"/>
    </row>
    <row r="496" spans="1:17" ht="18" customHeight="1" x14ac:dyDescent="0.35">
      <c r="A496" s="1"/>
      <c r="B496" s="1"/>
      <c r="C496" s="1"/>
      <c r="D496" s="1"/>
      <c r="E496" s="1"/>
      <c r="F496" s="1"/>
      <c r="G496" s="1"/>
      <c r="H496" s="1"/>
      <c r="I496" s="1"/>
      <c r="J496" s="1"/>
      <c r="K496" s="1"/>
      <c r="L496" s="1"/>
      <c r="M496" s="1"/>
      <c r="N496" s="1"/>
      <c r="O496" s="1"/>
      <c r="P496" s="1"/>
      <c r="Q496" s="1"/>
    </row>
    <row r="497" spans="1:17" ht="18" customHeight="1" x14ac:dyDescent="0.35">
      <c r="A497" s="1"/>
      <c r="B497" s="1"/>
      <c r="C497" s="1"/>
      <c r="D497" s="1"/>
      <c r="E497" s="1"/>
      <c r="F497" s="1"/>
      <c r="G497" s="1"/>
      <c r="H497" s="1"/>
      <c r="I497" s="1"/>
      <c r="J497" s="1"/>
      <c r="K497" s="1"/>
      <c r="L497" s="1"/>
      <c r="M497" s="1"/>
      <c r="N497" s="1"/>
      <c r="O497" s="1"/>
      <c r="P497" s="1"/>
      <c r="Q497" s="1"/>
    </row>
    <row r="498" spans="1:17" ht="18" customHeight="1" x14ac:dyDescent="0.35">
      <c r="A498" s="1"/>
      <c r="B498" s="1"/>
      <c r="C498" s="1"/>
      <c r="D498" s="1"/>
      <c r="E498" s="1"/>
      <c r="F498" s="1"/>
      <c r="G498" s="1"/>
      <c r="H498" s="1"/>
      <c r="I498" s="1"/>
      <c r="J498" s="1"/>
      <c r="K498" s="1"/>
      <c r="L498" s="1"/>
      <c r="M498" s="1"/>
      <c r="N498" s="1"/>
      <c r="O498" s="1"/>
      <c r="P498" s="1"/>
      <c r="Q498" s="1"/>
    </row>
    <row r="499" spans="1:17" ht="18" customHeight="1" x14ac:dyDescent="0.35">
      <c r="A499" s="1"/>
      <c r="B499" s="1"/>
      <c r="C499" s="1"/>
      <c r="D499" s="1"/>
      <c r="E499" s="1"/>
      <c r="F499" s="1"/>
      <c r="G499" s="1"/>
      <c r="H499" s="1"/>
      <c r="I499" s="1"/>
      <c r="J499" s="1"/>
      <c r="K499" s="1"/>
      <c r="L499" s="1"/>
      <c r="M499" s="1"/>
      <c r="N499" s="1"/>
      <c r="O499" s="1"/>
      <c r="P499" s="1"/>
      <c r="Q499" s="1"/>
    </row>
    <row r="500" spans="1:17" ht="18" customHeight="1" x14ac:dyDescent="0.35">
      <c r="A500" s="1"/>
      <c r="B500" s="1"/>
      <c r="C500" s="1"/>
      <c r="D500" s="1"/>
      <c r="E500" s="1"/>
      <c r="F500" s="1"/>
      <c r="G500" s="1"/>
      <c r="H500" s="1"/>
      <c r="I500" s="1"/>
      <c r="J500" s="1"/>
      <c r="K500" s="1"/>
      <c r="L500" s="1"/>
      <c r="M500" s="1"/>
      <c r="N500" s="1"/>
      <c r="O500" s="1"/>
      <c r="P500" s="1"/>
      <c r="Q500" s="1"/>
    </row>
    <row r="501" spans="1:17" ht="18" customHeight="1" x14ac:dyDescent="0.35">
      <c r="A501" s="1"/>
      <c r="B501" s="1"/>
      <c r="C501" s="1"/>
      <c r="D501" s="1"/>
      <c r="E501" s="1"/>
      <c r="F501" s="1"/>
      <c r="G501" s="1"/>
      <c r="H501" s="1"/>
      <c r="I501" s="1"/>
      <c r="J501" s="1"/>
      <c r="K501" s="1"/>
      <c r="L501" s="1"/>
      <c r="M501" s="1"/>
      <c r="N501" s="1"/>
      <c r="O501" s="1"/>
      <c r="P501" s="1"/>
      <c r="Q501" s="1"/>
    </row>
    <row r="502" spans="1:17" ht="18" customHeight="1" x14ac:dyDescent="0.35">
      <c r="A502" s="1"/>
      <c r="B502" s="1"/>
      <c r="C502" s="1"/>
      <c r="D502" s="1"/>
      <c r="E502" s="1"/>
      <c r="F502" s="1"/>
      <c r="G502" s="1"/>
      <c r="H502" s="1"/>
      <c r="I502" s="1"/>
      <c r="J502" s="1"/>
      <c r="K502" s="1"/>
      <c r="L502" s="1"/>
      <c r="M502" s="1"/>
      <c r="N502" s="1"/>
      <c r="O502" s="1"/>
      <c r="P502" s="1"/>
      <c r="Q502" s="1"/>
    </row>
    <row r="503" spans="1:17" ht="18" customHeight="1" x14ac:dyDescent="0.35">
      <c r="A503" s="1"/>
      <c r="B503" s="1"/>
      <c r="C503" s="1"/>
      <c r="D503" s="1"/>
      <c r="E503" s="1"/>
      <c r="F503" s="1"/>
      <c r="G503" s="1"/>
      <c r="H503" s="1"/>
      <c r="I503" s="1"/>
      <c r="J503" s="1"/>
      <c r="K503" s="1"/>
      <c r="L503" s="1"/>
      <c r="M503" s="1"/>
      <c r="N503" s="1"/>
      <c r="O503" s="1"/>
      <c r="P503" s="1"/>
      <c r="Q503" s="1"/>
    </row>
    <row r="504" spans="1:17" ht="18" customHeight="1" x14ac:dyDescent="0.35">
      <c r="A504" s="1"/>
      <c r="B504" s="1"/>
      <c r="C504" s="1"/>
      <c r="D504" s="1"/>
      <c r="E504" s="1"/>
      <c r="F504" s="1"/>
      <c r="G504" s="1"/>
      <c r="H504" s="1"/>
      <c r="I504" s="1"/>
      <c r="J504" s="1"/>
      <c r="K504" s="1"/>
      <c r="L504" s="1"/>
      <c r="M504" s="1"/>
      <c r="N504" s="1"/>
      <c r="O504" s="1"/>
      <c r="P504" s="1"/>
      <c r="Q504" s="1"/>
    </row>
    <row r="505" spans="1:17" ht="18" customHeight="1" x14ac:dyDescent="0.35">
      <c r="A505" s="1"/>
      <c r="B505" s="1"/>
      <c r="C505" s="1"/>
      <c r="D505" s="1"/>
      <c r="E505" s="1"/>
      <c r="F505" s="1"/>
      <c r="G505" s="1"/>
      <c r="H505" s="1"/>
      <c r="I505" s="1"/>
      <c r="J505" s="1"/>
      <c r="K505" s="1"/>
      <c r="L505" s="1"/>
      <c r="M505" s="1"/>
      <c r="N505" s="1"/>
      <c r="O505" s="1"/>
      <c r="P505" s="1"/>
      <c r="Q505" s="1"/>
    </row>
    <row r="506" spans="1:17" ht="18" customHeight="1" x14ac:dyDescent="0.35">
      <c r="A506" s="1"/>
      <c r="B506" s="1"/>
      <c r="C506" s="1"/>
      <c r="D506" s="1"/>
      <c r="E506" s="1"/>
      <c r="F506" s="1"/>
      <c r="G506" s="1"/>
      <c r="H506" s="1"/>
      <c r="I506" s="1"/>
      <c r="J506" s="1"/>
      <c r="K506" s="1"/>
      <c r="L506" s="1"/>
      <c r="M506" s="1"/>
      <c r="N506" s="1"/>
      <c r="O506" s="1"/>
      <c r="P506" s="1"/>
      <c r="Q506" s="1"/>
    </row>
    <row r="507" spans="1:17" ht="18" customHeight="1" x14ac:dyDescent="0.35">
      <c r="A507" s="1"/>
      <c r="B507" s="1"/>
      <c r="C507" s="1"/>
      <c r="D507" s="1"/>
      <c r="E507" s="1"/>
      <c r="F507" s="1"/>
      <c r="G507" s="1"/>
      <c r="H507" s="1"/>
      <c r="I507" s="1"/>
      <c r="J507" s="1"/>
      <c r="K507" s="1"/>
      <c r="L507" s="1"/>
      <c r="M507" s="1"/>
      <c r="N507" s="1"/>
      <c r="O507" s="1"/>
      <c r="P507" s="1"/>
      <c r="Q507" s="1"/>
    </row>
    <row r="508" spans="1:17" ht="18" customHeight="1" x14ac:dyDescent="0.35">
      <c r="A508" s="1"/>
      <c r="B508" s="1"/>
      <c r="C508" s="1"/>
      <c r="D508" s="1"/>
      <c r="E508" s="1"/>
      <c r="F508" s="1"/>
      <c r="G508" s="1"/>
      <c r="H508" s="1"/>
      <c r="I508" s="1"/>
      <c r="J508" s="1"/>
      <c r="K508" s="1"/>
      <c r="L508" s="1"/>
      <c r="M508" s="1"/>
      <c r="N508" s="1"/>
      <c r="O508" s="1"/>
      <c r="P508" s="1"/>
      <c r="Q508" s="1"/>
    </row>
    <row r="509" spans="1:17" ht="18" customHeight="1" x14ac:dyDescent="0.35">
      <c r="A509" s="1"/>
      <c r="B509" s="1"/>
      <c r="C509" s="1"/>
      <c r="D509" s="1"/>
      <c r="E509" s="1"/>
      <c r="F509" s="1"/>
      <c r="G509" s="1"/>
      <c r="H509" s="1"/>
      <c r="I509" s="1"/>
      <c r="J509" s="1"/>
      <c r="K509" s="1"/>
      <c r="L509" s="1"/>
      <c r="M509" s="1"/>
      <c r="N509" s="1"/>
      <c r="O509" s="1"/>
      <c r="P509" s="1"/>
      <c r="Q509" s="1"/>
    </row>
    <row r="510" spans="1:17" ht="18" customHeight="1" x14ac:dyDescent="0.35">
      <c r="A510" s="1"/>
      <c r="B510" s="1"/>
      <c r="C510" s="1"/>
      <c r="D510" s="1"/>
      <c r="E510" s="1"/>
      <c r="F510" s="1"/>
      <c r="G510" s="1"/>
      <c r="H510" s="1"/>
      <c r="I510" s="1"/>
      <c r="J510" s="1"/>
      <c r="K510" s="1"/>
      <c r="L510" s="1"/>
      <c r="M510" s="1"/>
      <c r="N510" s="1"/>
      <c r="O510" s="1"/>
      <c r="P510" s="1"/>
      <c r="Q510" s="1"/>
    </row>
    <row r="511" spans="1:17" ht="18" customHeight="1" x14ac:dyDescent="0.35">
      <c r="A511" s="1"/>
      <c r="B511" s="1"/>
      <c r="C511" s="1"/>
      <c r="D511" s="1"/>
      <c r="E511" s="1"/>
      <c r="F511" s="1"/>
      <c r="G511" s="1"/>
      <c r="H511" s="1"/>
      <c r="I511" s="1"/>
      <c r="J511" s="1"/>
      <c r="K511" s="1"/>
      <c r="L511" s="1"/>
      <c r="M511" s="1"/>
      <c r="N511" s="1"/>
      <c r="O511" s="1"/>
      <c r="P511" s="1"/>
      <c r="Q511" s="1"/>
    </row>
    <row r="512" spans="1:17" ht="18" customHeight="1" x14ac:dyDescent="0.35">
      <c r="A512" s="1"/>
      <c r="B512" s="1"/>
      <c r="C512" s="1"/>
      <c r="D512" s="1"/>
      <c r="E512" s="1"/>
      <c r="F512" s="1"/>
      <c r="G512" s="1"/>
      <c r="H512" s="1"/>
      <c r="I512" s="1"/>
      <c r="J512" s="1"/>
      <c r="K512" s="1"/>
      <c r="L512" s="1"/>
      <c r="M512" s="1"/>
      <c r="N512" s="1"/>
      <c r="O512" s="1"/>
      <c r="P512" s="1"/>
      <c r="Q512" s="1"/>
    </row>
    <row r="513" spans="1:17" ht="18" customHeight="1" x14ac:dyDescent="0.35">
      <c r="A513" s="1"/>
      <c r="B513" s="1"/>
      <c r="C513" s="1"/>
      <c r="D513" s="1"/>
      <c r="E513" s="1"/>
      <c r="F513" s="1"/>
      <c r="G513" s="1"/>
      <c r="H513" s="1"/>
      <c r="I513" s="1"/>
      <c r="J513" s="1"/>
      <c r="K513" s="1"/>
      <c r="L513" s="1"/>
      <c r="M513" s="1"/>
      <c r="N513" s="1"/>
      <c r="O513" s="1"/>
      <c r="P513" s="1"/>
      <c r="Q513" s="1"/>
    </row>
    <row r="514" spans="1:17" ht="18" customHeight="1" x14ac:dyDescent="0.35">
      <c r="A514" s="1"/>
      <c r="B514" s="1"/>
      <c r="C514" s="1"/>
      <c r="D514" s="1"/>
      <c r="E514" s="1"/>
      <c r="F514" s="1"/>
      <c r="G514" s="1"/>
      <c r="H514" s="1"/>
      <c r="I514" s="1"/>
      <c r="J514" s="1"/>
      <c r="K514" s="1"/>
      <c r="L514" s="1"/>
      <c r="M514" s="1"/>
      <c r="N514" s="1"/>
      <c r="O514" s="1"/>
      <c r="P514" s="1"/>
      <c r="Q514" s="1"/>
    </row>
    <row r="515" spans="1:17" ht="18" customHeight="1" x14ac:dyDescent="0.35">
      <c r="A515" s="1"/>
      <c r="B515" s="1"/>
      <c r="C515" s="1"/>
      <c r="D515" s="1"/>
      <c r="E515" s="1"/>
      <c r="F515" s="1"/>
      <c r="G515" s="1"/>
      <c r="H515" s="1"/>
      <c r="I515" s="1"/>
      <c r="J515" s="1"/>
      <c r="K515" s="1"/>
      <c r="L515" s="1"/>
      <c r="M515" s="1"/>
      <c r="N515" s="1"/>
      <c r="O515" s="1"/>
      <c r="P515" s="1"/>
      <c r="Q515" s="1"/>
    </row>
    <row r="516" spans="1:17" ht="18" customHeight="1" x14ac:dyDescent="0.35">
      <c r="A516" s="1"/>
      <c r="B516" s="1"/>
      <c r="C516" s="1"/>
      <c r="D516" s="1"/>
      <c r="E516" s="1"/>
      <c r="F516" s="1"/>
      <c r="G516" s="1"/>
      <c r="H516" s="1"/>
      <c r="I516" s="1"/>
      <c r="J516" s="1"/>
      <c r="K516" s="1"/>
      <c r="L516" s="1"/>
      <c r="M516" s="1"/>
      <c r="N516" s="1"/>
      <c r="O516" s="1"/>
      <c r="P516" s="1"/>
      <c r="Q516" s="1"/>
    </row>
    <row r="517" spans="1:17" ht="18" customHeight="1" x14ac:dyDescent="0.35">
      <c r="A517" s="1"/>
      <c r="B517" s="1"/>
      <c r="C517" s="1"/>
      <c r="D517" s="1"/>
      <c r="E517" s="1"/>
      <c r="F517" s="1"/>
      <c r="G517" s="1"/>
      <c r="H517" s="1"/>
      <c r="I517" s="1"/>
      <c r="J517" s="1"/>
      <c r="K517" s="1"/>
      <c r="L517" s="1"/>
      <c r="M517" s="1"/>
      <c r="N517" s="1"/>
      <c r="O517" s="1"/>
      <c r="P517" s="1"/>
      <c r="Q517" s="1"/>
    </row>
    <row r="518" spans="1:17" ht="18" customHeight="1" x14ac:dyDescent="0.35">
      <c r="A518" s="1"/>
      <c r="B518" s="1"/>
      <c r="C518" s="1"/>
      <c r="D518" s="1"/>
      <c r="E518" s="1"/>
      <c r="F518" s="1"/>
      <c r="G518" s="1"/>
      <c r="H518" s="1"/>
      <c r="I518" s="1"/>
      <c r="J518" s="1"/>
      <c r="K518" s="1"/>
      <c r="L518" s="1"/>
      <c r="M518" s="1"/>
      <c r="N518" s="1"/>
      <c r="O518" s="1"/>
      <c r="P518" s="1"/>
      <c r="Q518" s="1"/>
    </row>
    <row r="519" spans="1:17" ht="18" customHeight="1" x14ac:dyDescent="0.35">
      <c r="A519" s="1"/>
      <c r="B519" s="1"/>
      <c r="C519" s="1"/>
      <c r="D519" s="1"/>
      <c r="E519" s="1"/>
      <c r="F519" s="1"/>
      <c r="G519" s="1"/>
      <c r="H519" s="1"/>
      <c r="I519" s="1"/>
      <c r="J519" s="1"/>
      <c r="K519" s="1"/>
      <c r="L519" s="1"/>
      <c r="M519" s="1"/>
      <c r="N519" s="1"/>
      <c r="O519" s="1"/>
      <c r="P519" s="1"/>
      <c r="Q519" s="1"/>
    </row>
    <row r="520" spans="1:17" ht="18" customHeight="1" x14ac:dyDescent="0.35">
      <c r="A520" s="1"/>
      <c r="B520" s="1"/>
      <c r="C520" s="1"/>
      <c r="D520" s="1"/>
      <c r="E520" s="1"/>
      <c r="F520" s="1"/>
      <c r="G520" s="1"/>
      <c r="H520" s="1"/>
      <c r="I520" s="1"/>
      <c r="J520" s="1"/>
      <c r="K520" s="1"/>
      <c r="L520" s="1"/>
      <c r="M520" s="1"/>
      <c r="N520" s="1"/>
      <c r="O520" s="1"/>
      <c r="P520" s="1"/>
      <c r="Q520" s="1"/>
    </row>
    <row r="521" spans="1:17" ht="18" customHeight="1" x14ac:dyDescent="0.35">
      <c r="A521" s="1"/>
      <c r="B521" s="1"/>
      <c r="C521" s="1"/>
      <c r="D521" s="1"/>
      <c r="E521" s="1"/>
      <c r="F521" s="1"/>
      <c r="G521" s="1"/>
      <c r="H521" s="1"/>
      <c r="I521" s="1"/>
      <c r="J521" s="1"/>
      <c r="K521" s="1"/>
      <c r="L521" s="1"/>
      <c r="M521" s="1"/>
      <c r="N521" s="1"/>
      <c r="O521" s="1"/>
      <c r="P521" s="1"/>
      <c r="Q521" s="1"/>
    </row>
    <row r="522" spans="1:17" ht="18" customHeight="1" x14ac:dyDescent="0.35">
      <c r="A522" s="1"/>
      <c r="B522" s="1"/>
      <c r="C522" s="1"/>
      <c r="D522" s="1"/>
      <c r="E522" s="1"/>
      <c r="F522" s="1"/>
      <c r="G522" s="1"/>
      <c r="H522" s="1"/>
      <c r="I522" s="1"/>
      <c r="J522" s="1"/>
      <c r="K522" s="1"/>
      <c r="L522" s="1"/>
      <c r="M522" s="1"/>
      <c r="N522" s="1"/>
      <c r="O522" s="1"/>
      <c r="P522" s="1"/>
      <c r="Q522" s="1"/>
    </row>
    <row r="523" spans="1:17" ht="18" customHeight="1" x14ac:dyDescent="0.35">
      <c r="A523" s="1"/>
      <c r="B523" s="1"/>
      <c r="C523" s="1"/>
      <c r="D523" s="1"/>
      <c r="E523" s="1"/>
      <c r="F523" s="1"/>
      <c r="G523" s="1"/>
      <c r="H523" s="1"/>
      <c r="I523" s="1"/>
      <c r="J523" s="1"/>
      <c r="K523" s="1"/>
      <c r="L523" s="1"/>
      <c r="M523" s="1"/>
      <c r="N523" s="1"/>
      <c r="O523" s="1"/>
      <c r="P523" s="1"/>
      <c r="Q523" s="1"/>
    </row>
    <row r="524" spans="1:17" ht="18" customHeight="1" x14ac:dyDescent="0.35">
      <c r="A524" s="1"/>
      <c r="B524" s="1"/>
      <c r="C524" s="1"/>
      <c r="D524" s="1"/>
      <c r="E524" s="1"/>
      <c r="F524" s="1"/>
      <c r="G524" s="1"/>
      <c r="H524" s="1"/>
      <c r="I524" s="1"/>
      <c r="J524" s="1"/>
      <c r="K524" s="1"/>
      <c r="L524" s="1"/>
      <c r="M524" s="1"/>
      <c r="N524" s="1"/>
      <c r="O524" s="1"/>
      <c r="P524" s="1"/>
      <c r="Q524" s="1"/>
    </row>
    <row r="525" spans="1:17" ht="18" customHeight="1" x14ac:dyDescent="0.35">
      <c r="A525" s="1"/>
      <c r="B525" s="1"/>
      <c r="C525" s="1"/>
      <c r="D525" s="1"/>
      <c r="E525" s="1"/>
      <c r="F525" s="1"/>
      <c r="G525" s="1"/>
      <c r="H525" s="1"/>
      <c r="I525" s="1"/>
      <c r="J525" s="1"/>
      <c r="K525" s="1"/>
      <c r="L525" s="1"/>
      <c r="M525" s="1"/>
      <c r="N525" s="1"/>
      <c r="O525" s="1"/>
      <c r="P525" s="1"/>
      <c r="Q525" s="1"/>
    </row>
    <row r="526" spans="1:17" ht="18" customHeight="1" x14ac:dyDescent="0.35">
      <c r="A526" s="1"/>
      <c r="B526" s="1"/>
      <c r="C526" s="1"/>
      <c r="D526" s="1"/>
      <c r="E526" s="1"/>
      <c r="F526" s="1"/>
      <c r="G526" s="1"/>
      <c r="H526" s="1"/>
      <c r="I526" s="1"/>
      <c r="J526" s="1"/>
      <c r="K526" s="1"/>
      <c r="L526" s="1"/>
      <c r="M526" s="1"/>
      <c r="N526" s="1"/>
      <c r="O526" s="1"/>
      <c r="P526" s="1"/>
      <c r="Q526" s="1"/>
    </row>
    <row r="527" spans="1:17" ht="18" customHeight="1" x14ac:dyDescent="0.35">
      <c r="A527" s="1"/>
      <c r="B527" s="1"/>
      <c r="C527" s="1"/>
      <c r="D527" s="1"/>
      <c r="E527" s="1"/>
      <c r="F527" s="1"/>
      <c r="G527" s="1"/>
      <c r="H527" s="1"/>
      <c r="I527" s="1"/>
      <c r="J527" s="1"/>
      <c r="K527" s="1"/>
      <c r="L527" s="1"/>
      <c r="M527" s="1"/>
      <c r="N527" s="1"/>
      <c r="O527" s="1"/>
      <c r="P527" s="1"/>
      <c r="Q527" s="1"/>
    </row>
    <row r="528" spans="1:17" ht="18" customHeight="1" x14ac:dyDescent="0.35">
      <c r="A528" s="1"/>
      <c r="B528" s="1"/>
      <c r="C528" s="1"/>
      <c r="D528" s="1"/>
      <c r="E528" s="1"/>
      <c r="F528" s="1"/>
      <c r="G528" s="1"/>
      <c r="H528" s="1"/>
      <c r="I528" s="1"/>
      <c r="J528" s="1"/>
      <c r="K528" s="1"/>
      <c r="L528" s="1"/>
      <c r="M528" s="1"/>
      <c r="N528" s="1"/>
      <c r="O528" s="1"/>
      <c r="P528" s="1"/>
      <c r="Q528" s="1"/>
    </row>
    <row r="529" spans="1:17" ht="18" customHeight="1" x14ac:dyDescent="0.35">
      <c r="A529" s="1"/>
      <c r="B529" s="1"/>
      <c r="C529" s="1"/>
      <c r="D529" s="1"/>
      <c r="E529" s="1"/>
      <c r="F529" s="1"/>
      <c r="G529" s="1"/>
      <c r="H529" s="1"/>
      <c r="I529" s="1"/>
      <c r="J529" s="1"/>
      <c r="K529" s="1"/>
      <c r="L529" s="1"/>
      <c r="M529" s="1"/>
      <c r="N529" s="1"/>
      <c r="O529" s="1"/>
      <c r="P529" s="1"/>
      <c r="Q529" s="1"/>
    </row>
    <row r="530" spans="1:17" ht="18" customHeight="1" x14ac:dyDescent="0.35">
      <c r="A530" s="1"/>
      <c r="B530" s="1"/>
      <c r="C530" s="1"/>
      <c r="D530" s="1"/>
      <c r="E530" s="1"/>
      <c r="F530" s="1"/>
      <c r="G530" s="1"/>
      <c r="H530" s="1"/>
      <c r="I530" s="1"/>
      <c r="J530" s="1"/>
      <c r="K530" s="1"/>
      <c r="L530" s="1"/>
      <c r="M530" s="1"/>
      <c r="N530" s="1"/>
      <c r="O530" s="1"/>
      <c r="P530" s="1"/>
      <c r="Q530" s="1"/>
    </row>
    <row r="531" spans="1:17" ht="18" customHeight="1" x14ac:dyDescent="0.35">
      <c r="A531" s="1"/>
      <c r="B531" s="1"/>
      <c r="C531" s="1"/>
      <c r="D531" s="1"/>
      <c r="E531" s="1"/>
      <c r="F531" s="1"/>
      <c r="G531" s="1"/>
      <c r="H531" s="1"/>
      <c r="I531" s="1"/>
      <c r="J531" s="1"/>
      <c r="K531" s="1"/>
      <c r="L531" s="1"/>
      <c r="M531" s="1"/>
      <c r="N531" s="1"/>
      <c r="O531" s="1"/>
      <c r="P531" s="1"/>
      <c r="Q531" s="1"/>
    </row>
    <row r="532" spans="1:17" ht="18" customHeight="1" x14ac:dyDescent="0.35">
      <c r="A532" s="1"/>
      <c r="B532" s="1"/>
      <c r="C532" s="1"/>
      <c r="D532" s="1"/>
      <c r="E532" s="1"/>
      <c r="F532" s="1"/>
      <c r="G532" s="1"/>
      <c r="H532" s="1"/>
      <c r="I532" s="1"/>
      <c r="J532" s="1"/>
      <c r="K532" s="1"/>
      <c r="L532" s="1"/>
      <c r="M532" s="1"/>
      <c r="N532" s="1"/>
      <c r="O532" s="1"/>
      <c r="P532" s="1"/>
      <c r="Q532" s="1"/>
    </row>
    <row r="533" spans="1:17" ht="18" customHeight="1" x14ac:dyDescent="0.35">
      <c r="A533" s="1"/>
      <c r="B533" s="1"/>
      <c r="C533" s="1"/>
      <c r="D533" s="1"/>
      <c r="E533" s="1"/>
      <c r="F533" s="1"/>
      <c r="G533" s="1"/>
      <c r="H533" s="1"/>
      <c r="I533" s="1"/>
      <c r="J533" s="1"/>
      <c r="K533" s="1"/>
      <c r="L533" s="1"/>
      <c r="M533" s="1"/>
      <c r="N533" s="1"/>
      <c r="O533" s="1"/>
      <c r="P533" s="1"/>
      <c r="Q533" s="1"/>
    </row>
    <row r="534" spans="1:17" ht="18" customHeight="1" x14ac:dyDescent="0.35">
      <c r="A534" s="1"/>
      <c r="B534" s="1"/>
      <c r="C534" s="1"/>
      <c r="D534" s="1"/>
      <c r="E534" s="1"/>
      <c r="F534" s="1"/>
      <c r="G534" s="1"/>
      <c r="H534" s="1"/>
      <c r="I534" s="1"/>
      <c r="J534" s="1"/>
      <c r="K534" s="1"/>
      <c r="L534" s="1"/>
      <c r="M534" s="1"/>
      <c r="N534" s="1"/>
      <c r="O534" s="1"/>
      <c r="P534" s="1"/>
      <c r="Q534" s="1"/>
    </row>
    <row r="535" spans="1:17" ht="18" customHeight="1" x14ac:dyDescent="0.35">
      <c r="A535" s="1"/>
      <c r="B535" s="1"/>
      <c r="C535" s="1"/>
      <c r="D535" s="1"/>
      <c r="E535" s="1"/>
      <c r="F535" s="1"/>
      <c r="G535" s="1"/>
      <c r="H535" s="1"/>
      <c r="I535" s="1"/>
      <c r="J535" s="1"/>
      <c r="K535" s="1"/>
      <c r="L535" s="1"/>
      <c r="M535" s="1"/>
      <c r="N535" s="1"/>
      <c r="O535" s="1"/>
      <c r="P535" s="1"/>
      <c r="Q535" s="1"/>
    </row>
    <row r="536" spans="1:17" ht="18" customHeight="1" x14ac:dyDescent="0.35">
      <c r="A536" s="1"/>
      <c r="B536" s="1"/>
      <c r="C536" s="1"/>
      <c r="D536" s="1"/>
      <c r="E536" s="1"/>
      <c r="F536" s="1"/>
      <c r="G536" s="1"/>
      <c r="H536" s="1"/>
      <c r="I536" s="1"/>
      <c r="J536" s="1"/>
      <c r="K536" s="1"/>
      <c r="L536" s="1"/>
      <c r="M536" s="1"/>
      <c r="N536" s="1"/>
      <c r="O536" s="1"/>
      <c r="P536" s="1"/>
      <c r="Q536" s="1"/>
    </row>
    <row r="537" spans="1:17" ht="18" customHeight="1" x14ac:dyDescent="0.35">
      <c r="A537" s="1"/>
      <c r="B537" s="1"/>
      <c r="C537" s="1"/>
      <c r="D537" s="1"/>
      <c r="E537" s="1"/>
      <c r="F537" s="1"/>
      <c r="G537" s="1"/>
      <c r="H537" s="1"/>
      <c r="I537" s="1"/>
      <c r="J537" s="1"/>
      <c r="K537" s="1"/>
      <c r="L537" s="1"/>
      <c r="M537" s="1"/>
      <c r="N537" s="1"/>
      <c r="O537" s="1"/>
      <c r="P537" s="1"/>
      <c r="Q537" s="1"/>
    </row>
    <row r="538" spans="1:17" ht="18" customHeight="1" x14ac:dyDescent="0.35">
      <c r="A538" s="1"/>
      <c r="B538" s="1"/>
      <c r="C538" s="1"/>
      <c r="D538" s="1"/>
      <c r="E538" s="1"/>
      <c r="F538" s="1"/>
      <c r="G538" s="1"/>
      <c r="H538" s="1"/>
      <c r="I538" s="1"/>
      <c r="J538" s="1"/>
      <c r="K538" s="1"/>
      <c r="L538" s="1"/>
      <c r="M538" s="1"/>
      <c r="N538" s="1"/>
      <c r="O538" s="1"/>
      <c r="P538" s="1"/>
      <c r="Q538" s="1"/>
    </row>
    <row r="539" spans="1:17" ht="18" customHeight="1" x14ac:dyDescent="0.35">
      <c r="A539" s="1"/>
      <c r="B539" s="1"/>
      <c r="C539" s="1"/>
      <c r="D539" s="1"/>
      <c r="E539" s="1"/>
      <c r="F539" s="1"/>
      <c r="G539" s="1"/>
      <c r="H539" s="1"/>
      <c r="I539" s="1"/>
      <c r="J539" s="1"/>
      <c r="K539" s="1"/>
      <c r="L539" s="1"/>
      <c r="M539" s="1"/>
      <c r="N539" s="1"/>
      <c r="O539" s="1"/>
      <c r="P539" s="1"/>
      <c r="Q539" s="1"/>
    </row>
    <row r="540" spans="1:17" ht="18" customHeight="1" x14ac:dyDescent="0.35">
      <c r="A540" s="1"/>
      <c r="B540" s="1"/>
      <c r="C540" s="1"/>
      <c r="D540" s="1"/>
      <c r="E540" s="1"/>
      <c r="F540" s="1"/>
      <c r="G540" s="1"/>
      <c r="H540" s="1"/>
      <c r="I540" s="1"/>
      <c r="J540" s="1"/>
      <c r="K540" s="1"/>
      <c r="L540" s="1"/>
      <c r="M540" s="1"/>
      <c r="N540" s="1"/>
      <c r="O540" s="1"/>
      <c r="P540" s="1"/>
      <c r="Q540" s="1"/>
    </row>
    <row r="541" spans="1:17" ht="18" customHeight="1" x14ac:dyDescent="0.35">
      <c r="A541" s="1"/>
      <c r="B541" s="1"/>
      <c r="C541" s="1"/>
      <c r="D541" s="1"/>
      <c r="E541" s="1"/>
      <c r="F541" s="1"/>
      <c r="G541" s="1"/>
      <c r="H541" s="1"/>
      <c r="I541" s="1"/>
      <c r="J541" s="1"/>
      <c r="K541" s="1"/>
      <c r="L541" s="1"/>
      <c r="M541" s="1"/>
      <c r="N541" s="1"/>
      <c r="O541" s="1"/>
      <c r="P541" s="1"/>
      <c r="Q541" s="1"/>
    </row>
    <row r="542" spans="1:17" ht="18" customHeight="1" x14ac:dyDescent="0.35">
      <c r="A542" s="1"/>
      <c r="B542" s="1"/>
      <c r="C542" s="1"/>
      <c r="D542" s="1"/>
      <c r="E542" s="1"/>
      <c r="F542" s="1"/>
      <c r="G542" s="1"/>
      <c r="H542" s="1"/>
      <c r="I542" s="1"/>
      <c r="J542" s="1"/>
      <c r="K542" s="1"/>
      <c r="L542" s="1"/>
      <c r="M542" s="1"/>
      <c r="N542" s="1"/>
      <c r="O542" s="1"/>
      <c r="P542" s="1"/>
      <c r="Q542" s="1"/>
    </row>
    <row r="543" spans="1:17" ht="18" customHeight="1" x14ac:dyDescent="0.35">
      <c r="A543" s="1"/>
      <c r="B543" s="1"/>
      <c r="C543" s="1"/>
      <c r="D543" s="1"/>
      <c r="E543" s="1"/>
      <c r="F543" s="1"/>
      <c r="G543" s="1"/>
      <c r="H543" s="1"/>
      <c r="I543" s="1"/>
      <c r="J543" s="1"/>
      <c r="K543" s="1"/>
      <c r="L543" s="1"/>
      <c r="M543" s="1"/>
      <c r="N543" s="1"/>
      <c r="O543" s="1"/>
      <c r="P543" s="1"/>
      <c r="Q543" s="1"/>
    </row>
    <row r="544" spans="1:17" ht="18" customHeight="1" x14ac:dyDescent="0.35">
      <c r="A544" s="1"/>
      <c r="B544" s="1"/>
      <c r="C544" s="1"/>
      <c r="D544" s="1"/>
      <c r="E544" s="1"/>
      <c r="F544" s="1"/>
      <c r="G544" s="1"/>
      <c r="H544" s="1"/>
      <c r="I544" s="1"/>
      <c r="J544" s="1"/>
      <c r="K544" s="1"/>
      <c r="L544" s="1"/>
      <c r="M544" s="1"/>
      <c r="N544" s="1"/>
      <c r="O544" s="1"/>
      <c r="P544" s="1"/>
      <c r="Q544" s="1"/>
    </row>
    <row r="545" spans="1:17" ht="18" customHeight="1" x14ac:dyDescent="0.35">
      <c r="A545" s="1"/>
      <c r="B545" s="1"/>
      <c r="C545" s="1"/>
      <c r="D545" s="1"/>
      <c r="E545" s="1"/>
      <c r="F545" s="1"/>
      <c r="G545" s="1"/>
      <c r="H545" s="1"/>
      <c r="I545" s="1"/>
      <c r="J545" s="1"/>
      <c r="K545" s="1"/>
      <c r="L545" s="1"/>
      <c r="M545" s="1"/>
      <c r="N545" s="1"/>
      <c r="O545" s="1"/>
      <c r="P545" s="1"/>
      <c r="Q545" s="1"/>
    </row>
    <row r="546" spans="1:17" ht="18" customHeight="1" x14ac:dyDescent="0.35">
      <c r="A546" s="1"/>
      <c r="B546" s="1"/>
      <c r="C546" s="1"/>
      <c r="D546" s="1"/>
      <c r="E546" s="1"/>
      <c r="F546" s="1"/>
      <c r="G546" s="1"/>
      <c r="H546" s="1"/>
      <c r="I546" s="1"/>
      <c r="J546" s="1"/>
      <c r="K546" s="1"/>
      <c r="L546" s="1"/>
      <c r="M546" s="1"/>
      <c r="N546" s="1"/>
      <c r="O546" s="1"/>
      <c r="P546" s="1"/>
      <c r="Q546" s="1"/>
    </row>
    <row r="547" spans="1:17" ht="18" customHeight="1" x14ac:dyDescent="0.35">
      <c r="A547" s="1"/>
      <c r="B547" s="1"/>
      <c r="C547" s="1"/>
      <c r="D547" s="1"/>
      <c r="E547" s="1"/>
      <c r="F547" s="1"/>
      <c r="G547" s="1"/>
      <c r="H547" s="1"/>
      <c r="I547" s="1"/>
      <c r="J547" s="1"/>
      <c r="K547" s="1"/>
      <c r="L547" s="1"/>
      <c r="M547" s="1"/>
      <c r="N547" s="1"/>
      <c r="O547" s="1"/>
      <c r="P547" s="1"/>
      <c r="Q547" s="1"/>
    </row>
    <row r="548" spans="1:17" ht="18" customHeight="1" x14ac:dyDescent="0.35">
      <c r="A548" s="1"/>
      <c r="B548" s="1"/>
      <c r="C548" s="1"/>
      <c r="D548" s="1"/>
      <c r="E548" s="1"/>
      <c r="F548" s="1"/>
      <c r="G548" s="1"/>
      <c r="H548" s="1"/>
      <c r="I548" s="1"/>
      <c r="J548" s="1"/>
      <c r="K548" s="1"/>
      <c r="L548" s="1"/>
      <c r="M548" s="1"/>
      <c r="N548" s="1"/>
      <c r="O548" s="1"/>
      <c r="P548" s="1"/>
      <c r="Q548" s="1"/>
    </row>
    <row r="549" spans="1:17" ht="18" customHeight="1" x14ac:dyDescent="0.35">
      <c r="A549" s="1"/>
      <c r="B549" s="1"/>
      <c r="C549" s="1"/>
      <c r="D549" s="1"/>
      <c r="E549" s="1"/>
      <c r="F549" s="1"/>
      <c r="G549" s="1"/>
      <c r="H549" s="1"/>
      <c r="I549" s="1"/>
      <c r="J549" s="1"/>
      <c r="K549" s="1"/>
      <c r="L549" s="1"/>
      <c r="M549" s="1"/>
      <c r="N549" s="1"/>
      <c r="O549" s="1"/>
      <c r="P549" s="1"/>
      <c r="Q549" s="1"/>
    </row>
    <row r="550" spans="1:17" ht="18" customHeight="1" x14ac:dyDescent="0.35">
      <c r="A550" s="1"/>
      <c r="B550" s="1"/>
      <c r="C550" s="1"/>
      <c r="D550" s="1"/>
      <c r="E550" s="1"/>
      <c r="F550" s="1"/>
      <c r="G550" s="1"/>
      <c r="H550" s="1"/>
      <c r="I550" s="1"/>
      <c r="J550" s="1"/>
      <c r="K550" s="1"/>
      <c r="L550" s="1"/>
      <c r="M550" s="1"/>
      <c r="N550" s="1"/>
      <c r="O550" s="1"/>
      <c r="P550" s="1"/>
      <c r="Q550" s="1"/>
    </row>
    <row r="551" spans="1:17" ht="18" customHeight="1" x14ac:dyDescent="0.35">
      <c r="A551" s="1"/>
      <c r="B551" s="1"/>
      <c r="C551" s="1"/>
      <c r="D551" s="1"/>
      <c r="E551" s="1"/>
      <c r="F551" s="1"/>
      <c r="G551" s="1"/>
      <c r="H551" s="1"/>
      <c r="I551" s="1"/>
      <c r="J551" s="1"/>
      <c r="K551" s="1"/>
      <c r="L551" s="1"/>
      <c r="M551" s="1"/>
      <c r="N551" s="1"/>
      <c r="O551" s="1"/>
      <c r="P551" s="1"/>
      <c r="Q551" s="1"/>
    </row>
    <row r="552" spans="1:17" ht="18" customHeight="1" x14ac:dyDescent="0.35">
      <c r="A552" s="1"/>
      <c r="B552" s="1"/>
      <c r="C552" s="1"/>
      <c r="D552" s="1"/>
      <c r="E552" s="1"/>
      <c r="F552" s="1"/>
      <c r="G552" s="1"/>
      <c r="H552" s="1"/>
      <c r="I552" s="1"/>
      <c r="J552" s="1"/>
      <c r="K552" s="1"/>
      <c r="L552" s="1"/>
      <c r="M552" s="1"/>
      <c r="N552" s="1"/>
      <c r="O552" s="1"/>
      <c r="P552" s="1"/>
      <c r="Q552" s="1"/>
    </row>
    <row r="553" spans="1:17" ht="18" customHeight="1" x14ac:dyDescent="0.35">
      <c r="A553" s="1"/>
      <c r="B553" s="1"/>
      <c r="C553" s="1"/>
      <c r="D553" s="1"/>
      <c r="E553" s="1"/>
      <c r="F553" s="1"/>
      <c r="G553" s="1"/>
      <c r="H553" s="1"/>
      <c r="I553" s="1"/>
      <c r="J553" s="1"/>
      <c r="K553" s="1"/>
      <c r="L553" s="1"/>
      <c r="M553" s="1"/>
      <c r="N553" s="1"/>
      <c r="O553" s="1"/>
      <c r="P553" s="1"/>
      <c r="Q553" s="1"/>
    </row>
    <row r="554" spans="1:17" ht="18" customHeight="1" x14ac:dyDescent="0.35">
      <c r="A554" s="1"/>
      <c r="B554" s="1"/>
      <c r="C554" s="1"/>
      <c r="D554" s="1"/>
      <c r="E554" s="1"/>
      <c r="F554" s="1"/>
      <c r="G554" s="1"/>
      <c r="H554" s="1"/>
      <c r="I554" s="1"/>
      <c r="J554" s="1"/>
      <c r="K554" s="1"/>
      <c r="L554" s="1"/>
      <c r="M554" s="1"/>
      <c r="N554" s="1"/>
      <c r="O554" s="1"/>
      <c r="P554" s="1"/>
      <c r="Q554" s="1"/>
    </row>
    <row r="555" spans="1:17" ht="18" customHeight="1" x14ac:dyDescent="0.35">
      <c r="A555" s="1"/>
      <c r="B555" s="1"/>
      <c r="C555" s="1"/>
      <c r="D555" s="1"/>
      <c r="E555" s="1"/>
      <c r="F555" s="1"/>
      <c r="G555" s="1"/>
      <c r="H555" s="1"/>
      <c r="I555" s="1"/>
      <c r="J555" s="1"/>
      <c r="K555" s="1"/>
      <c r="L555" s="1"/>
      <c r="M555" s="1"/>
      <c r="N555" s="1"/>
      <c r="O555" s="1"/>
      <c r="P555" s="1"/>
      <c r="Q555" s="1"/>
    </row>
    <row r="556" spans="1:17" ht="18" customHeight="1" x14ac:dyDescent="0.35">
      <c r="A556" s="1"/>
      <c r="B556" s="1"/>
      <c r="C556" s="1"/>
      <c r="D556" s="1"/>
      <c r="E556" s="1"/>
      <c r="F556" s="1"/>
      <c r="G556" s="1"/>
      <c r="H556" s="1"/>
      <c r="I556" s="1"/>
      <c r="J556" s="1"/>
      <c r="K556" s="1"/>
      <c r="L556" s="1"/>
      <c r="M556" s="1"/>
      <c r="N556" s="1"/>
      <c r="O556" s="1"/>
      <c r="P556" s="1"/>
      <c r="Q556" s="1"/>
    </row>
    <row r="557" spans="1:17" ht="18" customHeight="1" x14ac:dyDescent="0.35">
      <c r="A557" s="1"/>
      <c r="B557" s="1"/>
      <c r="C557" s="1"/>
      <c r="D557" s="1"/>
      <c r="E557" s="1"/>
      <c r="F557" s="1"/>
      <c r="G557" s="1"/>
      <c r="H557" s="1"/>
      <c r="I557" s="1"/>
      <c r="J557" s="1"/>
      <c r="K557" s="1"/>
      <c r="L557" s="1"/>
      <c r="M557" s="1"/>
      <c r="N557" s="1"/>
      <c r="O557" s="1"/>
      <c r="P557" s="1"/>
      <c r="Q557" s="1"/>
    </row>
    <row r="558" spans="1:17" ht="18" customHeight="1" x14ac:dyDescent="0.35">
      <c r="A558" s="1"/>
      <c r="B558" s="1"/>
      <c r="C558" s="1"/>
      <c r="D558" s="1"/>
      <c r="E558" s="1"/>
      <c r="F558" s="1"/>
      <c r="G558" s="1"/>
      <c r="H558" s="1"/>
      <c r="I558" s="1"/>
      <c r="J558" s="1"/>
      <c r="K558" s="1"/>
      <c r="L558" s="1"/>
      <c r="M558" s="1"/>
      <c r="N558" s="1"/>
      <c r="O558" s="1"/>
      <c r="P558" s="1"/>
      <c r="Q558" s="1"/>
    </row>
    <row r="559" spans="1:17" ht="18" customHeight="1" x14ac:dyDescent="0.35">
      <c r="A559" s="1"/>
      <c r="B559" s="1"/>
      <c r="C559" s="1"/>
      <c r="D559" s="1"/>
      <c r="E559" s="1"/>
      <c r="F559" s="1"/>
      <c r="G559" s="1"/>
      <c r="H559" s="1"/>
      <c r="I559" s="1"/>
      <c r="J559" s="1"/>
      <c r="K559" s="1"/>
      <c r="L559" s="1"/>
      <c r="M559" s="1"/>
      <c r="N559" s="1"/>
      <c r="O559" s="1"/>
      <c r="P559" s="1"/>
      <c r="Q559" s="1"/>
    </row>
    <row r="560" spans="1:17" ht="18" customHeight="1" x14ac:dyDescent="0.35">
      <c r="A560" s="1"/>
      <c r="B560" s="1"/>
      <c r="C560" s="1"/>
      <c r="D560" s="1"/>
      <c r="E560" s="1"/>
      <c r="F560" s="1"/>
      <c r="G560" s="1"/>
      <c r="H560" s="1"/>
      <c r="I560" s="1"/>
      <c r="J560" s="1"/>
      <c r="K560" s="1"/>
      <c r="L560" s="1"/>
      <c r="M560" s="1"/>
      <c r="N560" s="1"/>
      <c r="O560" s="1"/>
      <c r="P560" s="1"/>
      <c r="Q560" s="1"/>
    </row>
    <row r="561" spans="1:17" ht="18" customHeight="1" x14ac:dyDescent="0.35">
      <c r="A561" s="1"/>
      <c r="B561" s="1"/>
      <c r="C561" s="1"/>
      <c r="D561" s="1"/>
      <c r="E561" s="1"/>
      <c r="F561" s="1"/>
      <c r="G561" s="1"/>
      <c r="H561" s="1"/>
      <c r="I561" s="1"/>
      <c r="J561" s="1"/>
      <c r="K561" s="1"/>
      <c r="L561" s="1"/>
      <c r="M561" s="1"/>
      <c r="N561" s="1"/>
      <c r="O561" s="1"/>
      <c r="P561" s="1"/>
      <c r="Q561" s="1"/>
    </row>
    <row r="562" spans="1:17" ht="18" customHeight="1" x14ac:dyDescent="0.35">
      <c r="A562" s="1"/>
      <c r="B562" s="1"/>
      <c r="C562" s="1"/>
      <c r="D562" s="1"/>
      <c r="E562" s="1"/>
      <c r="F562" s="1"/>
      <c r="G562" s="1"/>
      <c r="H562" s="1"/>
      <c r="I562" s="1"/>
      <c r="J562" s="1"/>
      <c r="K562" s="1"/>
      <c r="L562" s="1"/>
      <c r="M562" s="1"/>
      <c r="N562" s="1"/>
      <c r="O562" s="1"/>
      <c r="P562" s="1"/>
      <c r="Q562" s="1"/>
    </row>
    <row r="563" spans="1:17" ht="18" customHeight="1" x14ac:dyDescent="0.35">
      <c r="A563" s="1"/>
      <c r="B563" s="1"/>
      <c r="C563" s="1"/>
      <c r="D563" s="1"/>
      <c r="E563" s="1"/>
      <c r="F563" s="1"/>
      <c r="G563" s="1"/>
      <c r="H563" s="1"/>
      <c r="I563" s="1"/>
      <c r="J563" s="1"/>
      <c r="K563" s="1"/>
      <c r="L563" s="1"/>
      <c r="M563" s="1"/>
      <c r="N563" s="1"/>
      <c r="O563" s="1"/>
      <c r="P563" s="1"/>
      <c r="Q563" s="1"/>
    </row>
    <row r="564" spans="1:17" ht="18" customHeight="1" x14ac:dyDescent="0.35">
      <c r="A564" s="1"/>
      <c r="B564" s="1"/>
      <c r="C564" s="1"/>
      <c r="D564" s="1"/>
      <c r="E564" s="1"/>
      <c r="F564" s="1"/>
      <c r="G564" s="1"/>
      <c r="H564" s="1"/>
      <c r="I564" s="1"/>
      <c r="J564" s="1"/>
      <c r="K564" s="1"/>
      <c r="L564" s="1"/>
      <c r="M564" s="1"/>
      <c r="N564" s="1"/>
      <c r="O564" s="1"/>
      <c r="P564" s="1"/>
      <c r="Q564" s="1"/>
    </row>
    <row r="565" spans="1:17" ht="18" customHeight="1" x14ac:dyDescent="0.35">
      <c r="A565" s="1"/>
      <c r="B565" s="1"/>
      <c r="C565" s="1"/>
      <c r="D565" s="1"/>
      <c r="E565" s="1"/>
      <c r="F565" s="1"/>
      <c r="G565" s="1"/>
      <c r="H565" s="1"/>
      <c r="I565" s="1"/>
      <c r="J565" s="1"/>
      <c r="K565" s="1"/>
      <c r="L565" s="1"/>
      <c r="M565" s="1"/>
      <c r="N565" s="1"/>
      <c r="O565" s="1"/>
      <c r="P565" s="1"/>
      <c r="Q565" s="1"/>
    </row>
    <row r="566" spans="1:17" ht="18" customHeight="1" x14ac:dyDescent="0.35">
      <c r="A566" s="1"/>
      <c r="B566" s="1"/>
      <c r="C566" s="1"/>
      <c r="D566" s="1"/>
      <c r="E566" s="1"/>
      <c r="F566" s="1"/>
      <c r="G566" s="1"/>
      <c r="H566" s="1"/>
      <c r="I566" s="1"/>
      <c r="J566" s="1"/>
      <c r="K566" s="1"/>
      <c r="L566" s="1"/>
      <c r="M566" s="1"/>
      <c r="N566" s="1"/>
      <c r="O566" s="1"/>
      <c r="P566" s="1"/>
      <c r="Q566" s="1"/>
    </row>
    <row r="567" spans="1:17" ht="18" customHeight="1" x14ac:dyDescent="0.35">
      <c r="A567" s="1"/>
      <c r="B567" s="1"/>
      <c r="C567" s="1"/>
      <c r="D567" s="1"/>
      <c r="E567" s="1"/>
      <c r="F567" s="1"/>
      <c r="G567" s="1"/>
      <c r="H567" s="1"/>
      <c r="I567" s="1"/>
      <c r="J567" s="1"/>
      <c r="K567" s="1"/>
      <c r="L567" s="1"/>
      <c r="M567" s="1"/>
      <c r="N567" s="1"/>
      <c r="O567" s="1"/>
      <c r="P567" s="1"/>
      <c r="Q567" s="1"/>
    </row>
    <row r="568" spans="1:17" ht="18" customHeight="1" x14ac:dyDescent="0.35">
      <c r="A568" s="1"/>
      <c r="B568" s="1"/>
      <c r="C568" s="1"/>
      <c r="D568" s="1"/>
      <c r="E568" s="1"/>
      <c r="F568" s="1"/>
      <c r="G568" s="1"/>
      <c r="H568" s="1"/>
      <c r="I568" s="1"/>
      <c r="J568" s="1"/>
      <c r="K568" s="1"/>
      <c r="L568" s="1"/>
      <c r="M568" s="1"/>
      <c r="N568" s="1"/>
      <c r="O568" s="1"/>
      <c r="P568" s="1"/>
      <c r="Q568" s="1"/>
    </row>
    <row r="569" spans="1:17" ht="18" customHeight="1" x14ac:dyDescent="0.35">
      <c r="A569" s="1"/>
      <c r="B569" s="1"/>
      <c r="C569" s="1"/>
      <c r="D569" s="1"/>
      <c r="E569" s="1"/>
      <c r="F569" s="1"/>
      <c r="G569" s="1"/>
      <c r="H569" s="1"/>
      <c r="I569" s="1"/>
      <c r="J569" s="1"/>
      <c r="K569" s="1"/>
      <c r="L569" s="1"/>
      <c r="M569" s="1"/>
      <c r="N569" s="1"/>
      <c r="O569" s="1"/>
      <c r="P569" s="1"/>
      <c r="Q569" s="1"/>
    </row>
    <row r="570" spans="1:17" ht="18" customHeight="1" x14ac:dyDescent="0.35">
      <c r="A570" s="1"/>
      <c r="B570" s="1"/>
      <c r="C570" s="1"/>
      <c r="D570" s="1"/>
      <c r="E570" s="1"/>
      <c r="F570" s="1"/>
      <c r="G570" s="1"/>
      <c r="H570" s="1"/>
      <c r="I570" s="1"/>
      <c r="J570" s="1"/>
      <c r="K570" s="1"/>
      <c r="L570" s="1"/>
      <c r="M570" s="1"/>
      <c r="N570" s="1"/>
      <c r="O570" s="1"/>
      <c r="P570" s="1"/>
      <c r="Q570" s="1"/>
    </row>
    <row r="571" spans="1:17" ht="18" customHeight="1" x14ac:dyDescent="0.35">
      <c r="A571" s="1"/>
      <c r="B571" s="1"/>
      <c r="C571" s="1"/>
      <c r="D571" s="1"/>
      <c r="E571" s="1"/>
      <c r="F571" s="1"/>
      <c r="G571" s="1"/>
      <c r="H571" s="1"/>
      <c r="I571" s="1"/>
      <c r="J571" s="1"/>
      <c r="K571" s="1"/>
      <c r="L571" s="1"/>
      <c r="M571" s="1"/>
      <c r="N571" s="1"/>
      <c r="O571" s="1"/>
      <c r="P571" s="1"/>
      <c r="Q571" s="1"/>
    </row>
    <row r="572" spans="1:17" ht="18" customHeight="1" x14ac:dyDescent="0.35">
      <c r="A572" s="1"/>
      <c r="B572" s="1"/>
      <c r="C572" s="1"/>
      <c r="D572" s="1"/>
      <c r="E572" s="1"/>
      <c r="F572" s="1"/>
      <c r="G572" s="1"/>
      <c r="H572" s="1"/>
      <c r="I572" s="1"/>
      <c r="J572" s="1"/>
      <c r="K572" s="1"/>
      <c r="L572" s="1"/>
      <c r="M572" s="1"/>
      <c r="N572" s="1"/>
      <c r="O572" s="1"/>
      <c r="P572" s="1"/>
      <c r="Q572" s="1"/>
    </row>
    <row r="573" spans="1:17" ht="18" customHeight="1" x14ac:dyDescent="0.35">
      <c r="A573" s="1"/>
      <c r="B573" s="1"/>
      <c r="C573" s="1"/>
      <c r="D573" s="1"/>
      <c r="E573" s="1"/>
      <c r="F573" s="1"/>
      <c r="G573" s="1"/>
      <c r="H573" s="1"/>
      <c r="I573" s="1"/>
      <c r="J573" s="1"/>
      <c r="K573" s="1"/>
      <c r="L573" s="1"/>
      <c r="M573" s="1"/>
      <c r="N573" s="1"/>
      <c r="O573" s="1"/>
      <c r="P573" s="1"/>
      <c r="Q573" s="1"/>
    </row>
    <row r="574" spans="1:17" ht="18" customHeight="1" x14ac:dyDescent="0.35">
      <c r="A574" s="1"/>
      <c r="B574" s="1"/>
      <c r="C574" s="1"/>
      <c r="D574" s="1"/>
      <c r="E574" s="1"/>
      <c r="F574" s="1"/>
      <c r="G574" s="1"/>
      <c r="H574" s="1"/>
      <c r="I574" s="1"/>
      <c r="J574" s="1"/>
      <c r="K574" s="1"/>
      <c r="L574" s="1"/>
      <c r="M574" s="1"/>
      <c r="N574" s="1"/>
      <c r="O574" s="1"/>
      <c r="P574" s="1"/>
      <c r="Q574" s="1"/>
    </row>
    <row r="575" spans="1:17" ht="18" customHeight="1" x14ac:dyDescent="0.35">
      <c r="A575" s="1"/>
      <c r="B575" s="1"/>
      <c r="C575" s="1"/>
      <c r="D575" s="1"/>
      <c r="E575" s="1"/>
      <c r="F575" s="1"/>
      <c r="G575" s="1"/>
      <c r="H575" s="1"/>
      <c r="I575" s="1"/>
      <c r="J575" s="1"/>
      <c r="K575" s="1"/>
      <c r="L575" s="1"/>
      <c r="M575" s="1"/>
      <c r="N575" s="1"/>
      <c r="O575" s="1"/>
      <c r="P575" s="1"/>
      <c r="Q575" s="1"/>
    </row>
    <row r="576" spans="1:17" ht="18" customHeight="1" x14ac:dyDescent="0.35">
      <c r="A576" s="1"/>
      <c r="B576" s="1"/>
      <c r="C576" s="1"/>
      <c r="D576" s="1"/>
      <c r="E576" s="1"/>
      <c r="F576" s="1"/>
      <c r="G576" s="1"/>
      <c r="H576" s="1"/>
      <c r="I576" s="1"/>
      <c r="J576" s="1"/>
      <c r="K576" s="1"/>
      <c r="L576" s="1"/>
      <c r="M576" s="1"/>
      <c r="N576" s="1"/>
      <c r="O576" s="1"/>
      <c r="P576" s="1"/>
      <c r="Q576" s="1"/>
    </row>
    <row r="577" spans="1:17" ht="18" customHeight="1" x14ac:dyDescent="0.35">
      <c r="A577" s="1"/>
      <c r="B577" s="1"/>
      <c r="C577" s="1"/>
      <c r="D577" s="1"/>
      <c r="E577" s="1"/>
      <c r="F577" s="1"/>
      <c r="G577" s="1"/>
      <c r="H577" s="1"/>
      <c r="I577" s="1"/>
      <c r="J577" s="1"/>
      <c r="K577" s="1"/>
      <c r="L577" s="1"/>
      <c r="M577" s="1"/>
      <c r="N577" s="1"/>
      <c r="O577" s="1"/>
      <c r="P577" s="1"/>
      <c r="Q577" s="1"/>
    </row>
    <row r="578" spans="1:17" ht="18" customHeight="1" x14ac:dyDescent="0.35">
      <c r="A578" s="1"/>
      <c r="B578" s="1"/>
      <c r="C578" s="1"/>
      <c r="D578" s="1"/>
      <c r="E578" s="1"/>
      <c r="F578" s="1"/>
      <c r="G578" s="1"/>
      <c r="H578" s="1"/>
      <c r="I578" s="1"/>
      <c r="J578" s="1"/>
      <c r="K578" s="1"/>
      <c r="L578" s="1"/>
      <c r="M578" s="1"/>
      <c r="N578" s="1"/>
      <c r="O578" s="1"/>
      <c r="P578" s="1"/>
      <c r="Q578" s="1"/>
    </row>
    <row r="579" spans="1:17" ht="18" customHeight="1" x14ac:dyDescent="0.35">
      <c r="A579" s="1"/>
      <c r="B579" s="1"/>
      <c r="C579" s="1"/>
      <c r="D579" s="1"/>
      <c r="E579" s="1"/>
      <c r="F579" s="1"/>
      <c r="G579" s="1"/>
      <c r="H579" s="1"/>
      <c r="I579" s="1"/>
      <c r="J579" s="1"/>
      <c r="K579" s="1"/>
      <c r="L579" s="1"/>
      <c r="M579" s="1"/>
      <c r="N579" s="1"/>
      <c r="O579" s="1"/>
      <c r="P579" s="1"/>
      <c r="Q579" s="1"/>
    </row>
    <row r="580" spans="1:17" ht="18" customHeight="1" x14ac:dyDescent="0.35">
      <c r="A580" s="1"/>
      <c r="B580" s="1"/>
      <c r="C580" s="1"/>
      <c r="D580" s="1"/>
      <c r="E580" s="1"/>
      <c r="F580" s="1"/>
      <c r="G580" s="1"/>
      <c r="H580" s="1"/>
      <c r="I580" s="1"/>
      <c r="J580" s="1"/>
      <c r="K580" s="1"/>
      <c r="L580" s="1"/>
      <c r="M580" s="1"/>
      <c r="N580" s="1"/>
      <c r="O580" s="1"/>
      <c r="P580" s="1"/>
      <c r="Q580" s="1"/>
    </row>
    <row r="581" spans="1:17" ht="18" customHeight="1" x14ac:dyDescent="0.35">
      <c r="A581" s="1"/>
      <c r="B581" s="1"/>
      <c r="C581" s="1"/>
      <c r="D581" s="1"/>
      <c r="E581" s="1"/>
      <c r="F581" s="1"/>
      <c r="G581" s="1"/>
      <c r="H581" s="1"/>
      <c r="I581" s="1"/>
      <c r="J581" s="1"/>
      <c r="K581" s="1"/>
      <c r="L581" s="1"/>
      <c r="M581" s="1"/>
      <c r="N581" s="1"/>
      <c r="O581" s="1"/>
      <c r="P581" s="1"/>
      <c r="Q581" s="1"/>
    </row>
    <row r="582" spans="1:17" ht="18" customHeight="1" x14ac:dyDescent="0.35">
      <c r="A582" s="1"/>
      <c r="B582" s="1"/>
      <c r="C582" s="1"/>
      <c r="D582" s="1"/>
      <c r="E582" s="1"/>
      <c r="F582" s="1"/>
      <c r="G582" s="1"/>
      <c r="H582" s="1"/>
      <c r="I582" s="1"/>
      <c r="J582" s="1"/>
      <c r="K582" s="1"/>
      <c r="L582" s="1"/>
      <c r="M582" s="1"/>
      <c r="N582" s="1"/>
      <c r="O582" s="1"/>
      <c r="P582" s="1"/>
      <c r="Q582" s="1"/>
    </row>
    <row r="583" spans="1:17" ht="18" customHeight="1" x14ac:dyDescent="0.35">
      <c r="A583" s="1"/>
      <c r="B583" s="1"/>
      <c r="C583" s="1"/>
      <c r="D583" s="1"/>
      <c r="E583" s="1"/>
      <c r="F583" s="1"/>
      <c r="G583" s="1"/>
      <c r="H583" s="1"/>
      <c r="I583" s="1"/>
      <c r="J583" s="1"/>
      <c r="K583" s="1"/>
      <c r="L583" s="1"/>
      <c r="M583" s="1"/>
      <c r="N583" s="1"/>
      <c r="O583" s="1"/>
      <c r="P583" s="1"/>
      <c r="Q583" s="1"/>
    </row>
    <row r="584" spans="1:17" ht="18" customHeight="1" x14ac:dyDescent="0.35">
      <c r="A584" s="1"/>
      <c r="B584" s="1"/>
      <c r="C584" s="1"/>
      <c r="D584" s="1"/>
      <c r="E584" s="1"/>
      <c r="F584" s="1"/>
      <c r="G584" s="1"/>
      <c r="H584" s="1"/>
      <c r="I584" s="1"/>
      <c r="J584" s="1"/>
      <c r="K584" s="1"/>
      <c r="L584" s="1"/>
      <c r="M584" s="1"/>
      <c r="N584" s="1"/>
      <c r="O584" s="1"/>
      <c r="P584" s="1"/>
      <c r="Q584" s="1"/>
    </row>
    <row r="585" spans="1:17" ht="18" customHeight="1" x14ac:dyDescent="0.35">
      <c r="A585" s="1"/>
      <c r="B585" s="1"/>
      <c r="C585" s="1"/>
      <c r="D585" s="1"/>
      <c r="E585" s="1"/>
      <c r="F585" s="1"/>
      <c r="G585" s="1"/>
      <c r="H585" s="1"/>
      <c r="I585" s="1"/>
      <c r="J585" s="1"/>
      <c r="K585" s="1"/>
      <c r="L585" s="1"/>
      <c r="M585" s="1"/>
      <c r="N585" s="1"/>
      <c r="O585" s="1"/>
      <c r="P585" s="1"/>
      <c r="Q585" s="1"/>
    </row>
    <row r="586" spans="1:17" ht="18" customHeight="1" x14ac:dyDescent="0.35">
      <c r="A586" s="1"/>
      <c r="B586" s="1"/>
      <c r="C586" s="1"/>
      <c r="D586" s="1"/>
      <c r="E586" s="1"/>
      <c r="F586" s="1"/>
      <c r="G586" s="1"/>
      <c r="H586" s="1"/>
      <c r="I586" s="1"/>
      <c r="J586" s="1"/>
      <c r="K586" s="1"/>
      <c r="L586" s="1"/>
      <c r="M586" s="1"/>
      <c r="N586" s="1"/>
      <c r="O586" s="1"/>
      <c r="P586" s="1"/>
      <c r="Q586" s="1"/>
    </row>
    <row r="587" spans="1:17" ht="18" customHeight="1" x14ac:dyDescent="0.35">
      <c r="A587" s="1"/>
      <c r="B587" s="1"/>
      <c r="C587" s="1"/>
      <c r="D587" s="1"/>
      <c r="E587" s="1"/>
      <c r="F587" s="1"/>
      <c r="G587" s="1"/>
      <c r="H587" s="1"/>
      <c r="I587" s="1"/>
      <c r="J587" s="1"/>
      <c r="K587" s="1"/>
      <c r="L587" s="1"/>
      <c r="M587" s="1"/>
      <c r="N587" s="1"/>
      <c r="O587" s="1"/>
      <c r="P587" s="1"/>
      <c r="Q587" s="1"/>
    </row>
    <row r="588" spans="1:17" ht="18" customHeight="1" x14ac:dyDescent="0.35">
      <c r="A588" s="1"/>
      <c r="B588" s="1"/>
      <c r="C588" s="1"/>
      <c r="D588" s="1"/>
      <c r="E588" s="1"/>
      <c r="F588" s="1"/>
      <c r="G588" s="1"/>
      <c r="H588" s="1"/>
      <c r="I588" s="1"/>
      <c r="J588" s="1"/>
      <c r="K588" s="1"/>
      <c r="L588" s="1"/>
      <c r="M588" s="1"/>
      <c r="N588" s="1"/>
      <c r="O588" s="1"/>
      <c r="P588" s="1"/>
      <c r="Q588" s="1"/>
    </row>
    <row r="589" spans="1:17" ht="18" customHeight="1" x14ac:dyDescent="0.35">
      <c r="A589" s="1"/>
      <c r="B589" s="1"/>
      <c r="C589" s="1"/>
      <c r="D589" s="1"/>
      <c r="E589" s="1"/>
      <c r="F589" s="1"/>
      <c r="G589" s="1"/>
      <c r="H589" s="1"/>
      <c r="I589" s="1"/>
      <c r="J589" s="1"/>
      <c r="K589" s="1"/>
      <c r="L589" s="1"/>
      <c r="M589" s="1"/>
      <c r="N589" s="1"/>
      <c r="O589" s="1"/>
      <c r="P589" s="1"/>
      <c r="Q589" s="1"/>
    </row>
    <row r="590" spans="1:17" ht="18" customHeight="1" x14ac:dyDescent="0.35">
      <c r="A590" s="1"/>
      <c r="B590" s="1"/>
      <c r="C590" s="1"/>
      <c r="D590" s="1"/>
      <c r="E590" s="1"/>
      <c r="F590" s="1"/>
      <c r="G590" s="1"/>
      <c r="H590" s="1"/>
      <c r="I590" s="1"/>
      <c r="J590" s="1"/>
      <c r="K590" s="1"/>
      <c r="L590" s="1"/>
      <c r="M590" s="1"/>
      <c r="N590" s="1"/>
      <c r="O590" s="1"/>
      <c r="P590" s="1"/>
      <c r="Q590" s="1"/>
    </row>
    <row r="591" spans="1:17" ht="18" customHeight="1" x14ac:dyDescent="0.35">
      <c r="A591" s="1"/>
      <c r="B591" s="1"/>
      <c r="C591" s="1"/>
      <c r="D591" s="1"/>
      <c r="E591" s="1"/>
      <c r="F591" s="1"/>
      <c r="G591" s="1"/>
      <c r="H591" s="1"/>
      <c r="I591" s="1"/>
      <c r="J591" s="1"/>
      <c r="K591" s="1"/>
      <c r="L591" s="1"/>
      <c r="M591" s="1"/>
      <c r="N591" s="1"/>
      <c r="O591" s="1"/>
      <c r="P591" s="1"/>
      <c r="Q591" s="1"/>
    </row>
    <row r="592" spans="1:17" ht="18" customHeight="1" x14ac:dyDescent="0.35">
      <c r="A592" s="1"/>
      <c r="B592" s="1"/>
      <c r="C592" s="1"/>
      <c r="D592" s="1"/>
      <c r="E592" s="1"/>
      <c r="F592" s="1"/>
      <c r="G592" s="1"/>
      <c r="H592" s="1"/>
      <c r="I592" s="1"/>
      <c r="J592" s="1"/>
      <c r="K592" s="1"/>
      <c r="L592" s="1"/>
      <c r="M592" s="1"/>
      <c r="N592" s="1"/>
      <c r="O592" s="1"/>
      <c r="P592" s="1"/>
      <c r="Q592" s="1"/>
    </row>
    <row r="593" spans="1:17" ht="18" customHeight="1" x14ac:dyDescent="0.35">
      <c r="A593" s="1"/>
      <c r="B593" s="1"/>
      <c r="C593" s="1"/>
      <c r="D593" s="1"/>
      <c r="E593" s="1"/>
      <c r="F593" s="1"/>
      <c r="G593" s="1"/>
      <c r="H593" s="1"/>
      <c r="I593" s="1"/>
      <c r="J593" s="1"/>
      <c r="K593" s="1"/>
      <c r="L593" s="1"/>
      <c r="M593" s="1"/>
      <c r="N593" s="1"/>
      <c r="O593" s="1"/>
      <c r="P593" s="1"/>
      <c r="Q593" s="1"/>
    </row>
    <row r="594" spans="1:17" ht="18" customHeight="1" x14ac:dyDescent="0.35">
      <c r="A594" s="1"/>
      <c r="B594" s="1"/>
      <c r="C594" s="1"/>
      <c r="D594" s="1"/>
      <c r="E594" s="1"/>
      <c r="F594" s="1"/>
      <c r="G594" s="1"/>
      <c r="H594" s="1"/>
      <c r="I594" s="1"/>
      <c r="J594" s="1"/>
      <c r="K594" s="1"/>
      <c r="L594" s="1"/>
      <c r="M594" s="1"/>
      <c r="N594" s="1"/>
      <c r="O594" s="1"/>
      <c r="P594" s="1"/>
      <c r="Q594" s="1"/>
    </row>
    <row r="595" spans="1:17" ht="18" customHeight="1" x14ac:dyDescent="0.35">
      <c r="A595" s="1"/>
      <c r="B595" s="1"/>
      <c r="C595" s="1"/>
      <c r="D595" s="1"/>
      <c r="E595" s="1"/>
      <c r="F595" s="1"/>
      <c r="G595" s="1"/>
      <c r="H595" s="1"/>
      <c r="I595" s="1"/>
      <c r="J595" s="1"/>
      <c r="K595" s="1"/>
      <c r="L595" s="1"/>
      <c r="M595" s="1"/>
      <c r="N595" s="1"/>
      <c r="O595" s="1"/>
      <c r="P595" s="1"/>
      <c r="Q595" s="1"/>
    </row>
    <row r="596" spans="1:17" ht="18" customHeight="1" x14ac:dyDescent="0.35">
      <c r="A596" s="1"/>
      <c r="B596" s="1"/>
      <c r="C596" s="1"/>
      <c r="D596" s="1"/>
      <c r="E596" s="1"/>
      <c r="F596" s="1"/>
      <c r="G596" s="1"/>
      <c r="H596" s="1"/>
      <c r="I596" s="1"/>
      <c r="J596" s="1"/>
      <c r="K596" s="1"/>
      <c r="L596" s="1"/>
      <c r="M596" s="1"/>
      <c r="N596" s="1"/>
      <c r="O596" s="1"/>
      <c r="P596" s="1"/>
      <c r="Q596" s="1"/>
    </row>
    <row r="597" spans="1:17" ht="18" customHeight="1" x14ac:dyDescent="0.35">
      <c r="A597" s="1"/>
      <c r="B597" s="1"/>
      <c r="C597" s="1"/>
      <c r="D597" s="1"/>
      <c r="E597" s="1"/>
      <c r="F597" s="1"/>
      <c r="G597" s="1"/>
      <c r="H597" s="1"/>
      <c r="I597" s="1"/>
      <c r="J597" s="1"/>
      <c r="K597" s="1"/>
      <c r="L597" s="1"/>
      <c r="M597" s="1"/>
      <c r="N597" s="1"/>
      <c r="O597" s="1"/>
      <c r="P597" s="1"/>
      <c r="Q597" s="1"/>
    </row>
    <row r="598" spans="1:17" ht="18" customHeight="1" x14ac:dyDescent="0.35">
      <c r="A598" s="1"/>
      <c r="B598" s="1"/>
      <c r="C598" s="1"/>
      <c r="D598" s="1"/>
      <c r="E598" s="1"/>
      <c r="F598" s="1"/>
      <c r="G598" s="1"/>
      <c r="H598" s="1"/>
      <c r="I598" s="1"/>
      <c r="J598" s="1"/>
      <c r="K598" s="1"/>
      <c r="L598" s="1"/>
      <c r="M598" s="1"/>
      <c r="N598" s="1"/>
      <c r="O598" s="1"/>
      <c r="P598" s="1"/>
      <c r="Q598" s="1"/>
    </row>
    <row r="599" spans="1:17" ht="18" customHeight="1" x14ac:dyDescent="0.35">
      <c r="A599" s="1"/>
      <c r="B599" s="1"/>
      <c r="C599" s="1"/>
      <c r="D599" s="1"/>
      <c r="E599" s="1"/>
      <c r="F599" s="1"/>
      <c r="G599" s="1"/>
      <c r="H599" s="1"/>
      <c r="I599" s="1"/>
      <c r="J599" s="1"/>
      <c r="K599" s="1"/>
      <c r="L599" s="1"/>
      <c r="M599" s="1"/>
      <c r="N599" s="1"/>
      <c r="O599" s="1"/>
      <c r="P599" s="1"/>
      <c r="Q599" s="1"/>
    </row>
    <row r="600" spans="1:17" ht="18" customHeight="1" x14ac:dyDescent="0.35">
      <c r="A600" s="1"/>
      <c r="B600" s="1"/>
      <c r="C600" s="1"/>
      <c r="D600" s="1"/>
      <c r="E600" s="1"/>
      <c r="F600" s="1"/>
      <c r="G600" s="1"/>
      <c r="H600" s="1"/>
      <c r="I600" s="1"/>
      <c r="J600" s="1"/>
      <c r="K600" s="1"/>
      <c r="L600" s="1"/>
      <c r="M600" s="1"/>
      <c r="N600" s="1"/>
      <c r="O600" s="1"/>
      <c r="P600" s="1"/>
      <c r="Q600" s="1"/>
    </row>
    <row r="601" spans="1:17" ht="18" customHeight="1" x14ac:dyDescent="0.35">
      <c r="A601" s="1"/>
      <c r="B601" s="1"/>
      <c r="C601" s="1"/>
      <c r="D601" s="1"/>
      <c r="E601" s="1"/>
      <c r="F601" s="1"/>
      <c r="G601" s="1"/>
      <c r="H601" s="1"/>
      <c r="I601" s="1"/>
      <c r="J601" s="1"/>
      <c r="K601" s="1"/>
      <c r="L601" s="1"/>
      <c r="M601" s="1"/>
      <c r="N601" s="1"/>
      <c r="O601" s="1"/>
      <c r="P601" s="1"/>
      <c r="Q601" s="1"/>
    </row>
    <row r="602" spans="1:17" ht="18" customHeight="1" x14ac:dyDescent="0.35">
      <c r="A602" s="1"/>
      <c r="B602" s="1"/>
      <c r="C602" s="1"/>
      <c r="D602" s="1"/>
      <c r="E602" s="1"/>
      <c r="F602" s="1"/>
      <c r="G602" s="1"/>
      <c r="H602" s="1"/>
      <c r="I602" s="1"/>
      <c r="J602" s="1"/>
      <c r="K602" s="1"/>
      <c r="L602" s="1"/>
      <c r="M602" s="1"/>
      <c r="N602" s="1"/>
      <c r="O602" s="1"/>
      <c r="P602" s="1"/>
      <c r="Q602" s="1"/>
    </row>
    <row r="603" spans="1:17" ht="18" customHeight="1" x14ac:dyDescent="0.35">
      <c r="A603" s="1"/>
      <c r="B603" s="1"/>
      <c r="C603" s="1"/>
      <c r="D603" s="1"/>
      <c r="E603" s="1"/>
      <c r="F603" s="1"/>
      <c r="G603" s="1"/>
      <c r="H603" s="1"/>
      <c r="I603" s="1"/>
      <c r="J603" s="1"/>
      <c r="K603" s="1"/>
      <c r="L603" s="1"/>
      <c r="M603" s="1"/>
      <c r="N603" s="1"/>
      <c r="O603" s="1"/>
      <c r="P603" s="1"/>
      <c r="Q603" s="1"/>
    </row>
    <row r="604" spans="1:17" ht="18" customHeight="1" x14ac:dyDescent="0.35">
      <c r="A604" s="1"/>
      <c r="B604" s="1"/>
      <c r="C604" s="1"/>
      <c r="D604" s="1"/>
      <c r="E604" s="1"/>
      <c r="F604" s="1"/>
      <c r="G604" s="1"/>
      <c r="H604" s="1"/>
      <c r="I604" s="1"/>
      <c r="J604" s="1"/>
      <c r="K604" s="1"/>
      <c r="L604" s="1"/>
      <c r="M604" s="1"/>
      <c r="N604" s="1"/>
      <c r="O604" s="1"/>
      <c r="P604" s="1"/>
      <c r="Q604" s="1"/>
    </row>
    <row r="605" spans="1:17" ht="18" customHeight="1" x14ac:dyDescent="0.35">
      <c r="A605" s="1"/>
      <c r="B605" s="1"/>
      <c r="C605" s="1"/>
      <c r="D605" s="1"/>
      <c r="E605" s="1"/>
      <c r="F605" s="1"/>
      <c r="G605" s="1"/>
      <c r="H605" s="1"/>
      <c r="I605" s="1"/>
      <c r="J605" s="1"/>
      <c r="K605" s="1"/>
      <c r="L605" s="1"/>
      <c r="M605" s="1"/>
      <c r="N605" s="1"/>
      <c r="O605" s="1"/>
      <c r="P605" s="1"/>
      <c r="Q605" s="1"/>
    </row>
    <row r="606" spans="1:17" ht="18" customHeight="1" x14ac:dyDescent="0.35">
      <c r="A606" s="1"/>
      <c r="B606" s="1"/>
      <c r="C606" s="1"/>
      <c r="D606" s="1"/>
      <c r="E606" s="1"/>
      <c r="F606" s="1"/>
      <c r="G606" s="1"/>
      <c r="H606" s="1"/>
      <c r="I606" s="1"/>
      <c r="J606" s="1"/>
      <c r="K606" s="1"/>
      <c r="L606" s="1"/>
      <c r="M606" s="1"/>
      <c r="N606" s="1"/>
      <c r="O606" s="1"/>
      <c r="P606" s="1"/>
      <c r="Q606" s="1"/>
    </row>
    <row r="607" spans="1:17" ht="18" customHeight="1" x14ac:dyDescent="0.35">
      <c r="A607" s="1"/>
      <c r="B607" s="1"/>
      <c r="C607" s="1"/>
      <c r="D607" s="1"/>
      <c r="E607" s="1"/>
      <c r="F607" s="1"/>
      <c r="G607" s="1"/>
      <c r="H607" s="1"/>
      <c r="I607" s="1"/>
      <c r="J607" s="1"/>
      <c r="K607" s="1"/>
      <c r="L607" s="1"/>
      <c r="M607" s="1"/>
      <c r="N607" s="1"/>
      <c r="O607" s="1"/>
      <c r="P607" s="1"/>
      <c r="Q607" s="1"/>
    </row>
    <row r="608" spans="1:17" ht="18" customHeight="1" x14ac:dyDescent="0.35">
      <c r="A608" s="1"/>
      <c r="B608" s="1"/>
      <c r="C608" s="1"/>
      <c r="D608" s="1"/>
      <c r="E608" s="1"/>
      <c r="F608" s="1"/>
      <c r="G608" s="1"/>
      <c r="H608" s="1"/>
      <c r="I608" s="1"/>
      <c r="J608" s="1"/>
      <c r="K608" s="1"/>
      <c r="L608" s="1"/>
      <c r="M608" s="1"/>
      <c r="N608" s="1"/>
      <c r="O608" s="1"/>
      <c r="P608" s="1"/>
      <c r="Q608" s="1"/>
    </row>
    <row r="609" spans="1:17" ht="18" customHeight="1" x14ac:dyDescent="0.35">
      <c r="A609" s="1"/>
      <c r="B609" s="1"/>
      <c r="C609" s="1"/>
      <c r="D609" s="1"/>
      <c r="E609" s="1"/>
      <c r="F609" s="1"/>
      <c r="G609" s="1"/>
      <c r="H609" s="1"/>
      <c r="I609" s="1"/>
      <c r="J609" s="1"/>
      <c r="K609" s="1"/>
      <c r="L609" s="1"/>
      <c r="M609" s="1"/>
      <c r="N609" s="1"/>
      <c r="O609" s="1"/>
      <c r="P609" s="1"/>
      <c r="Q609" s="1"/>
    </row>
    <row r="610" spans="1:17" ht="18" customHeight="1" x14ac:dyDescent="0.35">
      <c r="A610" s="1"/>
      <c r="B610" s="1"/>
      <c r="C610" s="1"/>
      <c r="D610" s="1"/>
      <c r="E610" s="1"/>
      <c r="F610" s="1"/>
      <c r="G610" s="1"/>
      <c r="H610" s="1"/>
      <c r="I610" s="1"/>
      <c r="J610" s="1"/>
      <c r="K610" s="1"/>
      <c r="L610" s="1"/>
      <c r="M610" s="1"/>
      <c r="N610" s="1"/>
      <c r="O610" s="1"/>
      <c r="P610" s="1"/>
      <c r="Q610" s="1"/>
    </row>
    <row r="611" spans="1:17" ht="18" customHeight="1" x14ac:dyDescent="0.35">
      <c r="A611" s="1"/>
      <c r="B611" s="1"/>
      <c r="C611" s="1"/>
      <c r="D611" s="1"/>
      <c r="E611" s="1"/>
      <c r="F611" s="1"/>
      <c r="G611" s="1"/>
      <c r="H611" s="1"/>
      <c r="I611" s="1"/>
      <c r="J611" s="1"/>
      <c r="K611" s="1"/>
      <c r="L611" s="1"/>
      <c r="M611" s="1"/>
      <c r="N611" s="1"/>
      <c r="O611" s="1"/>
      <c r="P611" s="1"/>
      <c r="Q611" s="1"/>
    </row>
    <row r="612" spans="1:17" ht="18" customHeight="1" x14ac:dyDescent="0.35">
      <c r="A612" s="1"/>
      <c r="B612" s="1"/>
      <c r="C612" s="1"/>
      <c r="D612" s="1"/>
      <c r="E612" s="1"/>
      <c r="F612" s="1"/>
      <c r="G612" s="1"/>
      <c r="H612" s="1"/>
      <c r="I612" s="1"/>
      <c r="J612" s="1"/>
      <c r="K612" s="1"/>
      <c r="L612" s="1"/>
      <c r="M612" s="1"/>
      <c r="N612" s="1"/>
      <c r="O612" s="1"/>
      <c r="P612" s="1"/>
      <c r="Q612" s="1"/>
    </row>
    <row r="613" spans="1:17" ht="18" customHeight="1" x14ac:dyDescent="0.35">
      <c r="A613" s="1"/>
      <c r="B613" s="1"/>
      <c r="C613" s="1"/>
      <c r="D613" s="1"/>
      <c r="E613" s="1"/>
      <c r="F613" s="1"/>
      <c r="G613" s="1"/>
      <c r="H613" s="1"/>
      <c r="I613" s="1"/>
      <c r="J613" s="1"/>
      <c r="K613" s="1"/>
      <c r="L613" s="1"/>
      <c r="M613" s="1"/>
      <c r="N613" s="1"/>
      <c r="O613" s="1"/>
      <c r="P613" s="1"/>
      <c r="Q613" s="1"/>
    </row>
    <row r="614" spans="1:17" ht="18" customHeight="1" x14ac:dyDescent="0.35">
      <c r="A614" s="1"/>
      <c r="B614" s="1"/>
      <c r="C614" s="1"/>
      <c r="D614" s="1"/>
      <c r="E614" s="1"/>
      <c r="F614" s="1"/>
      <c r="G614" s="1"/>
      <c r="H614" s="1"/>
      <c r="I614" s="1"/>
      <c r="J614" s="1"/>
      <c r="K614" s="1"/>
      <c r="L614" s="1"/>
      <c r="M614" s="1"/>
      <c r="N614" s="1"/>
      <c r="O614" s="1"/>
      <c r="P614" s="1"/>
      <c r="Q614" s="1"/>
    </row>
    <row r="615" spans="1:17" ht="18" customHeight="1" x14ac:dyDescent="0.35">
      <c r="A615" s="1"/>
      <c r="B615" s="1"/>
      <c r="C615" s="1"/>
      <c r="D615" s="1"/>
      <c r="E615" s="1"/>
      <c r="F615" s="1"/>
      <c r="G615" s="1"/>
      <c r="H615" s="1"/>
      <c r="I615" s="1"/>
      <c r="J615" s="1"/>
      <c r="K615" s="1"/>
      <c r="L615" s="1"/>
      <c r="M615" s="1"/>
      <c r="N615" s="1"/>
      <c r="O615" s="1"/>
      <c r="P615" s="1"/>
      <c r="Q615" s="1"/>
    </row>
    <row r="616" spans="1:17" ht="18" customHeight="1" x14ac:dyDescent="0.35">
      <c r="A616" s="1"/>
      <c r="B616" s="1"/>
      <c r="C616" s="1"/>
      <c r="D616" s="1"/>
      <c r="E616" s="1"/>
      <c r="F616" s="1"/>
      <c r="G616" s="1"/>
      <c r="H616" s="1"/>
      <c r="I616" s="1"/>
      <c r="J616" s="1"/>
      <c r="K616" s="1"/>
      <c r="L616" s="1"/>
      <c r="M616" s="1"/>
      <c r="N616" s="1"/>
      <c r="O616" s="1"/>
      <c r="P616" s="1"/>
      <c r="Q616" s="1"/>
    </row>
    <row r="617" spans="1:17" ht="18" customHeight="1" x14ac:dyDescent="0.35">
      <c r="A617" s="1"/>
      <c r="B617" s="1"/>
      <c r="C617" s="1"/>
      <c r="D617" s="1"/>
      <c r="E617" s="1"/>
      <c r="F617" s="1"/>
      <c r="G617" s="1"/>
      <c r="H617" s="1"/>
      <c r="I617" s="1"/>
      <c r="J617" s="1"/>
      <c r="K617" s="1"/>
      <c r="L617" s="1"/>
      <c r="M617" s="1"/>
      <c r="N617" s="1"/>
      <c r="O617" s="1"/>
      <c r="P617" s="1"/>
      <c r="Q617" s="1"/>
    </row>
    <row r="618" spans="1:17" ht="18" customHeight="1" x14ac:dyDescent="0.35">
      <c r="A618" s="1"/>
      <c r="B618" s="1"/>
      <c r="C618" s="1"/>
      <c r="D618" s="1"/>
      <c r="E618" s="1"/>
      <c r="F618" s="1"/>
      <c r="G618" s="1"/>
      <c r="H618" s="1"/>
      <c r="I618" s="1"/>
      <c r="J618" s="1"/>
      <c r="K618" s="1"/>
      <c r="L618" s="1"/>
      <c r="M618" s="1"/>
      <c r="N618" s="1"/>
      <c r="O618" s="1"/>
      <c r="P618" s="1"/>
      <c r="Q618" s="1"/>
    </row>
    <row r="619" spans="1:17" ht="18" customHeight="1" x14ac:dyDescent="0.35">
      <c r="A619" s="1"/>
      <c r="B619" s="1"/>
      <c r="C619" s="1"/>
      <c r="D619" s="1"/>
      <c r="E619" s="1"/>
      <c r="F619" s="1"/>
      <c r="G619" s="1"/>
      <c r="H619" s="1"/>
      <c r="I619" s="1"/>
      <c r="J619" s="1"/>
      <c r="K619" s="1"/>
      <c r="L619" s="1"/>
      <c r="M619" s="1"/>
      <c r="N619" s="1"/>
      <c r="O619" s="1"/>
      <c r="P619" s="1"/>
      <c r="Q619" s="1"/>
    </row>
    <row r="620" spans="1:17" ht="18" customHeight="1" x14ac:dyDescent="0.35">
      <c r="A620" s="1"/>
      <c r="B620" s="1"/>
      <c r="C620" s="1"/>
      <c r="D620" s="1"/>
      <c r="E620" s="1"/>
      <c r="F620" s="1"/>
      <c r="G620" s="1"/>
      <c r="H620" s="1"/>
      <c r="I620" s="1"/>
      <c r="J620" s="1"/>
      <c r="K620" s="1"/>
      <c r="L620" s="1"/>
      <c r="M620" s="1"/>
      <c r="N620" s="1"/>
      <c r="O620" s="1"/>
      <c r="P620" s="1"/>
      <c r="Q620" s="1"/>
    </row>
    <row r="621" spans="1:17" ht="18" customHeight="1" x14ac:dyDescent="0.35">
      <c r="A621" s="1"/>
      <c r="B621" s="1"/>
      <c r="C621" s="1"/>
      <c r="D621" s="1"/>
      <c r="E621" s="1"/>
      <c r="F621" s="1"/>
      <c r="G621" s="1"/>
      <c r="H621" s="1"/>
      <c r="I621" s="1"/>
      <c r="J621" s="1"/>
      <c r="K621" s="1"/>
      <c r="L621" s="1"/>
      <c r="M621" s="1"/>
      <c r="N621" s="1"/>
      <c r="O621" s="1"/>
      <c r="P621" s="1"/>
      <c r="Q621" s="1"/>
    </row>
    <row r="622" spans="1:17" ht="18" customHeight="1" x14ac:dyDescent="0.35">
      <c r="A622" s="1"/>
      <c r="B622" s="1"/>
      <c r="C622" s="1"/>
      <c r="D622" s="1"/>
      <c r="E622" s="1"/>
      <c r="F622" s="1"/>
      <c r="G622" s="1"/>
      <c r="H622" s="1"/>
      <c r="I622" s="1"/>
      <c r="J622" s="1"/>
      <c r="K622" s="1"/>
      <c r="L622" s="1"/>
      <c r="M622" s="1"/>
      <c r="N622" s="1"/>
      <c r="O622" s="1"/>
      <c r="P622" s="1"/>
      <c r="Q622" s="1"/>
    </row>
    <row r="623" spans="1:17" ht="18" customHeight="1" x14ac:dyDescent="0.35">
      <c r="A623" s="1"/>
      <c r="B623" s="1"/>
      <c r="C623" s="1"/>
      <c r="D623" s="1"/>
      <c r="E623" s="1"/>
      <c r="F623" s="1"/>
      <c r="G623" s="1"/>
      <c r="H623" s="1"/>
      <c r="I623" s="1"/>
      <c r="J623" s="1"/>
      <c r="K623" s="1"/>
      <c r="L623" s="1"/>
      <c r="M623" s="1"/>
      <c r="N623" s="1"/>
      <c r="O623" s="1"/>
      <c r="P623" s="1"/>
      <c r="Q623" s="1"/>
    </row>
    <row r="624" spans="1:17" ht="18" customHeight="1" x14ac:dyDescent="0.35">
      <c r="A624" s="1"/>
      <c r="B624" s="1"/>
      <c r="C624" s="1"/>
      <c r="D624" s="1"/>
      <c r="E624" s="1"/>
      <c r="F624" s="1"/>
      <c r="G624" s="1"/>
      <c r="H624" s="1"/>
      <c r="I624" s="1"/>
      <c r="J624" s="1"/>
      <c r="K624" s="1"/>
      <c r="L624" s="1"/>
      <c r="M624" s="1"/>
      <c r="N624" s="1"/>
      <c r="O624" s="1"/>
      <c r="P624" s="1"/>
      <c r="Q624" s="1"/>
    </row>
    <row r="625" spans="1:17" ht="18" customHeight="1" x14ac:dyDescent="0.35">
      <c r="A625" s="1"/>
      <c r="B625" s="1"/>
      <c r="C625" s="1"/>
      <c r="D625" s="1"/>
      <c r="E625" s="1"/>
      <c r="F625" s="1"/>
      <c r="G625" s="1"/>
      <c r="H625" s="1"/>
      <c r="I625" s="1"/>
      <c r="J625" s="1"/>
      <c r="K625" s="1"/>
      <c r="L625" s="1"/>
      <c r="M625" s="1"/>
      <c r="N625" s="1"/>
      <c r="O625" s="1"/>
      <c r="P625" s="1"/>
      <c r="Q625" s="1"/>
    </row>
    <row r="626" spans="1:17" ht="18" customHeight="1" x14ac:dyDescent="0.35">
      <c r="A626" s="1"/>
      <c r="B626" s="1"/>
      <c r="C626" s="1"/>
      <c r="D626" s="1"/>
      <c r="E626" s="1"/>
      <c r="F626" s="1"/>
      <c r="G626" s="1"/>
      <c r="H626" s="1"/>
      <c r="I626" s="1"/>
      <c r="J626" s="1"/>
      <c r="K626" s="1"/>
      <c r="L626" s="1"/>
      <c r="M626" s="1"/>
      <c r="N626" s="1"/>
      <c r="O626" s="1"/>
      <c r="P626" s="1"/>
      <c r="Q626" s="1"/>
    </row>
    <row r="627" spans="1:17" ht="18" customHeight="1" x14ac:dyDescent="0.35">
      <c r="A627" s="1"/>
      <c r="B627" s="1"/>
      <c r="C627" s="1"/>
      <c r="D627" s="1"/>
      <c r="E627" s="1"/>
      <c r="F627" s="1"/>
      <c r="G627" s="1"/>
      <c r="H627" s="1"/>
      <c r="I627" s="1"/>
      <c r="J627" s="1"/>
      <c r="K627" s="1"/>
      <c r="L627" s="1"/>
      <c r="M627" s="1"/>
      <c r="N627" s="1"/>
      <c r="O627" s="1"/>
      <c r="P627" s="1"/>
      <c r="Q627" s="1"/>
    </row>
    <row r="628" spans="1:17" ht="18" customHeight="1" x14ac:dyDescent="0.35">
      <c r="A628" s="1"/>
      <c r="B628" s="1"/>
      <c r="C628" s="1"/>
      <c r="D628" s="1"/>
      <c r="E628" s="1"/>
      <c r="F628" s="1"/>
      <c r="G628" s="1"/>
      <c r="H628" s="1"/>
      <c r="I628" s="1"/>
      <c r="J628" s="1"/>
      <c r="K628" s="1"/>
      <c r="L628" s="1"/>
      <c r="M628" s="1"/>
      <c r="N628" s="1"/>
      <c r="O628" s="1"/>
      <c r="P628" s="1"/>
      <c r="Q628" s="1"/>
    </row>
    <row r="629" spans="1:17" ht="18" customHeight="1" x14ac:dyDescent="0.35">
      <c r="A629" s="1"/>
      <c r="B629" s="1"/>
      <c r="C629" s="1"/>
      <c r="D629" s="1"/>
      <c r="E629" s="1"/>
      <c r="F629" s="1"/>
      <c r="G629" s="1"/>
      <c r="H629" s="1"/>
      <c r="I629" s="1"/>
      <c r="J629" s="1"/>
      <c r="K629" s="1"/>
      <c r="L629" s="1"/>
      <c r="M629" s="1"/>
      <c r="N629" s="1"/>
      <c r="O629" s="1"/>
      <c r="P629" s="1"/>
      <c r="Q629" s="1"/>
    </row>
    <row r="630" spans="1:17" ht="18" customHeight="1" x14ac:dyDescent="0.35">
      <c r="A630" s="1"/>
      <c r="B630" s="1"/>
      <c r="C630" s="1"/>
      <c r="D630" s="1"/>
      <c r="E630" s="1"/>
      <c r="F630" s="1"/>
      <c r="G630" s="1"/>
      <c r="H630" s="1"/>
      <c r="I630" s="1"/>
      <c r="J630" s="1"/>
      <c r="K630" s="1"/>
      <c r="L630" s="1"/>
      <c r="M630" s="1"/>
      <c r="N630" s="1"/>
      <c r="O630" s="1"/>
      <c r="P630" s="1"/>
      <c r="Q630" s="1"/>
    </row>
    <row r="631" spans="1:17" ht="18" customHeight="1" x14ac:dyDescent="0.35">
      <c r="A631" s="1"/>
      <c r="B631" s="1"/>
      <c r="C631" s="1"/>
      <c r="D631" s="1"/>
      <c r="E631" s="1"/>
      <c r="F631" s="1"/>
      <c r="G631" s="1"/>
      <c r="H631" s="1"/>
      <c r="I631" s="1"/>
      <c r="J631" s="1"/>
      <c r="K631" s="1"/>
      <c r="L631" s="1"/>
      <c r="M631" s="1"/>
      <c r="N631" s="1"/>
      <c r="O631" s="1"/>
      <c r="P631" s="1"/>
      <c r="Q631" s="1"/>
    </row>
    <row r="632" spans="1:17" ht="18" customHeight="1" x14ac:dyDescent="0.35">
      <c r="A632" s="1"/>
      <c r="B632" s="1"/>
      <c r="C632" s="1"/>
      <c r="D632" s="1"/>
      <c r="E632" s="1"/>
      <c r="F632" s="1"/>
      <c r="G632" s="1"/>
      <c r="H632" s="1"/>
      <c r="I632" s="1"/>
      <c r="J632" s="1"/>
      <c r="K632" s="1"/>
      <c r="L632" s="1"/>
      <c r="M632" s="1"/>
      <c r="N632" s="1"/>
      <c r="O632" s="1"/>
      <c r="P632" s="1"/>
      <c r="Q632" s="1"/>
    </row>
    <row r="633" spans="1:17" ht="18" customHeight="1" x14ac:dyDescent="0.35">
      <c r="A633" s="1"/>
      <c r="B633" s="1"/>
      <c r="C633" s="1"/>
      <c r="D633" s="1"/>
      <c r="E633" s="1"/>
      <c r="F633" s="1"/>
      <c r="G633" s="1"/>
      <c r="H633" s="1"/>
      <c r="I633" s="1"/>
      <c r="J633" s="1"/>
      <c r="K633" s="1"/>
      <c r="L633" s="1"/>
      <c r="M633" s="1"/>
      <c r="N633" s="1"/>
      <c r="O633" s="1"/>
      <c r="P633" s="1"/>
      <c r="Q633" s="1"/>
    </row>
    <row r="634" spans="1:17" ht="18" customHeight="1" x14ac:dyDescent="0.35">
      <c r="A634" s="1"/>
      <c r="B634" s="1"/>
      <c r="C634" s="1"/>
      <c r="D634" s="1"/>
      <c r="E634" s="1"/>
      <c r="F634" s="1"/>
      <c r="G634" s="1"/>
      <c r="H634" s="1"/>
      <c r="I634" s="1"/>
      <c r="J634" s="1"/>
      <c r="K634" s="1"/>
      <c r="L634" s="1"/>
      <c r="M634" s="1"/>
      <c r="N634" s="1"/>
      <c r="O634" s="1"/>
      <c r="P634" s="1"/>
      <c r="Q634" s="1"/>
    </row>
    <row r="635" spans="1:17" ht="18" customHeight="1" x14ac:dyDescent="0.35">
      <c r="A635" s="1"/>
      <c r="B635" s="1"/>
      <c r="C635" s="1"/>
      <c r="D635" s="1"/>
      <c r="E635" s="1"/>
      <c r="F635" s="1"/>
      <c r="G635" s="1"/>
      <c r="H635" s="1"/>
      <c r="I635" s="1"/>
      <c r="J635" s="1"/>
      <c r="K635" s="1"/>
      <c r="L635" s="1"/>
      <c r="M635" s="1"/>
      <c r="N635" s="1"/>
      <c r="O635" s="1"/>
      <c r="P635" s="1"/>
      <c r="Q635" s="1"/>
    </row>
    <row r="636" spans="1:17" ht="18" customHeight="1" x14ac:dyDescent="0.35">
      <c r="A636" s="1"/>
      <c r="B636" s="1"/>
      <c r="C636" s="1"/>
      <c r="D636" s="1"/>
      <c r="E636" s="1"/>
      <c r="F636" s="1"/>
      <c r="G636" s="1"/>
      <c r="H636" s="1"/>
      <c r="I636" s="1"/>
      <c r="J636" s="1"/>
      <c r="K636" s="1"/>
      <c r="L636" s="1"/>
      <c r="M636" s="1"/>
      <c r="N636" s="1"/>
      <c r="O636" s="1"/>
      <c r="P636" s="1"/>
      <c r="Q636" s="1"/>
    </row>
    <row r="637" spans="1:17" ht="18" customHeight="1" x14ac:dyDescent="0.35">
      <c r="A637" s="1"/>
      <c r="B637" s="1"/>
      <c r="C637" s="1"/>
      <c r="D637" s="1"/>
      <c r="E637" s="1"/>
      <c r="F637" s="1"/>
      <c r="G637" s="1"/>
      <c r="H637" s="1"/>
      <c r="I637" s="1"/>
      <c r="J637" s="1"/>
      <c r="K637" s="1"/>
      <c r="L637" s="1"/>
      <c r="M637" s="1"/>
      <c r="N637" s="1"/>
      <c r="O637" s="1"/>
      <c r="P637" s="1"/>
      <c r="Q637" s="1"/>
    </row>
    <row r="638" spans="1:17" ht="18" customHeight="1" x14ac:dyDescent="0.35">
      <c r="A638" s="1"/>
      <c r="B638" s="1"/>
      <c r="C638" s="1"/>
      <c r="D638" s="1"/>
      <c r="E638" s="1"/>
      <c r="F638" s="1"/>
      <c r="G638" s="1"/>
      <c r="H638" s="1"/>
      <c r="I638" s="1"/>
      <c r="J638" s="1"/>
      <c r="K638" s="1"/>
      <c r="L638" s="1"/>
      <c r="M638" s="1"/>
      <c r="N638" s="1"/>
      <c r="O638" s="1"/>
      <c r="P638" s="1"/>
      <c r="Q638" s="1"/>
    </row>
    <row r="639" spans="1:17" ht="18" customHeight="1" x14ac:dyDescent="0.35">
      <c r="A639" s="1"/>
      <c r="B639" s="1"/>
      <c r="C639" s="1"/>
      <c r="D639" s="1"/>
      <c r="E639" s="1"/>
      <c r="F639" s="1"/>
      <c r="G639" s="1"/>
      <c r="H639" s="1"/>
      <c r="I639" s="1"/>
      <c r="J639" s="1"/>
      <c r="K639" s="1"/>
      <c r="L639" s="1"/>
      <c r="M639" s="1"/>
      <c r="N639" s="1"/>
      <c r="O639" s="1"/>
      <c r="P639" s="1"/>
      <c r="Q639" s="1"/>
    </row>
    <row r="640" spans="1:17" ht="18" customHeight="1" x14ac:dyDescent="0.35">
      <c r="A640" s="1"/>
      <c r="B640" s="1"/>
      <c r="C640" s="1"/>
      <c r="D640" s="1"/>
      <c r="E640" s="1"/>
      <c r="F640" s="1"/>
      <c r="G640" s="1"/>
      <c r="H640" s="1"/>
      <c r="I640" s="1"/>
      <c r="J640" s="1"/>
      <c r="K640" s="1"/>
      <c r="L640" s="1"/>
      <c r="M640" s="1"/>
      <c r="N640" s="1"/>
      <c r="O640" s="1"/>
      <c r="P640" s="1"/>
      <c r="Q640" s="1"/>
    </row>
    <row r="641" spans="1:17" ht="18" customHeight="1" x14ac:dyDescent="0.35">
      <c r="A641" s="1"/>
      <c r="B641" s="1"/>
      <c r="C641" s="1"/>
      <c r="D641" s="1"/>
      <c r="E641" s="1"/>
      <c r="F641" s="1"/>
      <c r="G641" s="1"/>
      <c r="H641" s="1"/>
      <c r="I641" s="1"/>
      <c r="J641" s="1"/>
      <c r="K641" s="1"/>
      <c r="L641" s="1"/>
      <c r="M641" s="1"/>
      <c r="N641" s="1"/>
      <c r="O641" s="1"/>
      <c r="P641" s="1"/>
      <c r="Q641" s="1"/>
    </row>
    <row r="642" spans="1:17" ht="18" customHeight="1" x14ac:dyDescent="0.35">
      <c r="A642" s="1"/>
      <c r="B642" s="1"/>
      <c r="C642" s="1"/>
      <c r="D642" s="1"/>
      <c r="E642" s="1"/>
      <c r="F642" s="1"/>
      <c r="G642" s="1"/>
      <c r="H642" s="1"/>
      <c r="I642" s="1"/>
      <c r="J642" s="1"/>
      <c r="K642" s="1"/>
      <c r="L642" s="1"/>
      <c r="M642" s="1"/>
      <c r="N642" s="1"/>
      <c r="O642" s="1"/>
      <c r="P642" s="1"/>
      <c r="Q642" s="1"/>
    </row>
    <row r="643" spans="1:17" ht="18" customHeight="1" x14ac:dyDescent="0.35">
      <c r="A643" s="1"/>
      <c r="B643" s="1"/>
      <c r="C643" s="1"/>
      <c r="D643" s="1"/>
      <c r="E643" s="1"/>
      <c r="F643" s="1"/>
      <c r="G643" s="1"/>
      <c r="H643" s="1"/>
      <c r="I643" s="1"/>
      <c r="J643" s="1"/>
      <c r="K643" s="1"/>
      <c r="L643" s="1"/>
      <c r="M643" s="1"/>
      <c r="N643" s="1"/>
      <c r="O643" s="1"/>
      <c r="P643" s="1"/>
      <c r="Q643" s="1"/>
    </row>
    <row r="644" spans="1:17" ht="18" customHeight="1" x14ac:dyDescent="0.35">
      <c r="A644" s="1"/>
      <c r="B644" s="1"/>
      <c r="C644" s="1"/>
      <c r="D644" s="1"/>
      <c r="E644" s="1"/>
      <c r="F644" s="1"/>
      <c r="G644" s="1"/>
      <c r="H644" s="1"/>
      <c r="I644" s="1"/>
      <c r="J644" s="1"/>
      <c r="K644" s="1"/>
      <c r="L644" s="1"/>
      <c r="M644" s="1"/>
      <c r="N644" s="1"/>
      <c r="O644" s="1"/>
      <c r="P644" s="1"/>
      <c r="Q644" s="1"/>
    </row>
    <row r="645" spans="1:17" ht="18" customHeight="1" x14ac:dyDescent="0.35">
      <c r="A645" s="1"/>
      <c r="B645" s="1"/>
      <c r="C645" s="1"/>
      <c r="D645" s="1"/>
      <c r="E645" s="1"/>
      <c r="F645" s="1"/>
      <c r="G645" s="1"/>
      <c r="H645" s="1"/>
      <c r="I645" s="1"/>
      <c r="J645" s="1"/>
      <c r="K645" s="1"/>
      <c r="L645" s="1"/>
      <c r="M645" s="1"/>
      <c r="N645" s="1"/>
      <c r="O645" s="1"/>
      <c r="P645" s="1"/>
      <c r="Q645" s="1"/>
    </row>
    <row r="646" spans="1:17" ht="18" customHeight="1" x14ac:dyDescent="0.35">
      <c r="A646" s="1"/>
      <c r="B646" s="1"/>
      <c r="C646" s="1"/>
      <c r="D646" s="1"/>
      <c r="E646" s="1"/>
      <c r="F646" s="1"/>
      <c r="G646" s="1"/>
      <c r="H646" s="1"/>
      <c r="I646" s="1"/>
      <c r="J646" s="1"/>
      <c r="K646" s="1"/>
      <c r="L646" s="1"/>
      <c r="M646" s="1"/>
      <c r="N646" s="1"/>
      <c r="O646" s="1"/>
      <c r="P646" s="1"/>
      <c r="Q646" s="1"/>
    </row>
    <row r="647" spans="1:17" ht="18" customHeight="1" x14ac:dyDescent="0.35">
      <c r="A647" s="1"/>
      <c r="B647" s="1"/>
      <c r="C647" s="1"/>
      <c r="D647" s="1"/>
      <c r="E647" s="1"/>
      <c r="F647" s="1"/>
      <c r="G647" s="1"/>
      <c r="H647" s="1"/>
      <c r="I647" s="1"/>
      <c r="J647" s="1"/>
      <c r="K647" s="1"/>
      <c r="L647" s="1"/>
      <c r="M647" s="1"/>
      <c r="N647" s="1"/>
      <c r="O647" s="1"/>
      <c r="P647" s="1"/>
      <c r="Q647" s="1"/>
    </row>
    <row r="648" spans="1:17" ht="18" customHeight="1" x14ac:dyDescent="0.35">
      <c r="A648" s="1"/>
      <c r="B648" s="1"/>
      <c r="C648" s="1"/>
      <c r="D648" s="1"/>
      <c r="E648" s="1"/>
      <c r="F648" s="1"/>
      <c r="G648" s="1"/>
      <c r="H648" s="1"/>
      <c r="I648" s="1"/>
      <c r="J648" s="1"/>
      <c r="K648" s="1"/>
      <c r="L648" s="1"/>
      <c r="M648" s="1"/>
      <c r="N648" s="1"/>
      <c r="O648" s="1"/>
      <c r="P648" s="1"/>
      <c r="Q648" s="1"/>
    </row>
    <row r="649" spans="1:17" ht="18" customHeight="1" x14ac:dyDescent="0.35">
      <c r="A649" s="1"/>
      <c r="B649" s="1"/>
      <c r="C649" s="1"/>
      <c r="D649" s="1"/>
      <c r="E649" s="1"/>
      <c r="F649" s="1"/>
      <c r="G649" s="1"/>
      <c r="H649" s="1"/>
      <c r="I649" s="1"/>
      <c r="J649" s="1"/>
      <c r="K649" s="1"/>
      <c r="L649" s="1"/>
      <c r="M649" s="1"/>
      <c r="N649" s="1"/>
      <c r="O649" s="1"/>
      <c r="P649" s="1"/>
      <c r="Q649" s="1"/>
    </row>
    <row r="650" spans="1:17" ht="18" customHeight="1" x14ac:dyDescent="0.35">
      <c r="A650" s="1"/>
      <c r="B650" s="1"/>
      <c r="C650" s="1"/>
      <c r="D650" s="1"/>
      <c r="E650" s="1"/>
      <c r="F650" s="1"/>
      <c r="G650" s="1"/>
      <c r="H650" s="1"/>
      <c r="I650" s="1"/>
      <c r="J650" s="1"/>
      <c r="K650" s="1"/>
      <c r="L650" s="1"/>
      <c r="M650" s="1"/>
      <c r="N650" s="1"/>
      <c r="O650" s="1"/>
      <c r="P650" s="1"/>
      <c r="Q650" s="1"/>
    </row>
    <row r="651" spans="1:17" ht="18" customHeight="1" x14ac:dyDescent="0.35">
      <c r="A651" s="1"/>
      <c r="B651" s="1"/>
      <c r="C651" s="1"/>
      <c r="D651" s="1"/>
      <c r="E651" s="1"/>
      <c r="F651" s="1"/>
      <c r="G651" s="1"/>
      <c r="H651" s="1"/>
      <c r="I651" s="1"/>
      <c r="J651" s="1"/>
      <c r="K651" s="1"/>
      <c r="L651" s="1"/>
      <c r="M651" s="1"/>
      <c r="N651" s="1"/>
      <c r="O651" s="1"/>
      <c r="P651" s="1"/>
      <c r="Q651" s="1"/>
    </row>
    <row r="652" spans="1:17" ht="18" customHeight="1" x14ac:dyDescent="0.35">
      <c r="A652" s="1"/>
      <c r="B652" s="1"/>
      <c r="C652" s="1"/>
      <c r="D652" s="1"/>
      <c r="E652" s="1"/>
      <c r="F652" s="1"/>
      <c r="G652" s="1"/>
      <c r="H652" s="1"/>
      <c r="I652" s="1"/>
      <c r="J652" s="1"/>
      <c r="K652" s="1"/>
      <c r="L652" s="1"/>
      <c r="M652" s="1"/>
      <c r="N652" s="1"/>
      <c r="O652" s="1"/>
      <c r="P652" s="1"/>
      <c r="Q652" s="1"/>
    </row>
    <row r="653" spans="1:17" ht="18" customHeight="1" x14ac:dyDescent="0.35">
      <c r="A653" s="1"/>
      <c r="B653" s="1"/>
      <c r="C653" s="1"/>
      <c r="D653" s="1"/>
      <c r="E653" s="1"/>
      <c r="F653" s="1"/>
      <c r="G653" s="1"/>
      <c r="H653" s="1"/>
      <c r="I653" s="1"/>
      <c r="J653" s="1"/>
      <c r="K653" s="1"/>
      <c r="L653" s="1"/>
      <c r="M653" s="1"/>
      <c r="N653" s="1"/>
      <c r="O653" s="1"/>
      <c r="P653" s="1"/>
      <c r="Q653" s="1"/>
    </row>
    <row r="654" spans="1:17" ht="18" customHeight="1" x14ac:dyDescent="0.35">
      <c r="A654" s="1"/>
      <c r="B654" s="1"/>
      <c r="C654" s="1"/>
      <c r="D654" s="1"/>
      <c r="E654" s="1"/>
      <c r="F654" s="1"/>
      <c r="G654" s="1"/>
      <c r="H654" s="1"/>
      <c r="I654" s="1"/>
      <c r="J654" s="1"/>
      <c r="K654" s="1"/>
      <c r="L654" s="1"/>
      <c r="M654" s="1"/>
      <c r="N654" s="1"/>
      <c r="O654" s="1"/>
      <c r="P654" s="1"/>
      <c r="Q654" s="1"/>
    </row>
    <row r="655" spans="1:17" ht="18" customHeight="1" x14ac:dyDescent="0.35">
      <c r="A655" s="1"/>
      <c r="B655" s="1"/>
      <c r="C655" s="1"/>
      <c r="D655" s="1"/>
      <c r="E655" s="1"/>
      <c r="F655" s="1"/>
      <c r="G655" s="1"/>
      <c r="H655" s="1"/>
      <c r="I655" s="1"/>
      <c r="J655" s="1"/>
      <c r="K655" s="1"/>
      <c r="L655" s="1"/>
      <c r="M655" s="1"/>
      <c r="N655" s="1"/>
      <c r="O655" s="1"/>
      <c r="P655" s="1"/>
      <c r="Q655" s="1"/>
    </row>
    <row r="656" spans="1:17" ht="18" customHeight="1" x14ac:dyDescent="0.35">
      <c r="A656" s="1"/>
      <c r="B656" s="1"/>
      <c r="C656" s="1"/>
      <c r="D656" s="1"/>
      <c r="E656" s="1"/>
      <c r="F656" s="1"/>
      <c r="G656" s="1"/>
      <c r="H656" s="1"/>
      <c r="I656" s="1"/>
      <c r="J656" s="1"/>
      <c r="K656" s="1"/>
      <c r="L656" s="1"/>
      <c r="M656" s="1"/>
      <c r="N656" s="1"/>
      <c r="O656" s="1"/>
      <c r="P656" s="1"/>
      <c r="Q656" s="1"/>
    </row>
    <row r="657" spans="1:17" ht="18" customHeight="1" x14ac:dyDescent="0.35">
      <c r="A657" s="1"/>
      <c r="B657" s="1"/>
      <c r="C657" s="1"/>
      <c r="D657" s="1"/>
      <c r="E657" s="1"/>
      <c r="F657" s="1"/>
      <c r="G657" s="1"/>
      <c r="H657" s="1"/>
      <c r="I657" s="1"/>
      <c r="J657" s="1"/>
      <c r="K657" s="1"/>
      <c r="L657" s="1"/>
      <c r="M657" s="1"/>
      <c r="N657" s="1"/>
      <c r="O657" s="1"/>
      <c r="P657" s="1"/>
      <c r="Q657" s="1"/>
    </row>
    <row r="658" spans="1:17" ht="18" customHeight="1" x14ac:dyDescent="0.35">
      <c r="A658" s="1"/>
      <c r="B658" s="1"/>
      <c r="C658" s="1"/>
      <c r="D658" s="1"/>
      <c r="E658" s="1"/>
      <c r="F658" s="1"/>
      <c r="G658" s="1"/>
      <c r="H658" s="1"/>
      <c r="I658" s="1"/>
      <c r="J658" s="1"/>
      <c r="K658" s="1"/>
      <c r="L658" s="1"/>
      <c r="M658" s="1"/>
      <c r="N658" s="1"/>
      <c r="O658" s="1"/>
      <c r="P658" s="1"/>
      <c r="Q658" s="1"/>
    </row>
    <row r="659" spans="1:17" ht="18" customHeight="1" x14ac:dyDescent="0.35">
      <c r="A659" s="1"/>
      <c r="B659" s="1"/>
      <c r="C659" s="1"/>
      <c r="D659" s="1"/>
      <c r="E659" s="1"/>
      <c r="F659" s="1"/>
      <c r="G659" s="1"/>
      <c r="H659" s="1"/>
      <c r="I659" s="1"/>
      <c r="J659" s="1"/>
      <c r="K659" s="1"/>
      <c r="L659" s="1"/>
      <c r="M659" s="1"/>
      <c r="N659" s="1"/>
      <c r="O659" s="1"/>
      <c r="P659" s="1"/>
      <c r="Q659" s="1"/>
    </row>
    <row r="660" spans="1:17" ht="18" customHeight="1" x14ac:dyDescent="0.35">
      <c r="A660" s="1"/>
      <c r="B660" s="1"/>
      <c r="C660" s="1"/>
      <c r="D660" s="1"/>
      <c r="E660" s="1"/>
      <c r="F660" s="1"/>
      <c r="G660" s="1"/>
      <c r="H660" s="1"/>
      <c r="I660" s="1"/>
      <c r="J660" s="1"/>
      <c r="K660" s="1"/>
      <c r="L660" s="1"/>
      <c r="M660" s="1"/>
      <c r="N660" s="1"/>
      <c r="O660" s="1"/>
      <c r="P660" s="1"/>
      <c r="Q660" s="1"/>
    </row>
    <row r="661" spans="1:17" ht="18" customHeight="1" x14ac:dyDescent="0.35">
      <c r="A661" s="1"/>
      <c r="B661" s="1"/>
      <c r="C661" s="1"/>
      <c r="D661" s="1"/>
      <c r="E661" s="1"/>
      <c r="F661" s="1"/>
      <c r="G661" s="1"/>
      <c r="H661" s="1"/>
      <c r="I661" s="1"/>
      <c r="J661" s="1"/>
      <c r="K661" s="1"/>
      <c r="L661" s="1"/>
      <c r="M661" s="1"/>
      <c r="N661" s="1"/>
      <c r="O661" s="1"/>
      <c r="P661" s="1"/>
      <c r="Q661" s="1"/>
    </row>
    <row r="662" spans="1:17" ht="18" customHeight="1" x14ac:dyDescent="0.35">
      <c r="A662" s="1"/>
      <c r="B662" s="1"/>
      <c r="C662" s="1"/>
      <c r="D662" s="1"/>
      <c r="E662" s="1"/>
      <c r="F662" s="1"/>
      <c r="G662" s="1"/>
      <c r="H662" s="1"/>
      <c r="I662" s="1"/>
      <c r="J662" s="1"/>
      <c r="K662" s="1"/>
      <c r="L662" s="1"/>
      <c r="M662" s="1"/>
      <c r="N662" s="1"/>
      <c r="O662" s="1"/>
      <c r="P662" s="1"/>
      <c r="Q662" s="1"/>
    </row>
    <row r="663" spans="1:17" ht="18" customHeight="1" x14ac:dyDescent="0.35">
      <c r="A663" s="1"/>
      <c r="B663" s="1"/>
      <c r="C663" s="1"/>
      <c r="D663" s="1"/>
      <c r="E663" s="1"/>
      <c r="F663" s="1"/>
      <c r="G663" s="1"/>
      <c r="H663" s="1"/>
      <c r="I663" s="1"/>
      <c r="J663" s="1"/>
      <c r="K663" s="1"/>
      <c r="L663" s="1"/>
      <c r="M663" s="1"/>
      <c r="N663" s="1"/>
      <c r="O663" s="1"/>
      <c r="P663" s="1"/>
      <c r="Q663" s="1"/>
    </row>
    <row r="664" spans="1:17" ht="18" customHeight="1" x14ac:dyDescent="0.35">
      <c r="A664" s="1"/>
      <c r="B664" s="1"/>
      <c r="C664" s="1"/>
      <c r="D664" s="1"/>
      <c r="E664" s="1"/>
      <c r="F664" s="1"/>
      <c r="G664" s="1"/>
      <c r="H664" s="1"/>
      <c r="I664" s="1"/>
      <c r="J664" s="1"/>
      <c r="K664" s="1"/>
      <c r="L664" s="1"/>
      <c r="M664" s="1"/>
      <c r="N664" s="1"/>
      <c r="O664" s="1"/>
      <c r="P664" s="1"/>
      <c r="Q664" s="1"/>
    </row>
    <row r="665" spans="1:17" ht="18" customHeight="1" x14ac:dyDescent="0.35">
      <c r="A665" s="1"/>
      <c r="B665" s="1"/>
      <c r="C665" s="1"/>
      <c r="D665" s="1"/>
      <c r="E665" s="1"/>
      <c r="F665" s="1"/>
      <c r="G665" s="1"/>
      <c r="H665" s="1"/>
      <c r="I665" s="1"/>
      <c r="J665" s="1"/>
      <c r="K665" s="1"/>
      <c r="L665" s="1"/>
      <c r="M665" s="1"/>
      <c r="N665" s="1"/>
      <c r="O665" s="1"/>
      <c r="P665" s="1"/>
      <c r="Q665" s="1"/>
    </row>
    <row r="666" spans="1:17" ht="18" customHeight="1" x14ac:dyDescent="0.35">
      <c r="A666" s="1"/>
      <c r="B666" s="1"/>
      <c r="C666" s="1"/>
      <c r="D666" s="1"/>
      <c r="E666" s="1"/>
      <c r="F666" s="1"/>
      <c r="G666" s="1"/>
      <c r="H666" s="1"/>
      <c r="I666" s="1"/>
      <c r="J666" s="1"/>
      <c r="K666" s="1"/>
      <c r="L666" s="1"/>
      <c r="M666" s="1"/>
      <c r="N666" s="1"/>
      <c r="O666" s="1"/>
      <c r="P666" s="1"/>
      <c r="Q666" s="1"/>
    </row>
    <row r="667" spans="1:17" ht="18" customHeight="1" x14ac:dyDescent="0.35">
      <c r="A667" s="1"/>
      <c r="B667" s="1"/>
      <c r="C667" s="1"/>
      <c r="D667" s="1"/>
      <c r="E667" s="1"/>
      <c r="F667" s="1"/>
      <c r="G667" s="1"/>
      <c r="H667" s="1"/>
      <c r="I667" s="1"/>
      <c r="J667" s="1"/>
      <c r="K667" s="1"/>
      <c r="L667" s="1"/>
      <c r="M667" s="1"/>
      <c r="N667" s="1"/>
      <c r="O667" s="1"/>
      <c r="P667" s="1"/>
      <c r="Q667" s="1"/>
    </row>
    <row r="668" spans="1:17" ht="18" customHeight="1" x14ac:dyDescent="0.35">
      <c r="A668" s="1"/>
      <c r="B668" s="1"/>
      <c r="C668" s="1"/>
      <c r="D668" s="1"/>
      <c r="E668" s="1"/>
      <c r="F668" s="1"/>
      <c r="G668" s="1"/>
      <c r="H668" s="1"/>
      <c r="I668" s="1"/>
      <c r="J668" s="1"/>
      <c r="K668" s="1"/>
      <c r="L668" s="1"/>
      <c r="M668" s="1"/>
      <c r="N668" s="1"/>
      <c r="O668" s="1"/>
      <c r="P668" s="1"/>
      <c r="Q668" s="1"/>
    </row>
    <row r="669" spans="1:17" ht="18" customHeight="1" x14ac:dyDescent="0.35">
      <c r="A669" s="1"/>
      <c r="B669" s="1"/>
      <c r="C669" s="1"/>
      <c r="D669" s="1"/>
      <c r="E669" s="1"/>
      <c r="F669" s="1"/>
      <c r="G669" s="1"/>
      <c r="H669" s="1"/>
      <c r="I669" s="1"/>
      <c r="J669" s="1"/>
      <c r="K669" s="1"/>
      <c r="L669" s="1"/>
      <c r="M669" s="1"/>
      <c r="N669" s="1"/>
      <c r="O669" s="1"/>
      <c r="P669" s="1"/>
      <c r="Q669" s="1"/>
    </row>
    <row r="670" spans="1:17" ht="18" customHeight="1" x14ac:dyDescent="0.35">
      <c r="A670" s="1"/>
      <c r="B670" s="1"/>
      <c r="C670" s="1"/>
      <c r="D670" s="1"/>
      <c r="E670" s="1"/>
      <c r="F670" s="1"/>
      <c r="G670" s="1"/>
      <c r="H670" s="1"/>
      <c r="I670" s="1"/>
      <c r="J670" s="1"/>
      <c r="K670" s="1"/>
      <c r="L670" s="1"/>
      <c r="M670" s="1"/>
      <c r="N670" s="1"/>
      <c r="O670" s="1"/>
      <c r="P670" s="1"/>
      <c r="Q670" s="1"/>
    </row>
    <row r="671" spans="1:17" ht="18" customHeight="1" x14ac:dyDescent="0.35">
      <c r="A671" s="1"/>
      <c r="B671" s="1"/>
      <c r="C671" s="1"/>
      <c r="D671" s="1"/>
      <c r="E671" s="1"/>
      <c r="F671" s="1"/>
      <c r="G671" s="1"/>
      <c r="H671" s="1"/>
      <c r="I671" s="1"/>
      <c r="J671" s="1"/>
      <c r="K671" s="1"/>
      <c r="L671" s="1"/>
      <c r="M671" s="1"/>
      <c r="N671" s="1"/>
      <c r="O671" s="1"/>
      <c r="P671" s="1"/>
      <c r="Q671" s="1"/>
    </row>
    <row r="672" spans="1:17" ht="18" customHeight="1" x14ac:dyDescent="0.35">
      <c r="A672" s="1"/>
      <c r="B672" s="1"/>
      <c r="C672" s="1"/>
      <c r="D672" s="1"/>
      <c r="E672" s="1"/>
      <c r="F672" s="1"/>
      <c r="G672" s="1"/>
      <c r="H672" s="1"/>
      <c r="I672" s="1"/>
      <c r="J672" s="1"/>
      <c r="K672" s="1"/>
      <c r="L672" s="1"/>
      <c r="M672" s="1"/>
      <c r="N672" s="1"/>
      <c r="O672" s="1"/>
      <c r="P672" s="1"/>
      <c r="Q672" s="1"/>
    </row>
    <row r="673" spans="1:17" ht="18" customHeight="1" x14ac:dyDescent="0.35">
      <c r="A673" s="1"/>
      <c r="B673" s="1"/>
      <c r="C673" s="1"/>
      <c r="D673" s="1"/>
      <c r="E673" s="1"/>
      <c r="F673" s="1"/>
      <c r="G673" s="1"/>
      <c r="H673" s="1"/>
      <c r="I673" s="1"/>
      <c r="J673" s="1"/>
      <c r="K673" s="1"/>
      <c r="L673" s="1"/>
      <c r="M673" s="1"/>
      <c r="N673" s="1"/>
      <c r="O673" s="1"/>
      <c r="P673" s="1"/>
      <c r="Q673" s="1"/>
    </row>
    <row r="674" spans="1:17" ht="18" customHeight="1" x14ac:dyDescent="0.35">
      <c r="A674" s="1"/>
      <c r="B674" s="1"/>
      <c r="C674" s="1"/>
      <c r="D674" s="1"/>
      <c r="E674" s="1"/>
      <c r="F674" s="1"/>
      <c r="G674" s="1"/>
      <c r="H674" s="1"/>
      <c r="I674" s="1"/>
      <c r="J674" s="1"/>
      <c r="K674" s="1"/>
      <c r="L674" s="1"/>
      <c r="M674" s="1"/>
      <c r="N674" s="1"/>
      <c r="O674" s="1"/>
      <c r="P674" s="1"/>
      <c r="Q674" s="1"/>
    </row>
    <row r="675" spans="1:17" ht="18" customHeight="1" x14ac:dyDescent="0.35">
      <c r="A675" s="1"/>
      <c r="B675" s="1"/>
      <c r="C675" s="1"/>
      <c r="D675" s="1"/>
      <c r="E675" s="1"/>
      <c r="F675" s="1"/>
      <c r="G675" s="1"/>
      <c r="H675" s="1"/>
      <c r="I675" s="1"/>
      <c r="J675" s="1"/>
      <c r="K675" s="1"/>
      <c r="L675" s="1"/>
      <c r="M675" s="1"/>
      <c r="N675" s="1"/>
      <c r="O675" s="1"/>
      <c r="P675" s="1"/>
      <c r="Q675" s="1"/>
    </row>
    <row r="676" spans="1:17" ht="18" customHeight="1" x14ac:dyDescent="0.35">
      <c r="A676" s="1"/>
      <c r="B676" s="1"/>
      <c r="C676" s="1"/>
      <c r="D676" s="1"/>
      <c r="E676" s="1"/>
      <c r="F676" s="1"/>
      <c r="G676" s="1"/>
      <c r="H676" s="1"/>
      <c r="I676" s="1"/>
      <c r="J676" s="1"/>
      <c r="K676" s="1"/>
      <c r="L676" s="1"/>
      <c r="M676" s="1"/>
      <c r="N676" s="1"/>
      <c r="O676" s="1"/>
      <c r="P676" s="1"/>
      <c r="Q676" s="1"/>
    </row>
    <row r="677" spans="1:17" ht="18" customHeight="1" x14ac:dyDescent="0.35">
      <c r="A677" s="1"/>
      <c r="B677" s="1"/>
      <c r="C677" s="1"/>
      <c r="D677" s="1"/>
      <c r="E677" s="1"/>
      <c r="F677" s="1"/>
      <c r="G677" s="1"/>
      <c r="H677" s="1"/>
      <c r="I677" s="1"/>
      <c r="J677" s="1"/>
      <c r="K677" s="1"/>
      <c r="L677" s="1"/>
      <c r="M677" s="1"/>
      <c r="N677" s="1"/>
      <c r="O677" s="1"/>
      <c r="P677" s="1"/>
      <c r="Q677" s="1"/>
    </row>
    <row r="678" spans="1:17" ht="18" customHeight="1" x14ac:dyDescent="0.35">
      <c r="A678" s="1"/>
      <c r="B678" s="1"/>
      <c r="C678" s="1"/>
      <c r="D678" s="1"/>
      <c r="E678" s="1"/>
      <c r="F678" s="1"/>
      <c r="G678" s="1"/>
      <c r="H678" s="1"/>
      <c r="I678" s="1"/>
      <c r="J678" s="1"/>
      <c r="K678" s="1"/>
      <c r="L678" s="1"/>
      <c r="M678" s="1"/>
      <c r="N678" s="1"/>
      <c r="O678" s="1"/>
      <c r="P678" s="1"/>
      <c r="Q678" s="1"/>
    </row>
    <row r="679" spans="1:17" ht="18" customHeight="1" x14ac:dyDescent="0.35">
      <c r="A679" s="1"/>
      <c r="B679" s="1"/>
      <c r="C679" s="1"/>
      <c r="D679" s="1"/>
      <c r="E679" s="1"/>
      <c r="F679" s="1"/>
      <c r="G679" s="1"/>
      <c r="H679" s="1"/>
      <c r="I679" s="1"/>
      <c r="J679" s="1"/>
      <c r="K679" s="1"/>
      <c r="L679" s="1"/>
      <c r="M679" s="1"/>
      <c r="N679" s="1"/>
      <c r="O679" s="1"/>
      <c r="P679" s="1"/>
      <c r="Q679" s="1"/>
    </row>
    <row r="680" spans="1:17" ht="18" customHeight="1" x14ac:dyDescent="0.35">
      <c r="A680" s="1"/>
      <c r="B680" s="1"/>
      <c r="C680" s="1"/>
      <c r="D680" s="1"/>
      <c r="E680" s="1"/>
      <c r="F680" s="1"/>
      <c r="G680" s="1"/>
      <c r="H680" s="1"/>
      <c r="I680" s="1"/>
      <c r="J680" s="1"/>
      <c r="K680" s="1"/>
      <c r="L680" s="1"/>
      <c r="M680" s="1"/>
      <c r="N680" s="1"/>
      <c r="O680" s="1"/>
      <c r="P680" s="1"/>
      <c r="Q680" s="1"/>
    </row>
    <row r="681" spans="1:17" ht="18" customHeight="1" x14ac:dyDescent="0.35">
      <c r="A681" s="1"/>
      <c r="B681" s="1"/>
      <c r="C681" s="1"/>
      <c r="D681" s="1"/>
      <c r="E681" s="1"/>
      <c r="F681" s="1"/>
      <c r="G681" s="1"/>
      <c r="H681" s="1"/>
      <c r="I681" s="1"/>
      <c r="J681" s="1"/>
      <c r="K681" s="1"/>
      <c r="L681" s="1"/>
      <c r="M681" s="1"/>
      <c r="N681" s="1"/>
      <c r="O681" s="1"/>
      <c r="P681" s="1"/>
      <c r="Q681" s="1"/>
    </row>
    <row r="682" spans="1:17" ht="18" customHeight="1" x14ac:dyDescent="0.35">
      <c r="A682" s="1"/>
      <c r="B682" s="1"/>
      <c r="C682" s="1"/>
      <c r="D682" s="1"/>
      <c r="E682" s="1"/>
      <c r="F682" s="1"/>
      <c r="G682" s="1"/>
      <c r="H682" s="1"/>
      <c r="I682" s="1"/>
      <c r="J682" s="1"/>
      <c r="K682" s="1"/>
      <c r="L682" s="1"/>
      <c r="M682" s="1"/>
      <c r="N682" s="1"/>
      <c r="O682" s="1"/>
      <c r="P682" s="1"/>
      <c r="Q682" s="1"/>
    </row>
    <row r="683" spans="1:17" ht="18" customHeight="1" x14ac:dyDescent="0.35">
      <c r="A683" s="1"/>
      <c r="B683" s="1"/>
      <c r="C683" s="1"/>
      <c r="D683" s="1"/>
      <c r="E683" s="1"/>
      <c r="F683" s="1"/>
      <c r="G683" s="1"/>
      <c r="H683" s="1"/>
      <c r="I683" s="1"/>
      <c r="J683" s="1"/>
      <c r="K683" s="1"/>
      <c r="L683" s="1"/>
      <c r="M683" s="1"/>
      <c r="N683" s="1"/>
      <c r="O683" s="1"/>
      <c r="P683" s="1"/>
      <c r="Q683" s="1"/>
    </row>
    <row r="684" spans="1:17" ht="18" customHeight="1" x14ac:dyDescent="0.35">
      <c r="A684" s="1"/>
      <c r="B684" s="1"/>
      <c r="C684" s="1"/>
      <c r="D684" s="1"/>
      <c r="E684" s="1"/>
      <c r="F684" s="1"/>
      <c r="G684" s="1"/>
      <c r="H684" s="1"/>
      <c r="I684" s="1"/>
      <c r="J684" s="1"/>
      <c r="K684" s="1"/>
      <c r="L684" s="1"/>
      <c r="M684" s="1"/>
      <c r="N684" s="1"/>
      <c r="O684" s="1"/>
      <c r="P684" s="1"/>
      <c r="Q684" s="1"/>
    </row>
    <row r="685" spans="1:17" ht="18" customHeight="1" x14ac:dyDescent="0.35">
      <c r="A685" s="1"/>
      <c r="B685" s="1"/>
      <c r="C685" s="1"/>
      <c r="D685" s="1"/>
      <c r="E685" s="1"/>
      <c r="F685" s="1"/>
      <c r="G685" s="1"/>
      <c r="H685" s="1"/>
      <c r="I685" s="1"/>
      <c r="J685" s="1"/>
      <c r="K685" s="1"/>
      <c r="L685" s="1"/>
      <c r="M685" s="1"/>
      <c r="N685" s="1"/>
      <c r="O685" s="1"/>
      <c r="P685" s="1"/>
      <c r="Q685" s="1"/>
    </row>
    <row r="686" spans="1:17" ht="18" customHeight="1" x14ac:dyDescent="0.35">
      <c r="A686" s="1"/>
      <c r="B686" s="1"/>
      <c r="C686" s="1"/>
      <c r="D686" s="1"/>
      <c r="E686" s="1"/>
      <c r="F686" s="1"/>
      <c r="G686" s="1"/>
      <c r="H686" s="1"/>
      <c r="I686" s="1"/>
      <c r="J686" s="1"/>
      <c r="K686" s="1"/>
      <c r="L686" s="1"/>
      <c r="M686" s="1"/>
      <c r="N686" s="1"/>
      <c r="O686" s="1"/>
      <c r="P686" s="1"/>
      <c r="Q686" s="1"/>
    </row>
    <row r="687" spans="1:17" ht="18" customHeight="1" x14ac:dyDescent="0.35">
      <c r="A687" s="1"/>
      <c r="B687" s="1"/>
      <c r="C687" s="1"/>
      <c r="D687" s="1"/>
      <c r="E687" s="1"/>
      <c r="F687" s="1"/>
      <c r="G687" s="1"/>
      <c r="H687" s="1"/>
      <c r="I687" s="1"/>
      <c r="J687" s="1"/>
      <c r="K687" s="1"/>
      <c r="L687" s="1"/>
      <c r="M687" s="1"/>
      <c r="N687" s="1"/>
      <c r="O687" s="1"/>
      <c r="P687" s="1"/>
      <c r="Q687" s="1"/>
    </row>
    <row r="688" spans="1:17" ht="18" customHeight="1" x14ac:dyDescent="0.35">
      <c r="A688" s="1"/>
      <c r="B688" s="1"/>
      <c r="C688" s="1"/>
      <c r="D688" s="1"/>
      <c r="E688" s="1"/>
      <c r="F688" s="1"/>
      <c r="G688" s="1"/>
      <c r="H688" s="1"/>
      <c r="I688" s="1"/>
      <c r="J688" s="1"/>
      <c r="K688" s="1"/>
      <c r="L688" s="1"/>
      <c r="M688" s="1"/>
      <c r="N688" s="1"/>
      <c r="O688" s="1"/>
      <c r="P688" s="1"/>
      <c r="Q688" s="1"/>
    </row>
    <row r="689" spans="1:17" ht="18" customHeight="1" x14ac:dyDescent="0.35">
      <c r="A689" s="1"/>
      <c r="B689" s="1"/>
      <c r="C689" s="1"/>
      <c r="D689" s="1"/>
      <c r="E689" s="1"/>
      <c r="F689" s="1"/>
      <c r="G689" s="1"/>
      <c r="H689" s="1"/>
      <c r="I689" s="1"/>
      <c r="J689" s="1"/>
      <c r="K689" s="1"/>
      <c r="L689" s="1"/>
      <c r="M689" s="1"/>
      <c r="N689" s="1"/>
      <c r="O689" s="1"/>
      <c r="P689" s="1"/>
      <c r="Q689" s="1"/>
    </row>
    <row r="690" spans="1:17" ht="18" customHeight="1" x14ac:dyDescent="0.35">
      <c r="A690" s="1"/>
      <c r="B690" s="1"/>
      <c r="C690" s="1"/>
      <c r="D690" s="1"/>
      <c r="E690" s="1"/>
      <c r="F690" s="1"/>
      <c r="G690" s="1"/>
      <c r="H690" s="1"/>
      <c r="I690" s="1"/>
      <c r="J690" s="1"/>
      <c r="K690" s="1"/>
      <c r="L690" s="1"/>
      <c r="M690" s="1"/>
      <c r="N690" s="1"/>
      <c r="O690" s="1"/>
      <c r="P690" s="1"/>
      <c r="Q690" s="1"/>
    </row>
    <row r="691" spans="1:17" ht="18" customHeight="1" x14ac:dyDescent="0.35">
      <c r="A691" s="1"/>
      <c r="B691" s="1"/>
      <c r="C691" s="1"/>
      <c r="D691" s="1"/>
      <c r="E691" s="1"/>
      <c r="F691" s="1"/>
      <c r="G691" s="1"/>
      <c r="H691" s="1"/>
      <c r="I691" s="1"/>
      <c r="J691" s="1"/>
      <c r="K691" s="1"/>
      <c r="L691" s="1"/>
      <c r="M691" s="1"/>
      <c r="N691" s="1"/>
      <c r="O691" s="1"/>
      <c r="P691" s="1"/>
      <c r="Q691" s="1"/>
    </row>
    <row r="692" spans="1:17" ht="18" customHeight="1" x14ac:dyDescent="0.35">
      <c r="A692" s="1"/>
      <c r="B692" s="1"/>
      <c r="C692" s="1"/>
      <c r="D692" s="1"/>
      <c r="E692" s="1"/>
      <c r="F692" s="1"/>
      <c r="G692" s="1"/>
      <c r="H692" s="1"/>
      <c r="I692" s="1"/>
      <c r="J692" s="1"/>
      <c r="K692" s="1"/>
      <c r="L692" s="1"/>
      <c r="M692" s="1"/>
      <c r="N692" s="1"/>
      <c r="O692" s="1"/>
      <c r="P692" s="1"/>
      <c r="Q692" s="1"/>
    </row>
    <row r="693" spans="1:17" ht="18" customHeight="1" x14ac:dyDescent="0.35">
      <c r="A693" s="1"/>
      <c r="B693" s="1"/>
      <c r="C693" s="1"/>
      <c r="D693" s="1"/>
      <c r="E693" s="1"/>
      <c r="F693" s="1"/>
      <c r="G693" s="1"/>
      <c r="H693" s="1"/>
      <c r="I693" s="1"/>
      <c r="J693" s="1"/>
      <c r="K693" s="1"/>
      <c r="L693" s="1"/>
      <c r="M693" s="1"/>
      <c r="N693" s="1"/>
      <c r="O693" s="1"/>
      <c r="P693" s="1"/>
      <c r="Q693" s="1"/>
    </row>
    <row r="694" spans="1:17" ht="18" customHeight="1" x14ac:dyDescent="0.35">
      <c r="A694" s="1"/>
      <c r="B694" s="1"/>
      <c r="C694" s="1"/>
      <c r="D694" s="1"/>
      <c r="E694" s="1"/>
      <c r="F694" s="1"/>
      <c r="G694" s="1"/>
      <c r="H694" s="1"/>
      <c r="I694" s="1"/>
      <c r="J694" s="1"/>
      <c r="K694" s="1"/>
      <c r="L694" s="1"/>
      <c r="M694" s="1"/>
      <c r="N694" s="1"/>
      <c r="O694" s="1"/>
      <c r="P694" s="1"/>
      <c r="Q694" s="1"/>
    </row>
    <row r="695" spans="1:17" ht="18" customHeight="1" x14ac:dyDescent="0.35">
      <c r="A695" s="1"/>
      <c r="B695" s="1"/>
      <c r="C695" s="1"/>
      <c r="D695" s="1"/>
      <c r="E695" s="1"/>
      <c r="F695" s="1"/>
      <c r="G695" s="1"/>
      <c r="H695" s="1"/>
      <c r="I695" s="1"/>
      <c r="J695" s="1"/>
      <c r="K695" s="1"/>
      <c r="L695" s="1"/>
      <c r="M695" s="1"/>
      <c r="N695" s="1"/>
      <c r="O695" s="1"/>
      <c r="P695" s="1"/>
      <c r="Q695" s="1"/>
    </row>
    <row r="696" spans="1:17" ht="18" customHeight="1" x14ac:dyDescent="0.35">
      <c r="A696" s="1"/>
      <c r="B696" s="1"/>
      <c r="C696" s="1"/>
      <c r="D696" s="1"/>
      <c r="E696" s="1"/>
      <c r="F696" s="1"/>
      <c r="G696" s="1"/>
      <c r="H696" s="1"/>
      <c r="I696" s="1"/>
      <c r="J696" s="1"/>
      <c r="K696" s="1"/>
      <c r="L696" s="1"/>
      <c r="M696" s="1"/>
      <c r="N696" s="1"/>
      <c r="O696" s="1"/>
      <c r="P696" s="1"/>
      <c r="Q696" s="1"/>
    </row>
    <row r="697" spans="1:17" ht="18" customHeight="1" x14ac:dyDescent="0.35">
      <c r="A697" s="1"/>
      <c r="B697" s="1"/>
      <c r="C697" s="1"/>
      <c r="D697" s="1"/>
      <c r="E697" s="1"/>
      <c r="F697" s="1"/>
      <c r="G697" s="1"/>
      <c r="H697" s="1"/>
      <c r="I697" s="1"/>
      <c r="J697" s="1"/>
      <c r="K697" s="1"/>
      <c r="L697" s="1"/>
      <c r="M697" s="1"/>
      <c r="N697" s="1"/>
      <c r="O697" s="1"/>
      <c r="P697" s="1"/>
      <c r="Q697" s="1"/>
    </row>
    <row r="698" spans="1:17" ht="18" customHeight="1" x14ac:dyDescent="0.35">
      <c r="A698" s="1"/>
      <c r="B698" s="1"/>
      <c r="C698" s="1"/>
      <c r="D698" s="1"/>
      <c r="E698" s="1"/>
      <c r="F698" s="1"/>
      <c r="G698" s="1"/>
      <c r="H698" s="1"/>
      <c r="I698" s="1"/>
      <c r="J698" s="1"/>
      <c r="K698" s="1"/>
      <c r="L698" s="1"/>
      <c r="M698" s="1"/>
      <c r="N698" s="1"/>
      <c r="O698" s="1"/>
      <c r="P698" s="1"/>
      <c r="Q698" s="1"/>
    </row>
    <row r="699" spans="1:17" ht="18" customHeight="1" x14ac:dyDescent="0.35">
      <c r="A699" s="1"/>
      <c r="B699" s="1"/>
      <c r="C699" s="1"/>
      <c r="D699" s="1"/>
      <c r="E699" s="1"/>
      <c r="F699" s="1"/>
      <c r="G699" s="1"/>
      <c r="H699" s="1"/>
      <c r="I699" s="1"/>
      <c r="J699" s="1"/>
      <c r="K699" s="1"/>
      <c r="L699" s="1"/>
      <c r="M699" s="1"/>
      <c r="N699" s="1"/>
      <c r="O699" s="1"/>
      <c r="P699" s="1"/>
      <c r="Q699" s="1"/>
    </row>
    <row r="700" spans="1:17" ht="18" customHeight="1" x14ac:dyDescent="0.35">
      <c r="A700" s="1"/>
      <c r="B700" s="1"/>
      <c r="C700" s="1"/>
      <c r="D700" s="1"/>
      <c r="E700" s="1"/>
      <c r="F700" s="1"/>
      <c r="G700" s="1"/>
      <c r="H700" s="1"/>
      <c r="I700" s="1"/>
      <c r="J700" s="1"/>
      <c r="K700" s="1"/>
      <c r="L700" s="1"/>
      <c r="M700" s="1"/>
      <c r="N700" s="1"/>
      <c r="O700" s="1"/>
      <c r="P700" s="1"/>
      <c r="Q700" s="1"/>
    </row>
    <row r="701" spans="1:17" ht="18" customHeight="1" x14ac:dyDescent="0.35">
      <c r="A701" s="1"/>
      <c r="B701" s="1"/>
      <c r="C701" s="1"/>
      <c r="D701" s="1"/>
      <c r="E701" s="1"/>
      <c r="F701" s="1"/>
      <c r="G701" s="1"/>
      <c r="H701" s="1"/>
      <c r="I701" s="1"/>
      <c r="J701" s="1"/>
      <c r="K701" s="1"/>
      <c r="L701" s="1"/>
      <c r="M701" s="1"/>
      <c r="N701" s="1"/>
      <c r="O701" s="1"/>
      <c r="P701" s="1"/>
      <c r="Q701" s="1"/>
    </row>
    <row r="702" spans="1:17" ht="18" customHeight="1" x14ac:dyDescent="0.35">
      <c r="A702" s="1"/>
      <c r="B702" s="1"/>
      <c r="C702" s="1"/>
      <c r="D702" s="1"/>
      <c r="E702" s="1"/>
      <c r="F702" s="1"/>
      <c r="G702" s="1"/>
      <c r="H702" s="1"/>
      <c r="I702" s="1"/>
      <c r="J702" s="1"/>
      <c r="K702" s="1"/>
      <c r="L702" s="1"/>
      <c r="M702" s="1"/>
      <c r="N702" s="1"/>
      <c r="O702" s="1"/>
      <c r="P702" s="1"/>
      <c r="Q702" s="1"/>
    </row>
    <row r="703" spans="1:17" ht="18" customHeight="1" x14ac:dyDescent="0.35">
      <c r="A703" s="1"/>
      <c r="B703" s="1"/>
      <c r="C703" s="1"/>
      <c r="D703" s="1"/>
      <c r="E703" s="1"/>
      <c r="F703" s="1"/>
      <c r="G703" s="1"/>
      <c r="H703" s="1"/>
      <c r="I703" s="1"/>
      <c r="J703" s="1"/>
      <c r="K703" s="1"/>
      <c r="L703" s="1"/>
      <c r="M703" s="1"/>
      <c r="N703" s="1"/>
      <c r="O703" s="1"/>
      <c r="P703" s="1"/>
      <c r="Q703" s="1"/>
    </row>
    <row r="704" spans="1:17" ht="18" customHeight="1" x14ac:dyDescent="0.35">
      <c r="A704" s="1"/>
      <c r="B704" s="1"/>
      <c r="C704" s="1"/>
      <c r="D704" s="1"/>
      <c r="E704" s="1"/>
      <c r="F704" s="1"/>
      <c r="G704" s="1"/>
      <c r="H704" s="1"/>
      <c r="I704" s="1"/>
      <c r="J704" s="1"/>
      <c r="K704" s="1"/>
      <c r="L704" s="1"/>
      <c r="M704" s="1"/>
      <c r="N704" s="1"/>
      <c r="O704" s="1"/>
      <c r="P704" s="1"/>
      <c r="Q704" s="1"/>
    </row>
    <row r="705" spans="1:17" ht="18" customHeight="1" x14ac:dyDescent="0.35">
      <c r="A705" s="1"/>
      <c r="B705" s="1"/>
      <c r="C705" s="1"/>
      <c r="D705" s="1"/>
      <c r="E705" s="1"/>
      <c r="F705" s="1"/>
      <c r="G705" s="1"/>
      <c r="H705" s="1"/>
      <c r="I705" s="1"/>
      <c r="J705" s="1"/>
      <c r="K705" s="1"/>
      <c r="L705" s="1"/>
      <c r="M705" s="1"/>
      <c r="N705" s="1"/>
      <c r="O705" s="1"/>
      <c r="P705" s="1"/>
      <c r="Q705" s="1"/>
    </row>
    <row r="706" spans="1:17" ht="18" customHeight="1" x14ac:dyDescent="0.35">
      <c r="A706" s="1"/>
      <c r="B706" s="1"/>
      <c r="C706" s="1"/>
      <c r="D706" s="1"/>
      <c r="E706" s="1"/>
      <c r="F706" s="1"/>
      <c r="G706" s="1"/>
      <c r="H706" s="1"/>
      <c r="I706" s="1"/>
      <c r="J706" s="1"/>
      <c r="K706" s="1"/>
      <c r="L706" s="1"/>
      <c r="M706" s="1"/>
      <c r="N706" s="1"/>
      <c r="O706" s="1"/>
      <c r="P706" s="1"/>
      <c r="Q706" s="1"/>
    </row>
    <row r="707" spans="1:17" ht="18" customHeight="1" x14ac:dyDescent="0.35">
      <c r="A707" s="1"/>
      <c r="B707" s="1"/>
      <c r="C707" s="1"/>
      <c r="D707" s="1"/>
      <c r="E707" s="1"/>
      <c r="F707" s="1"/>
      <c r="G707" s="1"/>
      <c r="H707" s="1"/>
      <c r="I707" s="1"/>
      <c r="J707" s="1"/>
      <c r="K707" s="1"/>
      <c r="L707" s="1"/>
      <c r="M707" s="1"/>
      <c r="N707" s="1"/>
      <c r="O707" s="1"/>
      <c r="P707" s="1"/>
      <c r="Q707" s="1"/>
    </row>
    <row r="708" spans="1:17" ht="18" customHeight="1" x14ac:dyDescent="0.35">
      <c r="A708" s="1"/>
      <c r="B708" s="1"/>
      <c r="C708" s="1"/>
      <c r="D708" s="1"/>
      <c r="E708" s="1"/>
      <c r="F708" s="1"/>
      <c r="G708" s="1"/>
      <c r="H708" s="1"/>
      <c r="I708" s="1"/>
      <c r="J708" s="1"/>
      <c r="K708" s="1"/>
      <c r="L708" s="1"/>
      <c r="M708" s="1"/>
      <c r="N708" s="1"/>
      <c r="O708" s="1"/>
      <c r="P708" s="1"/>
      <c r="Q708" s="1"/>
    </row>
    <row r="709" spans="1:17" ht="18" customHeight="1" x14ac:dyDescent="0.35">
      <c r="A709" s="1"/>
      <c r="B709" s="1"/>
      <c r="C709" s="1"/>
      <c r="D709" s="1"/>
      <c r="E709" s="1"/>
      <c r="F709" s="1"/>
      <c r="G709" s="1"/>
      <c r="H709" s="1"/>
      <c r="I709" s="1"/>
      <c r="J709" s="1"/>
      <c r="K709" s="1"/>
      <c r="L709" s="1"/>
      <c r="M709" s="1"/>
      <c r="N709" s="1"/>
      <c r="O709" s="1"/>
      <c r="P709" s="1"/>
      <c r="Q709" s="1"/>
    </row>
    <row r="710" spans="1:17" ht="18" customHeight="1" x14ac:dyDescent="0.35">
      <c r="A710" s="1"/>
      <c r="B710" s="1"/>
      <c r="C710" s="1"/>
      <c r="D710" s="1"/>
      <c r="E710" s="1"/>
      <c r="F710" s="1"/>
      <c r="G710" s="1"/>
      <c r="H710" s="1"/>
      <c r="I710" s="1"/>
      <c r="J710" s="1"/>
      <c r="K710" s="1"/>
      <c r="L710" s="1"/>
      <c r="M710" s="1"/>
      <c r="N710" s="1"/>
      <c r="O710" s="1"/>
      <c r="P710" s="1"/>
      <c r="Q710" s="1"/>
    </row>
    <row r="711" spans="1:17" ht="18" customHeight="1" x14ac:dyDescent="0.35">
      <c r="A711" s="1"/>
      <c r="B711" s="1"/>
      <c r="C711" s="1"/>
      <c r="D711" s="1"/>
      <c r="E711" s="1"/>
      <c r="F711" s="1"/>
      <c r="G711" s="1"/>
      <c r="H711" s="1"/>
      <c r="I711" s="1"/>
      <c r="J711" s="1"/>
      <c r="K711" s="1"/>
      <c r="L711" s="1"/>
      <c r="M711" s="1"/>
      <c r="N711" s="1"/>
      <c r="O711" s="1"/>
      <c r="P711" s="1"/>
      <c r="Q711" s="1"/>
    </row>
    <row r="712" spans="1:17" ht="18" customHeight="1" x14ac:dyDescent="0.35">
      <c r="A712" s="1"/>
      <c r="B712" s="1"/>
      <c r="C712" s="1"/>
      <c r="D712" s="1"/>
      <c r="E712" s="1"/>
      <c r="F712" s="1"/>
      <c r="G712" s="1"/>
      <c r="H712" s="1"/>
      <c r="I712" s="1"/>
      <c r="J712" s="1"/>
      <c r="K712" s="1"/>
      <c r="L712" s="1"/>
      <c r="M712" s="1"/>
      <c r="N712" s="1"/>
      <c r="O712" s="1"/>
      <c r="P712" s="1"/>
      <c r="Q712" s="1"/>
    </row>
    <row r="713" spans="1:17" ht="18" customHeight="1" x14ac:dyDescent="0.35">
      <c r="A713" s="1"/>
      <c r="B713" s="1"/>
      <c r="C713" s="1"/>
      <c r="D713" s="1"/>
      <c r="E713" s="1"/>
      <c r="F713" s="1"/>
      <c r="G713" s="1"/>
      <c r="H713" s="1"/>
      <c r="I713" s="1"/>
      <c r="J713" s="1"/>
      <c r="K713" s="1"/>
      <c r="L713" s="1"/>
      <c r="M713" s="1"/>
      <c r="N713" s="1"/>
      <c r="O713" s="1"/>
      <c r="P713" s="1"/>
      <c r="Q713" s="1"/>
    </row>
    <row r="714" spans="1:17" ht="18" customHeight="1" x14ac:dyDescent="0.35">
      <c r="A714" s="1"/>
      <c r="B714" s="1"/>
      <c r="C714" s="1"/>
      <c r="D714" s="1"/>
      <c r="E714" s="1"/>
      <c r="F714" s="1"/>
      <c r="G714" s="1"/>
      <c r="H714" s="1"/>
      <c r="I714" s="1"/>
      <c r="J714" s="1"/>
      <c r="K714" s="1"/>
      <c r="L714" s="1"/>
      <c r="M714" s="1"/>
      <c r="N714" s="1"/>
      <c r="O714" s="1"/>
      <c r="P714" s="1"/>
      <c r="Q714" s="1"/>
    </row>
    <row r="715" spans="1:17" ht="18" customHeight="1" x14ac:dyDescent="0.35">
      <c r="A715" s="1"/>
      <c r="B715" s="1"/>
      <c r="C715" s="1"/>
      <c r="D715" s="1"/>
      <c r="E715" s="1"/>
      <c r="F715" s="1"/>
      <c r="G715" s="1"/>
      <c r="H715" s="1"/>
      <c r="I715" s="1"/>
      <c r="J715" s="1"/>
      <c r="K715" s="1"/>
      <c r="L715" s="1"/>
      <c r="M715" s="1"/>
      <c r="N715" s="1"/>
      <c r="O715" s="1"/>
      <c r="P715" s="1"/>
      <c r="Q715" s="1"/>
    </row>
    <row r="716" spans="1:17" ht="18" customHeight="1" x14ac:dyDescent="0.35">
      <c r="A716" s="1"/>
      <c r="B716" s="1"/>
      <c r="C716" s="1"/>
      <c r="D716" s="1"/>
      <c r="E716" s="1"/>
      <c r="F716" s="1"/>
      <c r="G716" s="1"/>
      <c r="H716" s="1"/>
      <c r="I716" s="1"/>
      <c r="J716" s="1"/>
      <c r="K716" s="1"/>
      <c r="L716" s="1"/>
      <c r="M716" s="1"/>
      <c r="N716" s="1"/>
      <c r="O716" s="1"/>
      <c r="P716" s="1"/>
      <c r="Q716" s="1"/>
    </row>
    <row r="717" spans="1:17" ht="18" customHeight="1" x14ac:dyDescent="0.35">
      <c r="A717" s="1"/>
      <c r="B717" s="1"/>
      <c r="C717" s="1"/>
      <c r="D717" s="1"/>
      <c r="E717" s="1"/>
      <c r="F717" s="1"/>
      <c r="G717" s="1"/>
      <c r="H717" s="1"/>
      <c r="I717" s="1"/>
      <c r="J717" s="1"/>
      <c r="K717" s="1"/>
      <c r="L717" s="1"/>
      <c r="M717" s="1"/>
      <c r="N717" s="1"/>
      <c r="O717" s="1"/>
      <c r="P717" s="1"/>
      <c r="Q717" s="1"/>
    </row>
    <row r="718" spans="1:17" ht="18" customHeight="1" x14ac:dyDescent="0.35">
      <c r="A718" s="1"/>
      <c r="B718" s="1"/>
      <c r="C718" s="1"/>
      <c r="D718" s="1"/>
      <c r="E718" s="1"/>
      <c r="F718" s="1"/>
      <c r="G718" s="1"/>
      <c r="H718" s="1"/>
      <c r="I718" s="1"/>
      <c r="J718" s="1"/>
      <c r="K718" s="1"/>
      <c r="L718" s="1"/>
      <c r="M718" s="1"/>
      <c r="N718" s="1"/>
      <c r="O718" s="1"/>
      <c r="P718" s="1"/>
      <c r="Q718" s="1"/>
    </row>
    <row r="719" spans="1:17" ht="18" customHeight="1" x14ac:dyDescent="0.35">
      <c r="A719" s="1"/>
      <c r="B719" s="1"/>
      <c r="C719" s="1"/>
      <c r="D719" s="1"/>
      <c r="E719" s="1"/>
      <c r="F719" s="1"/>
      <c r="G719" s="1"/>
      <c r="H719" s="1"/>
      <c r="I719" s="1"/>
      <c r="J719" s="1"/>
      <c r="K719" s="1"/>
      <c r="L719" s="1"/>
      <c r="M719" s="1"/>
      <c r="N719" s="1"/>
      <c r="O719" s="1"/>
      <c r="P719" s="1"/>
      <c r="Q719" s="1"/>
    </row>
    <row r="720" spans="1:17" ht="18" customHeight="1" x14ac:dyDescent="0.35">
      <c r="A720" s="1"/>
      <c r="B720" s="1"/>
      <c r="C720" s="1"/>
      <c r="D720" s="1"/>
      <c r="E720" s="1"/>
      <c r="F720" s="1"/>
      <c r="G720" s="1"/>
      <c r="H720" s="1"/>
      <c r="I720" s="1"/>
      <c r="J720" s="1"/>
      <c r="K720" s="1"/>
      <c r="L720" s="1"/>
      <c r="M720" s="1"/>
      <c r="N720" s="1"/>
      <c r="O720" s="1"/>
      <c r="P720" s="1"/>
      <c r="Q720" s="1"/>
    </row>
    <row r="721" spans="1:17" ht="18" customHeight="1" x14ac:dyDescent="0.35">
      <c r="A721" s="1"/>
      <c r="B721" s="1"/>
      <c r="C721" s="1"/>
      <c r="D721" s="1"/>
      <c r="E721" s="1"/>
      <c r="F721" s="1"/>
      <c r="G721" s="1"/>
      <c r="H721" s="1"/>
      <c r="I721" s="1"/>
      <c r="J721" s="1"/>
      <c r="K721" s="1"/>
      <c r="L721" s="1"/>
      <c r="M721" s="1"/>
      <c r="N721" s="1"/>
      <c r="O721" s="1"/>
      <c r="P721" s="1"/>
      <c r="Q721" s="1"/>
    </row>
    <row r="722" spans="1:17" ht="18" customHeight="1" x14ac:dyDescent="0.35">
      <c r="A722" s="1"/>
      <c r="B722" s="1"/>
      <c r="C722" s="1"/>
      <c r="D722" s="1"/>
      <c r="E722" s="1"/>
      <c r="F722" s="1"/>
      <c r="G722" s="1"/>
      <c r="H722" s="1"/>
      <c r="I722" s="1"/>
      <c r="J722" s="1"/>
      <c r="K722" s="1"/>
      <c r="L722" s="1"/>
      <c r="M722" s="1"/>
      <c r="N722" s="1"/>
      <c r="O722" s="1"/>
      <c r="P722" s="1"/>
      <c r="Q722" s="1"/>
    </row>
    <row r="723" spans="1:17" ht="18" customHeight="1" x14ac:dyDescent="0.35">
      <c r="A723" s="1"/>
      <c r="B723" s="1"/>
      <c r="C723" s="1"/>
      <c r="D723" s="1"/>
      <c r="E723" s="1"/>
      <c r="F723" s="1"/>
      <c r="G723" s="1"/>
      <c r="H723" s="1"/>
      <c r="I723" s="1"/>
      <c r="J723" s="1"/>
      <c r="K723" s="1"/>
      <c r="L723" s="1"/>
      <c r="M723" s="1"/>
      <c r="N723" s="1"/>
      <c r="O723" s="1"/>
      <c r="P723" s="1"/>
      <c r="Q723" s="1"/>
    </row>
    <row r="724" spans="1:17" ht="18" customHeight="1" x14ac:dyDescent="0.35">
      <c r="A724" s="1"/>
      <c r="B724" s="1"/>
      <c r="C724" s="1"/>
      <c r="D724" s="1"/>
      <c r="E724" s="1"/>
      <c r="F724" s="1"/>
      <c r="G724" s="1"/>
      <c r="H724" s="1"/>
      <c r="I724" s="1"/>
      <c r="J724" s="1"/>
      <c r="K724" s="1"/>
      <c r="L724" s="1"/>
      <c r="M724" s="1"/>
      <c r="N724" s="1"/>
      <c r="O724" s="1"/>
      <c r="P724" s="1"/>
      <c r="Q724" s="1"/>
    </row>
    <row r="725" spans="1:17" ht="18" customHeight="1" x14ac:dyDescent="0.35">
      <c r="A725" s="1"/>
      <c r="B725" s="1"/>
      <c r="C725" s="1"/>
      <c r="D725" s="1"/>
      <c r="E725" s="1"/>
      <c r="F725" s="1"/>
      <c r="G725" s="1"/>
      <c r="H725" s="1"/>
      <c r="I725" s="1"/>
      <c r="J725" s="1"/>
      <c r="K725" s="1"/>
      <c r="L725" s="1"/>
      <c r="M725" s="1"/>
      <c r="N725" s="1"/>
      <c r="O725" s="1"/>
      <c r="P725" s="1"/>
      <c r="Q725" s="1"/>
    </row>
    <row r="726" spans="1:17" ht="18" customHeight="1" x14ac:dyDescent="0.35">
      <c r="A726" s="1"/>
      <c r="B726" s="1"/>
      <c r="C726" s="1"/>
      <c r="D726" s="1"/>
      <c r="E726" s="1"/>
      <c r="F726" s="1"/>
      <c r="G726" s="1"/>
      <c r="H726" s="1"/>
      <c r="I726" s="1"/>
      <c r="J726" s="1"/>
      <c r="K726" s="1"/>
      <c r="L726" s="1"/>
      <c r="M726" s="1"/>
      <c r="N726" s="1"/>
      <c r="O726" s="1"/>
      <c r="P726" s="1"/>
      <c r="Q726" s="1"/>
    </row>
    <row r="727" spans="1:17" ht="18" customHeight="1" x14ac:dyDescent="0.35">
      <c r="A727" s="1"/>
      <c r="B727" s="1"/>
      <c r="C727" s="1"/>
      <c r="D727" s="1"/>
      <c r="E727" s="1"/>
      <c r="F727" s="1"/>
      <c r="G727" s="1"/>
      <c r="H727" s="1"/>
      <c r="I727" s="1"/>
      <c r="J727" s="1"/>
      <c r="K727" s="1"/>
      <c r="L727" s="1"/>
      <c r="M727" s="1"/>
      <c r="N727" s="1"/>
      <c r="O727" s="1"/>
      <c r="P727" s="1"/>
      <c r="Q727" s="1"/>
    </row>
    <row r="728" spans="1:17" ht="18" customHeight="1" x14ac:dyDescent="0.35">
      <c r="A728" s="1"/>
      <c r="B728" s="1"/>
      <c r="C728" s="1"/>
      <c r="D728" s="1"/>
      <c r="E728" s="1"/>
      <c r="F728" s="1"/>
      <c r="G728" s="1"/>
      <c r="H728" s="1"/>
      <c r="I728" s="1"/>
      <c r="J728" s="1"/>
      <c r="K728" s="1"/>
      <c r="L728" s="1"/>
      <c r="M728" s="1"/>
      <c r="N728" s="1"/>
      <c r="O728" s="1"/>
      <c r="P728" s="1"/>
      <c r="Q728" s="1"/>
    </row>
    <row r="729" spans="1:17" ht="18" customHeight="1" x14ac:dyDescent="0.35">
      <c r="A729" s="1"/>
      <c r="B729" s="1"/>
      <c r="C729" s="1"/>
      <c r="D729" s="1"/>
      <c r="E729" s="1"/>
      <c r="F729" s="1"/>
      <c r="G729" s="1"/>
      <c r="H729" s="1"/>
      <c r="I729" s="1"/>
      <c r="J729" s="1"/>
      <c r="K729" s="1"/>
      <c r="L729" s="1"/>
      <c r="M729" s="1"/>
      <c r="N729" s="1"/>
      <c r="O729" s="1"/>
      <c r="P729" s="1"/>
      <c r="Q729" s="1"/>
    </row>
    <row r="730" spans="1:17" ht="18" customHeight="1" x14ac:dyDescent="0.35">
      <c r="A730" s="1"/>
      <c r="B730" s="1"/>
      <c r="C730" s="1"/>
      <c r="D730" s="1"/>
      <c r="E730" s="1"/>
      <c r="F730" s="1"/>
      <c r="G730" s="1"/>
      <c r="H730" s="1"/>
      <c r="I730" s="1"/>
      <c r="J730" s="1"/>
      <c r="K730" s="1"/>
      <c r="L730" s="1"/>
      <c r="M730" s="1"/>
      <c r="N730" s="1"/>
      <c r="O730" s="1"/>
      <c r="P730" s="1"/>
      <c r="Q730" s="1"/>
    </row>
    <row r="731" spans="1:17" ht="18" customHeight="1" x14ac:dyDescent="0.35">
      <c r="A731" s="1"/>
      <c r="B731" s="1"/>
      <c r="C731" s="1"/>
      <c r="D731" s="1"/>
      <c r="E731" s="1"/>
      <c r="F731" s="1"/>
      <c r="G731" s="1"/>
      <c r="H731" s="1"/>
      <c r="I731" s="1"/>
      <c r="J731" s="1"/>
      <c r="K731" s="1"/>
      <c r="L731" s="1"/>
      <c r="M731" s="1"/>
      <c r="N731" s="1"/>
      <c r="O731" s="1"/>
      <c r="P731" s="1"/>
      <c r="Q731" s="1"/>
    </row>
    <row r="732" spans="1:17" ht="18" customHeight="1" x14ac:dyDescent="0.35">
      <c r="A732" s="1"/>
      <c r="B732" s="1"/>
      <c r="C732" s="1"/>
      <c r="D732" s="1"/>
      <c r="E732" s="1"/>
      <c r="F732" s="1"/>
      <c r="G732" s="1"/>
      <c r="H732" s="1"/>
      <c r="I732" s="1"/>
      <c r="J732" s="1"/>
      <c r="K732" s="1"/>
      <c r="L732" s="1"/>
      <c r="M732" s="1"/>
      <c r="N732" s="1"/>
      <c r="O732" s="1"/>
      <c r="P732" s="1"/>
      <c r="Q732" s="1"/>
    </row>
    <row r="733" spans="1:17" ht="18" customHeight="1" x14ac:dyDescent="0.35">
      <c r="A733" s="1"/>
      <c r="B733" s="1"/>
      <c r="C733" s="1"/>
      <c r="D733" s="1"/>
      <c r="E733" s="1"/>
      <c r="F733" s="1"/>
      <c r="G733" s="1"/>
      <c r="H733" s="1"/>
      <c r="I733" s="1"/>
      <c r="J733" s="1"/>
      <c r="K733" s="1"/>
      <c r="L733" s="1"/>
      <c r="M733" s="1"/>
      <c r="N733" s="1"/>
      <c r="O733" s="1"/>
      <c r="P733" s="1"/>
      <c r="Q733" s="1"/>
    </row>
    <row r="734" spans="1:17" ht="18" customHeight="1" x14ac:dyDescent="0.35">
      <c r="A734" s="1"/>
      <c r="B734" s="1"/>
      <c r="C734" s="1"/>
      <c r="D734" s="1"/>
      <c r="E734" s="1"/>
      <c r="F734" s="1"/>
      <c r="G734" s="1"/>
      <c r="H734" s="1"/>
      <c r="I734" s="1"/>
      <c r="J734" s="1"/>
      <c r="K734" s="1"/>
      <c r="L734" s="1"/>
      <c r="M734" s="1"/>
      <c r="N734" s="1"/>
      <c r="O734" s="1"/>
      <c r="P734" s="1"/>
      <c r="Q734" s="1"/>
    </row>
    <row r="735" spans="1:17" ht="18" customHeight="1" x14ac:dyDescent="0.35">
      <c r="A735" s="1"/>
      <c r="B735" s="1"/>
      <c r="C735" s="1"/>
      <c r="D735" s="1"/>
      <c r="E735" s="1"/>
      <c r="F735" s="1"/>
      <c r="G735" s="1"/>
      <c r="H735" s="1"/>
      <c r="I735" s="1"/>
      <c r="J735" s="1"/>
      <c r="K735" s="1"/>
      <c r="L735" s="1"/>
      <c r="M735" s="1"/>
      <c r="N735" s="1"/>
      <c r="O735" s="1"/>
      <c r="P735" s="1"/>
      <c r="Q735" s="1"/>
    </row>
    <row r="736" spans="1:17" ht="18" customHeight="1" x14ac:dyDescent="0.35">
      <c r="A736" s="1"/>
      <c r="B736" s="1"/>
      <c r="C736" s="1"/>
      <c r="D736" s="1"/>
      <c r="E736" s="1"/>
      <c r="F736" s="1"/>
      <c r="G736" s="1"/>
      <c r="H736" s="1"/>
      <c r="I736" s="1"/>
      <c r="J736" s="1"/>
      <c r="K736" s="1"/>
      <c r="L736" s="1"/>
      <c r="M736" s="1"/>
      <c r="N736" s="1"/>
      <c r="O736" s="1"/>
      <c r="P736" s="1"/>
      <c r="Q736" s="1"/>
    </row>
    <row r="737" spans="1:17" ht="18" customHeight="1" x14ac:dyDescent="0.35">
      <c r="A737" s="1"/>
      <c r="B737" s="1"/>
      <c r="C737" s="1"/>
      <c r="D737" s="1"/>
      <c r="E737" s="1"/>
      <c r="F737" s="1"/>
      <c r="G737" s="1"/>
      <c r="H737" s="1"/>
      <c r="I737" s="1"/>
      <c r="J737" s="1"/>
      <c r="K737" s="1"/>
      <c r="L737" s="1"/>
      <c r="M737" s="1"/>
      <c r="N737" s="1"/>
      <c r="O737" s="1"/>
      <c r="P737" s="1"/>
      <c r="Q737" s="1"/>
    </row>
    <row r="738" spans="1:17" ht="18" customHeight="1" x14ac:dyDescent="0.35">
      <c r="A738" s="1"/>
      <c r="B738" s="1"/>
      <c r="C738" s="1"/>
      <c r="D738" s="1"/>
      <c r="E738" s="1"/>
      <c r="F738" s="1"/>
      <c r="G738" s="1"/>
      <c r="H738" s="1"/>
      <c r="I738" s="1"/>
      <c r="J738" s="1"/>
      <c r="K738" s="1"/>
      <c r="L738" s="1"/>
      <c r="M738" s="1"/>
      <c r="N738" s="1"/>
      <c r="O738" s="1"/>
      <c r="P738" s="1"/>
      <c r="Q738" s="1"/>
    </row>
    <row r="739" spans="1:17" ht="18" customHeight="1" x14ac:dyDescent="0.35">
      <c r="A739" s="1"/>
      <c r="B739" s="1"/>
      <c r="C739" s="1"/>
      <c r="D739" s="1"/>
      <c r="E739" s="1"/>
      <c r="F739" s="1"/>
      <c r="G739" s="1"/>
      <c r="H739" s="1"/>
      <c r="I739" s="1"/>
      <c r="J739" s="1"/>
      <c r="K739" s="1"/>
      <c r="L739" s="1"/>
      <c r="M739" s="1"/>
      <c r="N739" s="1"/>
      <c r="O739" s="1"/>
      <c r="P739" s="1"/>
      <c r="Q739" s="1"/>
    </row>
    <row r="740" spans="1:17" ht="18" customHeight="1" x14ac:dyDescent="0.35">
      <c r="A740" s="1"/>
      <c r="B740" s="1"/>
      <c r="C740" s="1"/>
      <c r="D740" s="1"/>
      <c r="E740" s="1"/>
      <c r="F740" s="1"/>
      <c r="G740" s="1"/>
      <c r="H740" s="1"/>
      <c r="I740" s="1"/>
      <c r="J740" s="1"/>
      <c r="K740" s="1"/>
      <c r="L740" s="1"/>
      <c r="M740" s="1"/>
      <c r="N740" s="1"/>
      <c r="O740" s="1"/>
      <c r="P740" s="1"/>
      <c r="Q740" s="1"/>
    </row>
    <row r="741" spans="1:17" ht="18" customHeight="1" x14ac:dyDescent="0.35">
      <c r="A741" s="1"/>
      <c r="B741" s="1"/>
      <c r="C741" s="1"/>
      <c r="D741" s="1"/>
      <c r="E741" s="1"/>
      <c r="F741" s="1"/>
      <c r="G741" s="1"/>
      <c r="H741" s="1"/>
      <c r="I741" s="1"/>
      <c r="J741" s="1"/>
      <c r="K741" s="1"/>
      <c r="L741" s="1"/>
      <c r="M741" s="1"/>
      <c r="N741" s="1"/>
      <c r="O741" s="1"/>
      <c r="P741" s="1"/>
      <c r="Q741" s="1"/>
    </row>
    <row r="742" spans="1:17" ht="18" customHeight="1" x14ac:dyDescent="0.35">
      <c r="A742" s="1"/>
      <c r="B742" s="1"/>
      <c r="C742" s="1"/>
      <c r="D742" s="1"/>
      <c r="E742" s="1"/>
      <c r="F742" s="1"/>
      <c r="G742" s="1"/>
      <c r="H742" s="1"/>
      <c r="I742" s="1"/>
      <c r="J742" s="1"/>
      <c r="K742" s="1"/>
      <c r="L742" s="1"/>
      <c r="M742" s="1"/>
      <c r="N742" s="1"/>
      <c r="O742" s="1"/>
      <c r="P742" s="1"/>
      <c r="Q742" s="1"/>
    </row>
    <row r="743" spans="1:17" ht="18" customHeight="1" x14ac:dyDescent="0.35">
      <c r="A743" s="1"/>
      <c r="B743" s="1"/>
      <c r="C743" s="1"/>
      <c r="D743" s="1"/>
      <c r="E743" s="1"/>
      <c r="F743" s="1"/>
      <c r="G743" s="1"/>
      <c r="H743" s="1"/>
      <c r="I743" s="1"/>
      <c r="J743" s="1"/>
      <c r="K743" s="1"/>
      <c r="L743" s="1"/>
      <c r="M743" s="1"/>
      <c r="N743" s="1"/>
      <c r="O743" s="1"/>
      <c r="P743" s="1"/>
      <c r="Q743" s="1"/>
    </row>
    <row r="744" spans="1:17" ht="18" customHeight="1" x14ac:dyDescent="0.35">
      <c r="A744" s="1"/>
      <c r="B744" s="1"/>
      <c r="C744" s="1"/>
      <c r="D744" s="1"/>
      <c r="E744" s="1"/>
      <c r="F744" s="1"/>
      <c r="G744" s="1"/>
      <c r="H744" s="1"/>
      <c r="I744" s="1"/>
      <c r="J744" s="1"/>
      <c r="K744" s="1"/>
      <c r="L744" s="1"/>
      <c r="M744" s="1"/>
      <c r="N744" s="1"/>
      <c r="O744" s="1"/>
      <c r="P744" s="1"/>
      <c r="Q744" s="1"/>
    </row>
    <row r="745" spans="1:17" ht="18" customHeight="1" x14ac:dyDescent="0.35">
      <c r="A745" s="1"/>
      <c r="B745" s="1"/>
      <c r="C745" s="1"/>
      <c r="D745" s="1"/>
      <c r="E745" s="1"/>
      <c r="F745" s="1"/>
      <c r="G745" s="1"/>
      <c r="H745" s="1"/>
      <c r="I745" s="1"/>
      <c r="J745" s="1"/>
      <c r="K745" s="1"/>
      <c r="L745" s="1"/>
      <c r="M745" s="1"/>
      <c r="N745" s="1"/>
      <c r="O745" s="1"/>
      <c r="P745" s="1"/>
      <c r="Q745" s="1"/>
    </row>
    <row r="746" spans="1:17" ht="18" customHeight="1" x14ac:dyDescent="0.35">
      <c r="A746" s="1"/>
      <c r="B746" s="1"/>
      <c r="C746" s="1"/>
      <c r="D746" s="1"/>
      <c r="E746" s="1"/>
      <c r="F746" s="1"/>
      <c r="G746" s="1"/>
      <c r="H746" s="1"/>
      <c r="I746" s="1"/>
      <c r="J746" s="1"/>
      <c r="K746" s="1"/>
      <c r="L746" s="1"/>
      <c r="M746" s="1"/>
      <c r="N746" s="1"/>
      <c r="O746" s="1"/>
      <c r="P746" s="1"/>
      <c r="Q746" s="1"/>
    </row>
    <row r="747" spans="1:17" ht="18" customHeight="1" x14ac:dyDescent="0.35">
      <c r="A747" s="1"/>
      <c r="B747" s="1"/>
      <c r="C747" s="1"/>
      <c r="D747" s="1"/>
      <c r="E747" s="1"/>
      <c r="F747" s="1"/>
      <c r="G747" s="1"/>
      <c r="H747" s="1"/>
      <c r="I747" s="1"/>
      <c r="J747" s="1"/>
      <c r="K747" s="1"/>
      <c r="L747" s="1"/>
      <c r="M747" s="1"/>
      <c r="N747" s="1"/>
      <c r="O747" s="1"/>
      <c r="P747" s="1"/>
      <c r="Q747" s="1"/>
    </row>
    <row r="748" spans="1:17" ht="18" customHeight="1" x14ac:dyDescent="0.35">
      <c r="A748" s="1"/>
      <c r="B748" s="1"/>
      <c r="C748" s="1"/>
      <c r="D748" s="1"/>
      <c r="E748" s="1"/>
      <c r="F748" s="1"/>
      <c r="G748" s="1"/>
      <c r="H748" s="1"/>
      <c r="I748" s="1"/>
      <c r="J748" s="1"/>
      <c r="K748" s="1"/>
      <c r="L748" s="1"/>
      <c r="M748" s="1"/>
      <c r="N748" s="1"/>
      <c r="O748" s="1"/>
      <c r="P748" s="1"/>
      <c r="Q748" s="1"/>
    </row>
    <row r="749" spans="1:17" ht="18" customHeight="1" x14ac:dyDescent="0.35">
      <c r="A749" s="1"/>
      <c r="B749" s="1"/>
      <c r="C749" s="1"/>
      <c r="D749" s="1"/>
      <c r="E749" s="1"/>
      <c r="F749" s="1"/>
      <c r="G749" s="1"/>
      <c r="H749" s="1"/>
      <c r="I749" s="1"/>
      <c r="J749" s="1"/>
      <c r="K749" s="1"/>
      <c r="L749" s="1"/>
      <c r="M749" s="1"/>
      <c r="N749" s="1"/>
      <c r="O749" s="1"/>
      <c r="P749" s="1"/>
      <c r="Q749" s="1"/>
    </row>
    <row r="750" spans="1:17" ht="18" customHeight="1" x14ac:dyDescent="0.35">
      <c r="A750" s="1"/>
      <c r="B750" s="1"/>
      <c r="C750" s="1"/>
      <c r="D750" s="1"/>
      <c r="E750" s="1"/>
      <c r="F750" s="1"/>
      <c r="G750" s="1"/>
      <c r="H750" s="1"/>
      <c r="I750" s="1"/>
      <c r="J750" s="1"/>
      <c r="K750" s="1"/>
      <c r="L750" s="1"/>
      <c r="M750" s="1"/>
      <c r="N750" s="1"/>
      <c r="O750" s="1"/>
      <c r="P750" s="1"/>
      <c r="Q750" s="1"/>
    </row>
    <row r="751" spans="1:17" ht="18" customHeight="1" x14ac:dyDescent="0.35">
      <c r="A751" s="1"/>
      <c r="B751" s="1"/>
      <c r="C751" s="1"/>
      <c r="D751" s="1"/>
      <c r="E751" s="1"/>
      <c r="F751" s="1"/>
      <c r="G751" s="1"/>
      <c r="H751" s="1"/>
      <c r="I751" s="1"/>
      <c r="J751" s="1"/>
      <c r="K751" s="1"/>
      <c r="L751" s="1"/>
      <c r="M751" s="1"/>
      <c r="N751" s="1"/>
      <c r="O751" s="1"/>
      <c r="P751" s="1"/>
      <c r="Q751" s="1"/>
    </row>
    <row r="752" spans="1:17" ht="18" customHeight="1" x14ac:dyDescent="0.35">
      <c r="A752" s="1"/>
      <c r="B752" s="1"/>
      <c r="C752" s="1"/>
      <c r="D752" s="1"/>
      <c r="E752" s="1"/>
      <c r="F752" s="1"/>
      <c r="G752" s="1"/>
      <c r="H752" s="1"/>
      <c r="I752" s="1"/>
      <c r="J752" s="1"/>
      <c r="K752" s="1"/>
      <c r="L752" s="1"/>
      <c r="M752" s="1"/>
      <c r="N752" s="1"/>
      <c r="O752" s="1"/>
      <c r="P752" s="1"/>
      <c r="Q752" s="1"/>
    </row>
    <row r="753" spans="1:17" ht="18" customHeight="1" x14ac:dyDescent="0.35">
      <c r="A753" s="1"/>
      <c r="B753" s="1"/>
      <c r="C753" s="1"/>
      <c r="D753" s="1"/>
      <c r="E753" s="1"/>
      <c r="F753" s="1"/>
      <c r="G753" s="1"/>
      <c r="H753" s="1"/>
      <c r="I753" s="1"/>
      <c r="J753" s="1"/>
      <c r="K753" s="1"/>
      <c r="L753" s="1"/>
      <c r="M753" s="1"/>
      <c r="N753" s="1"/>
      <c r="O753" s="1"/>
      <c r="P753" s="1"/>
      <c r="Q753" s="1"/>
    </row>
    <row r="754" spans="1:17" ht="18" customHeight="1" x14ac:dyDescent="0.35">
      <c r="A754" s="1"/>
      <c r="B754" s="1"/>
      <c r="C754" s="1"/>
      <c r="D754" s="1"/>
      <c r="E754" s="1"/>
      <c r="F754" s="1"/>
      <c r="G754" s="1"/>
      <c r="H754" s="1"/>
      <c r="I754" s="1"/>
      <c r="J754" s="1"/>
      <c r="K754" s="1"/>
      <c r="L754" s="1"/>
      <c r="M754" s="1"/>
      <c r="N754" s="1"/>
      <c r="O754" s="1"/>
      <c r="P754" s="1"/>
      <c r="Q754" s="1"/>
    </row>
    <row r="755" spans="1:17" ht="18" customHeight="1" x14ac:dyDescent="0.35">
      <c r="A755" s="1"/>
      <c r="B755" s="1"/>
      <c r="C755" s="1"/>
      <c r="D755" s="1"/>
      <c r="E755" s="1"/>
      <c r="F755" s="1"/>
      <c r="G755" s="1"/>
      <c r="H755" s="1"/>
      <c r="I755" s="1"/>
      <c r="J755" s="1"/>
      <c r="K755" s="1"/>
      <c r="L755" s="1"/>
      <c r="M755" s="1"/>
      <c r="N755" s="1"/>
      <c r="O755" s="1"/>
      <c r="P755" s="1"/>
      <c r="Q755" s="1"/>
    </row>
    <row r="756" spans="1:17" ht="18" customHeight="1" x14ac:dyDescent="0.35">
      <c r="A756" s="1"/>
      <c r="B756" s="1"/>
      <c r="C756" s="1"/>
      <c r="D756" s="1"/>
      <c r="E756" s="1"/>
      <c r="F756" s="1"/>
      <c r="G756" s="1"/>
      <c r="H756" s="1"/>
      <c r="I756" s="1"/>
      <c r="J756" s="1"/>
      <c r="K756" s="1"/>
      <c r="L756" s="1"/>
      <c r="M756" s="1"/>
      <c r="N756" s="1"/>
      <c r="O756" s="1"/>
      <c r="P756" s="1"/>
      <c r="Q756" s="1"/>
    </row>
    <row r="757" spans="1:17" ht="18" customHeight="1" x14ac:dyDescent="0.35">
      <c r="A757" s="1"/>
      <c r="B757" s="1"/>
      <c r="C757" s="1"/>
      <c r="D757" s="1"/>
      <c r="E757" s="1"/>
      <c r="F757" s="1"/>
      <c r="G757" s="1"/>
      <c r="H757" s="1"/>
      <c r="I757" s="1"/>
      <c r="J757" s="1"/>
      <c r="K757" s="1"/>
      <c r="L757" s="1"/>
      <c r="M757" s="1"/>
      <c r="N757" s="1"/>
      <c r="O757" s="1"/>
      <c r="P757" s="1"/>
      <c r="Q757" s="1"/>
    </row>
    <row r="758" spans="1:17" ht="18" customHeight="1" x14ac:dyDescent="0.35">
      <c r="A758" s="1"/>
      <c r="B758" s="1"/>
      <c r="C758" s="1"/>
      <c r="D758" s="1"/>
      <c r="E758" s="1"/>
      <c r="F758" s="1"/>
      <c r="G758" s="1"/>
      <c r="H758" s="1"/>
      <c r="I758" s="1"/>
      <c r="J758" s="1"/>
      <c r="K758" s="1"/>
      <c r="L758" s="1"/>
      <c r="M758" s="1"/>
      <c r="N758" s="1"/>
      <c r="O758" s="1"/>
      <c r="P758" s="1"/>
      <c r="Q758" s="1"/>
    </row>
    <row r="759" spans="1:17" ht="18" customHeight="1" x14ac:dyDescent="0.35">
      <c r="A759" s="1"/>
      <c r="B759" s="1"/>
      <c r="C759" s="1"/>
      <c r="D759" s="1"/>
      <c r="E759" s="1"/>
      <c r="F759" s="1"/>
      <c r="G759" s="1"/>
      <c r="H759" s="1"/>
      <c r="I759" s="1"/>
      <c r="J759" s="1"/>
      <c r="K759" s="1"/>
      <c r="L759" s="1"/>
      <c r="M759" s="1"/>
      <c r="N759" s="1"/>
      <c r="O759" s="1"/>
      <c r="P759" s="1"/>
      <c r="Q759" s="1"/>
    </row>
    <row r="760" spans="1:17" ht="18" customHeight="1" x14ac:dyDescent="0.35">
      <c r="A760" s="1"/>
      <c r="B760" s="1"/>
      <c r="C760" s="1"/>
      <c r="D760" s="1"/>
      <c r="E760" s="1"/>
      <c r="F760" s="1"/>
      <c r="G760" s="1"/>
      <c r="H760" s="1"/>
      <c r="I760" s="1"/>
      <c r="J760" s="1"/>
      <c r="K760" s="1"/>
      <c r="L760" s="1"/>
      <c r="M760" s="1"/>
      <c r="N760" s="1"/>
      <c r="O760" s="1"/>
      <c r="P760" s="1"/>
      <c r="Q760" s="1"/>
    </row>
    <row r="761" spans="1:17" ht="18" customHeight="1" x14ac:dyDescent="0.35">
      <c r="A761" s="1"/>
      <c r="B761" s="1"/>
      <c r="C761" s="1"/>
      <c r="D761" s="1"/>
      <c r="E761" s="1"/>
      <c r="F761" s="1"/>
      <c r="G761" s="1"/>
      <c r="H761" s="1"/>
      <c r="I761" s="1"/>
      <c r="J761" s="1"/>
      <c r="K761" s="1"/>
      <c r="L761" s="1"/>
      <c r="M761" s="1"/>
      <c r="N761" s="1"/>
      <c r="O761" s="1"/>
      <c r="P761" s="1"/>
      <c r="Q761" s="1"/>
    </row>
    <row r="762" spans="1:17" ht="18" customHeight="1" x14ac:dyDescent="0.35">
      <c r="A762" s="1"/>
      <c r="B762" s="1"/>
      <c r="C762" s="1"/>
      <c r="D762" s="1"/>
      <c r="E762" s="1"/>
      <c r="F762" s="1"/>
      <c r="G762" s="1"/>
      <c r="H762" s="1"/>
      <c r="I762" s="1"/>
      <c r="J762" s="1"/>
      <c r="K762" s="1"/>
      <c r="L762" s="1"/>
      <c r="M762" s="1"/>
      <c r="N762" s="1"/>
      <c r="O762" s="1"/>
      <c r="P762" s="1"/>
      <c r="Q762" s="1"/>
    </row>
    <row r="763" spans="1:17" ht="18" customHeight="1" x14ac:dyDescent="0.35">
      <c r="A763" s="1"/>
      <c r="B763" s="1"/>
      <c r="C763" s="1"/>
      <c r="D763" s="1"/>
      <c r="E763" s="1"/>
      <c r="F763" s="1"/>
      <c r="G763" s="1"/>
      <c r="H763" s="1"/>
      <c r="I763" s="1"/>
      <c r="J763" s="1"/>
      <c r="K763" s="1"/>
      <c r="L763" s="1"/>
      <c r="M763" s="1"/>
      <c r="N763" s="1"/>
      <c r="O763" s="1"/>
      <c r="P763" s="1"/>
      <c r="Q763" s="1"/>
    </row>
    <row r="764" spans="1:17" ht="18" customHeight="1" x14ac:dyDescent="0.35">
      <c r="A764" s="1"/>
      <c r="B764" s="1"/>
      <c r="C764" s="1"/>
      <c r="D764" s="1"/>
      <c r="E764" s="1"/>
      <c r="F764" s="1"/>
      <c r="G764" s="1"/>
      <c r="H764" s="1"/>
      <c r="I764" s="1"/>
      <c r="J764" s="1"/>
      <c r="K764" s="1"/>
      <c r="L764" s="1"/>
      <c r="M764" s="1"/>
      <c r="N764" s="1"/>
      <c r="O764" s="1"/>
      <c r="P764" s="1"/>
      <c r="Q764" s="1"/>
    </row>
    <row r="765" spans="1:17" ht="18" customHeight="1" x14ac:dyDescent="0.35">
      <c r="A765" s="1"/>
      <c r="B765" s="1"/>
      <c r="C765" s="1"/>
      <c r="D765" s="1"/>
      <c r="E765" s="1"/>
      <c r="F765" s="1"/>
      <c r="G765" s="1"/>
      <c r="H765" s="1"/>
      <c r="I765" s="1"/>
      <c r="J765" s="1"/>
      <c r="K765" s="1"/>
      <c r="L765" s="1"/>
      <c r="M765" s="1"/>
      <c r="N765" s="1"/>
      <c r="O765" s="1"/>
      <c r="P765" s="1"/>
      <c r="Q765" s="1"/>
    </row>
    <row r="766" spans="1:17" ht="18" customHeight="1" x14ac:dyDescent="0.35">
      <c r="A766" s="1"/>
      <c r="B766" s="1"/>
      <c r="C766" s="1"/>
      <c r="D766" s="1"/>
      <c r="E766" s="1"/>
      <c r="F766" s="1"/>
      <c r="G766" s="1"/>
      <c r="H766" s="1"/>
      <c r="I766" s="1"/>
      <c r="J766" s="1"/>
      <c r="K766" s="1"/>
      <c r="L766" s="1"/>
      <c r="M766" s="1"/>
      <c r="N766" s="1"/>
      <c r="O766" s="1"/>
      <c r="P766" s="1"/>
      <c r="Q766" s="1"/>
    </row>
    <row r="767" spans="1:17" ht="18" customHeight="1" x14ac:dyDescent="0.35">
      <c r="A767" s="1"/>
      <c r="B767" s="1"/>
      <c r="C767" s="1"/>
      <c r="D767" s="1"/>
      <c r="E767" s="1"/>
      <c r="F767" s="1"/>
      <c r="G767" s="1"/>
      <c r="H767" s="1"/>
      <c r="I767" s="1"/>
      <c r="J767" s="1"/>
      <c r="K767" s="1"/>
      <c r="L767" s="1"/>
      <c r="M767" s="1"/>
      <c r="N767" s="1"/>
      <c r="O767" s="1"/>
      <c r="P767" s="1"/>
      <c r="Q767" s="1"/>
    </row>
    <row r="768" spans="1:17" ht="18" customHeight="1" x14ac:dyDescent="0.35">
      <c r="A768" s="1"/>
      <c r="B768" s="1"/>
      <c r="C768" s="1"/>
      <c r="D768" s="1"/>
      <c r="E768" s="1"/>
      <c r="F768" s="1"/>
      <c r="G768" s="1"/>
      <c r="H768" s="1"/>
      <c r="I768" s="1"/>
      <c r="J768" s="1"/>
      <c r="K768" s="1"/>
      <c r="L768" s="1"/>
      <c r="M768" s="1"/>
      <c r="N768" s="1"/>
      <c r="O768" s="1"/>
      <c r="P768" s="1"/>
      <c r="Q768" s="1"/>
    </row>
    <row r="769" spans="1:17" ht="18" customHeight="1" x14ac:dyDescent="0.35">
      <c r="A769" s="1"/>
      <c r="B769" s="1"/>
      <c r="C769" s="1"/>
      <c r="D769" s="1"/>
      <c r="E769" s="1"/>
      <c r="F769" s="1"/>
      <c r="G769" s="1"/>
      <c r="H769" s="1"/>
      <c r="I769" s="1"/>
      <c r="J769" s="1"/>
      <c r="K769" s="1"/>
      <c r="L769" s="1"/>
      <c r="M769" s="1"/>
      <c r="N769" s="1"/>
      <c r="O769" s="1"/>
      <c r="P769" s="1"/>
      <c r="Q769" s="1"/>
    </row>
    <row r="770" spans="1:17" ht="18" customHeight="1" x14ac:dyDescent="0.35">
      <c r="A770" s="1"/>
      <c r="B770" s="1"/>
      <c r="C770" s="1"/>
      <c r="D770" s="1"/>
      <c r="E770" s="1"/>
      <c r="F770" s="1"/>
      <c r="G770" s="1"/>
      <c r="H770" s="1"/>
      <c r="I770" s="1"/>
      <c r="J770" s="1"/>
      <c r="K770" s="1"/>
      <c r="L770" s="1"/>
      <c r="M770" s="1"/>
      <c r="N770" s="1"/>
      <c r="O770" s="1"/>
      <c r="P770" s="1"/>
      <c r="Q770" s="1"/>
    </row>
    <row r="771" spans="1:17" ht="18" customHeight="1" x14ac:dyDescent="0.35">
      <c r="A771" s="1"/>
      <c r="B771" s="1"/>
      <c r="C771" s="1"/>
      <c r="D771" s="1"/>
      <c r="E771" s="1"/>
      <c r="F771" s="1"/>
      <c r="G771" s="1"/>
      <c r="H771" s="1"/>
      <c r="I771" s="1"/>
      <c r="J771" s="1"/>
      <c r="K771" s="1"/>
      <c r="L771" s="1"/>
      <c r="M771" s="1"/>
      <c r="N771" s="1"/>
      <c r="O771" s="1"/>
      <c r="P771" s="1"/>
      <c r="Q771" s="1"/>
    </row>
    <row r="772" spans="1:17" ht="18" customHeight="1" x14ac:dyDescent="0.35">
      <c r="A772" s="1"/>
      <c r="B772" s="1"/>
      <c r="C772" s="1"/>
      <c r="D772" s="1"/>
      <c r="E772" s="1"/>
      <c r="F772" s="1"/>
      <c r="G772" s="1"/>
      <c r="H772" s="1"/>
      <c r="I772" s="1"/>
      <c r="J772" s="1"/>
      <c r="K772" s="1"/>
      <c r="L772" s="1"/>
      <c r="M772" s="1"/>
      <c r="N772" s="1"/>
      <c r="O772" s="1"/>
      <c r="P772" s="1"/>
      <c r="Q772" s="1"/>
    </row>
    <row r="773" spans="1:17" ht="18" customHeight="1" x14ac:dyDescent="0.35">
      <c r="A773" s="1"/>
      <c r="B773" s="1"/>
      <c r="C773" s="1"/>
      <c r="D773" s="1"/>
      <c r="E773" s="1"/>
      <c r="F773" s="1"/>
      <c r="G773" s="1"/>
      <c r="H773" s="1"/>
      <c r="I773" s="1"/>
      <c r="J773" s="1"/>
      <c r="K773" s="1"/>
      <c r="L773" s="1"/>
      <c r="M773" s="1"/>
      <c r="N773" s="1"/>
      <c r="O773" s="1"/>
      <c r="P773" s="1"/>
      <c r="Q773" s="1"/>
    </row>
    <row r="774" spans="1:17" ht="18" customHeight="1" x14ac:dyDescent="0.35">
      <c r="A774" s="1"/>
      <c r="B774" s="1"/>
      <c r="C774" s="1"/>
      <c r="D774" s="1"/>
      <c r="E774" s="1"/>
      <c r="F774" s="1"/>
      <c r="G774" s="1"/>
      <c r="H774" s="1"/>
      <c r="I774" s="1"/>
      <c r="J774" s="1"/>
      <c r="K774" s="1"/>
      <c r="L774" s="1"/>
      <c r="M774" s="1"/>
      <c r="N774" s="1"/>
      <c r="O774" s="1"/>
      <c r="P774" s="1"/>
      <c r="Q774" s="1"/>
    </row>
    <row r="775" spans="1:17" ht="18" customHeight="1" x14ac:dyDescent="0.35">
      <c r="A775" s="1"/>
      <c r="B775" s="1"/>
      <c r="C775" s="1"/>
      <c r="D775" s="1"/>
      <c r="E775" s="1"/>
      <c r="F775" s="1"/>
      <c r="G775" s="1"/>
      <c r="H775" s="1"/>
      <c r="I775" s="1"/>
      <c r="J775" s="1"/>
      <c r="K775" s="1"/>
      <c r="L775" s="1"/>
      <c r="M775" s="1"/>
      <c r="N775" s="1"/>
      <c r="O775" s="1"/>
      <c r="P775" s="1"/>
      <c r="Q775" s="1"/>
    </row>
    <row r="776" spans="1:17" ht="18" customHeight="1" x14ac:dyDescent="0.35">
      <c r="A776" s="1"/>
      <c r="B776" s="1"/>
      <c r="C776" s="1"/>
      <c r="D776" s="1"/>
      <c r="E776" s="1"/>
      <c r="F776" s="1"/>
      <c r="G776" s="1"/>
      <c r="H776" s="1"/>
      <c r="I776" s="1"/>
      <c r="J776" s="1"/>
      <c r="K776" s="1"/>
      <c r="L776" s="1"/>
      <c r="M776" s="1"/>
      <c r="N776" s="1"/>
      <c r="O776" s="1"/>
      <c r="P776" s="1"/>
      <c r="Q776" s="1"/>
    </row>
    <row r="777" spans="1:17" ht="18" customHeight="1" x14ac:dyDescent="0.35">
      <c r="A777" s="1"/>
      <c r="B777" s="1"/>
      <c r="C777" s="1"/>
      <c r="D777" s="1"/>
      <c r="E777" s="1"/>
      <c r="F777" s="1"/>
      <c r="G777" s="1"/>
      <c r="H777" s="1"/>
      <c r="I777" s="1"/>
      <c r="J777" s="1"/>
      <c r="K777" s="1"/>
      <c r="L777" s="1"/>
      <c r="M777" s="1"/>
      <c r="N777" s="1"/>
      <c r="O777" s="1"/>
      <c r="P777" s="1"/>
      <c r="Q777" s="1"/>
    </row>
    <row r="778" spans="1:17" ht="18" customHeight="1" x14ac:dyDescent="0.35">
      <c r="A778" s="1"/>
      <c r="B778" s="1"/>
      <c r="C778" s="1"/>
      <c r="D778" s="1"/>
      <c r="E778" s="1"/>
      <c r="F778" s="1"/>
      <c r="G778" s="1"/>
      <c r="H778" s="1"/>
      <c r="I778" s="1"/>
      <c r="J778" s="1"/>
      <c r="K778" s="1"/>
      <c r="L778" s="1"/>
      <c r="M778" s="1"/>
      <c r="N778" s="1"/>
      <c r="O778" s="1"/>
      <c r="P778" s="1"/>
      <c r="Q778" s="1"/>
    </row>
    <row r="779" spans="1:17" ht="18" customHeight="1" x14ac:dyDescent="0.35">
      <c r="A779" s="1"/>
      <c r="B779" s="1"/>
      <c r="C779" s="1"/>
      <c r="D779" s="1"/>
      <c r="E779" s="1"/>
      <c r="F779" s="1"/>
      <c r="G779" s="1"/>
      <c r="H779" s="1"/>
      <c r="I779" s="1"/>
      <c r="J779" s="1"/>
      <c r="K779" s="1"/>
      <c r="L779" s="1"/>
      <c r="M779" s="1"/>
      <c r="N779" s="1"/>
      <c r="O779" s="1"/>
      <c r="P779" s="1"/>
      <c r="Q779" s="1"/>
    </row>
    <row r="780" spans="1:17" ht="18" customHeight="1" x14ac:dyDescent="0.35">
      <c r="A780" s="1"/>
      <c r="B780" s="1"/>
      <c r="C780" s="1"/>
      <c r="D780" s="1"/>
      <c r="E780" s="1"/>
      <c r="F780" s="1"/>
      <c r="G780" s="1"/>
      <c r="H780" s="1"/>
      <c r="I780" s="1"/>
      <c r="J780" s="1"/>
      <c r="K780" s="1"/>
      <c r="L780" s="1"/>
      <c r="M780" s="1"/>
      <c r="N780" s="1"/>
      <c r="O780" s="1"/>
      <c r="P780" s="1"/>
      <c r="Q780" s="1"/>
    </row>
    <row r="781" spans="1:17" ht="18" customHeight="1" x14ac:dyDescent="0.35">
      <c r="A781" s="1"/>
      <c r="B781" s="1"/>
      <c r="C781" s="1"/>
      <c r="D781" s="1"/>
      <c r="E781" s="1"/>
      <c r="F781" s="1"/>
      <c r="G781" s="1"/>
      <c r="H781" s="1"/>
      <c r="I781" s="1"/>
      <c r="J781" s="1"/>
      <c r="K781" s="1"/>
      <c r="L781" s="1"/>
      <c r="M781" s="1"/>
      <c r="N781" s="1"/>
      <c r="O781" s="1"/>
      <c r="P781" s="1"/>
      <c r="Q781" s="1"/>
    </row>
    <row r="782" spans="1:17" ht="18" customHeight="1" x14ac:dyDescent="0.35">
      <c r="A782" s="1"/>
      <c r="B782" s="1"/>
      <c r="C782" s="1"/>
      <c r="D782" s="1"/>
      <c r="E782" s="1"/>
      <c r="F782" s="1"/>
      <c r="G782" s="1"/>
      <c r="H782" s="1"/>
      <c r="I782" s="1"/>
      <c r="J782" s="1"/>
      <c r="K782" s="1"/>
      <c r="L782" s="1"/>
      <c r="M782" s="1"/>
      <c r="N782" s="1"/>
      <c r="O782" s="1"/>
      <c r="P782" s="1"/>
      <c r="Q782" s="1"/>
    </row>
    <row r="783" spans="1:17" ht="18" customHeight="1" x14ac:dyDescent="0.35">
      <c r="A783" s="1"/>
      <c r="B783" s="1"/>
      <c r="C783" s="1"/>
      <c r="D783" s="1"/>
      <c r="E783" s="1"/>
      <c r="F783" s="1"/>
      <c r="G783" s="1"/>
      <c r="H783" s="1"/>
      <c r="I783" s="1"/>
      <c r="J783" s="1"/>
      <c r="K783" s="1"/>
      <c r="L783" s="1"/>
      <c r="M783" s="1"/>
      <c r="N783" s="1"/>
      <c r="O783" s="1"/>
      <c r="P783" s="1"/>
      <c r="Q783" s="1"/>
    </row>
    <row r="784" spans="1:17" ht="18" customHeight="1" x14ac:dyDescent="0.35">
      <c r="A784" s="1"/>
      <c r="B784" s="1"/>
      <c r="C784" s="1"/>
      <c r="D784" s="1"/>
      <c r="E784" s="1"/>
      <c r="F784" s="1"/>
      <c r="G784" s="1"/>
      <c r="H784" s="1"/>
      <c r="I784" s="1"/>
      <c r="J784" s="1"/>
      <c r="K784" s="1"/>
      <c r="L784" s="1"/>
      <c r="M784" s="1"/>
      <c r="N784" s="1"/>
      <c r="O784" s="1"/>
      <c r="P784" s="1"/>
      <c r="Q784" s="1"/>
    </row>
    <row r="785" spans="1:17" ht="18" customHeight="1" x14ac:dyDescent="0.35">
      <c r="A785" s="1"/>
      <c r="B785" s="1"/>
      <c r="C785" s="1"/>
      <c r="D785" s="1"/>
      <c r="E785" s="1"/>
      <c r="F785" s="1"/>
      <c r="G785" s="1"/>
      <c r="H785" s="1"/>
      <c r="I785" s="1"/>
      <c r="J785" s="1"/>
      <c r="K785" s="1"/>
      <c r="L785" s="1"/>
      <c r="M785" s="1"/>
      <c r="N785" s="1"/>
      <c r="O785" s="1"/>
      <c r="P785" s="1"/>
      <c r="Q785" s="1"/>
    </row>
    <row r="786" spans="1:17" ht="18" customHeight="1" x14ac:dyDescent="0.35">
      <c r="A786" s="1"/>
      <c r="B786" s="1"/>
      <c r="C786" s="1"/>
      <c r="D786" s="1"/>
      <c r="E786" s="1"/>
      <c r="F786" s="1"/>
      <c r="G786" s="1"/>
      <c r="H786" s="1"/>
      <c r="I786" s="1"/>
      <c r="J786" s="1"/>
      <c r="K786" s="1"/>
      <c r="L786" s="1"/>
      <c r="M786" s="1"/>
      <c r="N786" s="1"/>
      <c r="O786" s="1"/>
      <c r="P786" s="1"/>
      <c r="Q786" s="1"/>
    </row>
    <row r="787" spans="1:17" ht="18" customHeight="1" x14ac:dyDescent="0.35">
      <c r="A787" s="1"/>
      <c r="B787" s="1"/>
      <c r="C787" s="1"/>
      <c r="D787" s="1"/>
      <c r="E787" s="1"/>
      <c r="F787" s="1"/>
      <c r="G787" s="1"/>
      <c r="H787" s="1"/>
      <c r="I787" s="1"/>
      <c r="J787" s="1"/>
      <c r="K787" s="1"/>
      <c r="L787" s="1"/>
      <c r="M787" s="1"/>
      <c r="N787" s="1"/>
      <c r="O787" s="1"/>
      <c r="P787" s="1"/>
      <c r="Q787" s="1"/>
    </row>
    <row r="788" spans="1:17" ht="18" customHeight="1" x14ac:dyDescent="0.35">
      <c r="A788" s="1"/>
      <c r="B788" s="1"/>
      <c r="C788" s="1"/>
      <c r="D788" s="1"/>
      <c r="E788" s="1"/>
      <c r="F788" s="1"/>
      <c r="G788" s="1"/>
      <c r="H788" s="1"/>
      <c r="I788" s="1"/>
      <c r="J788" s="1"/>
      <c r="K788" s="1"/>
      <c r="L788" s="1"/>
      <c r="M788" s="1"/>
      <c r="N788" s="1"/>
      <c r="O788" s="1"/>
      <c r="P788" s="1"/>
      <c r="Q788" s="1"/>
    </row>
    <row r="789" spans="1:17" ht="18" customHeight="1" x14ac:dyDescent="0.35">
      <c r="A789" s="1"/>
      <c r="B789" s="1"/>
      <c r="C789" s="1"/>
      <c r="D789" s="1"/>
      <c r="E789" s="1"/>
      <c r="F789" s="1"/>
      <c r="G789" s="1"/>
      <c r="H789" s="1"/>
      <c r="I789" s="1"/>
      <c r="J789" s="1"/>
      <c r="K789" s="1"/>
      <c r="L789" s="1"/>
      <c r="M789" s="1"/>
      <c r="N789" s="1"/>
      <c r="O789" s="1"/>
      <c r="P789" s="1"/>
      <c r="Q789" s="1"/>
    </row>
    <row r="790" spans="1:17" ht="18" customHeight="1" x14ac:dyDescent="0.35">
      <c r="A790" s="1"/>
      <c r="B790" s="1"/>
      <c r="C790" s="1"/>
      <c r="D790" s="1"/>
      <c r="E790" s="1"/>
      <c r="F790" s="1"/>
      <c r="G790" s="1"/>
      <c r="H790" s="1"/>
      <c r="I790" s="1"/>
      <c r="J790" s="1"/>
      <c r="K790" s="1"/>
      <c r="L790" s="1"/>
      <c r="M790" s="1"/>
      <c r="N790" s="1"/>
      <c r="O790" s="1"/>
      <c r="P790" s="1"/>
      <c r="Q790" s="1"/>
    </row>
    <row r="791" spans="1:17" ht="18" customHeight="1" x14ac:dyDescent="0.35">
      <c r="A791" s="1"/>
      <c r="B791" s="1"/>
      <c r="C791" s="1"/>
      <c r="D791" s="1"/>
      <c r="E791" s="1"/>
      <c r="F791" s="1"/>
      <c r="G791" s="1"/>
      <c r="H791" s="1"/>
      <c r="I791" s="1"/>
      <c r="J791" s="1"/>
      <c r="K791" s="1"/>
      <c r="L791" s="1"/>
      <c r="M791" s="1"/>
      <c r="N791" s="1"/>
      <c r="O791" s="1"/>
      <c r="P791" s="1"/>
      <c r="Q791" s="1"/>
    </row>
    <row r="792" spans="1:17" ht="18" customHeight="1" x14ac:dyDescent="0.35">
      <c r="A792" s="1"/>
      <c r="B792" s="1"/>
      <c r="C792" s="1"/>
      <c r="D792" s="1"/>
      <c r="E792" s="1"/>
      <c r="F792" s="1"/>
      <c r="G792" s="1"/>
      <c r="H792" s="1"/>
      <c r="I792" s="1"/>
      <c r="J792" s="1"/>
      <c r="K792" s="1"/>
      <c r="L792" s="1"/>
      <c r="M792" s="1"/>
      <c r="N792" s="1"/>
      <c r="O792" s="1"/>
      <c r="P792" s="1"/>
      <c r="Q792" s="1"/>
    </row>
    <row r="793" spans="1:17" ht="18" customHeight="1" x14ac:dyDescent="0.35">
      <c r="A793" s="1"/>
      <c r="B793" s="1"/>
      <c r="C793" s="1"/>
      <c r="D793" s="1"/>
      <c r="E793" s="1"/>
      <c r="F793" s="1"/>
      <c r="G793" s="1"/>
      <c r="H793" s="1"/>
      <c r="I793" s="1"/>
      <c r="J793" s="1"/>
      <c r="K793" s="1"/>
      <c r="L793" s="1"/>
      <c r="M793" s="1"/>
      <c r="N793" s="1"/>
      <c r="O793" s="1"/>
      <c r="P793" s="1"/>
      <c r="Q793" s="1"/>
    </row>
    <row r="794" spans="1:17" ht="18" customHeight="1" x14ac:dyDescent="0.35">
      <c r="A794" s="1"/>
      <c r="B794" s="1"/>
      <c r="C794" s="1"/>
      <c r="D794" s="1"/>
      <c r="E794" s="1"/>
      <c r="F794" s="1"/>
      <c r="G794" s="1"/>
      <c r="H794" s="1"/>
      <c r="I794" s="1"/>
      <c r="J794" s="1"/>
      <c r="K794" s="1"/>
      <c r="L794" s="1"/>
      <c r="M794" s="1"/>
      <c r="N794" s="1"/>
      <c r="O794" s="1"/>
      <c r="P794" s="1"/>
      <c r="Q794" s="1"/>
    </row>
    <row r="795" spans="1:17" ht="18" customHeight="1" x14ac:dyDescent="0.35">
      <c r="A795" s="1"/>
      <c r="B795" s="1"/>
      <c r="C795" s="1"/>
      <c r="D795" s="1"/>
      <c r="E795" s="1"/>
      <c r="F795" s="1"/>
      <c r="G795" s="1"/>
      <c r="H795" s="1"/>
      <c r="I795" s="1"/>
      <c r="J795" s="1"/>
      <c r="K795" s="1"/>
      <c r="L795" s="1"/>
      <c r="M795" s="1"/>
      <c r="N795" s="1"/>
      <c r="O795" s="1"/>
      <c r="P795" s="1"/>
      <c r="Q795" s="1"/>
    </row>
    <row r="796" spans="1:17" ht="18" customHeight="1" x14ac:dyDescent="0.35">
      <c r="A796" s="1"/>
      <c r="B796" s="1"/>
      <c r="C796" s="1"/>
      <c r="D796" s="1"/>
      <c r="E796" s="1"/>
      <c r="F796" s="1"/>
      <c r="G796" s="1"/>
      <c r="H796" s="1"/>
      <c r="I796" s="1"/>
      <c r="J796" s="1"/>
      <c r="K796" s="1"/>
      <c r="L796" s="1"/>
      <c r="M796" s="1"/>
      <c r="N796" s="1"/>
      <c r="O796" s="1"/>
      <c r="P796" s="1"/>
      <c r="Q796" s="1"/>
    </row>
    <row r="797" spans="1:17" ht="18" customHeight="1" x14ac:dyDescent="0.35">
      <c r="A797" s="1"/>
      <c r="B797" s="1"/>
      <c r="C797" s="1"/>
      <c r="D797" s="1"/>
      <c r="E797" s="1"/>
      <c r="F797" s="1"/>
      <c r="G797" s="1"/>
      <c r="H797" s="1"/>
      <c r="I797" s="1"/>
      <c r="J797" s="1"/>
      <c r="K797" s="1"/>
      <c r="L797" s="1"/>
      <c r="M797" s="1"/>
      <c r="N797" s="1"/>
      <c r="O797" s="1"/>
      <c r="P797" s="1"/>
      <c r="Q797" s="1"/>
    </row>
    <row r="798" spans="1:17" ht="18" customHeight="1" x14ac:dyDescent="0.35">
      <c r="A798" s="1"/>
      <c r="B798" s="1"/>
      <c r="C798" s="1"/>
      <c r="D798" s="1"/>
      <c r="E798" s="1"/>
      <c r="F798" s="1"/>
      <c r="G798" s="1"/>
      <c r="H798" s="1"/>
      <c r="I798" s="1"/>
      <c r="J798" s="1"/>
      <c r="K798" s="1"/>
      <c r="L798" s="1"/>
      <c r="M798" s="1"/>
      <c r="N798" s="1"/>
      <c r="O798" s="1"/>
      <c r="P798" s="1"/>
      <c r="Q798" s="1"/>
    </row>
    <row r="799" spans="1:17" ht="18" customHeight="1" x14ac:dyDescent="0.35">
      <c r="A799" s="1"/>
      <c r="B799" s="1"/>
      <c r="C799" s="1"/>
      <c r="D799" s="1"/>
      <c r="E799" s="1"/>
      <c r="F799" s="1"/>
      <c r="G799" s="1"/>
      <c r="H799" s="1"/>
      <c r="I799" s="1"/>
      <c r="J799" s="1"/>
      <c r="K799" s="1"/>
      <c r="L799" s="1"/>
      <c r="M799" s="1"/>
      <c r="N799" s="1"/>
      <c r="O799" s="1"/>
      <c r="P799" s="1"/>
      <c r="Q799" s="1"/>
    </row>
    <row r="800" spans="1:17" ht="18" customHeight="1" x14ac:dyDescent="0.35">
      <c r="A800" s="1"/>
      <c r="B800" s="1"/>
      <c r="C800" s="1"/>
      <c r="D800" s="1"/>
      <c r="E800" s="1"/>
      <c r="F800" s="1"/>
      <c r="G800" s="1"/>
      <c r="H800" s="1"/>
      <c r="I800" s="1"/>
      <c r="J800" s="1"/>
      <c r="K800" s="1"/>
      <c r="L800" s="1"/>
      <c r="M800" s="1"/>
      <c r="N800" s="1"/>
      <c r="O800" s="1"/>
      <c r="P800" s="1"/>
      <c r="Q800" s="1"/>
    </row>
    <row r="801" spans="1:17" ht="18" customHeight="1" x14ac:dyDescent="0.35">
      <c r="A801" s="1"/>
      <c r="B801" s="1"/>
      <c r="C801" s="1"/>
      <c r="D801" s="1"/>
      <c r="E801" s="1"/>
      <c r="F801" s="1"/>
      <c r="G801" s="1"/>
      <c r="H801" s="1"/>
      <c r="I801" s="1"/>
      <c r="J801" s="1"/>
      <c r="K801" s="1"/>
      <c r="L801" s="1"/>
      <c r="M801" s="1"/>
      <c r="N801" s="1"/>
      <c r="O801" s="1"/>
      <c r="P801" s="1"/>
      <c r="Q801" s="1"/>
    </row>
    <row r="802" spans="1:17" ht="18" customHeight="1" x14ac:dyDescent="0.35">
      <c r="A802" s="1"/>
      <c r="B802" s="1"/>
      <c r="C802" s="1"/>
      <c r="D802" s="1"/>
      <c r="E802" s="1"/>
      <c r="F802" s="1"/>
      <c r="G802" s="1"/>
      <c r="H802" s="1"/>
      <c r="I802" s="1"/>
      <c r="J802" s="1"/>
      <c r="K802" s="1"/>
      <c r="L802" s="1"/>
      <c r="M802" s="1"/>
      <c r="N802" s="1"/>
      <c r="O802" s="1"/>
      <c r="P802" s="1"/>
      <c r="Q802" s="1"/>
    </row>
    <row r="803" spans="1:17" ht="18" customHeight="1" x14ac:dyDescent="0.35">
      <c r="A803" s="1"/>
      <c r="B803" s="1"/>
      <c r="C803" s="1"/>
      <c r="D803" s="1"/>
      <c r="E803" s="1"/>
      <c r="F803" s="1"/>
      <c r="G803" s="1"/>
      <c r="H803" s="1"/>
      <c r="I803" s="1"/>
      <c r="J803" s="1"/>
      <c r="K803" s="1"/>
      <c r="L803" s="1"/>
      <c r="M803" s="1"/>
      <c r="N803" s="1"/>
      <c r="O803" s="1"/>
      <c r="P803" s="1"/>
      <c r="Q803" s="1"/>
    </row>
    <row r="804" spans="1:17" ht="18" customHeight="1" x14ac:dyDescent="0.35">
      <c r="A804" s="1"/>
      <c r="B804" s="1"/>
      <c r="C804" s="1"/>
      <c r="D804" s="1"/>
      <c r="E804" s="1"/>
      <c r="F804" s="1"/>
      <c r="G804" s="1"/>
      <c r="H804" s="1"/>
      <c r="I804" s="1"/>
      <c r="J804" s="1"/>
      <c r="K804" s="1"/>
      <c r="L804" s="1"/>
      <c r="M804" s="1"/>
      <c r="N804" s="1"/>
      <c r="O804" s="1"/>
      <c r="P804" s="1"/>
      <c r="Q804" s="1"/>
    </row>
    <row r="805" spans="1:17" ht="18" customHeight="1" x14ac:dyDescent="0.35">
      <c r="A805" s="1"/>
      <c r="B805" s="1"/>
      <c r="C805" s="1"/>
      <c r="D805" s="1"/>
      <c r="E805" s="1"/>
      <c r="F805" s="1"/>
      <c r="G805" s="1"/>
      <c r="H805" s="1"/>
      <c r="I805" s="1"/>
      <c r="J805" s="1"/>
      <c r="K805" s="1"/>
      <c r="L805" s="1"/>
      <c r="M805" s="1"/>
      <c r="N805" s="1"/>
      <c r="O805" s="1"/>
      <c r="P805" s="1"/>
      <c r="Q805" s="1"/>
    </row>
    <row r="806" spans="1:17" ht="18" customHeight="1" x14ac:dyDescent="0.35">
      <c r="A806" s="1"/>
      <c r="B806" s="1"/>
      <c r="C806" s="1"/>
      <c r="D806" s="1"/>
      <c r="E806" s="1"/>
      <c r="F806" s="1"/>
      <c r="G806" s="1"/>
      <c r="H806" s="1"/>
      <c r="I806" s="1"/>
      <c r="J806" s="1"/>
      <c r="K806" s="1"/>
      <c r="L806" s="1"/>
      <c r="M806" s="1"/>
      <c r="N806" s="1"/>
      <c r="O806" s="1"/>
      <c r="P806" s="1"/>
      <c r="Q806" s="1"/>
    </row>
    <row r="807" spans="1:17" ht="18" customHeight="1" x14ac:dyDescent="0.35">
      <c r="A807" s="1"/>
      <c r="B807" s="1"/>
      <c r="C807" s="1"/>
      <c r="D807" s="1"/>
      <c r="E807" s="1"/>
      <c r="F807" s="1"/>
      <c r="G807" s="1"/>
      <c r="H807" s="1"/>
      <c r="I807" s="1"/>
      <c r="J807" s="1"/>
      <c r="K807" s="1"/>
      <c r="L807" s="1"/>
      <c r="M807" s="1"/>
      <c r="N807" s="1"/>
      <c r="O807" s="1"/>
      <c r="P807" s="1"/>
      <c r="Q807" s="1"/>
    </row>
    <row r="808" spans="1:17" ht="18" customHeight="1" x14ac:dyDescent="0.35">
      <c r="A808" s="1"/>
      <c r="B808" s="1"/>
      <c r="C808" s="1"/>
      <c r="D808" s="1"/>
      <c r="E808" s="1"/>
      <c r="F808" s="1"/>
      <c r="G808" s="1"/>
      <c r="H808" s="1"/>
      <c r="I808" s="1"/>
      <c r="J808" s="1"/>
      <c r="K808" s="1"/>
      <c r="L808" s="1"/>
      <c r="M808" s="1"/>
      <c r="N808" s="1"/>
      <c r="O808" s="1"/>
      <c r="P808" s="1"/>
      <c r="Q808" s="1"/>
    </row>
    <row r="809" spans="1:17" ht="18" customHeight="1" x14ac:dyDescent="0.35">
      <c r="A809" s="1"/>
      <c r="B809" s="1"/>
      <c r="C809" s="1"/>
      <c r="D809" s="1"/>
      <c r="E809" s="1"/>
      <c r="F809" s="1"/>
      <c r="G809" s="1"/>
      <c r="H809" s="1"/>
      <c r="I809" s="1"/>
      <c r="J809" s="1"/>
      <c r="K809" s="1"/>
      <c r="L809" s="1"/>
      <c r="M809" s="1"/>
      <c r="N809" s="1"/>
      <c r="O809" s="1"/>
      <c r="P809" s="1"/>
      <c r="Q809" s="1"/>
    </row>
    <row r="810" spans="1:17" ht="18" customHeight="1" x14ac:dyDescent="0.35">
      <c r="A810" s="1"/>
      <c r="B810" s="1"/>
      <c r="C810" s="1"/>
      <c r="D810" s="1"/>
      <c r="E810" s="1"/>
      <c r="F810" s="1"/>
      <c r="G810" s="1"/>
      <c r="H810" s="1"/>
      <c r="I810" s="1"/>
      <c r="J810" s="1"/>
      <c r="K810" s="1"/>
      <c r="L810" s="1"/>
      <c r="M810" s="1"/>
      <c r="N810" s="1"/>
      <c r="O810" s="1"/>
      <c r="P810" s="1"/>
      <c r="Q810" s="1"/>
    </row>
    <row r="811" spans="1:17" ht="18" customHeight="1" x14ac:dyDescent="0.35">
      <c r="A811" s="1"/>
      <c r="B811" s="1"/>
      <c r="C811" s="1"/>
      <c r="D811" s="1"/>
      <c r="E811" s="1"/>
      <c r="F811" s="1"/>
      <c r="G811" s="1"/>
      <c r="H811" s="1"/>
      <c r="I811" s="1"/>
      <c r="J811" s="1"/>
      <c r="K811" s="1"/>
      <c r="L811" s="1"/>
      <c r="M811" s="1"/>
      <c r="N811" s="1"/>
      <c r="O811" s="1"/>
      <c r="P811" s="1"/>
      <c r="Q811" s="1"/>
    </row>
    <row r="812" spans="1:17" ht="18" customHeight="1" x14ac:dyDescent="0.35">
      <c r="A812" s="1"/>
      <c r="B812" s="1"/>
      <c r="C812" s="1"/>
      <c r="D812" s="1"/>
      <c r="E812" s="1"/>
      <c r="F812" s="1"/>
      <c r="G812" s="1"/>
      <c r="H812" s="1"/>
      <c r="I812" s="1"/>
      <c r="J812" s="1"/>
      <c r="K812" s="1"/>
      <c r="L812" s="1"/>
      <c r="M812" s="1"/>
      <c r="N812" s="1"/>
      <c r="O812" s="1"/>
      <c r="P812" s="1"/>
      <c r="Q812" s="1"/>
    </row>
    <row r="813" spans="1:17" ht="18" customHeight="1" x14ac:dyDescent="0.35">
      <c r="A813" s="1"/>
      <c r="B813" s="1"/>
      <c r="C813" s="1"/>
      <c r="D813" s="1"/>
      <c r="E813" s="1"/>
      <c r="F813" s="1"/>
      <c r="G813" s="1"/>
      <c r="H813" s="1"/>
      <c r="I813" s="1"/>
      <c r="J813" s="1"/>
      <c r="K813" s="1"/>
      <c r="L813" s="1"/>
      <c r="M813" s="1"/>
      <c r="N813" s="1"/>
      <c r="O813" s="1"/>
      <c r="P813" s="1"/>
      <c r="Q813" s="1"/>
    </row>
    <row r="814" spans="1:17" ht="18" customHeight="1" x14ac:dyDescent="0.35">
      <c r="A814" s="1"/>
      <c r="B814" s="1"/>
      <c r="C814" s="1"/>
      <c r="D814" s="1"/>
      <c r="E814" s="1"/>
      <c r="F814" s="1"/>
      <c r="G814" s="1"/>
      <c r="H814" s="1"/>
      <c r="I814" s="1"/>
      <c r="J814" s="1"/>
      <c r="K814" s="1"/>
      <c r="L814" s="1"/>
      <c r="M814" s="1"/>
      <c r="N814" s="1"/>
      <c r="O814" s="1"/>
      <c r="P814" s="1"/>
      <c r="Q814" s="1"/>
    </row>
    <row r="815" spans="1:17" ht="18" customHeight="1" x14ac:dyDescent="0.35">
      <c r="A815" s="1"/>
      <c r="B815" s="1"/>
      <c r="C815" s="1"/>
      <c r="D815" s="1"/>
      <c r="E815" s="1"/>
      <c r="F815" s="1"/>
      <c r="G815" s="1"/>
      <c r="H815" s="1"/>
      <c r="I815" s="1"/>
      <c r="J815" s="1"/>
      <c r="K815" s="1"/>
      <c r="L815" s="1"/>
      <c r="M815" s="1"/>
      <c r="N815" s="1"/>
      <c r="O815" s="1"/>
      <c r="P815" s="1"/>
      <c r="Q815" s="1"/>
    </row>
    <row r="816" spans="1:17" ht="18" customHeight="1" x14ac:dyDescent="0.35">
      <c r="A816" s="1"/>
      <c r="B816" s="1"/>
      <c r="C816" s="1"/>
      <c r="D816" s="1"/>
      <c r="E816" s="1"/>
      <c r="F816" s="1"/>
      <c r="G816" s="1"/>
      <c r="H816" s="1"/>
      <c r="I816" s="1"/>
      <c r="J816" s="1"/>
      <c r="K816" s="1"/>
      <c r="L816" s="1"/>
      <c r="M816" s="1"/>
      <c r="N816" s="1"/>
      <c r="O816" s="1"/>
      <c r="P816" s="1"/>
      <c r="Q816" s="1"/>
    </row>
    <row r="817" spans="1:17" ht="18" customHeight="1" x14ac:dyDescent="0.35">
      <c r="A817" s="1"/>
      <c r="B817" s="1"/>
      <c r="C817" s="1"/>
      <c r="D817" s="1"/>
      <c r="E817" s="1"/>
      <c r="F817" s="1"/>
      <c r="G817" s="1"/>
      <c r="H817" s="1"/>
      <c r="I817" s="1"/>
      <c r="J817" s="1"/>
      <c r="K817" s="1"/>
      <c r="L817" s="1"/>
      <c r="M817" s="1"/>
      <c r="N817" s="1"/>
      <c r="O817" s="1"/>
      <c r="P817" s="1"/>
      <c r="Q817" s="1"/>
    </row>
    <row r="818" spans="1:17" ht="18" customHeight="1" x14ac:dyDescent="0.35">
      <c r="A818" s="1"/>
      <c r="B818" s="1"/>
      <c r="C818" s="1"/>
      <c r="D818" s="1"/>
      <c r="E818" s="1"/>
      <c r="F818" s="1"/>
      <c r="G818" s="1"/>
      <c r="H818" s="1"/>
      <c r="I818" s="1"/>
      <c r="J818" s="1"/>
      <c r="K818" s="1"/>
      <c r="L818" s="1"/>
      <c r="M818" s="1"/>
      <c r="N818" s="1"/>
      <c r="O818" s="1"/>
      <c r="P818" s="1"/>
      <c r="Q818" s="1"/>
    </row>
    <row r="819" spans="1:17" ht="18" customHeight="1" x14ac:dyDescent="0.35">
      <c r="A819" s="1"/>
      <c r="B819" s="1"/>
      <c r="C819" s="1"/>
      <c r="D819" s="1"/>
      <c r="E819" s="1"/>
      <c r="F819" s="1"/>
      <c r="G819" s="1"/>
      <c r="H819" s="1"/>
      <c r="I819" s="1"/>
      <c r="J819" s="1"/>
      <c r="K819" s="1"/>
      <c r="L819" s="1"/>
      <c r="M819" s="1"/>
      <c r="N819" s="1"/>
      <c r="O819" s="1"/>
      <c r="P819" s="1"/>
      <c r="Q819" s="1"/>
    </row>
    <row r="820" spans="1:17" ht="18" customHeight="1" x14ac:dyDescent="0.35">
      <c r="A820" s="1"/>
      <c r="B820" s="1"/>
      <c r="C820" s="1"/>
      <c r="D820" s="1"/>
      <c r="E820" s="1"/>
      <c r="F820" s="1"/>
      <c r="G820" s="1"/>
      <c r="H820" s="1"/>
      <c r="I820" s="1"/>
      <c r="J820" s="1"/>
      <c r="K820" s="1"/>
      <c r="L820" s="1"/>
      <c r="M820" s="1"/>
      <c r="N820" s="1"/>
      <c r="O820" s="1"/>
      <c r="P820" s="1"/>
      <c r="Q820" s="1"/>
    </row>
    <row r="821" spans="1:17" ht="18" customHeight="1" x14ac:dyDescent="0.35">
      <c r="A821" s="1"/>
      <c r="B821" s="1"/>
      <c r="C821" s="1"/>
      <c r="D821" s="1"/>
      <c r="E821" s="1"/>
      <c r="F821" s="1"/>
      <c r="G821" s="1"/>
      <c r="H821" s="1"/>
      <c r="I821" s="1"/>
      <c r="J821" s="1"/>
      <c r="K821" s="1"/>
      <c r="L821" s="1"/>
      <c r="M821" s="1"/>
      <c r="N821" s="1"/>
      <c r="O821" s="1"/>
      <c r="P821" s="1"/>
      <c r="Q821" s="1"/>
    </row>
    <row r="822" spans="1:17" ht="18" customHeight="1" x14ac:dyDescent="0.35">
      <c r="A822" s="1"/>
      <c r="B822" s="1"/>
      <c r="C822" s="1"/>
      <c r="D822" s="1"/>
      <c r="E822" s="1"/>
      <c r="F822" s="1"/>
      <c r="G822" s="1"/>
      <c r="H822" s="1"/>
      <c r="I822" s="1"/>
      <c r="J822" s="1"/>
      <c r="K822" s="1"/>
      <c r="L822" s="1"/>
      <c r="M822" s="1"/>
      <c r="N822" s="1"/>
      <c r="O822" s="1"/>
      <c r="P822" s="1"/>
      <c r="Q822" s="1"/>
    </row>
    <row r="823" spans="1:17" ht="18" customHeight="1" x14ac:dyDescent="0.35">
      <c r="A823" s="1"/>
      <c r="B823" s="1"/>
      <c r="C823" s="1"/>
      <c r="D823" s="1"/>
      <c r="E823" s="1"/>
      <c r="F823" s="1"/>
      <c r="G823" s="1"/>
      <c r="H823" s="1"/>
      <c r="I823" s="1"/>
      <c r="J823" s="1"/>
      <c r="K823" s="1"/>
      <c r="L823" s="1"/>
      <c r="M823" s="1"/>
      <c r="N823" s="1"/>
      <c r="O823" s="1"/>
      <c r="P823" s="1"/>
      <c r="Q823" s="1"/>
    </row>
    <row r="824" spans="1:17" ht="18" customHeight="1" x14ac:dyDescent="0.35">
      <c r="A824" s="1"/>
      <c r="B824" s="1"/>
      <c r="C824" s="1"/>
      <c r="D824" s="1"/>
      <c r="E824" s="1"/>
      <c r="F824" s="1"/>
      <c r="G824" s="1"/>
      <c r="H824" s="1"/>
      <c r="I824" s="1"/>
      <c r="J824" s="1"/>
      <c r="K824" s="1"/>
      <c r="L824" s="1"/>
      <c r="M824" s="1"/>
      <c r="N824" s="1"/>
      <c r="O824" s="1"/>
      <c r="P824" s="1"/>
      <c r="Q824" s="1"/>
    </row>
    <row r="825" spans="1:17" ht="18" customHeight="1" x14ac:dyDescent="0.35">
      <c r="A825" s="1"/>
      <c r="B825" s="1"/>
      <c r="C825" s="1"/>
      <c r="D825" s="1"/>
      <c r="E825" s="1"/>
      <c r="F825" s="1"/>
      <c r="G825" s="1"/>
      <c r="H825" s="1"/>
      <c r="I825" s="1"/>
      <c r="J825" s="1"/>
      <c r="K825" s="1"/>
      <c r="L825" s="1"/>
      <c r="M825" s="1"/>
      <c r="N825" s="1"/>
      <c r="O825" s="1"/>
      <c r="P825" s="1"/>
      <c r="Q825" s="1"/>
    </row>
    <row r="826" spans="1:17" ht="18" customHeight="1" x14ac:dyDescent="0.35">
      <c r="A826" s="1"/>
      <c r="B826" s="1"/>
      <c r="C826" s="1"/>
      <c r="D826" s="1"/>
      <c r="E826" s="1"/>
      <c r="F826" s="1"/>
      <c r="G826" s="1"/>
      <c r="H826" s="1"/>
      <c r="I826" s="1"/>
      <c r="J826" s="1"/>
      <c r="K826" s="1"/>
      <c r="L826" s="1"/>
      <c r="M826" s="1"/>
      <c r="N826" s="1"/>
      <c r="O826" s="1"/>
      <c r="P826" s="1"/>
      <c r="Q826" s="1"/>
    </row>
    <row r="827" spans="1:17" ht="18" customHeight="1" x14ac:dyDescent="0.35">
      <c r="A827" s="1"/>
      <c r="B827" s="1"/>
      <c r="C827" s="1"/>
      <c r="D827" s="1"/>
      <c r="E827" s="1"/>
      <c r="F827" s="1"/>
      <c r="G827" s="1"/>
      <c r="H827" s="1"/>
      <c r="I827" s="1"/>
      <c r="J827" s="1"/>
      <c r="K827" s="1"/>
      <c r="L827" s="1"/>
      <c r="M827" s="1"/>
      <c r="N827" s="1"/>
      <c r="O827" s="1"/>
      <c r="P827" s="1"/>
      <c r="Q827" s="1"/>
    </row>
    <row r="828" spans="1:17" ht="18" customHeight="1" x14ac:dyDescent="0.35">
      <c r="A828" s="1"/>
      <c r="B828" s="1"/>
      <c r="C828" s="1"/>
      <c r="D828" s="1"/>
      <c r="E828" s="1"/>
      <c r="F828" s="1"/>
      <c r="G828" s="1"/>
      <c r="H828" s="1"/>
      <c r="I828" s="1"/>
      <c r="J828" s="1"/>
      <c r="K828" s="1"/>
      <c r="L828" s="1"/>
      <c r="M828" s="1"/>
      <c r="N828" s="1"/>
      <c r="O828" s="1"/>
      <c r="P828" s="1"/>
      <c r="Q828" s="1"/>
    </row>
    <row r="829" spans="1:17" ht="18" customHeight="1" x14ac:dyDescent="0.35">
      <c r="A829" s="1"/>
      <c r="B829" s="1"/>
      <c r="C829" s="1"/>
      <c r="D829" s="1"/>
      <c r="E829" s="1"/>
      <c r="F829" s="1"/>
      <c r="G829" s="1"/>
      <c r="H829" s="1"/>
      <c r="I829" s="1"/>
      <c r="J829" s="1"/>
      <c r="K829" s="1"/>
      <c r="L829" s="1"/>
      <c r="M829" s="1"/>
      <c r="N829" s="1"/>
      <c r="O829" s="1"/>
      <c r="P829" s="1"/>
      <c r="Q829" s="1"/>
    </row>
    <row r="830" spans="1:17" ht="18" customHeight="1" x14ac:dyDescent="0.35">
      <c r="A830" s="1"/>
      <c r="B830" s="1"/>
      <c r="C830" s="1"/>
      <c r="D830" s="1"/>
      <c r="E830" s="1"/>
      <c r="F830" s="1"/>
      <c r="G830" s="1"/>
      <c r="H830" s="1"/>
      <c r="I830" s="1"/>
      <c r="J830" s="1"/>
      <c r="K830" s="1"/>
      <c r="L830" s="1"/>
      <c r="M830" s="1"/>
      <c r="N830" s="1"/>
      <c r="O830" s="1"/>
      <c r="P830" s="1"/>
      <c r="Q830" s="1"/>
    </row>
    <row r="831" spans="1:17" ht="18" customHeight="1" x14ac:dyDescent="0.35">
      <c r="A831" s="1"/>
      <c r="B831" s="1"/>
      <c r="C831" s="1"/>
      <c r="D831" s="1"/>
      <c r="E831" s="1"/>
      <c r="F831" s="1"/>
      <c r="G831" s="1"/>
      <c r="H831" s="1"/>
      <c r="I831" s="1"/>
      <c r="J831" s="1"/>
      <c r="K831" s="1"/>
      <c r="L831" s="1"/>
      <c r="M831" s="1"/>
      <c r="N831" s="1"/>
      <c r="O831" s="1"/>
      <c r="P831" s="1"/>
      <c r="Q831" s="1"/>
    </row>
    <row r="832" spans="1:17" ht="18" customHeight="1" x14ac:dyDescent="0.35">
      <c r="A832" s="1"/>
      <c r="B832" s="1"/>
      <c r="C832" s="1"/>
      <c r="D832" s="1"/>
      <c r="E832" s="1"/>
      <c r="F832" s="1"/>
      <c r="G832" s="1"/>
      <c r="H832" s="1"/>
      <c r="I832" s="1"/>
      <c r="J832" s="1"/>
      <c r="K832" s="1"/>
      <c r="L832" s="1"/>
      <c r="M832" s="1"/>
      <c r="N832" s="1"/>
      <c r="O832" s="1"/>
      <c r="P832" s="1"/>
      <c r="Q832" s="1"/>
    </row>
    <row r="833" spans="1:17" ht="18" customHeight="1" x14ac:dyDescent="0.35">
      <c r="A833" s="1"/>
      <c r="B833" s="1"/>
      <c r="C833" s="1"/>
      <c r="D833" s="1"/>
      <c r="E833" s="1"/>
      <c r="F833" s="1"/>
      <c r="G833" s="1"/>
      <c r="H833" s="1"/>
      <c r="I833" s="1"/>
      <c r="J833" s="1"/>
      <c r="K833" s="1"/>
      <c r="L833" s="1"/>
      <c r="M833" s="1"/>
      <c r="N833" s="1"/>
      <c r="O833" s="1"/>
      <c r="P833" s="1"/>
      <c r="Q833" s="1"/>
    </row>
    <row r="834" spans="1:17" ht="18" customHeight="1" x14ac:dyDescent="0.35">
      <c r="A834" s="1"/>
      <c r="B834" s="1"/>
      <c r="C834" s="1"/>
      <c r="D834" s="1"/>
      <c r="E834" s="1"/>
      <c r="F834" s="1"/>
      <c r="G834" s="1"/>
      <c r="H834" s="1"/>
      <c r="I834" s="1"/>
      <c r="J834" s="1"/>
      <c r="K834" s="1"/>
      <c r="L834" s="1"/>
      <c r="M834" s="1"/>
      <c r="N834" s="1"/>
      <c r="O834" s="1"/>
      <c r="P834" s="1"/>
      <c r="Q834" s="1"/>
    </row>
    <row r="835" spans="1:17" ht="18" customHeight="1" x14ac:dyDescent="0.35">
      <c r="A835" s="1"/>
      <c r="B835" s="1"/>
      <c r="C835" s="1"/>
      <c r="D835" s="1"/>
      <c r="E835" s="1"/>
      <c r="F835" s="1"/>
      <c r="G835" s="1"/>
      <c r="H835" s="1"/>
      <c r="I835" s="1"/>
      <c r="J835" s="1"/>
      <c r="K835" s="1"/>
      <c r="L835" s="1"/>
      <c r="M835" s="1"/>
      <c r="N835" s="1"/>
      <c r="O835" s="1"/>
      <c r="P835" s="1"/>
      <c r="Q835" s="1"/>
    </row>
    <row r="836" spans="1:17" ht="18" customHeight="1" x14ac:dyDescent="0.35">
      <c r="A836" s="1"/>
      <c r="B836" s="1"/>
      <c r="C836" s="1"/>
      <c r="D836" s="1"/>
      <c r="E836" s="1"/>
      <c r="F836" s="1"/>
      <c r="G836" s="1"/>
      <c r="H836" s="1"/>
      <c r="I836" s="1"/>
      <c r="J836" s="1"/>
      <c r="K836" s="1"/>
      <c r="L836" s="1"/>
      <c r="M836" s="1"/>
      <c r="N836" s="1"/>
      <c r="O836" s="1"/>
      <c r="P836" s="1"/>
      <c r="Q836" s="1"/>
    </row>
    <row r="837" spans="1:17" ht="18" customHeight="1" x14ac:dyDescent="0.35">
      <c r="A837" s="1"/>
      <c r="B837" s="1"/>
      <c r="C837" s="1"/>
      <c r="D837" s="1"/>
      <c r="E837" s="1"/>
      <c r="F837" s="1"/>
      <c r="G837" s="1"/>
      <c r="H837" s="1"/>
      <c r="I837" s="1"/>
      <c r="J837" s="1"/>
      <c r="K837" s="1"/>
      <c r="L837" s="1"/>
      <c r="M837" s="1"/>
      <c r="N837" s="1"/>
      <c r="O837" s="1"/>
      <c r="P837" s="1"/>
      <c r="Q837" s="1"/>
    </row>
    <row r="838" spans="1:17" ht="18" customHeight="1" x14ac:dyDescent="0.35">
      <c r="A838" s="1"/>
      <c r="B838" s="1"/>
      <c r="C838" s="1"/>
      <c r="D838" s="1"/>
      <c r="E838" s="1"/>
      <c r="F838" s="1"/>
      <c r="G838" s="1"/>
      <c r="H838" s="1"/>
      <c r="I838" s="1"/>
      <c r="J838" s="1"/>
      <c r="K838" s="1"/>
      <c r="L838" s="1"/>
      <c r="M838" s="1"/>
      <c r="N838" s="1"/>
      <c r="O838" s="1"/>
      <c r="P838" s="1"/>
      <c r="Q838" s="1"/>
    </row>
    <row r="839" spans="1:17" ht="18" customHeight="1" x14ac:dyDescent="0.35">
      <c r="A839" s="1"/>
      <c r="B839" s="1"/>
      <c r="C839" s="1"/>
      <c r="D839" s="1"/>
      <c r="E839" s="1"/>
      <c r="F839" s="1"/>
      <c r="G839" s="1"/>
      <c r="H839" s="1"/>
      <c r="I839" s="1"/>
      <c r="J839" s="1"/>
      <c r="K839" s="1"/>
      <c r="L839" s="1"/>
      <c r="M839" s="1"/>
      <c r="N839" s="1"/>
      <c r="O839" s="1"/>
      <c r="P839" s="1"/>
      <c r="Q839" s="1"/>
    </row>
    <row r="840" spans="1:17" ht="18" customHeight="1" x14ac:dyDescent="0.35">
      <c r="A840" s="1"/>
      <c r="B840" s="1"/>
      <c r="C840" s="1"/>
      <c r="D840" s="1"/>
      <c r="E840" s="1"/>
      <c r="F840" s="1"/>
      <c r="G840" s="1"/>
      <c r="H840" s="1"/>
      <c r="I840" s="1"/>
      <c r="J840" s="1"/>
      <c r="K840" s="1"/>
      <c r="L840" s="1"/>
      <c r="M840" s="1"/>
      <c r="N840" s="1"/>
      <c r="O840" s="1"/>
      <c r="P840" s="1"/>
      <c r="Q840" s="1"/>
    </row>
    <row r="841" spans="1:17" ht="18" customHeight="1" x14ac:dyDescent="0.35">
      <c r="A841" s="1"/>
      <c r="B841" s="1"/>
      <c r="C841" s="1"/>
      <c r="D841" s="1"/>
      <c r="E841" s="1"/>
      <c r="F841" s="1"/>
      <c r="G841" s="1"/>
      <c r="H841" s="1"/>
      <c r="I841" s="1"/>
      <c r="J841" s="1"/>
      <c r="K841" s="1"/>
      <c r="L841" s="1"/>
      <c r="M841" s="1"/>
      <c r="N841" s="1"/>
      <c r="O841" s="1"/>
      <c r="P841" s="1"/>
      <c r="Q841" s="1"/>
    </row>
    <row r="842" spans="1:17" ht="18" customHeight="1" x14ac:dyDescent="0.35">
      <c r="A842" s="1"/>
      <c r="B842" s="1"/>
      <c r="C842" s="1"/>
      <c r="D842" s="1"/>
      <c r="E842" s="1"/>
      <c r="F842" s="1"/>
      <c r="G842" s="1"/>
      <c r="H842" s="1"/>
      <c r="I842" s="1"/>
      <c r="J842" s="1"/>
      <c r="K842" s="1"/>
      <c r="L842" s="1"/>
      <c r="M842" s="1"/>
      <c r="N842" s="1"/>
      <c r="O842" s="1"/>
      <c r="P842" s="1"/>
      <c r="Q842" s="1"/>
    </row>
    <row r="843" spans="1:17" ht="18" customHeight="1" x14ac:dyDescent="0.35">
      <c r="A843" s="1"/>
      <c r="B843" s="1"/>
      <c r="C843" s="1"/>
      <c r="D843" s="1"/>
      <c r="E843" s="1"/>
      <c r="F843" s="1"/>
      <c r="G843" s="1"/>
      <c r="H843" s="1"/>
      <c r="I843" s="1"/>
      <c r="J843" s="1"/>
      <c r="K843" s="1"/>
      <c r="L843" s="1"/>
      <c r="M843" s="1"/>
      <c r="N843" s="1"/>
      <c r="O843" s="1"/>
      <c r="P843" s="1"/>
      <c r="Q843" s="1"/>
    </row>
    <row r="844" spans="1:17" ht="18" customHeight="1" x14ac:dyDescent="0.35">
      <c r="A844" s="1"/>
      <c r="B844" s="1"/>
      <c r="C844" s="1"/>
      <c r="D844" s="1"/>
      <c r="E844" s="1"/>
      <c r="F844" s="1"/>
      <c r="G844" s="1"/>
      <c r="H844" s="1"/>
      <c r="I844" s="1"/>
      <c r="J844" s="1"/>
      <c r="K844" s="1"/>
      <c r="L844" s="1"/>
      <c r="M844" s="1"/>
      <c r="N844" s="1"/>
      <c r="O844" s="1"/>
      <c r="P844" s="1"/>
      <c r="Q844" s="1"/>
    </row>
    <row r="845" spans="1:17" ht="18" customHeight="1" x14ac:dyDescent="0.35">
      <c r="A845" s="1"/>
      <c r="B845" s="1"/>
      <c r="C845" s="1"/>
      <c r="D845" s="1"/>
      <c r="E845" s="1"/>
      <c r="F845" s="1"/>
      <c r="G845" s="1"/>
      <c r="H845" s="1"/>
      <c r="I845" s="1"/>
      <c r="J845" s="1"/>
      <c r="K845" s="1"/>
      <c r="L845" s="1"/>
      <c r="M845" s="1"/>
      <c r="N845" s="1"/>
      <c r="O845" s="1"/>
      <c r="P845" s="1"/>
      <c r="Q845" s="1"/>
    </row>
    <row r="846" spans="1:17" ht="18" customHeight="1" x14ac:dyDescent="0.35">
      <c r="A846" s="1"/>
      <c r="B846" s="1"/>
      <c r="C846" s="1"/>
      <c r="D846" s="1"/>
      <c r="E846" s="1"/>
      <c r="F846" s="1"/>
      <c r="G846" s="1"/>
      <c r="H846" s="1"/>
      <c r="I846" s="1"/>
      <c r="J846" s="1"/>
      <c r="K846" s="1"/>
      <c r="L846" s="1"/>
      <c r="M846" s="1"/>
      <c r="N846" s="1"/>
      <c r="O846" s="1"/>
      <c r="P846" s="1"/>
      <c r="Q846" s="1"/>
    </row>
    <row r="847" spans="1:17" ht="18" customHeight="1" x14ac:dyDescent="0.35">
      <c r="A847" s="1"/>
      <c r="B847" s="1"/>
      <c r="C847" s="1"/>
      <c r="D847" s="1"/>
      <c r="E847" s="1"/>
      <c r="F847" s="1"/>
      <c r="G847" s="1"/>
      <c r="H847" s="1"/>
      <c r="I847" s="1"/>
      <c r="J847" s="1"/>
      <c r="K847" s="1"/>
      <c r="L847" s="1"/>
      <c r="M847" s="1"/>
      <c r="N847" s="1"/>
      <c r="O847" s="1"/>
      <c r="P847" s="1"/>
      <c r="Q847" s="1"/>
    </row>
    <row r="848" spans="1:17" ht="18" customHeight="1" x14ac:dyDescent="0.35">
      <c r="A848" s="1"/>
      <c r="B848" s="1"/>
      <c r="C848" s="1"/>
      <c r="D848" s="1"/>
      <c r="E848" s="1"/>
      <c r="F848" s="1"/>
      <c r="G848" s="1"/>
      <c r="H848" s="1"/>
      <c r="I848" s="1"/>
      <c r="J848" s="1"/>
      <c r="K848" s="1"/>
      <c r="L848" s="1"/>
      <c r="M848" s="1"/>
      <c r="N848" s="1"/>
      <c r="O848" s="1"/>
      <c r="P848" s="1"/>
      <c r="Q848" s="1"/>
    </row>
    <row r="849" spans="1:17" ht="18" customHeight="1" x14ac:dyDescent="0.35">
      <c r="A849" s="1"/>
      <c r="B849" s="1"/>
      <c r="C849" s="1"/>
      <c r="D849" s="1"/>
      <c r="E849" s="1"/>
      <c r="F849" s="1"/>
      <c r="G849" s="1"/>
      <c r="H849" s="1"/>
      <c r="I849" s="1"/>
      <c r="J849" s="1"/>
      <c r="K849" s="1"/>
      <c r="L849" s="1"/>
      <c r="M849" s="1"/>
      <c r="N849" s="1"/>
      <c r="O849" s="1"/>
      <c r="P849" s="1"/>
      <c r="Q849" s="1"/>
    </row>
    <row r="850" spans="1:17" ht="18" customHeight="1" x14ac:dyDescent="0.35">
      <c r="A850" s="1"/>
      <c r="B850" s="1"/>
      <c r="C850" s="1"/>
      <c r="D850" s="1"/>
      <c r="E850" s="1"/>
      <c r="F850" s="1"/>
      <c r="G850" s="1"/>
      <c r="H850" s="1"/>
      <c r="I850" s="1"/>
      <c r="J850" s="1"/>
      <c r="K850" s="1"/>
      <c r="L850" s="1"/>
      <c r="M850" s="1"/>
      <c r="N850" s="1"/>
      <c r="O850" s="1"/>
      <c r="P850" s="1"/>
      <c r="Q850" s="1"/>
    </row>
    <row r="851" spans="1:17" ht="18" customHeight="1" x14ac:dyDescent="0.35">
      <c r="A851" s="1"/>
      <c r="B851" s="1"/>
      <c r="C851" s="1"/>
      <c r="D851" s="1"/>
      <c r="E851" s="1"/>
      <c r="F851" s="1"/>
      <c r="G851" s="1"/>
      <c r="H851" s="1"/>
      <c r="I851" s="1"/>
      <c r="J851" s="1"/>
      <c r="K851" s="1"/>
      <c r="L851" s="1"/>
      <c r="M851" s="1"/>
      <c r="N851" s="1"/>
      <c r="O851" s="1"/>
      <c r="P851" s="1"/>
      <c r="Q851" s="1"/>
    </row>
    <row r="852" spans="1:17" ht="18" customHeight="1" x14ac:dyDescent="0.35">
      <c r="A852" s="1"/>
      <c r="B852" s="1"/>
      <c r="C852" s="1"/>
      <c r="D852" s="1"/>
      <c r="E852" s="1"/>
      <c r="F852" s="1"/>
      <c r="G852" s="1"/>
      <c r="H852" s="1"/>
      <c r="I852" s="1"/>
      <c r="J852" s="1"/>
      <c r="K852" s="1"/>
      <c r="L852" s="1"/>
      <c r="M852" s="1"/>
      <c r="N852" s="1"/>
      <c r="O852" s="1"/>
      <c r="P852" s="1"/>
      <c r="Q852" s="1"/>
    </row>
    <row r="853" spans="1:17" ht="18" customHeight="1" x14ac:dyDescent="0.35">
      <c r="A853" s="1"/>
      <c r="B853" s="1"/>
      <c r="C853" s="1"/>
      <c r="D853" s="1"/>
      <c r="E853" s="1"/>
      <c r="F853" s="1"/>
      <c r="G853" s="1"/>
      <c r="H853" s="1"/>
      <c r="I853" s="1"/>
      <c r="J853" s="1"/>
      <c r="K853" s="1"/>
      <c r="L853" s="1"/>
      <c r="M853" s="1"/>
      <c r="N853" s="1"/>
      <c r="O853" s="1"/>
      <c r="P853" s="1"/>
      <c r="Q853" s="1"/>
    </row>
    <row r="854" spans="1:17" ht="18" customHeight="1" x14ac:dyDescent="0.35">
      <c r="A854" s="1"/>
      <c r="B854" s="1"/>
      <c r="C854" s="1"/>
      <c r="D854" s="1"/>
      <c r="E854" s="1"/>
      <c r="F854" s="1"/>
      <c r="G854" s="1"/>
      <c r="H854" s="1"/>
      <c r="I854" s="1"/>
      <c r="J854" s="1"/>
      <c r="K854" s="1"/>
      <c r="L854" s="1"/>
      <c r="M854" s="1"/>
      <c r="N854" s="1"/>
      <c r="O854" s="1"/>
      <c r="P854" s="1"/>
      <c r="Q854" s="1"/>
    </row>
    <row r="855" spans="1:17" ht="18" customHeight="1" x14ac:dyDescent="0.35">
      <c r="A855" s="1"/>
      <c r="B855" s="1"/>
      <c r="C855" s="1"/>
      <c r="D855" s="1"/>
      <c r="E855" s="1"/>
      <c r="F855" s="1"/>
      <c r="G855" s="1"/>
      <c r="H855" s="1"/>
      <c r="I855" s="1"/>
      <c r="J855" s="1"/>
      <c r="K855" s="1"/>
      <c r="L855" s="1"/>
      <c r="M855" s="1"/>
      <c r="N855" s="1"/>
      <c r="O855" s="1"/>
      <c r="P855" s="1"/>
      <c r="Q855" s="1"/>
    </row>
    <row r="856" spans="1:17" ht="18" customHeight="1" x14ac:dyDescent="0.35">
      <c r="A856" s="1"/>
      <c r="B856" s="1"/>
      <c r="C856" s="1"/>
      <c r="D856" s="1"/>
      <c r="E856" s="1"/>
      <c r="F856" s="1"/>
      <c r="G856" s="1"/>
      <c r="H856" s="1"/>
      <c r="I856" s="1"/>
      <c r="J856" s="1"/>
      <c r="K856" s="1"/>
      <c r="L856" s="1"/>
      <c r="M856" s="1"/>
      <c r="N856" s="1"/>
      <c r="O856" s="1"/>
      <c r="P856" s="1"/>
      <c r="Q856" s="1"/>
    </row>
    <row r="857" spans="1:17" ht="18" customHeight="1" x14ac:dyDescent="0.35">
      <c r="A857" s="1"/>
      <c r="B857" s="1"/>
      <c r="C857" s="1"/>
      <c r="D857" s="1"/>
      <c r="E857" s="1"/>
      <c r="F857" s="1"/>
      <c r="G857" s="1"/>
      <c r="H857" s="1"/>
      <c r="I857" s="1"/>
      <c r="J857" s="1"/>
      <c r="K857" s="1"/>
      <c r="L857" s="1"/>
      <c r="M857" s="1"/>
      <c r="N857" s="1"/>
      <c r="O857" s="1"/>
      <c r="P857" s="1"/>
      <c r="Q857" s="1"/>
    </row>
    <row r="858" spans="1:17" ht="18" customHeight="1" x14ac:dyDescent="0.35">
      <c r="A858" s="1"/>
      <c r="B858" s="1"/>
      <c r="C858" s="1"/>
      <c r="D858" s="1"/>
      <c r="E858" s="1"/>
      <c r="F858" s="1"/>
      <c r="G858" s="1"/>
      <c r="H858" s="1"/>
      <c r="I858" s="1"/>
      <c r="J858" s="1"/>
      <c r="K858" s="1"/>
      <c r="L858" s="1"/>
      <c r="M858" s="1"/>
      <c r="N858" s="1"/>
      <c r="O858" s="1"/>
      <c r="P858" s="1"/>
      <c r="Q858" s="1"/>
    </row>
    <row r="859" spans="1:17" ht="18" customHeight="1" x14ac:dyDescent="0.35">
      <c r="A859" s="1"/>
      <c r="B859" s="1"/>
      <c r="C859" s="1"/>
      <c r="D859" s="1"/>
      <c r="E859" s="1"/>
      <c r="F859" s="1"/>
      <c r="G859" s="1"/>
      <c r="H859" s="1"/>
      <c r="I859" s="1"/>
      <c r="J859" s="1"/>
      <c r="K859" s="1"/>
      <c r="L859" s="1"/>
      <c r="M859" s="1"/>
      <c r="N859" s="1"/>
      <c r="O859" s="1"/>
      <c r="P859" s="1"/>
      <c r="Q859" s="1"/>
    </row>
    <row r="860" spans="1:17" ht="18" customHeight="1" x14ac:dyDescent="0.35">
      <c r="A860" s="1"/>
      <c r="B860" s="1"/>
      <c r="C860" s="1"/>
      <c r="D860" s="1"/>
      <c r="E860" s="1"/>
      <c r="F860" s="1"/>
      <c r="G860" s="1"/>
      <c r="H860" s="1"/>
      <c r="I860" s="1"/>
      <c r="J860" s="1"/>
      <c r="K860" s="1"/>
      <c r="L860" s="1"/>
      <c r="M860" s="1"/>
      <c r="N860" s="1"/>
      <c r="O860" s="1"/>
      <c r="P860" s="1"/>
      <c r="Q860" s="1"/>
    </row>
    <row r="861" spans="1:17" ht="18" customHeight="1" x14ac:dyDescent="0.35">
      <c r="A861" s="1"/>
      <c r="B861" s="1"/>
      <c r="C861" s="1"/>
      <c r="D861" s="1"/>
      <c r="E861" s="1"/>
      <c r="F861" s="1"/>
      <c r="G861" s="1"/>
      <c r="H861" s="1"/>
      <c r="I861" s="1"/>
      <c r="J861" s="1"/>
      <c r="K861" s="1"/>
      <c r="L861" s="1"/>
      <c r="M861" s="1"/>
      <c r="N861" s="1"/>
      <c r="O861" s="1"/>
      <c r="P861" s="1"/>
      <c r="Q861" s="1"/>
    </row>
    <row r="862" spans="1:17" ht="18" customHeight="1" x14ac:dyDescent="0.35">
      <c r="A862" s="1"/>
      <c r="B862" s="1"/>
      <c r="C862" s="1"/>
      <c r="D862" s="1"/>
      <c r="E862" s="1"/>
      <c r="F862" s="1"/>
      <c r="G862" s="1"/>
      <c r="H862" s="1"/>
      <c r="I862" s="1"/>
      <c r="J862" s="1"/>
      <c r="K862" s="1"/>
      <c r="L862" s="1"/>
      <c r="M862" s="1"/>
      <c r="N862" s="1"/>
      <c r="O862" s="1"/>
      <c r="P862" s="1"/>
      <c r="Q862" s="1"/>
    </row>
    <row r="863" spans="1:17" ht="18" customHeight="1" x14ac:dyDescent="0.35">
      <c r="A863" s="1"/>
      <c r="B863" s="1"/>
      <c r="C863" s="1"/>
      <c r="D863" s="1"/>
      <c r="E863" s="1"/>
      <c r="F863" s="1"/>
      <c r="G863" s="1"/>
      <c r="H863" s="1"/>
      <c r="I863" s="1"/>
      <c r="J863" s="1"/>
      <c r="K863" s="1"/>
      <c r="L863" s="1"/>
      <c r="M863" s="1"/>
      <c r="N863" s="1"/>
      <c r="O863" s="1"/>
      <c r="P863" s="1"/>
      <c r="Q863" s="1"/>
    </row>
    <row r="864" spans="1:17" ht="18" customHeight="1" x14ac:dyDescent="0.35">
      <c r="A864" s="1"/>
      <c r="B864" s="1"/>
      <c r="C864" s="1"/>
      <c r="D864" s="1"/>
      <c r="E864" s="1"/>
      <c r="F864" s="1"/>
      <c r="G864" s="1"/>
      <c r="H864" s="1"/>
      <c r="I864" s="1"/>
      <c r="J864" s="1"/>
      <c r="K864" s="1"/>
      <c r="L864" s="1"/>
      <c r="M864" s="1"/>
      <c r="N864" s="1"/>
      <c r="O864" s="1"/>
      <c r="P864" s="1"/>
      <c r="Q864" s="1"/>
    </row>
    <row r="865" spans="1:17" ht="18" customHeight="1" x14ac:dyDescent="0.35">
      <c r="A865" s="1"/>
      <c r="B865" s="1"/>
      <c r="C865" s="1"/>
      <c r="D865" s="1"/>
      <c r="E865" s="1"/>
      <c r="F865" s="1"/>
      <c r="G865" s="1"/>
      <c r="H865" s="1"/>
      <c r="I865" s="1"/>
      <c r="J865" s="1"/>
      <c r="K865" s="1"/>
      <c r="L865" s="1"/>
      <c r="M865" s="1"/>
      <c r="N865" s="1"/>
      <c r="O865" s="1"/>
      <c r="P865" s="1"/>
      <c r="Q865" s="1"/>
    </row>
    <row r="866" spans="1:17" ht="18" customHeight="1" x14ac:dyDescent="0.35">
      <c r="A866" s="1"/>
      <c r="B866" s="1"/>
      <c r="C866" s="1"/>
      <c r="D866" s="1"/>
      <c r="E866" s="1"/>
      <c r="F866" s="1"/>
      <c r="G866" s="1"/>
      <c r="H866" s="1"/>
      <c r="I866" s="1"/>
      <c r="J866" s="1"/>
      <c r="K866" s="1"/>
      <c r="L866" s="1"/>
      <c r="M866" s="1"/>
      <c r="N866" s="1"/>
      <c r="O866" s="1"/>
      <c r="P866" s="1"/>
      <c r="Q866" s="1"/>
    </row>
    <row r="867" spans="1:17" ht="18" customHeight="1" x14ac:dyDescent="0.35">
      <c r="A867" s="1"/>
      <c r="B867" s="1"/>
      <c r="C867" s="1"/>
      <c r="D867" s="1"/>
      <c r="E867" s="1"/>
      <c r="F867" s="1"/>
      <c r="G867" s="1"/>
      <c r="H867" s="1"/>
      <c r="I867" s="1"/>
      <c r="J867" s="1"/>
      <c r="K867" s="1"/>
      <c r="L867" s="1"/>
      <c r="M867" s="1"/>
      <c r="N867" s="1"/>
      <c r="O867" s="1"/>
      <c r="P867" s="1"/>
      <c r="Q867" s="1"/>
    </row>
    <row r="868" spans="1:17" ht="18" customHeight="1" x14ac:dyDescent="0.35">
      <c r="A868" s="1"/>
      <c r="B868" s="1"/>
      <c r="C868" s="1"/>
      <c r="D868" s="1"/>
      <c r="E868" s="1"/>
      <c r="F868" s="1"/>
      <c r="G868" s="1"/>
      <c r="H868" s="1"/>
      <c r="I868" s="1"/>
      <c r="J868" s="1"/>
      <c r="K868" s="1"/>
      <c r="L868" s="1"/>
      <c r="M868" s="1"/>
      <c r="N868" s="1"/>
      <c r="O868" s="1"/>
      <c r="P868" s="1"/>
      <c r="Q868" s="1"/>
    </row>
    <row r="869" spans="1:17" ht="18" customHeight="1" x14ac:dyDescent="0.35">
      <c r="A869" s="1"/>
      <c r="B869" s="1"/>
      <c r="C869" s="1"/>
      <c r="D869" s="1"/>
      <c r="E869" s="1"/>
      <c r="F869" s="1"/>
      <c r="G869" s="1"/>
      <c r="H869" s="1"/>
      <c r="I869" s="1"/>
      <c r="J869" s="1"/>
      <c r="K869" s="1"/>
      <c r="L869" s="1"/>
      <c r="M869" s="1"/>
      <c r="N869" s="1"/>
      <c r="O869" s="1"/>
      <c r="P869" s="1"/>
      <c r="Q869" s="1"/>
    </row>
    <row r="870" spans="1:17" ht="18" customHeight="1" x14ac:dyDescent="0.35">
      <c r="A870" s="1"/>
      <c r="B870" s="1"/>
      <c r="C870" s="1"/>
      <c r="D870" s="1"/>
      <c r="E870" s="1"/>
      <c r="F870" s="1"/>
      <c r="G870" s="1"/>
      <c r="H870" s="1"/>
      <c r="I870" s="1"/>
      <c r="J870" s="1"/>
      <c r="K870" s="1"/>
      <c r="L870" s="1"/>
      <c r="M870" s="1"/>
      <c r="N870" s="1"/>
      <c r="O870" s="1"/>
      <c r="P870" s="1"/>
      <c r="Q870" s="1"/>
    </row>
    <row r="871" spans="1:17" ht="18" customHeight="1" x14ac:dyDescent="0.35">
      <c r="A871" s="1"/>
      <c r="B871" s="1"/>
      <c r="C871" s="1"/>
      <c r="D871" s="1"/>
      <c r="E871" s="1"/>
      <c r="F871" s="1"/>
      <c r="G871" s="1"/>
      <c r="H871" s="1"/>
      <c r="I871" s="1"/>
      <c r="J871" s="1"/>
      <c r="K871" s="1"/>
      <c r="L871" s="1"/>
      <c r="M871" s="1"/>
      <c r="N871" s="1"/>
      <c r="O871" s="1"/>
      <c r="P871" s="1"/>
      <c r="Q871" s="1"/>
    </row>
    <row r="872" spans="1:17" ht="18" customHeight="1" x14ac:dyDescent="0.35">
      <c r="A872" s="1"/>
      <c r="B872" s="1"/>
      <c r="C872" s="1"/>
      <c r="D872" s="1"/>
      <c r="E872" s="1"/>
      <c r="F872" s="1"/>
      <c r="G872" s="1"/>
      <c r="H872" s="1"/>
      <c r="I872" s="1"/>
      <c r="J872" s="1"/>
      <c r="K872" s="1"/>
      <c r="L872" s="1"/>
      <c r="M872" s="1"/>
      <c r="N872" s="1"/>
      <c r="O872" s="1"/>
      <c r="P872" s="1"/>
      <c r="Q872" s="1"/>
    </row>
    <row r="873" spans="1:17" ht="18" customHeight="1" x14ac:dyDescent="0.35">
      <c r="A873" s="1"/>
      <c r="B873" s="1"/>
      <c r="C873" s="1"/>
      <c r="D873" s="1"/>
      <c r="E873" s="1"/>
      <c r="F873" s="1"/>
      <c r="G873" s="1"/>
      <c r="H873" s="1"/>
      <c r="I873" s="1"/>
      <c r="J873" s="1"/>
      <c r="K873" s="1"/>
      <c r="L873" s="1"/>
      <c r="M873" s="1"/>
      <c r="N873" s="1"/>
      <c r="O873" s="1"/>
      <c r="P873" s="1"/>
      <c r="Q873" s="1"/>
    </row>
    <row r="874" spans="1:17" ht="18" customHeight="1" x14ac:dyDescent="0.35">
      <c r="A874" s="1"/>
      <c r="B874" s="1"/>
      <c r="C874" s="1"/>
      <c r="D874" s="1"/>
      <c r="E874" s="1"/>
      <c r="F874" s="1"/>
      <c r="G874" s="1"/>
      <c r="H874" s="1"/>
      <c r="I874" s="1"/>
      <c r="J874" s="1"/>
      <c r="K874" s="1"/>
      <c r="L874" s="1"/>
      <c r="M874" s="1"/>
      <c r="N874" s="1"/>
      <c r="O874" s="1"/>
      <c r="P874" s="1"/>
      <c r="Q874" s="1"/>
    </row>
    <row r="875" spans="1:17" ht="18" customHeight="1" x14ac:dyDescent="0.35">
      <c r="A875" s="1"/>
      <c r="B875" s="1"/>
      <c r="C875" s="1"/>
      <c r="D875" s="1"/>
      <c r="E875" s="1"/>
      <c r="F875" s="1"/>
      <c r="G875" s="1"/>
      <c r="H875" s="1"/>
      <c r="I875" s="1"/>
      <c r="J875" s="1"/>
      <c r="K875" s="1"/>
      <c r="L875" s="1"/>
      <c r="M875" s="1"/>
      <c r="N875" s="1"/>
      <c r="O875" s="1"/>
      <c r="P875" s="1"/>
      <c r="Q875" s="1"/>
    </row>
    <row r="876" spans="1:17" ht="18" customHeight="1" x14ac:dyDescent="0.35">
      <c r="A876" s="1"/>
      <c r="B876" s="1"/>
      <c r="C876" s="1"/>
      <c r="D876" s="1"/>
      <c r="E876" s="1"/>
      <c r="F876" s="1"/>
      <c r="G876" s="1"/>
      <c r="H876" s="1"/>
      <c r="I876" s="1"/>
      <c r="J876" s="1"/>
      <c r="K876" s="1"/>
      <c r="L876" s="1"/>
      <c r="M876" s="1"/>
      <c r="N876" s="1"/>
      <c r="O876" s="1"/>
      <c r="P876" s="1"/>
      <c r="Q876" s="1"/>
    </row>
    <row r="877" spans="1:17" ht="18" customHeight="1" x14ac:dyDescent="0.35">
      <c r="A877" s="1"/>
      <c r="B877" s="1"/>
      <c r="C877" s="1"/>
      <c r="D877" s="1"/>
      <c r="E877" s="1"/>
      <c r="F877" s="1"/>
      <c r="G877" s="1"/>
      <c r="H877" s="1"/>
      <c r="I877" s="1"/>
      <c r="J877" s="1"/>
      <c r="K877" s="1"/>
      <c r="L877" s="1"/>
      <c r="M877" s="1"/>
      <c r="N877" s="1"/>
      <c r="O877" s="1"/>
      <c r="P877" s="1"/>
      <c r="Q877" s="1"/>
    </row>
    <row r="878" spans="1:17" ht="18" customHeight="1" x14ac:dyDescent="0.35">
      <c r="A878" s="1"/>
      <c r="B878" s="1"/>
      <c r="C878" s="1"/>
      <c r="D878" s="1"/>
      <c r="E878" s="1"/>
      <c r="F878" s="1"/>
      <c r="G878" s="1"/>
      <c r="H878" s="1"/>
      <c r="I878" s="1"/>
      <c r="J878" s="1"/>
      <c r="K878" s="1"/>
      <c r="L878" s="1"/>
      <c r="M878" s="1"/>
      <c r="N878" s="1"/>
      <c r="O878" s="1"/>
      <c r="P878" s="1"/>
      <c r="Q878" s="1"/>
    </row>
    <row r="879" spans="1:17" ht="18" customHeight="1" x14ac:dyDescent="0.35">
      <c r="A879" s="1"/>
      <c r="B879" s="1"/>
      <c r="C879" s="1"/>
      <c r="D879" s="1"/>
      <c r="E879" s="1"/>
      <c r="F879" s="1"/>
      <c r="G879" s="1"/>
      <c r="H879" s="1"/>
      <c r="I879" s="1"/>
      <c r="J879" s="1"/>
      <c r="K879" s="1"/>
      <c r="L879" s="1"/>
      <c r="M879" s="1"/>
      <c r="N879" s="1"/>
      <c r="O879" s="1"/>
      <c r="P879" s="1"/>
      <c r="Q879" s="1"/>
    </row>
    <row r="880" spans="1:17" ht="18" customHeight="1" x14ac:dyDescent="0.35">
      <c r="A880" s="1"/>
      <c r="B880" s="1"/>
      <c r="C880" s="1"/>
      <c r="D880" s="1"/>
      <c r="E880" s="1"/>
      <c r="F880" s="1"/>
      <c r="G880" s="1"/>
      <c r="H880" s="1"/>
      <c r="I880" s="1"/>
      <c r="J880" s="1"/>
      <c r="K880" s="1"/>
      <c r="L880" s="1"/>
      <c r="M880" s="1"/>
      <c r="N880" s="1"/>
      <c r="O880" s="1"/>
      <c r="P880" s="1"/>
      <c r="Q880" s="1"/>
    </row>
    <row r="881" spans="1:17" ht="18" customHeight="1" x14ac:dyDescent="0.35">
      <c r="A881" s="1"/>
      <c r="B881" s="1"/>
      <c r="C881" s="1"/>
      <c r="D881" s="1"/>
      <c r="E881" s="1"/>
      <c r="F881" s="1"/>
      <c r="G881" s="1"/>
      <c r="H881" s="1"/>
      <c r="I881" s="1"/>
      <c r="J881" s="1"/>
      <c r="K881" s="1"/>
      <c r="L881" s="1"/>
      <c r="M881" s="1"/>
      <c r="N881" s="1"/>
      <c r="O881" s="1"/>
      <c r="P881" s="1"/>
      <c r="Q881" s="1"/>
    </row>
    <row r="882" spans="1:17" ht="18" customHeight="1" x14ac:dyDescent="0.35">
      <c r="A882" s="1"/>
      <c r="B882" s="1"/>
      <c r="C882" s="1"/>
      <c r="D882" s="1"/>
      <c r="E882" s="1"/>
      <c r="F882" s="1"/>
      <c r="G882" s="1"/>
      <c r="H882" s="1"/>
      <c r="I882" s="1"/>
      <c r="J882" s="1"/>
      <c r="K882" s="1"/>
      <c r="L882" s="1"/>
      <c r="M882" s="1"/>
      <c r="N882" s="1"/>
      <c r="O882" s="1"/>
      <c r="P882" s="1"/>
      <c r="Q882" s="1"/>
    </row>
    <row r="883" spans="1:17" ht="18" customHeight="1" x14ac:dyDescent="0.35">
      <c r="A883" s="1"/>
      <c r="B883" s="1"/>
      <c r="C883" s="1"/>
      <c r="D883" s="1"/>
      <c r="E883" s="1"/>
      <c r="F883" s="1"/>
      <c r="G883" s="1"/>
      <c r="H883" s="1"/>
      <c r="I883" s="1"/>
      <c r="J883" s="1"/>
      <c r="K883" s="1"/>
      <c r="L883" s="1"/>
      <c r="M883" s="1"/>
      <c r="N883" s="1"/>
      <c r="O883" s="1"/>
      <c r="P883" s="1"/>
      <c r="Q883" s="1"/>
    </row>
    <row r="884" spans="1:17" ht="18" customHeight="1" x14ac:dyDescent="0.35">
      <c r="A884" s="1"/>
      <c r="B884" s="1"/>
      <c r="C884" s="1"/>
      <c r="D884" s="1"/>
      <c r="E884" s="1"/>
      <c r="F884" s="1"/>
      <c r="G884" s="1"/>
      <c r="H884" s="1"/>
      <c r="I884" s="1"/>
      <c r="J884" s="1"/>
      <c r="K884" s="1"/>
      <c r="L884" s="1"/>
      <c r="M884" s="1"/>
      <c r="N884" s="1"/>
      <c r="O884" s="1"/>
      <c r="P884" s="1"/>
      <c r="Q884" s="1"/>
    </row>
    <row r="885" spans="1:17" ht="18" customHeight="1" x14ac:dyDescent="0.35">
      <c r="A885" s="1"/>
      <c r="B885" s="1"/>
      <c r="C885" s="1"/>
      <c r="D885" s="1"/>
      <c r="E885" s="1"/>
      <c r="F885" s="1"/>
      <c r="G885" s="1"/>
      <c r="H885" s="1"/>
      <c r="I885" s="1"/>
      <c r="J885" s="1"/>
      <c r="K885" s="1"/>
      <c r="L885" s="1"/>
      <c r="M885" s="1"/>
      <c r="N885" s="1"/>
      <c r="O885" s="1"/>
      <c r="P885" s="1"/>
      <c r="Q885" s="1"/>
    </row>
    <row r="886" spans="1:17" ht="18" customHeight="1" x14ac:dyDescent="0.35">
      <c r="A886" s="1"/>
      <c r="B886" s="1"/>
      <c r="C886" s="1"/>
      <c r="D886" s="1"/>
      <c r="E886" s="1"/>
      <c r="F886" s="1"/>
      <c r="G886" s="1"/>
      <c r="H886" s="1"/>
      <c r="I886" s="1"/>
      <c r="J886" s="1"/>
      <c r="K886" s="1"/>
      <c r="L886" s="1"/>
      <c r="M886" s="1"/>
      <c r="N886" s="1"/>
      <c r="O886" s="1"/>
      <c r="P886" s="1"/>
      <c r="Q886" s="1"/>
    </row>
    <row r="887" spans="1:17" ht="18" customHeight="1" x14ac:dyDescent="0.35">
      <c r="A887" s="1"/>
      <c r="B887" s="1"/>
      <c r="C887" s="1"/>
      <c r="D887" s="1"/>
      <c r="E887" s="1"/>
      <c r="F887" s="1"/>
      <c r="G887" s="1"/>
      <c r="H887" s="1"/>
      <c r="I887" s="1"/>
      <c r="J887" s="1"/>
      <c r="K887" s="1"/>
      <c r="L887" s="1"/>
      <c r="M887" s="1"/>
      <c r="N887" s="1"/>
      <c r="O887" s="1"/>
      <c r="P887" s="1"/>
      <c r="Q887" s="1"/>
    </row>
    <row r="888" spans="1:17" ht="18" customHeight="1" x14ac:dyDescent="0.35">
      <c r="A888" s="1"/>
      <c r="B888" s="1"/>
      <c r="C888" s="1"/>
      <c r="D888" s="1"/>
      <c r="E888" s="1"/>
      <c r="F888" s="1"/>
      <c r="G888" s="1"/>
      <c r="H888" s="1"/>
      <c r="I888" s="1"/>
      <c r="J888" s="1"/>
      <c r="K888" s="1"/>
      <c r="L888" s="1"/>
      <c r="M888" s="1"/>
      <c r="N888" s="1"/>
      <c r="O888" s="1"/>
      <c r="P888" s="1"/>
      <c r="Q888" s="1"/>
    </row>
    <row r="889" spans="1:17" ht="18" customHeight="1" x14ac:dyDescent="0.35">
      <c r="A889" s="1"/>
      <c r="B889" s="1"/>
      <c r="C889" s="1"/>
      <c r="D889" s="1"/>
      <c r="E889" s="1"/>
      <c r="F889" s="1"/>
      <c r="G889" s="1"/>
      <c r="H889" s="1"/>
      <c r="I889" s="1"/>
      <c r="J889" s="1"/>
      <c r="K889" s="1"/>
      <c r="L889" s="1"/>
      <c r="M889" s="1"/>
      <c r="N889" s="1"/>
      <c r="O889" s="1"/>
      <c r="P889" s="1"/>
      <c r="Q889" s="1"/>
    </row>
    <row r="890" spans="1:17" ht="18" customHeight="1" x14ac:dyDescent="0.35">
      <c r="A890" s="1"/>
      <c r="B890" s="1"/>
      <c r="C890" s="1"/>
      <c r="D890" s="1"/>
      <c r="E890" s="1"/>
      <c r="F890" s="1"/>
      <c r="G890" s="1"/>
      <c r="H890" s="1"/>
      <c r="I890" s="1"/>
      <c r="J890" s="1"/>
      <c r="K890" s="1"/>
      <c r="L890" s="1"/>
      <c r="M890" s="1"/>
      <c r="N890" s="1"/>
      <c r="O890" s="1"/>
      <c r="P890" s="1"/>
      <c r="Q890" s="1"/>
    </row>
    <row r="891" spans="1:17" ht="18" customHeight="1" x14ac:dyDescent="0.35">
      <c r="A891" s="1"/>
      <c r="B891" s="1"/>
      <c r="C891" s="1"/>
      <c r="D891" s="1"/>
      <c r="E891" s="1"/>
      <c r="F891" s="1"/>
      <c r="G891" s="1"/>
      <c r="H891" s="1"/>
      <c r="I891" s="1"/>
      <c r="J891" s="1"/>
      <c r="K891" s="1"/>
      <c r="L891" s="1"/>
      <c r="M891" s="1"/>
      <c r="N891" s="1"/>
      <c r="O891" s="1"/>
      <c r="P891" s="1"/>
      <c r="Q891" s="1"/>
    </row>
    <row r="892" spans="1:17" ht="18" customHeight="1" x14ac:dyDescent="0.35">
      <c r="A892" s="1"/>
      <c r="B892" s="1"/>
      <c r="C892" s="1"/>
      <c r="D892" s="1"/>
      <c r="E892" s="1"/>
      <c r="F892" s="1"/>
      <c r="G892" s="1"/>
      <c r="H892" s="1"/>
      <c r="I892" s="1"/>
      <c r="J892" s="1"/>
      <c r="K892" s="1"/>
      <c r="L892" s="1"/>
      <c r="M892" s="1"/>
      <c r="N892" s="1"/>
      <c r="O892" s="1"/>
      <c r="P892" s="1"/>
      <c r="Q892" s="1"/>
    </row>
    <row r="893" spans="1:17" ht="18" customHeight="1" x14ac:dyDescent="0.35">
      <c r="A893" s="1"/>
      <c r="B893" s="1"/>
      <c r="C893" s="1"/>
      <c r="D893" s="1"/>
      <c r="E893" s="1"/>
      <c r="F893" s="1"/>
      <c r="G893" s="1"/>
      <c r="H893" s="1"/>
      <c r="I893" s="1"/>
      <c r="J893" s="1"/>
      <c r="K893" s="1"/>
      <c r="L893" s="1"/>
      <c r="M893" s="1"/>
      <c r="N893" s="1"/>
      <c r="O893" s="1"/>
      <c r="P893" s="1"/>
      <c r="Q893" s="1"/>
    </row>
    <row r="894" spans="1:17" ht="18" customHeight="1" x14ac:dyDescent="0.35">
      <c r="A894" s="1"/>
      <c r="B894" s="1"/>
      <c r="C894" s="1"/>
      <c r="D894" s="1"/>
      <c r="E894" s="1"/>
      <c r="F894" s="1"/>
      <c r="G894" s="1"/>
      <c r="H894" s="1"/>
      <c r="I894" s="1"/>
      <c r="J894" s="1"/>
      <c r="K894" s="1"/>
      <c r="L894" s="1"/>
      <c r="M894" s="1"/>
      <c r="N894" s="1"/>
      <c r="O894" s="1"/>
      <c r="P894" s="1"/>
      <c r="Q894" s="1"/>
    </row>
    <row r="895" spans="1:17" ht="18" customHeight="1" x14ac:dyDescent="0.35">
      <c r="A895" s="1"/>
      <c r="B895" s="1"/>
      <c r="C895" s="1"/>
      <c r="D895" s="1"/>
      <c r="E895" s="1"/>
      <c r="F895" s="1"/>
      <c r="G895" s="1"/>
      <c r="H895" s="1"/>
      <c r="I895" s="1"/>
      <c r="J895" s="1"/>
      <c r="K895" s="1"/>
      <c r="L895" s="1"/>
      <c r="M895" s="1"/>
      <c r="N895" s="1"/>
      <c r="O895" s="1"/>
      <c r="P895" s="1"/>
      <c r="Q895" s="1"/>
    </row>
    <row r="896" spans="1:17" ht="18" customHeight="1" x14ac:dyDescent="0.35">
      <c r="A896" s="1"/>
      <c r="B896" s="1"/>
      <c r="C896" s="1"/>
      <c r="D896" s="1"/>
      <c r="E896" s="1"/>
      <c r="F896" s="1"/>
      <c r="G896" s="1"/>
      <c r="H896" s="1"/>
      <c r="I896" s="1"/>
      <c r="J896" s="1"/>
      <c r="K896" s="1"/>
      <c r="L896" s="1"/>
      <c r="M896" s="1"/>
      <c r="N896" s="1"/>
      <c r="O896" s="1"/>
      <c r="P896" s="1"/>
      <c r="Q896" s="1"/>
    </row>
    <row r="897" spans="1:17" ht="18" customHeight="1" x14ac:dyDescent="0.35">
      <c r="A897" s="1"/>
      <c r="B897" s="1"/>
      <c r="C897" s="1"/>
      <c r="D897" s="1"/>
      <c r="E897" s="1"/>
      <c r="F897" s="1"/>
      <c r="G897" s="1"/>
      <c r="H897" s="1"/>
      <c r="I897" s="1"/>
      <c r="J897" s="1"/>
      <c r="K897" s="1"/>
      <c r="L897" s="1"/>
      <c r="M897" s="1"/>
      <c r="N897" s="1"/>
      <c r="O897" s="1"/>
      <c r="P897" s="1"/>
      <c r="Q897" s="1"/>
    </row>
    <row r="898" spans="1:17" ht="18" customHeight="1" x14ac:dyDescent="0.35">
      <c r="A898" s="1"/>
      <c r="B898" s="1"/>
      <c r="C898" s="1"/>
      <c r="D898" s="1"/>
      <c r="E898" s="1"/>
      <c r="F898" s="1"/>
      <c r="G898" s="1"/>
      <c r="H898" s="1"/>
      <c r="I898" s="1"/>
      <c r="J898" s="1"/>
      <c r="K898" s="1"/>
      <c r="L898" s="1"/>
      <c r="M898" s="1"/>
      <c r="N898" s="1"/>
      <c r="O898" s="1"/>
      <c r="P898" s="1"/>
      <c r="Q898" s="1"/>
    </row>
    <row r="899" spans="1:17" ht="18" customHeight="1" x14ac:dyDescent="0.35">
      <c r="A899" s="1"/>
      <c r="B899" s="1"/>
      <c r="C899" s="1"/>
      <c r="D899" s="1"/>
      <c r="E899" s="1"/>
      <c r="F899" s="1"/>
      <c r="G899" s="1"/>
      <c r="H899" s="1"/>
      <c r="I899" s="1"/>
      <c r="J899" s="1"/>
      <c r="K899" s="1"/>
      <c r="L899" s="1"/>
      <c r="M899" s="1"/>
      <c r="N899" s="1"/>
      <c r="O899" s="1"/>
      <c r="P899" s="1"/>
      <c r="Q899" s="1"/>
    </row>
    <row r="900" spans="1:17" ht="18" customHeight="1" x14ac:dyDescent="0.35">
      <c r="A900" s="1"/>
      <c r="B900" s="1"/>
      <c r="C900" s="1"/>
      <c r="D900" s="1"/>
      <c r="E900" s="1"/>
      <c r="F900" s="1"/>
      <c r="G900" s="1"/>
      <c r="H900" s="1"/>
      <c r="I900" s="1"/>
      <c r="J900" s="1"/>
      <c r="K900" s="1"/>
      <c r="L900" s="1"/>
      <c r="M900" s="1"/>
      <c r="N900" s="1"/>
      <c r="O900" s="1"/>
      <c r="P900" s="1"/>
      <c r="Q900" s="1"/>
    </row>
    <row r="901" spans="1:17" ht="18" customHeight="1" x14ac:dyDescent="0.35">
      <c r="A901" s="1"/>
      <c r="B901" s="1"/>
      <c r="C901" s="1"/>
      <c r="D901" s="1"/>
      <c r="E901" s="1"/>
      <c r="F901" s="1"/>
      <c r="G901" s="1"/>
      <c r="H901" s="1"/>
      <c r="I901" s="1"/>
      <c r="J901" s="1"/>
      <c r="K901" s="1"/>
      <c r="L901" s="1"/>
      <c r="M901" s="1"/>
      <c r="N901" s="1"/>
      <c r="O901" s="1"/>
      <c r="P901" s="1"/>
      <c r="Q901" s="1"/>
    </row>
    <row r="902" spans="1:17" ht="18" customHeight="1" x14ac:dyDescent="0.35">
      <c r="A902" s="1"/>
      <c r="B902" s="1"/>
      <c r="C902" s="1"/>
      <c r="D902" s="1"/>
      <c r="E902" s="1"/>
      <c r="F902" s="1"/>
      <c r="G902" s="1"/>
      <c r="H902" s="1"/>
      <c r="I902" s="1"/>
      <c r="J902" s="1"/>
      <c r="K902" s="1"/>
      <c r="L902" s="1"/>
      <c r="M902" s="1"/>
      <c r="N902" s="1"/>
      <c r="O902" s="1"/>
      <c r="P902" s="1"/>
      <c r="Q902" s="1"/>
    </row>
    <row r="903" spans="1:17" ht="18" customHeight="1" x14ac:dyDescent="0.35">
      <c r="A903" s="1"/>
      <c r="B903" s="1"/>
      <c r="C903" s="1"/>
      <c r="D903" s="1"/>
      <c r="E903" s="1"/>
      <c r="F903" s="1"/>
      <c r="G903" s="1"/>
      <c r="H903" s="1"/>
      <c r="I903" s="1"/>
      <c r="J903" s="1"/>
      <c r="K903" s="1"/>
      <c r="L903" s="1"/>
      <c r="M903" s="1"/>
      <c r="N903" s="1"/>
      <c r="O903" s="1"/>
      <c r="P903" s="1"/>
      <c r="Q903" s="1"/>
    </row>
    <row r="904" spans="1:17" ht="18" customHeight="1" x14ac:dyDescent="0.35">
      <c r="A904" s="1"/>
      <c r="B904" s="1"/>
      <c r="C904" s="1"/>
      <c r="D904" s="1"/>
      <c r="E904" s="1"/>
      <c r="F904" s="1"/>
      <c r="G904" s="1"/>
      <c r="H904" s="1"/>
      <c r="I904" s="1"/>
      <c r="J904" s="1"/>
      <c r="K904" s="1"/>
      <c r="L904" s="1"/>
      <c r="M904" s="1"/>
      <c r="N904" s="1"/>
      <c r="O904" s="1"/>
      <c r="P904" s="1"/>
      <c r="Q904" s="1"/>
    </row>
    <row r="905" spans="1:17" ht="18" customHeight="1" x14ac:dyDescent="0.35">
      <c r="A905" s="1"/>
      <c r="B905" s="1"/>
      <c r="C905" s="1"/>
      <c r="D905" s="1"/>
      <c r="E905" s="1"/>
      <c r="F905" s="1"/>
      <c r="G905" s="1"/>
      <c r="H905" s="1"/>
      <c r="I905" s="1"/>
      <c r="J905" s="1"/>
      <c r="K905" s="1"/>
      <c r="L905" s="1"/>
      <c r="M905" s="1"/>
      <c r="N905" s="1"/>
      <c r="O905" s="1"/>
      <c r="P905" s="1"/>
      <c r="Q905" s="1"/>
    </row>
    <row r="906" spans="1:17" ht="18" customHeight="1" x14ac:dyDescent="0.35">
      <c r="A906" s="1"/>
      <c r="B906" s="1"/>
      <c r="C906" s="1"/>
      <c r="D906" s="1"/>
      <c r="E906" s="1"/>
      <c r="F906" s="1"/>
      <c r="G906" s="1"/>
      <c r="H906" s="1"/>
      <c r="I906" s="1"/>
      <c r="J906" s="1"/>
      <c r="K906" s="1"/>
      <c r="L906" s="1"/>
      <c r="M906" s="1"/>
      <c r="N906" s="1"/>
      <c r="O906" s="1"/>
      <c r="P906" s="1"/>
      <c r="Q906" s="1"/>
    </row>
    <row r="907" spans="1:17" ht="18" customHeight="1" x14ac:dyDescent="0.35">
      <c r="A907" s="1"/>
      <c r="B907" s="1"/>
      <c r="C907" s="1"/>
      <c r="D907" s="1"/>
      <c r="E907" s="1"/>
      <c r="F907" s="1"/>
      <c r="G907" s="1"/>
      <c r="H907" s="1"/>
      <c r="I907" s="1"/>
      <c r="J907" s="1"/>
      <c r="K907" s="1"/>
      <c r="L907" s="1"/>
      <c r="M907" s="1"/>
      <c r="N907" s="1"/>
      <c r="O907" s="1"/>
      <c r="P907" s="1"/>
      <c r="Q907" s="1"/>
    </row>
    <row r="908" spans="1:17" ht="18" customHeight="1" x14ac:dyDescent="0.35">
      <c r="A908" s="1"/>
      <c r="B908" s="1"/>
      <c r="C908" s="1"/>
      <c r="D908" s="1"/>
      <c r="E908" s="1"/>
      <c r="F908" s="1"/>
      <c r="G908" s="1"/>
      <c r="H908" s="1"/>
      <c r="I908" s="1"/>
      <c r="J908" s="1"/>
      <c r="K908" s="1"/>
      <c r="L908" s="1"/>
      <c r="M908" s="1"/>
      <c r="N908" s="1"/>
      <c r="O908" s="1"/>
      <c r="P908" s="1"/>
      <c r="Q908" s="1"/>
    </row>
    <row r="909" spans="1:17" ht="18" customHeight="1" x14ac:dyDescent="0.35">
      <c r="A909" s="1"/>
      <c r="B909" s="1"/>
      <c r="C909" s="1"/>
      <c r="D909" s="1"/>
      <c r="E909" s="1"/>
      <c r="F909" s="1"/>
      <c r="G909" s="1"/>
      <c r="H909" s="1"/>
      <c r="I909" s="1"/>
      <c r="J909" s="1"/>
      <c r="K909" s="1"/>
      <c r="L909" s="1"/>
      <c r="M909" s="1"/>
      <c r="N909" s="1"/>
      <c r="O909" s="1"/>
      <c r="P909" s="1"/>
      <c r="Q909" s="1"/>
    </row>
    <row r="910" spans="1:17" ht="18" customHeight="1" x14ac:dyDescent="0.35">
      <c r="A910" s="1"/>
      <c r="B910" s="1"/>
      <c r="C910" s="1"/>
      <c r="D910" s="1"/>
      <c r="E910" s="1"/>
      <c r="F910" s="1"/>
      <c r="G910" s="1"/>
      <c r="H910" s="1"/>
      <c r="I910" s="1"/>
      <c r="J910" s="1"/>
      <c r="K910" s="1"/>
      <c r="L910" s="1"/>
      <c r="M910" s="1"/>
      <c r="N910" s="1"/>
      <c r="O910" s="1"/>
      <c r="P910" s="1"/>
      <c r="Q910" s="1"/>
    </row>
    <row r="911" spans="1:17" ht="18" customHeight="1" x14ac:dyDescent="0.35">
      <c r="A911" s="1"/>
      <c r="B911" s="1"/>
      <c r="C911" s="1"/>
      <c r="D911" s="1"/>
      <c r="E911" s="1"/>
      <c r="F911" s="1"/>
      <c r="G911" s="1"/>
      <c r="H911" s="1"/>
      <c r="I911" s="1"/>
      <c r="J911" s="1"/>
      <c r="K911" s="1"/>
      <c r="L911" s="1"/>
      <c r="M911" s="1"/>
      <c r="N911" s="1"/>
      <c r="O911" s="1"/>
      <c r="P911" s="1"/>
      <c r="Q911" s="1"/>
    </row>
    <row r="912" spans="1:17" ht="18" customHeight="1" x14ac:dyDescent="0.35">
      <c r="A912" s="1"/>
      <c r="B912" s="1"/>
      <c r="C912" s="1"/>
      <c r="D912" s="1"/>
      <c r="E912" s="1"/>
      <c r="F912" s="1"/>
      <c r="G912" s="1"/>
      <c r="H912" s="1"/>
      <c r="I912" s="1"/>
      <c r="J912" s="1"/>
      <c r="K912" s="1"/>
      <c r="L912" s="1"/>
      <c r="M912" s="1"/>
      <c r="N912" s="1"/>
      <c r="O912" s="1"/>
      <c r="P912" s="1"/>
      <c r="Q912" s="1"/>
    </row>
    <row r="913" spans="1:17" ht="18" customHeight="1" x14ac:dyDescent="0.35">
      <c r="A913" s="1"/>
      <c r="B913" s="1"/>
      <c r="C913" s="1"/>
      <c r="D913" s="1"/>
      <c r="E913" s="1"/>
      <c r="F913" s="1"/>
      <c r="G913" s="1"/>
      <c r="H913" s="1"/>
      <c r="I913" s="1"/>
      <c r="J913" s="1"/>
      <c r="K913" s="1"/>
      <c r="L913" s="1"/>
      <c r="M913" s="1"/>
      <c r="N913" s="1"/>
      <c r="O913" s="1"/>
      <c r="P913" s="1"/>
      <c r="Q913" s="1"/>
    </row>
    <row r="914" spans="1:17" ht="18" customHeight="1" x14ac:dyDescent="0.35">
      <c r="A914" s="1"/>
      <c r="B914" s="1"/>
      <c r="C914" s="1"/>
      <c r="D914" s="1"/>
      <c r="E914" s="1"/>
      <c r="F914" s="1"/>
      <c r="G914" s="1"/>
      <c r="H914" s="1"/>
      <c r="I914" s="1"/>
      <c r="J914" s="1"/>
      <c r="K914" s="1"/>
      <c r="L914" s="1"/>
      <c r="M914" s="1"/>
      <c r="N914" s="1"/>
      <c r="O914" s="1"/>
      <c r="P914" s="1"/>
      <c r="Q914" s="1"/>
    </row>
    <row r="915" spans="1:17" ht="18" customHeight="1" x14ac:dyDescent="0.35">
      <c r="A915" s="1"/>
      <c r="B915" s="1"/>
      <c r="C915" s="1"/>
      <c r="D915" s="1"/>
      <c r="E915" s="1"/>
      <c r="F915" s="1"/>
      <c r="G915" s="1"/>
      <c r="H915" s="1"/>
      <c r="I915" s="1"/>
      <c r="J915" s="1"/>
      <c r="K915" s="1"/>
      <c r="L915" s="1"/>
      <c r="M915" s="1"/>
      <c r="N915" s="1"/>
      <c r="O915" s="1"/>
      <c r="P915" s="1"/>
      <c r="Q915" s="1"/>
    </row>
    <row r="916" spans="1:17" ht="18" customHeight="1" x14ac:dyDescent="0.35">
      <c r="A916" s="1"/>
      <c r="B916" s="1"/>
      <c r="C916" s="1"/>
      <c r="D916" s="1"/>
      <c r="E916" s="1"/>
      <c r="F916" s="1"/>
      <c r="G916" s="1"/>
      <c r="H916" s="1"/>
      <c r="I916" s="1"/>
      <c r="J916" s="1"/>
      <c r="K916" s="1"/>
      <c r="L916" s="1"/>
      <c r="M916" s="1"/>
      <c r="N916" s="1"/>
      <c r="O916" s="1"/>
      <c r="P916" s="1"/>
      <c r="Q916" s="1"/>
    </row>
    <row r="917" spans="1:17" ht="18" customHeight="1" x14ac:dyDescent="0.35">
      <c r="A917" s="1"/>
      <c r="B917" s="1"/>
      <c r="C917" s="1"/>
      <c r="D917" s="1"/>
      <c r="E917" s="1"/>
      <c r="F917" s="1"/>
      <c r="G917" s="1"/>
      <c r="H917" s="1"/>
      <c r="I917" s="1"/>
      <c r="J917" s="1"/>
      <c r="K917" s="1"/>
      <c r="L917" s="1"/>
      <c r="M917" s="1"/>
      <c r="N917" s="1"/>
      <c r="O917" s="1"/>
      <c r="P917" s="1"/>
      <c r="Q917" s="1"/>
    </row>
    <row r="918" spans="1:17" ht="18" customHeight="1" x14ac:dyDescent="0.35">
      <c r="A918" s="1"/>
      <c r="B918" s="1"/>
      <c r="C918" s="1"/>
      <c r="D918" s="1"/>
      <c r="E918" s="1"/>
      <c r="F918" s="1"/>
      <c r="G918" s="1"/>
      <c r="H918" s="1"/>
      <c r="I918" s="1"/>
      <c r="J918" s="1"/>
      <c r="K918" s="1"/>
      <c r="L918" s="1"/>
      <c r="M918" s="1"/>
      <c r="N918" s="1"/>
      <c r="O918" s="1"/>
      <c r="P918" s="1"/>
      <c r="Q918" s="1"/>
    </row>
    <row r="919" spans="1:17" ht="18" customHeight="1" x14ac:dyDescent="0.35">
      <c r="A919" s="1"/>
      <c r="B919" s="1"/>
      <c r="C919" s="1"/>
      <c r="D919" s="1"/>
      <c r="E919" s="1"/>
      <c r="F919" s="1"/>
      <c r="G919" s="1"/>
      <c r="H919" s="1"/>
      <c r="I919" s="1"/>
      <c r="J919" s="1"/>
      <c r="K919" s="1"/>
      <c r="L919" s="1"/>
      <c r="M919" s="1"/>
      <c r="N919" s="1"/>
      <c r="O919" s="1"/>
      <c r="P919" s="1"/>
      <c r="Q919" s="1"/>
    </row>
    <row r="920" spans="1:17" ht="18" customHeight="1" x14ac:dyDescent="0.35">
      <c r="A920" s="1"/>
      <c r="B920" s="1"/>
      <c r="C920" s="1"/>
      <c r="D920" s="1"/>
      <c r="E920" s="1"/>
      <c r="F920" s="1"/>
      <c r="G920" s="1"/>
      <c r="H920" s="1"/>
      <c r="I920" s="1"/>
      <c r="J920" s="1"/>
      <c r="K920" s="1"/>
      <c r="L920" s="1"/>
      <c r="M920" s="1"/>
      <c r="N920" s="1"/>
      <c r="O920" s="1"/>
      <c r="P920" s="1"/>
      <c r="Q920" s="1"/>
    </row>
    <row r="921" spans="1:17" ht="18" customHeight="1" x14ac:dyDescent="0.35">
      <c r="A921" s="1"/>
      <c r="B921" s="1"/>
      <c r="C921" s="1"/>
      <c r="D921" s="1"/>
      <c r="E921" s="1"/>
      <c r="F921" s="1"/>
      <c r="G921" s="1"/>
      <c r="H921" s="1"/>
      <c r="I921" s="1"/>
      <c r="J921" s="1"/>
      <c r="K921" s="1"/>
      <c r="L921" s="1"/>
      <c r="M921" s="1"/>
      <c r="N921" s="1"/>
      <c r="O921" s="1"/>
      <c r="P921" s="1"/>
      <c r="Q921" s="1"/>
    </row>
    <row r="922" spans="1:17" ht="18" customHeight="1" x14ac:dyDescent="0.35">
      <c r="A922" s="1"/>
      <c r="B922" s="1"/>
      <c r="C922" s="1"/>
      <c r="D922" s="1"/>
      <c r="E922" s="1"/>
      <c r="F922" s="1"/>
      <c r="G922" s="1"/>
      <c r="H922" s="1"/>
      <c r="I922" s="1"/>
      <c r="J922" s="1"/>
      <c r="K922" s="1"/>
      <c r="L922" s="1"/>
      <c r="M922" s="1"/>
      <c r="N922" s="1"/>
      <c r="O922" s="1"/>
      <c r="P922" s="1"/>
      <c r="Q922" s="1"/>
    </row>
    <row r="923" spans="1:17" ht="18" customHeight="1" x14ac:dyDescent="0.35">
      <c r="A923" s="1"/>
      <c r="B923" s="1"/>
      <c r="C923" s="1"/>
      <c r="D923" s="1"/>
      <c r="E923" s="1"/>
      <c r="F923" s="1"/>
      <c r="G923" s="1"/>
      <c r="H923" s="1"/>
      <c r="I923" s="1"/>
      <c r="J923" s="1"/>
      <c r="K923" s="1"/>
      <c r="L923" s="1"/>
      <c r="M923" s="1"/>
      <c r="N923" s="1"/>
      <c r="O923" s="1"/>
      <c r="P923" s="1"/>
      <c r="Q923" s="1"/>
    </row>
    <row r="924" spans="1:17" ht="18" customHeight="1" x14ac:dyDescent="0.35">
      <c r="A924" s="1"/>
      <c r="B924" s="1"/>
      <c r="C924" s="1"/>
      <c r="D924" s="1"/>
      <c r="E924" s="1"/>
      <c r="F924" s="1"/>
      <c r="G924" s="1"/>
      <c r="H924" s="1"/>
      <c r="I924" s="1"/>
      <c r="J924" s="1"/>
      <c r="K924" s="1"/>
      <c r="L924" s="1"/>
      <c r="M924" s="1"/>
      <c r="N924" s="1"/>
      <c r="O924" s="1"/>
      <c r="P924" s="1"/>
      <c r="Q924" s="1"/>
    </row>
    <row r="925" spans="1:17" ht="18" customHeight="1" x14ac:dyDescent="0.35">
      <c r="A925" s="1"/>
      <c r="B925" s="1"/>
      <c r="C925" s="1"/>
      <c r="D925" s="1"/>
      <c r="E925" s="1"/>
      <c r="F925" s="1"/>
      <c r="G925" s="1"/>
      <c r="H925" s="1"/>
      <c r="I925" s="1"/>
      <c r="J925" s="1"/>
      <c r="K925" s="1"/>
      <c r="L925" s="1"/>
      <c r="M925" s="1"/>
      <c r="N925" s="1"/>
      <c r="O925" s="1"/>
      <c r="P925" s="1"/>
      <c r="Q925" s="1"/>
    </row>
    <row r="926" spans="1:17" ht="18" customHeight="1" x14ac:dyDescent="0.35">
      <c r="A926" s="1"/>
      <c r="B926" s="1"/>
      <c r="C926" s="1"/>
      <c r="D926" s="1"/>
      <c r="E926" s="1"/>
      <c r="F926" s="1"/>
      <c r="G926" s="1"/>
      <c r="H926" s="1"/>
      <c r="I926" s="1"/>
      <c r="J926" s="1"/>
      <c r="K926" s="1"/>
      <c r="L926" s="1"/>
      <c r="M926" s="1"/>
      <c r="N926" s="1"/>
      <c r="O926" s="1"/>
      <c r="P926" s="1"/>
      <c r="Q926" s="1"/>
    </row>
    <row r="927" spans="1:17" ht="18" customHeight="1" x14ac:dyDescent="0.35">
      <c r="A927" s="1"/>
      <c r="B927" s="1"/>
      <c r="C927" s="1"/>
      <c r="D927" s="1"/>
      <c r="E927" s="1"/>
      <c r="F927" s="1"/>
      <c r="G927" s="1"/>
      <c r="H927" s="1"/>
      <c r="I927" s="1"/>
      <c r="J927" s="1"/>
      <c r="K927" s="1"/>
      <c r="L927" s="1"/>
      <c r="M927" s="1"/>
      <c r="N927" s="1"/>
      <c r="O927" s="1"/>
      <c r="P927" s="1"/>
      <c r="Q927" s="1"/>
    </row>
    <row r="928" spans="1:17" ht="18" customHeight="1" x14ac:dyDescent="0.35">
      <c r="A928" s="1"/>
      <c r="B928" s="1"/>
      <c r="C928" s="1"/>
      <c r="D928" s="1"/>
      <c r="E928" s="1"/>
      <c r="F928" s="1"/>
      <c r="G928" s="1"/>
      <c r="H928" s="1"/>
      <c r="I928" s="1"/>
      <c r="J928" s="1"/>
      <c r="K928" s="1"/>
      <c r="L928" s="1"/>
      <c r="M928" s="1"/>
      <c r="N928" s="1"/>
      <c r="O928" s="1"/>
      <c r="P928" s="1"/>
      <c r="Q928" s="1"/>
    </row>
    <row r="929" spans="1:17" ht="18" customHeight="1" x14ac:dyDescent="0.35">
      <c r="A929" s="1"/>
      <c r="B929" s="1"/>
      <c r="C929" s="1"/>
      <c r="D929" s="1"/>
      <c r="E929" s="1"/>
      <c r="F929" s="1"/>
      <c r="G929" s="1"/>
      <c r="H929" s="1"/>
      <c r="I929" s="1"/>
      <c r="J929" s="1"/>
      <c r="K929" s="1"/>
      <c r="L929" s="1"/>
      <c r="M929" s="1"/>
      <c r="N929" s="1"/>
      <c r="O929" s="1"/>
      <c r="P929" s="1"/>
      <c r="Q929" s="1"/>
    </row>
    <row r="930" spans="1:17" ht="18" customHeight="1" x14ac:dyDescent="0.35">
      <c r="A930" s="1"/>
      <c r="B930" s="1"/>
      <c r="C930" s="1"/>
      <c r="D930" s="1"/>
      <c r="E930" s="1"/>
      <c r="F930" s="1"/>
      <c r="G930" s="1"/>
      <c r="H930" s="1"/>
      <c r="I930" s="1"/>
      <c r="J930" s="1"/>
      <c r="K930" s="1"/>
      <c r="L930" s="1"/>
      <c r="M930" s="1"/>
      <c r="N930" s="1"/>
      <c r="O930" s="1"/>
      <c r="P930" s="1"/>
      <c r="Q930" s="1"/>
    </row>
    <row r="931" spans="1:17" ht="18" customHeight="1" x14ac:dyDescent="0.35">
      <c r="A931" s="1"/>
      <c r="B931" s="1"/>
      <c r="C931" s="1"/>
      <c r="D931" s="1"/>
      <c r="E931" s="1"/>
      <c r="F931" s="1"/>
      <c r="G931" s="1"/>
      <c r="H931" s="1"/>
      <c r="I931" s="1"/>
      <c r="J931" s="1"/>
      <c r="K931" s="1"/>
      <c r="L931" s="1"/>
      <c r="M931" s="1"/>
      <c r="N931" s="1"/>
      <c r="O931" s="1"/>
      <c r="P931" s="1"/>
      <c r="Q931" s="1"/>
    </row>
    <row r="932" spans="1:17" ht="18" customHeight="1" x14ac:dyDescent="0.35">
      <c r="A932" s="1"/>
      <c r="B932" s="1"/>
      <c r="C932" s="1"/>
      <c r="D932" s="1"/>
      <c r="E932" s="1"/>
      <c r="F932" s="1"/>
      <c r="G932" s="1"/>
      <c r="H932" s="1"/>
      <c r="I932" s="1"/>
      <c r="J932" s="1"/>
      <c r="K932" s="1"/>
      <c r="L932" s="1"/>
      <c r="M932" s="1"/>
      <c r="N932" s="1"/>
      <c r="O932" s="1"/>
      <c r="P932" s="1"/>
      <c r="Q932" s="1"/>
    </row>
    <row r="933" spans="1:17" ht="18" customHeight="1" x14ac:dyDescent="0.35">
      <c r="A933" s="1"/>
      <c r="B933" s="1"/>
      <c r="C933" s="1"/>
      <c r="D933" s="1"/>
      <c r="E933" s="1"/>
      <c r="F933" s="1"/>
      <c r="G933" s="1"/>
      <c r="H933" s="1"/>
      <c r="I933" s="1"/>
      <c r="J933" s="1"/>
      <c r="K933" s="1"/>
      <c r="L933" s="1"/>
      <c r="M933" s="1"/>
      <c r="N933" s="1"/>
      <c r="O933" s="1"/>
      <c r="P933" s="1"/>
      <c r="Q933" s="1"/>
    </row>
    <row r="934" spans="1:17" ht="18" customHeight="1" x14ac:dyDescent="0.35">
      <c r="A934" s="1"/>
      <c r="B934" s="1"/>
      <c r="C934" s="1"/>
      <c r="D934" s="1"/>
      <c r="E934" s="1"/>
      <c r="F934" s="1"/>
      <c r="G934" s="1"/>
      <c r="H934" s="1"/>
      <c r="I934" s="1"/>
      <c r="J934" s="1"/>
      <c r="K934" s="1"/>
      <c r="L934" s="1"/>
      <c r="M934" s="1"/>
      <c r="N934" s="1"/>
      <c r="O934" s="1"/>
      <c r="P934" s="1"/>
      <c r="Q934" s="1"/>
    </row>
    <row r="935" spans="1:17" ht="18" customHeight="1" x14ac:dyDescent="0.35">
      <c r="A935" s="1"/>
      <c r="B935" s="1"/>
      <c r="C935" s="1"/>
      <c r="D935" s="1"/>
      <c r="E935" s="1"/>
      <c r="F935" s="1"/>
      <c r="G935" s="1"/>
      <c r="H935" s="1"/>
      <c r="I935" s="1"/>
      <c r="J935" s="1"/>
      <c r="K935" s="1"/>
      <c r="L935" s="1"/>
      <c r="M935" s="1"/>
      <c r="N935" s="1"/>
      <c r="O935" s="1"/>
      <c r="P935" s="1"/>
      <c r="Q935" s="1"/>
    </row>
    <row r="936" spans="1:17" ht="18" customHeight="1" x14ac:dyDescent="0.35">
      <c r="A936" s="1"/>
      <c r="B936" s="1"/>
      <c r="C936" s="1"/>
      <c r="D936" s="1"/>
      <c r="E936" s="1"/>
      <c r="F936" s="1"/>
      <c r="G936" s="1"/>
      <c r="H936" s="1"/>
      <c r="I936" s="1"/>
      <c r="J936" s="1"/>
      <c r="K936" s="1"/>
      <c r="L936" s="1"/>
      <c r="M936" s="1"/>
      <c r="N936" s="1"/>
      <c r="O936" s="1"/>
      <c r="P936" s="1"/>
      <c r="Q936" s="1"/>
    </row>
    <row r="937" spans="1:17" ht="18" customHeight="1" x14ac:dyDescent="0.35">
      <c r="A937" s="1"/>
      <c r="B937" s="1"/>
      <c r="C937" s="1"/>
      <c r="D937" s="1"/>
      <c r="E937" s="1"/>
      <c r="F937" s="1"/>
      <c r="G937" s="1"/>
      <c r="H937" s="1"/>
      <c r="I937" s="1"/>
      <c r="J937" s="1"/>
      <c r="K937" s="1"/>
      <c r="L937" s="1"/>
      <c r="M937" s="1"/>
      <c r="N937" s="1"/>
      <c r="O937" s="1"/>
      <c r="P937" s="1"/>
      <c r="Q937" s="1"/>
    </row>
    <row r="938" spans="1:17" ht="18" customHeight="1" x14ac:dyDescent="0.35">
      <c r="A938" s="1"/>
      <c r="B938" s="1"/>
      <c r="C938" s="1"/>
      <c r="D938" s="1"/>
      <c r="E938" s="1"/>
      <c r="F938" s="1"/>
      <c r="G938" s="1"/>
      <c r="H938" s="1"/>
      <c r="I938" s="1"/>
      <c r="J938" s="1"/>
      <c r="K938" s="1"/>
      <c r="L938" s="1"/>
      <c r="M938" s="1"/>
      <c r="N938" s="1"/>
      <c r="O938" s="1"/>
      <c r="P938" s="1"/>
      <c r="Q938" s="1"/>
    </row>
    <row r="939" spans="1:17" ht="18" customHeight="1" x14ac:dyDescent="0.35">
      <c r="A939" s="1"/>
      <c r="B939" s="1"/>
      <c r="C939" s="1"/>
      <c r="D939" s="1"/>
      <c r="E939" s="1"/>
      <c r="F939" s="1"/>
      <c r="G939" s="1"/>
      <c r="H939" s="1"/>
      <c r="I939" s="1"/>
      <c r="J939" s="1"/>
      <c r="K939" s="1"/>
      <c r="L939" s="1"/>
      <c r="M939" s="1"/>
      <c r="N939" s="1"/>
      <c r="O939" s="1"/>
      <c r="P939" s="1"/>
      <c r="Q939" s="1"/>
    </row>
    <row r="940" spans="1:17" ht="18" customHeight="1" x14ac:dyDescent="0.35">
      <c r="A940" s="1"/>
      <c r="B940" s="1"/>
      <c r="C940" s="1"/>
      <c r="D940" s="1"/>
      <c r="E940" s="1"/>
      <c r="F940" s="1"/>
      <c r="G940" s="1"/>
      <c r="H940" s="1"/>
      <c r="I940" s="1"/>
      <c r="J940" s="1"/>
      <c r="K940" s="1"/>
      <c r="L940" s="1"/>
      <c r="M940" s="1"/>
      <c r="N940" s="1"/>
      <c r="O940" s="1"/>
      <c r="P940" s="1"/>
      <c r="Q940" s="1"/>
    </row>
    <row r="941" spans="1:17" ht="18" customHeight="1" x14ac:dyDescent="0.35">
      <c r="A941" s="1"/>
      <c r="B941" s="1"/>
      <c r="C941" s="1"/>
      <c r="D941" s="1"/>
      <c r="E941" s="1"/>
      <c r="F941" s="1"/>
      <c r="G941" s="1"/>
      <c r="H941" s="1"/>
      <c r="I941" s="1"/>
      <c r="J941" s="1"/>
      <c r="K941" s="1"/>
      <c r="L941" s="1"/>
      <c r="M941" s="1"/>
      <c r="N941" s="1"/>
      <c r="O941" s="1"/>
      <c r="P941" s="1"/>
      <c r="Q941" s="1"/>
    </row>
    <row r="942" spans="1:17" ht="18" customHeight="1" x14ac:dyDescent="0.35">
      <c r="A942" s="1"/>
      <c r="B942" s="1"/>
      <c r="C942" s="1"/>
      <c r="D942" s="1"/>
      <c r="E942" s="1"/>
      <c r="F942" s="1"/>
      <c r="G942" s="1"/>
      <c r="H942" s="1"/>
      <c r="I942" s="1"/>
      <c r="J942" s="1"/>
      <c r="K942" s="1"/>
      <c r="L942" s="1"/>
      <c r="M942" s="1"/>
      <c r="N942" s="1"/>
      <c r="O942" s="1"/>
      <c r="P942" s="1"/>
      <c r="Q942" s="1"/>
    </row>
    <row r="943" spans="1:17" ht="18" customHeight="1" x14ac:dyDescent="0.35">
      <c r="A943" s="1"/>
      <c r="B943" s="1"/>
      <c r="C943" s="1"/>
      <c r="D943" s="1"/>
      <c r="E943" s="1"/>
      <c r="F943" s="1"/>
      <c r="G943" s="1"/>
      <c r="H943" s="1"/>
      <c r="I943" s="1"/>
      <c r="J943" s="1"/>
      <c r="K943" s="1"/>
      <c r="L943" s="1"/>
      <c r="M943" s="1"/>
      <c r="N943" s="1"/>
      <c r="O943" s="1"/>
      <c r="P943" s="1"/>
      <c r="Q943" s="1"/>
    </row>
    <row r="944" spans="1:17" ht="18" customHeight="1" x14ac:dyDescent="0.35">
      <c r="A944" s="1"/>
      <c r="B944" s="1"/>
      <c r="C944" s="1"/>
      <c r="D944" s="1"/>
      <c r="E944" s="1"/>
      <c r="F944" s="1"/>
      <c r="G944" s="1"/>
      <c r="H944" s="1"/>
      <c r="I944" s="1"/>
      <c r="J944" s="1"/>
      <c r="K944" s="1"/>
      <c r="L944" s="1"/>
      <c r="M944" s="1"/>
      <c r="N944" s="1"/>
      <c r="O944" s="1"/>
      <c r="P944" s="1"/>
      <c r="Q944" s="1"/>
    </row>
    <row r="945" spans="1:17" ht="18" customHeight="1" x14ac:dyDescent="0.35">
      <c r="A945" s="1"/>
      <c r="B945" s="1"/>
      <c r="C945" s="1"/>
      <c r="D945" s="1"/>
      <c r="E945" s="1"/>
      <c r="F945" s="1"/>
      <c r="G945" s="1"/>
      <c r="H945" s="1"/>
      <c r="I945" s="1"/>
      <c r="J945" s="1"/>
      <c r="K945" s="1"/>
      <c r="L945" s="1"/>
      <c r="M945" s="1"/>
      <c r="N945" s="1"/>
      <c r="O945" s="1"/>
      <c r="P945" s="1"/>
      <c r="Q945" s="1"/>
    </row>
    <row r="946" spans="1:17" ht="18" customHeight="1" x14ac:dyDescent="0.35">
      <c r="A946" s="1"/>
      <c r="B946" s="1"/>
      <c r="C946" s="1"/>
      <c r="D946" s="1"/>
      <c r="E946" s="1"/>
      <c r="F946" s="1"/>
      <c r="G946" s="1"/>
      <c r="H946" s="1"/>
      <c r="I946" s="1"/>
      <c r="J946" s="1"/>
      <c r="K946" s="1"/>
      <c r="L946" s="1"/>
      <c r="M946" s="1"/>
      <c r="N946" s="1"/>
      <c r="O946" s="1"/>
      <c r="P946" s="1"/>
      <c r="Q946" s="1"/>
    </row>
    <row r="947" spans="1:17" ht="18" customHeight="1" x14ac:dyDescent="0.35">
      <c r="A947" s="1"/>
      <c r="B947" s="1"/>
      <c r="C947" s="1"/>
      <c r="D947" s="1"/>
      <c r="E947" s="1"/>
      <c r="F947" s="1"/>
      <c r="G947" s="1"/>
      <c r="H947" s="1"/>
      <c r="I947" s="1"/>
      <c r="J947" s="1"/>
      <c r="K947" s="1"/>
      <c r="L947" s="1"/>
      <c r="M947" s="1"/>
      <c r="N947" s="1"/>
      <c r="O947" s="1"/>
      <c r="P947" s="1"/>
      <c r="Q947" s="1"/>
    </row>
    <row r="948" spans="1:17" ht="18" customHeight="1" x14ac:dyDescent="0.35">
      <c r="A948" s="1"/>
      <c r="B948" s="1"/>
      <c r="C948" s="1"/>
      <c r="D948" s="1"/>
      <c r="E948" s="1"/>
      <c r="F948" s="1"/>
      <c r="G948" s="1"/>
      <c r="H948" s="1"/>
      <c r="I948" s="1"/>
      <c r="J948" s="1"/>
      <c r="K948" s="1"/>
      <c r="L948" s="1"/>
      <c r="M948" s="1"/>
      <c r="N948" s="1"/>
      <c r="O948" s="1"/>
      <c r="P948" s="1"/>
      <c r="Q948" s="1"/>
    </row>
    <row r="949" spans="1:17" ht="18" customHeight="1" x14ac:dyDescent="0.35">
      <c r="A949" s="1"/>
      <c r="B949" s="1"/>
      <c r="C949" s="1"/>
      <c r="D949" s="1"/>
      <c r="E949" s="1"/>
      <c r="F949" s="1"/>
      <c r="G949" s="1"/>
      <c r="H949" s="1"/>
      <c r="I949" s="1"/>
      <c r="J949" s="1"/>
      <c r="K949" s="1"/>
      <c r="L949" s="1"/>
      <c r="M949" s="1"/>
      <c r="N949" s="1"/>
      <c r="O949" s="1"/>
      <c r="P949" s="1"/>
      <c r="Q949" s="1"/>
    </row>
    <row r="950" spans="1:17" ht="18" customHeight="1" x14ac:dyDescent="0.35">
      <c r="A950" s="1"/>
      <c r="B950" s="1"/>
      <c r="C950" s="1"/>
      <c r="D950" s="1"/>
      <c r="E950" s="1"/>
      <c r="F950" s="1"/>
      <c r="G950" s="1"/>
      <c r="H950" s="1"/>
      <c r="I950" s="1"/>
      <c r="J950" s="1"/>
      <c r="K950" s="1"/>
      <c r="L950" s="1"/>
      <c r="M950" s="1"/>
      <c r="N950" s="1"/>
      <c r="O950" s="1"/>
      <c r="P950" s="1"/>
      <c r="Q950" s="1"/>
    </row>
    <row r="951" spans="1:17" ht="18" customHeight="1" x14ac:dyDescent="0.35">
      <c r="A951" s="1"/>
      <c r="B951" s="1"/>
      <c r="C951" s="1"/>
      <c r="D951" s="1"/>
      <c r="E951" s="1"/>
      <c r="F951" s="1"/>
      <c r="G951" s="1"/>
      <c r="H951" s="1"/>
      <c r="I951" s="1"/>
      <c r="J951" s="1"/>
      <c r="K951" s="1"/>
      <c r="L951" s="1"/>
      <c r="M951" s="1"/>
      <c r="N951" s="1"/>
      <c r="O951" s="1"/>
      <c r="P951" s="1"/>
      <c r="Q951" s="1"/>
    </row>
    <row r="952" spans="1:17" ht="18" customHeight="1" x14ac:dyDescent="0.35">
      <c r="A952" s="1"/>
      <c r="B952" s="1"/>
      <c r="C952" s="1"/>
      <c r="D952" s="1"/>
      <c r="E952" s="1"/>
      <c r="F952" s="1"/>
      <c r="G952" s="1"/>
      <c r="H952" s="1"/>
      <c r="I952" s="1"/>
      <c r="J952" s="1"/>
      <c r="K952" s="1"/>
      <c r="L952" s="1"/>
      <c r="M952" s="1"/>
      <c r="N952" s="1"/>
      <c r="O952" s="1"/>
      <c r="P952" s="1"/>
      <c r="Q952" s="1"/>
    </row>
    <row r="953" spans="1:17" ht="18" customHeight="1" x14ac:dyDescent="0.35">
      <c r="A953" s="1"/>
      <c r="B953" s="1"/>
      <c r="C953" s="1"/>
      <c r="D953" s="1"/>
      <c r="E953" s="1"/>
      <c r="F953" s="1"/>
      <c r="G953" s="1"/>
      <c r="H953" s="1"/>
      <c r="I953" s="1"/>
      <c r="J953" s="1"/>
      <c r="K953" s="1"/>
      <c r="L953" s="1"/>
      <c r="M953" s="1"/>
      <c r="N953" s="1"/>
      <c r="O953" s="1"/>
      <c r="P953" s="1"/>
      <c r="Q953" s="1"/>
    </row>
    <row r="954" spans="1:17" ht="18" customHeight="1" x14ac:dyDescent="0.35">
      <c r="A954" s="1"/>
      <c r="B954" s="1"/>
      <c r="C954" s="1"/>
      <c r="D954" s="1"/>
      <c r="E954" s="1"/>
      <c r="F954" s="1"/>
      <c r="G954" s="1"/>
      <c r="H954" s="1"/>
      <c r="I954" s="1"/>
      <c r="J954" s="1"/>
      <c r="K954" s="1"/>
      <c r="L954" s="1"/>
      <c r="M954" s="1"/>
      <c r="N954" s="1"/>
      <c r="O954" s="1"/>
      <c r="P954" s="1"/>
      <c r="Q954" s="1"/>
    </row>
    <row r="955" spans="1:17" ht="18" customHeight="1" x14ac:dyDescent="0.35">
      <c r="A955" s="1"/>
      <c r="B955" s="1"/>
      <c r="C955" s="1"/>
      <c r="D955" s="1"/>
      <c r="E955" s="1"/>
      <c r="F955" s="1"/>
      <c r="G955" s="1"/>
      <c r="H955" s="1"/>
      <c r="I955" s="1"/>
      <c r="J955" s="1"/>
      <c r="K955" s="1"/>
      <c r="L955" s="1"/>
      <c r="M955" s="1"/>
      <c r="N955" s="1"/>
      <c r="O955" s="1"/>
      <c r="P955" s="1"/>
      <c r="Q955" s="1"/>
    </row>
    <row r="956" spans="1:17" ht="18" customHeight="1" x14ac:dyDescent="0.35">
      <c r="A956" s="1"/>
      <c r="B956" s="1"/>
      <c r="C956" s="1"/>
      <c r="D956" s="1"/>
      <c r="E956" s="1"/>
      <c r="F956" s="1"/>
      <c r="G956" s="1"/>
      <c r="H956" s="1"/>
      <c r="I956" s="1"/>
      <c r="J956" s="1"/>
      <c r="K956" s="1"/>
      <c r="L956" s="1"/>
      <c r="M956" s="1"/>
      <c r="N956" s="1"/>
      <c r="O956" s="1"/>
      <c r="P956" s="1"/>
      <c r="Q956" s="1"/>
    </row>
    <row r="957" spans="1:17" ht="18" customHeight="1" x14ac:dyDescent="0.35">
      <c r="A957" s="1"/>
      <c r="B957" s="1"/>
      <c r="C957" s="1"/>
      <c r="D957" s="1"/>
      <c r="E957" s="1"/>
      <c r="F957" s="1"/>
      <c r="G957" s="1"/>
      <c r="H957" s="1"/>
      <c r="I957" s="1"/>
      <c r="J957" s="1"/>
      <c r="K957" s="1"/>
      <c r="L957" s="1"/>
      <c r="M957" s="1"/>
      <c r="N957" s="1"/>
      <c r="O957" s="1"/>
      <c r="P957" s="1"/>
      <c r="Q957" s="1"/>
    </row>
    <row r="958" spans="1:17" ht="18" customHeight="1" x14ac:dyDescent="0.35">
      <c r="A958" s="1"/>
      <c r="B958" s="1"/>
      <c r="C958" s="1"/>
      <c r="D958" s="1"/>
      <c r="E958" s="1"/>
      <c r="F958" s="1"/>
      <c r="G958" s="1"/>
      <c r="H958" s="1"/>
      <c r="I958" s="1"/>
      <c r="J958" s="1"/>
      <c r="K958" s="1"/>
      <c r="L958" s="1"/>
      <c r="M958" s="1"/>
      <c r="N958" s="1"/>
      <c r="O958" s="1"/>
      <c r="P958" s="1"/>
      <c r="Q958" s="1"/>
    </row>
    <row r="959" spans="1:17" ht="18" customHeight="1" x14ac:dyDescent="0.35">
      <c r="A959" s="1"/>
      <c r="B959" s="1"/>
      <c r="C959" s="1"/>
      <c r="D959" s="1"/>
      <c r="E959" s="1"/>
      <c r="F959" s="1"/>
      <c r="G959" s="1"/>
      <c r="H959" s="1"/>
      <c r="I959" s="1"/>
      <c r="J959" s="1"/>
      <c r="K959" s="1"/>
      <c r="L959" s="1"/>
      <c r="M959" s="1"/>
      <c r="N959" s="1"/>
      <c r="O959" s="1"/>
      <c r="P959" s="1"/>
      <c r="Q959" s="1"/>
    </row>
    <row r="960" spans="1:17" ht="18" customHeight="1" x14ac:dyDescent="0.35">
      <c r="A960" s="1"/>
      <c r="B960" s="1"/>
      <c r="C960" s="1"/>
      <c r="D960" s="1"/>
      <c r="E960" s="1"/>
      <c r="F960" s="1"/>
      <c r="G960" s="1"/>
      <c r="H960" s="1"/>
      <c r="I960" s="1"/>
      <c r="J960" s="1"/>
      <c r="K960" s="1"/>
      <c r="L960" s="1"/>
      <c r="M960" s="1"/>
      <c r="N960" s="1"/>
      <c r="O960" s="1"/>
      <c r="P960" s="1"/>
      <c r="Q960" s="1"/>
    </row>
    <row r="961" spans="1:17" ht="18" customHeight="1" x14ac:dyDescent="0.35">
      <c r="A961" s="1"/>
      <c r="B961" s="1"/>
      <c r="C961" s="1"/>
      <c r="D961" s="1"/>
      <c r="E961" s="1"/>
      <c r="F961" s="1"/>
      <c r="G961" s="1"/>
      <c r="H961" s="1"/>
      <c r="I961" s="1"/>
      <c r="J961" s="1"/>
      <c r="K961" s="1"/>
      <c r="L961" s="1"/>
      <c r="M961" s="1"/>
      <c r="N961" s="1"/>
      <c r="O961" s="1"/>
      <c r="P961" s="1"/>
      <c r="Q961" s="1"/>
    </row>
    <row r="962" spans="1:17" ht="18" customHeight="1" x14ac:dyDescent="0.35">
      <c r="A962" s="1"/>
      <c r="B962" s="1"/>
      <c r="C962" s="1"/>
      <c r="D962" s="1"/>
      <c r="E962" s="1"/>
      <c r="F962" s="1"/>
      <c r="G962" s="1"/>
      <c r="H962" s="1"/>
      <c r="I962" s="1"/>
      <c r="J962" s="1"/>
      <c r="K962" s="1"/>
      <c r="L962" s="1"/>
      <c r="M962" s="1"/>
      <c r="N962" s="1"/>
      <c r="O962" s="1"/>
      <c r="P962" s="1"/>
      <c r="Q962" s="1"/>
    </row>
    <row r="963" spans="1:17" ht="18" customHeight="1" x14ac:dyDescent="0.35">
      <c r="A963" s="1"/>
      <c r="B963" s="1"/>
      <c r="C963" s="1"/>
      <c r="D963" s="1"/>
      <c r="E963" s="1"/>
      <c r="F963" s="1"/>
      <c r="G963" s="1"/>
      <c r="H963" s="1"/>
      <c r="I963" s="1"/>
      <c r="J963" s="1"/>
      <c r="K963" s="1"/>
      <c r="L963" s="1"/>
      <c r="M963" s="1"/>
      <c r="N963" s="1"/>
      <c r="O963" s="1"/>
      <c r="P963" s="1"/>
      <c r="Q963" s="1"/>
    </row>
    <row r="964" spans="1:17" ht="18" customHeight="1" x14ac:dyDescent="0.35">
      <c r="A964" s="1"/>
      <c r="B964" s="1"/>
      <c r="C964" s="1"/>
      <c r="D964" s="1"/>
      <c r="E964" s="1"/>
      <c r="F964" s="1"/>
      <c r="G964" s="1"/>
      <c r="H964" s="1"/>
      <c r="I964" s="1"/>
      <c r="J964" s="1"/>
      <c r="K964" s="1"/>
      <c r="L964" s="1"/>
      <c r="M964" s="1"/>
      <c r="N964" s="1"/>
      <c r="O964" s="1"/>
      <c r="P964" s="1"/>
      <c r="Q964" s="1"/>
    </row>
    <row r="965" spans="1:17" ht="18" customHeight="1" x14ac:dyDescent="0.35">
      <c r="A965" s="1"/>
      <c r="B965" s="1"/>
      <c r="C965" s="1"/>
      <c r="D965" s="1"/>
      <c r="E965" s="1"/>
      <c r="F965" s="1"/>
      <c r="G965" s="1"/>
      <c r="H965" s="1"/>
      <c r="I965" s="1"/>
      <c r="J965" s="1"/>
      <c r="K965" s="1"/>
      <c r="L965" s="1"/>
      <c r="M965" s="1"/>
      <c r="N965" s="1"/>
      <c r="O965" s="1"/>
      <c r="P965" s="1"/>
      <c r="Q965" s="1"/>
    </row>
    <row r="966" spans="1:17" ht="18" customHeight="1" x14ac:dyDescent="0.35">
      <c r="A966" s="1"/>
      <c r="B966" s="1"/>
      <c r="C966" s="1"/>
      <c r="D966" s="1"/>
      <c r="E966" s="1"/>
      <c r="F966" s="1"/>
      <c r="G966" s="1"/>
      <c r="H966" s="1"/>
      <c r="I966" s="1"/>
      <c r="J966" s="1"/>
      <c r="K966" s="1"/>
      <c r="L966" s="1"/>
      <c r="M966" s="1"/>
      <c r="N966" s="1"/>
      <c r="O966" s="1"/>
      <c r="P966" s="1"/>
      <c r="Q966" s="1"/>
    </row>
    <row r="967" spans="1:17" ht="18" customHeight="1" x14ac:dyDescent="0.35">
      <c r="A967" s="1"/>
      <c r="B967" s="1"/>
      <c r="C967" s="1"/>
      <c r="D967" s="1"/>
      <c r="E967" s="1"/>
      <c r="F967" s="1"/>
      <c r="G967" s="1"/>
      <c r="H967" s="1"/>
      <c r="I967" s="1"/>
      <c r="J967" s="1"/>
      <c r="K967" s="1"/>
      <c r="L967" s="1"/>
      <c r="M967" s="1"/>
      <c r="N967" s="1"/>
      <c r="O967" s="1"/>
      <c r="P967" s="1"/>
      <c r="Q967" s="1"/>
    </row>
    <row r="968" spans="1:17" ht="18" customHeight="1" x14ac:dyDescent="0.35">
      <c r="A968" s="1"/>
      <c r="B968" s="1"/>
      <c r="C968" s="1"/>
      <c r="D968" s="1"/>
      <c r="E968" s="1"/>
      <c r="F968" s="1"/>
      <c r="G968" s="1"/>
      <c r="H968" s="1"/>
      <c r="I968" s="1"/>
      <c r="J968" s="1"/>
      <c r="K968" s="1"/>
      <c r="L968" s="1"/>
      <c r="M968" s="1"/>
      <c r="N968" s="1"/>
      <c r="O968" s="1"/>
      <c r="P968" s="1"/>
      <c r="Q968" s="1"/>
    </row>
    <row r="969" spans="1:17" ht="18" customHeight="1" x14ac:dyDescent="0.35">
      <c r="A969" s="1"/>
      <c r="B969" s="1"/>
      <c r="C969" s="1"/>
      <c r="D969" s="1"/>
      <c r="E969" s="1"/>
      <c r="F969" s="1"/>
      <c r="G969" s="1"/>
      <c r="H969" s="1"/>
      <c r="I969" s="1"/>
      <c r="J969" s="1"/>
      <c r="K969" s="1"/>
      <c r="L969" s="1"/>
      <c r="M969" s="1"/>
      <c r="N969" s="1"/>
      <c r="O969" s="1"/>
      <c r="P969" s="1"/>
      <c r="Q969" s="1"/>
    </row>
    <row r="970" spans="1:17" ht="18" customHeight="1" x14ac:dyDescent="0.35">
      <c r="A970" s="1"/>
      <c r="B970" s="1"/>
      <c r="C970" s="1"/>
      <c r="D970" s="1"/>
      <c r="E970" s="1"/>
      <c r="F970" s="1"/>
      <c r="G970" s="1"/>
      <c r="H970" s="1"/>
      <c r="I970" s="1"/>
      <c r="J970" s="1"/>
      <c r="K970" s="1"/>
      <c r="L970" s="1"/>
      <c r="M970" s="1"/>
      <c r="N970" s="1"/>
      <c r="O970" s="1"/>
      <c r="P970" s="1"/>
      <c r="Q970" s="1"/>
    </row>
    <row r="971" spans="1:17" ht="18" customHeight="1" x14ac:dyDescent="0.35">
      <c r="A971" s="1"/>
      <c r="B971" s="1"/>
      <c r="C971" s="1"/>
      <c r="D971" s="1"/>
      <c r="E971" s="1"/>
      <c r="F971" s="1"/>
      <c r="G971" s="1"/>
      <c r="H971" s="1"/>
      <c r="I971" s="1"/>
      <c r="J971" s="1"/>
      <c r="K971" s="1"/>
      <c r="L971" s="1"/>
      <c r="M971" s="1"/>
      <c r="N971" s="1"/>
      <c r="O971" s="1"/>
      <c r="P971" s="1"/>
      <c r="Q971" s="1"/>
    </row>
    <row r="972" spans="1:17" ht="18" customHeight="1" x14ac:dyDescent="0.35">
      <c r="A972" s="1"/>
      <c r="B972" s="1"/>
      <c r="C972" s="1"/>
      <c r="D972" s="1"/>
      <c r="E972" s="1"/>
      <c r="F972" s="1"/>
      <c r="G972" s="1"/>
      <c r="H972" s="1"/>
      <c r="I972" s="1"/>
      <c r="J972" s="1"/>
      <c r="K972" s="1"/>
      <c r="L972" s="1"/>
      <c r="M972" s="1"/>
      <c r="N972" s="1"/>
      <c r="O972" s="1"/>
      <c r="P972" s="1"/>
      <c r="Q972" s="1"/>
    </row>
    <row r="973" spans="1:17" ht="18" customHeight="1" x14ac:dyDescent="0.35">
      <c r="A973" s="1"/>
      <c r="B973" s="1"/>
      <c r="C973" s="1"/>
      <c r="D973" s="1"/>
      <c r="E973" s="1"/>
      <c r="F973" s="1"/>
      <c r="G973" s="1"/>
      <c r="H973" s="1"/>
      <c r="I973" s="1"/>
      <c r="J973" s="1"/>
      <c r="K973" s="1"/>
      <c r="L973" s="1"/>
      <c r="M973" s="1"/>
      <c r="N973" s="1"/>
      <c r="O973" s="1"/>
      <c r="P973" s="1"/>
      <c r="Q973" s="1"/>
    </row>
    <row r="974" spans="1:17" ht="18" customHeight="1" x14ac:dyDescent="0.35">
      <c r="A974" s="1"/>
      <c r="B974" s="1"/>
      <c r="C974" s="1"/>
      <c r="D974" s="1"/>
      <c r="E974" s="1"/>
      <c r="F974" s="1"/>
      <c r="G974" s="1"/>
      <c r="H974" s="1"/>
      <c r="I974" s="1"/>
      <c r="J974" s="1"/>
      <c r="K974" s="1"/>
      <c r="L974" s="1"/>
      <c r="M974" s="1"/>
      <c r="N974" s="1"/>
      <c r="O974" s="1"/>
      <c r="P974" s="1"/>
      <c r="Q974" s="1"/>
    </row>
    <row r="975" spans="1:17" ht="18" customHeight="1" x14ac:dyDescent="0.35">
      <c r="A975" s="1"/>
      <c r="B975" s="1"/>
      <c r="C975" s="1"/>
      <c r="D975" s="1"/>
      <c r="E975" s="1"/>
      <c r="F975" s="1"/>
      <c r="G975" s="1"/>
      <c r="H975" s="1"/>
      <c r="I975" s="1"/>
      <c r="J975" s="1"/>
      <c r="K975" s="1"/>
      <c r="L975" s="1"/>
      <c r="M975" s="1"/>
      <c r="N975" s="1"/>
      <c r="O975" s="1"/>
      <c r="P975" s="1"/>
      <c r="Q975" s="1"/>
    </row>
    <row r="976" spans="1:17" ht="18" customHeight="1" x14ac:dyDescent="0.35">
      <c r="A976" s="1"/>
      <c r="B976" s="1"/>
      <c r="C976" s="1"/>
      <c r="D976" s="1"/>
      <c r="E976" s="1"/>
      <c r="F976" s="1"/>
      <c r="G976" s="1"/>
      <c r="H976" s="1"/>
      <c r="I976" s="1"/>
      <c r="J976" s="1"/>
      <c r="K976" s="1"/>
      <c r="L976" s="1"/>
      <c r="M976" s="1"/>
      <c r="N976" s="1"/>
      <c r="O976" s="1"/>
      <c r="P976" s="1"/>
      <c r="Q976" s="1"/>
    </row>
    <row r="977" spans="1:17" ht="18" customHeight="1" x14ac:dyDescent="0.35">
      <c r="A977" s="1"/>
      <c r="B977" s="1"/>
      <c r="C977" s="1"/>
      <c r="D977" s="1"/>
      <c r="E977" s="1"/>
      <c r="F977" s="1"/>
      <c r="G977" s="1"/>
      <c r="H977" s="1"/>
      <c r="I977" s="1"/>
      <c r="J977" s="1"/>
      <c r="K977" s="1"/>
      <c r="L977" s="1"/>
      <c r="M977" s="1"/>
      <c r="N977" s="1"/>
      <c r="O977" s="1"/>
      <c r="P977" s="1"/>
      <c r="Q977" s="1"/>
    </row>
    <row r="978" spans="1:17" ht="18" customHeight="1" x14ac:dyDescent="0.35">
      <c r="A978" s="1"/>
      <c r="B978" s="1"/>
      <c r="C978" s="1"/>
      <c r="D978" s="1"/>
      <c r="E978" s="1"/>
      <c r="F978" s="1"/>
      <c r="G978" s="1"/>
      <c r="H978" s="1"/>
      <c r="I978" s="1"/>
      <c r="J978" s="1"/>
      <c r="K978" s="1"/>
      <c r="L978" s="1"/>
      <c r="M978" s="1"/>
      <c r="N978" s="1"/>
      <c r="O978" s="1"/>
      <c r="P978" s="1"/>
      <c r="Q978" s="1"/>
    </row>
    <row r="979" spans="1:17" ht="18" customHeight="1" x14ac:dyDescent="0.35">
      <c r="A979" s="1"/>
      <c r="B979" s="1"/>
      <c r="C979" s="1"/>
      <c r="D979" s="1"/>
      <c r="E979" s="1"/>
      <c r="F979" s="1"/>
      <c r="G979" s="1"/>
      <c r="H979" s="1"/>
      <c r="I979" s="1"/>
      <c r="J979" s="1"/>
      <c r="K979" s="1"/>
      <c r="L979" s="1"/>
      <c r="M979" s="1"/>
      <c r="N979" s="1"/>
      <c r="O979" s="1"/>
      <c r="P979" s="1"/>
      <c r="Q979" s="1"/>
    </row>
    <row r="980" spans="1:17" ht="18" customHeight="1" x14ac:dyDescent="0.35">
      <c r="A980" s="1"/>
      <c r="B980" s="1"/>
      <c r="C980" s="1"/>
      <c r="D980" s="1"/>
      <c r="E980" s="1"/>
      <c r="F980" s="1"/>
      <c r="G980" s="1"/>
      <c r="H980" s="1"/>
      <c r="I980" s="1"/>
      <c r="J980" s="1"/>
      <c r="K980" s="1"/>
      <c r="L980" s="1"/>
      <c r="M980" s="1"/>
      <c r="N980" s="1"/>
      <c r="O980" s="1"/>
      <c r="P980" s="1"/>
      <c r="Q980" s="1"/>
    </row>
    <row r="981" spans="1:17" ht="18" customHeight="1" x14ac:dyDescent="0.35">
      <c r="A981" s="1"/>
      <c r="B981" s="1"/>
      <c r="C981" s="1"/>
      <c r="D981" s="1"/>
      <c r="E981" s="1"/>
      <c r="F981" s="1"/>
      <c r="G981" s="1"/>
      <c r="H981" s="1"/>
      <c r="I981" s="1"/>
      <c r="J981" s="1"/>
      <c r="K981" s="1"/>
      <c r="L981" s="1"/>
      <c r="M981" s="1"/>
      <c r="N981" s="1"/>
      <c r="O981" s="1"/>
      <c r="P981" s="1"/>
      <c r="Q981" s="1"/>
    </row>
    <row r="982" spans="1:17" ht="18" customHeight="1" x14ac:dyDescent="0.35">
      <c r="A982" s="1"/>
      <c r="B982" s="1"/>
      <c r="C982" s="1"/>
      <c r="D982" s="1"/>
      <c r="E982" s="1"/>
      <c r="F982" s="1"/>
      <c r="G982" s="1"/>
      <c r="H982" s="1"/>
      <c r="I982" s="1"/>
      <c r="J982" s="1"/>
      <c r="K982" s="1"/>
      <c r="L982" s="1"/>
      <c r="M982" s="1"/>
      <c r="N982" s="1"/>
      <c r="O982" s="1"/>
      <c r="P982" s="1"/>
      <c r="Q982" s="1"/>
    </row>
    <row r="983" spans="1:17" ht="18" customHeight="1" x14ac:dyDescent="0.35">
      <c r="A983" s="1"/>
      <c r="B983" s="1"/>
      <c r="C983" s="1"/>
      <c r="D983" s="1"/>
      <c r="E983" s="1"/>
      <c r="F983" s="1"/>
      <c r="G983" s="1"/>
      <c r="H983" s="1"/>
      <c r="I983" s="1"/>
      <c r="J983" s="1"/>
      <c r="K983" s="1"/>
      <c r="L983" s="1"/>
      <c r="M983" s="1"/>
      <c r="N983" s="1"/>
      <c r="O983" s="1"/>
      <c r="P983" s="1"/>
      <c r="Q983" s="1"/>
    </row>
    <row r="984" spans="1:17" ht="18" customHeight="1" x14ac:dyDescent="0.35">
      <c r="A984" s="1"/>
      <c r="B984" s="1"/>
      <c r="C984" s="1"/>
      <c r="D984" s="1"/>
      <c r="E984" s="1"/>
      <c r="F984" s="1"/>
      <c r="G984" s="1"/>
      <c r="H984" s="1"/>
      <c r="I984" s="1"/>
      <c r="J984" s="1"/>
      <c r="K984" s="1"/>
      <c r="L984" s="1"/>
      <c r="M984" s="1"/>
      <c r="N984" s="1"/>
      <c r="O984" s="1"/>
      <c r="P984" s="1"/>
      <c r="Q984" s="1"/>
    </row>
    <row r="985" spans="1:17" ht="18" customHeight="1" x14ac:dyDescent="0.35">
      <c r="A985" s="1"/>
      <c r="B985" s="1"/>
      <c r="C985" s="1"/>
      <c r="D985" s="1"/>
      <c r="E985" s="1"/>
      <c r="F985" s="1"/>
      <c r="G985" s="1"/>
      <c r="H985" s="1"/>
      <c r="I985" s="1"/>
      <c r="J985" s="1"/>
      <c r="K985" s="1"/>
      <c r="L985" s="1"/>
      <c r="M985" s="1"/>
      <c r="N985" s="1"/>
      <c r="O985" s="1"/>
      <c r="P985" s="1"/>
      <c r="Q985" s="1"/>
    </row>
    <row r="986" spans="1:17" ht="18" customHeight="1" x14ac:dyDescent="0.35">
      <c r="A986" s="1"/>
      <c r="B986" s="1"/>
      <c r="C986" s="1"/>
      <c r="D986" s="1"/>
      <c r="E986" s="1"/>
      <c r="F986" s="1"/>
      <c r="G986" s="1"/>
      <c r="H986" s="1"/>
      <c r="I986" s="1"/>
      <c r="J986" s="1"/>
      <c r="K986" s="1"/>
      <c r="L986" s="1"/>
      <c r="M986" s="1"/>
      <c r="N986" s="1"/>
      <c r="O986" s="1"/>
      <c r="P986" s="1"/>
      <c r="Q986" s="1"/>
    </row>
    <row r="987" spans="1:17" ht="18" customHeight="1" x14ac:dyDescent="0.35">
      <c r="A987" s="1"/>
      <c r="B987" s="1"/>
      <c r="C987" s="1"/>
      <c r="D987" s="1"/>
      <c r="E987" s="1"/>
      <c r="F987" s="1"/>
      <c r="G987" s="1"/>
      <c r="H987" s="1"/>
      <c r="I987" s="1"/>
      <c r="J987" s="1"/>
      <c r="K987" s="1"/>
      <c r="L987" s="1"/>
      <c r="M987" s="1"/>
      <c r="N987" s="1"/>
      <c r="O987" s="1"/>
      <c r="P987" s="1"/>
      <c r="Q987" s="1"/>
    </row>
    <row r="988" spans="1:17" ht="18" customHeight="1" x14ac:dyDescent="0.35">
      <c r="A988" s="1"/>
      <c r="B988" s="1"/>
      <c r="C988" s="1"/>
      <c r="D988" s="1"/>
      <c r="E988" s="1"/>
      <c r="F988" s="1"/>
      <c r="G988" s="1"/>
      <c r="H988" s="1"/>
      <c r="I988" s="1"/>
      <c r="J988" s="1"/>
      <c r="K988" s="1"/>
      <c r="L988" s="1"/>
      <c r="M988" s="1"/>
      <c r="N988" s="1"/>
      <c r="O988" s="1"/>
      <c r="P988" s="1"/>
      <c r="Q988" s="1"/>
    </row>
    <row r="989" spans="1:17" ht="18" customHeight="1" x14ac:dyDescent="0.35">
      <c r="A989" s="1"/>
      <c r="B989" s="1"/>
      <c r="C989" s="1"/>
      <c r="D989" s="1"/>
      <c r="E989" s="1"/>
      <c r="F989" s="1"/>
      <c r="G989" s="1"/>
      <c r="H989" s="1"/>
      <c r="I989" s="1"/>
      <c r="J989" s="1"/>
      <c r="K989" s="1"/>
      <c r="L989" s="1"/>
      <c r="M989" s="1"/>
      <c r="N989" s="1"/>
      <c r="O989" s="1"/>
      <c r="P989" s="1"/>
      <c r="Q989" s="1"/>
    </row>
    <row r="990" spans="1:17" ht="18" customHeight="1" x14ac:dyDescent="0.35">
      <c r="A990" s="1"/>
      <c r="B990" s="1"/>
      <c r="C990" s="1"/>
      <c r="D990" s="1"/>
      <c r="E990" s="1"/>
      <c r="F990" s="1"/>
      <c r="G990" s="1"/>
      <c r="H990" s="1"/>
      <c r="I990" s="1"/>
      <c r="J990" s="1"/>
      <c r="K990" s="1"/>
      <c r="L990" s="1"/>
      <c r="M990" s="1"/>
      <c r="N990" s="1"/>
      <c r="O990" s="1"/>
      <c r="P990" s="1"/>
      <c r="Q990" s="1"/>
    </row>
    <row r="991" spans="1:17" ht="18" customHeight="1" x14ac:dyDescent="0.35">
      <c r="A991" s="1"/>
      <c r="B991" s="1"/>
      <c r="C991" s="1"/>
      <c r="D991" s="1"/>
      <c r="E991" s="1"/>
      <c r="F991" s="1"/>
      <c r="G991" s="1"/>
      <c r="H991" s="1"/>
      <c r="I991" s="1"/>
      <c r="J991" s="1"/>
      <c r="K991" s="1"/>
      <c r="L991" s="1"/>
      <c r="M991" s="1"/>
      <c r="N991" s="1"/>
      <c r="O991" s="1"/>
      <c r="P991" s="1"/>
      <c r="Q991" s="1"/>
    </row>
    <row r="992" spans="1:17" ht="18" customHeight="1" x14ac:dyDescent="0.35">
      <c r="A992" s="1"/>
      <c r="B992" s="1"/>
      <c r="C992" s="1"/>
      <c r="D992" s="1"/>
      <c r="E992" s="1"/>
      <c r="F992" s="1"/>
      <c r="G992" s="1"/>
      <c r="H992" s="1"/>
      <c r="I992" s="1"/>
      <c r="J992" s="1"/>
      <c r="K992" s="1"/>
      <c r="L992" s="1"/>
      <c r="M992" s="1"/>
      <c r="N992" s="1"/>
      <c r="O992" s="1"/>
      <c r="P992" s="1"/>
      <c r="Q992" s="1"/>
    </row>
    <row r="993" spans="1:17" ht="18" customHeight="1" x14ac:dyDescent="0.35">
      <c r="A993" s="1"/>
      <c r="B993" s="1"/>
      <c r="C993" s="1"/>
      <c r="D993" s="1"/>
      <c r="E993" s="1"/>
      <c r="F993" s="1"/>
      <c r="G993" s="1"/>
      <c r="H993" s="1"/>
      <c r="I993" s="1"/>
      <c r="J993" s="1"/>
      <c r="K993" s="1"/>
      <c r="L993" s="1"/>
      <c r="M993" s="1"/>
      <c r="N993" s="1"/>
      <c r="O993" s="1"/>
      <c r="P993" s="1"/>
      <c r="Q993" s="1"/>
    </row>
    <row r="994" spans="1:17" ht="18" customHeight="1" x14ac:dyDescent="0.35">
      <c r="A994" s="1"/>
      <c r="B994" s="1"/>
      <c r="C994" s="1"/>
      <c r="D994" s="1"/>
      <c r="E994" s="1"/>
      <c r="F994" s="1"/>
      <c r="G994" s="1"/>
      <c r="H994" s="1"/>
      <c r="I994" s="1"/>
      <c r="J994" s="1"/>
      <c r="K994" s="1"/>
      <c r="L994" s="1"/>
      <c r="M994" s="1"/>
      <c r="N994" s="1"/>
      <c r="O994" s="1"/>
      <c r="P994" s="1"/>
      <c r="Q994" s="1"/>
    </row>
    <row r="995" spans="1:17" ht="18" customHeight="1" x14ac:dyDescent="0.35">
      <c r="A995" s="1"/>
      <c r="B995" s="1"/>
      <c r="C995" s="1"/>
      <c r="D995" s="1"/>
      <c r="E995" s="1"/>
      <c r="F995" s="1"/>
      <c r="G995" s="1"/>
      <c r="H995" s="1"/>
      <c r="I995" s="1"/>
      <c r="J995" s="1"/>
      <c r="K995" s="1"/>
      <c r="L995" s="1"/>
      <c r="M995" s="1"/>
      <c r="N995" s="1"/>
      <c r="O995" s="1"/>
      <c r="P995" s="1"/>
      <c r="Q995" s="1"/>
    </row>
    <row r="996" spans="1:17" ht="18" customHeight="1" x14ac:dyDescent="0.35">
      <c r="A996" s="1"/>
      <c r="B996" s="1"/>
      <c r="C996" s="1"/>
      <c r="D996" s="1"/>
      <c r="E996" s="1"/>
      <c r="F996" s="1"/>
      <c r="G996" s="1"/>
      <c r="H996" s="1"/>
      <c r="I996" s="1"/>
      <c r="J996" s="1"/>
      <c r="K996" s="1"/>
      <c r="L996" s="1"/>
      <c r="M996" s="1"/>
      <c r="N996" s="1"/>
      <c r="O996" s="1"/>
      <c r="P996" s="1"/>
      <c r="Q996" s="1"/>
    </row>
    <row r="997" spans="1:17" ht="18" customHeight="1" x14ac:dyDescent="0.35">
      <c r="A997" s="1"/>
      <c r="B997" s="1"/>
      <c r="C997" s="1"/>
      <c r="D997" s="1"/>
      <c r="E997" s="1"/>
      <c r="F997" s="1"/>
      <c r="G997" s="1"/>
      <c r="H997" s="1"/>
      <c r="I997" s="1"/>
      <c r="J997" s="1"/>
      <c r="K997" s="1"/>
      <c r="L997" s="1"/>
      <c r="M997" s="1"/>
      <c r="N997" s="1"/>
      <c r="O997" s="1"/>
      <c r="P997" s="1"/>
      <c r="Q997" s="1"/>
    </row>
    <row r="998" spans="1:17" ht="18" customHeight="1" x14ac:dyDescent="0.35">
      <c r="A998" s="1"/>
      <c r="B998" s="1"/>
      <c r="C998" s="1"/>
      <c r="D998" s="1"/>
      <c r="E998" s="1"/>
      <c r="F998" s="1"/>
      <c r="G998" s="1"/>
      <c r="H998" s="1"/>
      <c r="I998" s="1"/>
      <c r="J998" s="1"/>
      <c r="K998" s="1"/>
      <c r="L998" s="1"/>
      <c r="M998" s="1"/>
      <c r="N998" s="1"/>
      <c r="O998" s="1"/>
      <c r="P998" s="1"/>
      <c r="Q998" s="1"/>
    </row>
    <row r="999" spans="1:17" ht="18" customHeight="1" x14ac:dyDescent="0.35">
      <c r="A999" s="1"/>
      <c r="B999" s="1"/>
      <c r="C999" s="1"/>
      <c r="D999" s="1"/>
      <c r="E999" s="1"/>
      <c r="F999" s="1"/>
      <c r="G999" s="1"/>
      <c r="H999" s="1"/>
      <c r="I999" s="1"/>
      <c r="J999" s="1"/>
      <c r="K999" s="1"/>
      <c r="L999" s="1"/>
      <c r="M999" s="1"/>
      <c r="N999" s="1"/>
      <c r="O999" s="1"/>
      <c r="P999" s="1"/>
      <c r="Q999" s="1"/>
    </row>
    <row r="1000" spans="1:17" ht="18" customHeight="1" x14ac:dyDescent="0.35">
      <c r="A1000" s="1"/>
      <c r="B1000" s="1"/>
      <c r="C1000" s="1"/>
      <c r="D1000" s="1"/>
      <c r="E1000" s="1"/>
      <c r="F1000" s="1"/>
      <c r="G1000" s="1"/>
      <c r="H1000" s="1"/>
      <c r="I1000" s="1"/>
      <c r="J1000" s="1"/>
      <c r="K1000" s="1"/>
      <c r="L1000" s="1"/>
      <c r="M1000" s="1"/>
      <c r="N1000" s="1"/>
      <c r="O1000" s="1"/>
      <c r="P1000" s="1"/>
      <c r="Q1000" s="1"/>
    </row>
    <row r="1001" spans="1:17" ht="18" customHeight="1" x14ac:dyDescent="0.35">
      <c r="A1001" s="1"/>
      <c r="B1001" s="1"/>
      <c r="C1001" s="1"/>
      <c r="D1001" s="1"/>
      <c r="E1001" s="1"/>
      <c r="F1001" s="1"/>
      <c r="G1001" s="1"/>
      <c r="H1001" s="1"/>
      <c r="I1001" s="1"/>
      <c r="J1001" s="1"/>
      <c r="K1001" s="1"/>
      <c r="L1001" s="1"/>
      <c r="M1001" s="1"/>
      <c r="N1001" s="1"/>
      <c r="O1001" s="1"/>
      <c r="P1001" s="1"/>
      <c r="Q1001" s="1"/>
    </row>
    <row r="1002" spans="1:17" ht="18" customHeight="1" x14ac:dyDescent="0.35">
      <c r="A1002" s="1"/>
      <c r="B1002" s="1"/>
      <c r="C1002" s="1"/>
      <c r="D1002" s="1"/>
      <c r="E1002" s="1"/>
      <c r="F1002" s="1"/>
      <c r="G1002" s="1"/>
      <c r="H1002" s="1"/>
      <c r="I1002" s="1"/>
      <c r="J1002" s="1"/>
      <c r="K1002" s="1"/>
      <c r="L1002" s="1"/>
      <c r="M1002" s="1"/>
      <c r="N1002" s="1"/>
      <c r="O1002" s="1"/>
      <c r="P1002" s="1"/>
      <c r="Q1002" s="1"/>
    </row>
    <row r="1003" spans="1:17" ht="18" customHeight="1" x14ac:dyDescent="0.35">
      <c r="A1003" s="1"/>
      <c r="B1003" s="1"/>
      <c r="C1003" s="1"/>
      <c r="D1003" s="1"/>
      <c r="E1003" s="1"/>
      <c r="F1003" s="1"/>
      <c r="G1003" s="1"/>
      <c r="H1003" s="1"/>
      <c r="I1003" s="1"/>
      <c r="J1003" s="1"/>
      <c r="K1003" s="1"/>
      <c r="L1003" s="1"/>
      <c r="M1003" s="1"/>
      <c r="N1003" s="1"/>
      <c r="O1003" s="1"/>
      <c r="P1003" s="1"/>
      <c r="Q1003" s="1"/>
    </row>
    <row r="1004" spans="1:17" ht="18" customHeight="1" x14ac:dyDescent="0.35">
      <c r="A1004" s="1"/>
      <c r="B1004" s="1"/>
      <c r="C1004" s="1"/>
      <c r="D1004" s="1"/>
      <c r="E1004" s="1"/>
      <c r="F1004" s="1"/>
      <c r="G1004" s="1"/>
      <c r="H1004" s="1"/>
      <c r="I1004" s="1"/>
      <c r="J1004" s="1"/>
      <c r="K1004" s="1"/>
      <c r="L1004" s="1"/>
      <c r="M1004" s="1"/>
      <c r="N1004" s="1"/>
      <c r="O1004" s="1"/>
      <c r="P1004" s="1"/>
      <c r="Q1004" s="1"/>
    </row>
    <row r="1005" spans="1:17" ht="18" customHeight="1" x14ac:dyDescent="0.35">
      <c r="A1005" s="1"/>
      <c r="B1005" s="1"/>
      <c r="C1005" s="1"/>
      <c r="D1005" s="1"/>
      <c r="E1005" s="1"/>
      <c r="F1005" s="1"/>
      <c r="G1005" s="1"/>
      <c r="H1005" s="1"/>
      <c r="I1005" s="1"/>
      <c r="J1005" s="1"/>
      <c r="K1005" s="1"/>
      <c r="L1005" s="1"/>
      <c r="M1005" s="1"/>
      <c r="N1005" s="1"/>
      <c r="O1005" s="1"/>
      <c r="P1005" s="1"/>
      <c r="Q1005" s="1"/>
    </row>
    <row r="1006" spans="1:17" ht="18" customHeight="1" x14ac:dyDescent="0.35">
      <c r="A1006" s="1"/>
      <c r="B1006" s="1"/>
      <c r="C1006" s="1"/>
      <c r="D1006" s="1"/>
      <c r="E1006" s="1"/>
      <c r="F1006" s="1"/>
      <c r="G1006" s="1"/>
      <c r="H1006" s="1"/>
      <c r="I1006" s="1"/>
      <c r="J1006" s="1"/>
      <c r="K1006" s="1"/>
      <c r="L1006" s="1"/>
      <c r="M1006" s="1"/>
      <c r="N1006" s="1"/>
      <c r="O1006" s="1"/>
      <c r="P1006" s="1"/>
      <c r="Q1006" s="1"/>
    </row>
    <row r="1007" spans="1:17" ht="18" customHeight="1" x14ac:dyDescent="0.35">
      <c r="A1007" s="1"/>
      <c r="B1007" s="1"/>
      <c r="C1007" s="1"/>
      <c r="D1007" s="1"/>
      <c r="E1007" s="1"/>
      <c r="F1007" s="1"/>
      <c r="G1007" s="1"/>
      <c r="H1007" s="1"/>
      <c r="I1007" s="1"/>
      <c r="J1007" s="1"/>
      <c r="K1007" s="1"/>
      <c r="L1007" s="1"/>
      <c r="M1007" s="1"/>
      <c r="N1007" s="1"/>
      <c r="O1007" s="1"/>
      <c r="P1007" s="1"/>
      <c r="Q1007" s="1"/>
    </row>
    <row r="1008" spans="1:17" ht="18" customHeight="1" x14ac:dyDescent="0.35">
      <c r="A1008" s="1"/>
      <c r="B1008" s="1"/>
      <c r="C1008" s="1"/>
      <c r="D1008" s="1"/>
      <c r="E1008" s="1"/>
      <c r="F1008" s="1"/>
      <c r="G1008" s="1"/>
      <c r="H1008" s="1"/>
      <c r="I1008" s="1"/>
      <c r="J1008" s="1"/>
      <c r="K1008" s="1"/>
      <c r="L1008" s="1"/>
      <c r="M1008" s="1"/>
      <c r="N1008" s="1"/>
      <c r="O1008" s="1"/>
      <c r="P1008" s="1"/>
      <c r="Q1008" s="1"/>
    </row>
    <row r="1009" spans="1:17" ht="18" customHeight="1" x14ac:dyDescent="0.35">
      <c r="A1009" s="1"/>
      <c r="B1009" s="1"/>
      <c r="C1009" s="1"/>
      <c r="D1009" s="1"/>
      <c r="E1009" s="1"/>
      <c r="F1009" s="1"/>
      <c r="G1009" s="1"/>
      <c r="H1009" s="1"/>
      <c r="I1009" s="1"/>
      <c r="J1009" s="1"/>
      <c r="K1009" s="1"/>
      <c r="L1009" s="1"/>
      <c r="M1009" s="1"/>
      <c r="N1009" s="1"/>
      <c r="O1009" s="1"/>
      <c r="P1009" s="1"/>
      <c r="Q1009" s="1"/>
    </row>
    <row r="1010" spans="1:17" ht="18" customHeight="1" x14ac:dyDescent="0.35">
      <c r="A1010" s="1"/>
      <c r="B1010" s="1"/>
      <c r="C1010" s="1"/>
      <c r="D1010" s="1"/>
      <c r="E1010" s="1"/>
      <c r="F1010" s="1"/>
      <c r="G1010" s="1"/>
      <c r="H1010" s="1"/>
      <c r="I1010" s="1"/>
      <c r="J1010" s="1"/>
      <c r="K1010" s="1"/>
      <c r="L1010" s="1"/>
      <c r="M1010" s="1"/>
      <c r="N1010" s="1"/>
      <c r="O1010" s="1"/>
      <c r="P1010" s="1"/>
      <c r="Q1010" s="1"/>
    </row>
    <row r="1011" spans="1:17" ht="18" customHeight="1" x14ac:dyDescent="0.35">
      <c r="A1011" s="1"/>
      <c r="B1011" s="1"/>
      <c r="C1011" s="1"/>
      <c r="D1011" s="1"/>
      <c r="E1011" s="1"/>
      <c r="F1011" s="1"/>
      <c r="G1011" s="1"/>
      <c r="H1011" s="1"/>
      <c r="I1011" s="1"/>
      <c r="J1011" s="1"/>
      <c r="K1011" s="1"/>
      <c r="L1011" s="1"/>
      <c r="M1011" s="1"/>
      <c r="N1011" s="1"/>
      <c r="O1011" s="1"/>
      <c r="P1011" s="1"/>
      <c r="Q1011" s="1"/>
    </row>
    <row r="1012" spans="1:17" ht="18" customHeight="1" x14ac:dyDescent="0.35">
      <c r="A1012" s="1"/>
      <c r="B1012" s="1"/>
      <c r="C1012" s="1"/>
      <c r="D1012" s="1"/>
      <c r="E1012" s="1"/>
      <c r="F1012" s="1"/>
      <c r="G1012" s="1"/>
      <c r="H1012" s="1"/>
      <c r="I1012" s="1"/>
      <c r="J1012" s="1"/>
      <c r="K1012" s="1"/>
      <c r="L1012" s="1"/>
      <c r="M1012" s="1"/>
      <c r="N1012" s="1"/>
      <c r="O1012" s="1"/>
      <c r="P1012" s="1"/>
      <c r="Q1012" s="1"/>
    </row>
    <row r="1013" spans="1:17" ht="18" customHeight="1" x14ac:dyDescent="0.35">
      <c r="A1013" s="1"/>
      <c r="B1013" s="1"/>
      <c r="C1013" s="1"/>
      <c r="D1013" s="1"/>
      <c r="E1013" s="1"/>
      <c r="F1013" s="1"/>
      <c r="G1013" s="1"/>
      <c r="H1013" s="1"/>
      <c r="I1013" s="1"/>
      <c r="J1013" s="1"/>
      <c r="K1013" s="1"/>
      <c r="L1013" s="1"/>
      <c r="M1013" s="1"/>
      <c r="N1013" s="1"/>
      <c r="O1013" s="1"/>
      <c r="P1013" s="1"/>
      <c r="Q1013" s="1"/>
    </row>
    <row r="1014" spans="1:17" ht="18" customHeight="1" x14ac:dyDescent="0.35">
      <c r="A1014" s="1"/>
      <c r="B1014" s="1"/>
      <c r="C1014" s="1"/>
      <c r="D1014" s="1"/>
      <c r="E1014" s="1"/>
      <c r="F1014" s="1"/>
      <c r="G1014" s="1"/>
      <c r="H1014" s="1"/>
      <c r="I1014" s="1"/>
      <c r="J1014" s="1"/>
      <c r="K1014" s="1"/>
      <c r="L1014" s="1"/>
      <c r="M1014" s="1"/>
      <c r="N1014" s="1"/>
      <c r="O1014" s="1"/>
      <c r="P1014" s="1"/>
      <c r="Q1014" s="1"/>
    </row>
    <row r="1015" spans="1:17" ht="18" customHeight="1" x14ac:dyDescent="0.35">
      <c r="A1015" s="1"/>
      <c r="B1015" s="1"/>
      <c r="C1015" s="1"/>
      <c r="D1015" s="1"/>
      <c r="E1015" s="1"/>
      <c r="F1015" s="1"/>
      <c r="G1015" s="1"/>
      <c r="H1015" s="1"/>
      <c r="I1015" s="1"/>
      <c r="J1015" s="1"/>
      <c r="K1015" s="1"/>
      <c r="L1015" s="1"/>
      <c r="M1015" s="1"/>
      <c r="N1015" s="1"/>
      <c r="O1015" s="1"/>
      <c r="P1015" s="1"/>
      <c r="Q1015" s="1"/>
    </row>
    <row r="1016" spans="1:17" ht="18" customHeight="1" x14ac:dyDescent="0.35">
      <c r="A1016" s="1"/>
      <c r="B1016" s="1"/>
      <c r="C1016" s="1"/>
      <c r="D1016" s="1"/>
      <c r="E1016" s="1"/>
      <c r="F1016" s="1"/>
      <c r="G1016" s="1"/>
      <c r="H1016" s="1"/>
      <c r="I1016" s="1"/>
      <c r="J1016" s="1"/>
      <c r="K1016" s="1"/>
      <c r="L1016" s="1"/>
      <c r="M1016" s="1"/>
      <c r="N1016" s="1"/>
      <c r="O1016" s="1"/>
      <c r="P1016" s="1"/>
      <c r="Q1016" s="1"/>
    </row>
    <row r="1017" spans="1:17" ht="18" customHeight="1" x14ac:dyDescent="0.35">
      <c r="A1017" s="1"/>
      <c r="B1017" s="1"/>
      <c r="C1017" s="1"/>
      <c r="D1017" s="1"/>
      <c r="E1017" s="1"/>
      <c r="F1017" s="1"/>
      <c r="G1017" s="1"/>
      <c r="H1017" s="1"/>
      <c r="I1017" s="1"/>
      <c r="J1017" s="1"/>
      <c r="K1017" s="1"/>
      <c r="L1017" s="1"/>
      <c r="M1017" s="1"/>
      <c r="N1017" s="1"/>
      <c r="O1017" s="1"/>
      <c r="P1017" s="1"/>
      <c r="Q1017" s="1"/>
    </row>
    <row r="1018" spans="1:17" ht="18" customHeight="1" x14ac:dyDescent="0.35">
      <c r="A1018" s="1"/>
      <c r="B1018" s="1"/>
      <c r="C1018" s="1"/>
      <c r="D1018" s="1"/>
      <c r="E1018" s="1"/>
      <c r="F1018" s="1"/>
      <c r="G1018" s="1"/>
      <c r="H1018" s="1"/>
      <c r="I1018" s="1"/>
      <c r="J1018" s="1"/>
      <c r="K1018" s="1"/>
      <c r="L1018" s="1"/>
      <c r="M1018" s="1"/>
      <c r="N1018" s="1"/>
      <c r="O1018" s="1"/>
      <c r="P1018" s="1"/>
      <c r="Q1018" s="1"/>
    </row>
    <row r="1019" spans="1:17" ht="18" customHeight="1" x14ac:dyDescent="0.35">
      <c r="A1019" s="1"/>
      <c r="B1019" s="1"/>
      <c r="C1019" s="1"/>
      <c r="D1019" s="1"/>
      <c r="E1019" s="1"/>
      <c r="F1019" s="1"/>
      <c r="G1019" s="1"/>
      <c r="H1019" s="1"/>
      <c r="I1019" s="1"/>
      <c r="J1019" s="1"/>
      <c r="K1019" s="1"/>
      <c r="L1019" s="1"/>
      <c r="M1019" s="1"/>
      <c r="N1019" s="1"/>
      <c r="O1019" s="1"/>
      <c r="P1019" s="1"/>
      <c r="Q1019" s="1"/>
    </row>
    <row r="1020" spans="1:17" ht="18" customHeight="1" x14ac:dyDescent="0.35">
      <c r="A1020" s="1"/>
      <c r="B1020" s="1"/>
      <c r="C1020" s="1"/>
      <c r="D1020" s="1"/>
      <c r="E1020" s="1"/>
      <c r="F1020" s="1"/>
      <c r="G1020" s="1"/>
      <c r="H1020" s="1"/>
      <c r="I1020" s="1"/>
      <c r="J1020" s="1"/>
      <c r="K1020" s="1"/>
      <c r="L1020" s="1"/>
      <c r="M1020" s="1"/>
      <c r="N1020" s="1"/>
      <c r="O1020" s="1"/>
      <c r="P1020" s="1"/>
      <c r="Q1020" s="1"/>
    </row>
    <row r="1021" spans="1:17" ht="18" customHeight="1" x14ac:dyDescent="0.35">
      <c r="A1021" s="1"/>
      <c r="B1021" s="1"/>
      <c r="C1021" s="1"/>
      <c r="D1021" s="1"/>
      <c r="E1021" s="1"/>
      <c r="F1021" s="1"/>
      <c r="G1021" s="1"/>
      <c r="H1021" s="1"/>
      <c r="I1021" s="1"/>
      <c r="J1021" s="1"/>
      <c r="K1021" s="1"/>
      <c r="L1021" s="1"/>
      <c r="M1021" s="1"/>
      <c r="N1021" s="1"/>
      <c r="O1021" s="1"/>
      <c r="P1021" s="1"/>
      <c r="Q1021" s="1"/>
    </row>
    <row r="1022" spans="1:17" ht="18" customHeight="1" x14ac:dyDescent="0.35">
      <c r="A1022" s="1"/>
      <c r="B1022" s="1"/>
      <c r="C1022" s="1"/>
      <c r="D1022" s="1"/>
      <c r="E1022" s="1"/>
      <c r="F1022" s="1"/>
      <c r="G1022" s="1"/>
      <c r="H1022" s="1"/>
      <c r="I1022" s="1"/>
      <c r="J1022" s="1"/>
      <c r="K1022" s="1"/>
      <c r="L1022" s="1"/>
      <c r="M1022" s="1"/>
      <c r="N1022" s="1"/>
      <c r="O1022" s="1"/>
      <c r="P1022" s="1"/>
      <c r="Q1022" s="1"/>
    </row>
    <row r="1023" spans="1:17" ht="18" customHeight="1" x14ac:dyDescent="0.35">
      <c r="A1023" s="1"/>
      <c r="B1023" s="1"/>
      <c r="C1023" s="1"/>
      <c r="D1023" s="1"/>
      <c r="E1023" s="1"/>
      <c r="F1023" s="1"/>
      <c r="G1023" s="1"/>
      <c r="H1023" s="1"/>
      <c r="I1023" s="1"/>
      <c r="J1023" s="1"/>
      <c r="K1023" s="1"/>
      <c r="L1023" s="1"/>
      <c r="M1023" s="1"/>
      <c r="N1023" s="1"/>
      <c r="O1023" s="1"/>
      <c r="P1023" s="1"/>
      <c r="Q1023" s="1"/>
    </row>
    <row r="1024" spans="1:17" ht="18" customHeight="1" x14ac:dyDescent="0.35">
      <c r="A1024" s="1"/>
      <c r="B1024" s="1"/>
      <c r="C1024" s="1"/>
      <c r="D1024" s="1"/>
      <c r="E1024" s="1"/>
      <c r="F1024" s="1"/>
      <c r="G1024" s="1"/>
      <c r="H1024" s="1"/>
      <c r="I1024" s="1"/>
      <c r="J1024" s="1"/>
      <c r="K1024" s="1"/>
      <c r="L1024" s="1"/>
      <c r="M1024" s="1"/>
      <c r="N1024" s="1"/>
      <c r="O1024" s="1"/>
      <c r="P1024" s="1"/>
      <c r="Q1024" s="1"/>
    </row>
    <row r="1025" spans="1:17" ht="18" customHeight="1" x14ac:dyDescent="0.35">
      <c r="A1025" s="1"/>
      <c r="B1025" s="1"/>
      <c r="C1025" s="1"/>
      <c r="D1025" s="1"/>
      <c r="E1025" s="1"/>
      <c r="F1025" s="1"/>
      <c r="G1025" s="1"/>
      <c r="H1025" s="1"/>
      <c r="I1025" s="1"/>
      <c r="J1025" s="1"/>
      <c r="K1025" s="1"/>
      <c r="L1025" s="1"/>
      <c r="M1025" s="1"/>
      <c r="N1025" s="1"/>
      <c r="O1025" s="1"/>
      <c r="P1025" s="1"/>
      <c r="Q1025" s="1"/>
    </row>
  </sheetData>
  <mergeCells count="76">
    <mergeCell ref="B31:C31"/>
    <mergeCell ref="B33:C33"/>
    <mergeCell ref="B37:C37"/>
    <mergeCell ref="B38:C38"/>
    <mergeCell ref="B39:C39"/>
    <mergeCell ref="F16:H16"/>
    <mergeCell ref="B15:H15"/>
    <mergeCell ref="C17:E17"/>
    <mergeCell ref="C18:E18"/>
    <mergeCell ref="B36:H36"/>
    <mergeCell ref="C19:E19"/>
    <mergeCell ref="C20:E20"/>
    <mergeCell ref="C21:E21"/>
    <mergeCell ref="F17:H17"/>
    <mergeCell ref="F18:H18"/>
    <mergeCell ref="F19:H19"/>
    <mergeCell ref="F20:H20"/>
    <mergeCell ref="F21:H21"/>
    <mergeCell ref="B23:H23"/>
    <mergeCell ref="B34:C34"/>
    <mergeCell ref="B26:C26"/>
    <mergeCell ref="D58:H58"/>
    <mergeCell ref="D59:H59"/>
    <mergeCell ref="B35:C35"/>
    <mergeCell ref="B58:C58"/>
    <mergeCell ref="B59:C59"/>
    <mergeCell ref="B41:C41"/>
    <mergeCell ref="B40:C40"/>
    <mergeCell ref="B57:C57"/>
    <mergeCell ref="B42:C42"/>
    <mergeCell ref="B44:H44"/>
    <mergeCell ref="B45:C45"/>
    <mergeCell ref="B46:C46"/>
    <mergeCell ref="B47:C47"/>
    <mergeCell ref="B56:H56"/>
    <mergeCell ref="D57:H57"/>
    <mergeCell ref="B65:C65"/>
    <mergeCell ref="B66:C66"/>
    <mergeCell ref="D60:H60"/>
    <mergeCell ref="D61:H61"/>
    <mergeCell ref="D62:H62"/>
    <mergeCell ref="B60:C60"/>
    <mergeCell ref="B61:C61"/>
    <mergeCell ref="B62:C62"/>
    <mergeCell ref="D13:H13"/>
    <mergeCell ref="C16:E16"/>
    <mergeCell ref="B9:H9"/>
    <mergeCell ref="H2:H6"/>
    <mergeCell ref="B43:C43"/>
    <mergeCell ref="B25:H25"/>
    <mergeCell ref="B2:B6"/>
    <mergeCell ref="C2:G4"/>
    <mergeCell ref="C5:G6"/>
    <mergeCell ref="D12:H12"/>
    <mergeCell ref="D10:H10"/>
    <mergeCell ref="D11:H11"/>
    <mergeCell ref="B27:C27"/>
    <mergeCell ref="B28:C28"/>
    <mergeCell ref="B29:C29"/>
    <mergeCell ref="B30:C30"/>
    <mergeCell ref="B74:H74"/>
    <mergeCell ref="B48:C48"/>
    <mergeCell ref="B51:C51"/>
    <mergeCell ref="B52:C52"/>
    <mergeCell ref="B53:C53"/>
    <mergeCell ref="B49:H49"/>
    <mergeCell ref="B50:C50"/>
    <mergeCell ref="B70:H70"/>
    <mergeCell ref="B72:H72"/>
    <mergeCell ref="B69:H69"/>
    <mergeCell ref="D63:H63"/>
    <mergeCell ref="D64:H64"/>
    <mergeCell ref="D65:H65"/>
    <mergeCell ref="D66:H66"/>
    <mergeCell ref="B63:C63"/>
    <mergeCell ref="B64:C64"/>
  </mergeCells>
  <phoneticPr fontId="12" type="noConversion"/>
  <pageMargins left="0.70866141732283472" right="0.70866141732283472" top="0.74803149606299213" bottom="0.74803149606299213" header="0" footer="0"/>
  <pageSetup scale="54" fitToHeight="0"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576F8383-3906-431D-AFC5-F40FE8667394}">
          <x14:formula1>
            <xm:f>Listas!$A$2:$A$5</xm:f>
          </x14:formula1>
          <xm:sqref>D10</xm:sqref>
        </x14:dataValidation>
        <x14:dataValidation type="list" allowBlank="1" showInputMessage="1" showErrorMessage="1" xr:uid="{2BFC17FE-3481-416C-8DB6-262033B37844}">
          <x14:formula1>
            <xm:f>Listas!$B$1:$B$82</xm:f>
          </x14:formula1>
          <xm:sqref>D12</xm:sqref>
        </x14:dataValidation>
        <x14:dataValidation type="list" allowBlank="1" showInputMessage="1" showErrorMessage="1" xr:uid="{E6D0A7A1-0CC6-4EAC-8280-F9A60097CE67}">
          <x14:formula1>
            <xm:f>Listas!$A$166:$A$168</xm:f>
          </x14:formula1>
          <xm:sqref>B17:B21</xm:sqref>
        </x14:dataValidation>
        <x14:dataValidation type="list" allowBlank="1" showInputMessage="1" showErrorMessage="1" xr:uid="{E6CA134E-B6C9-4451-9F05-D7FBAC093790}">
          <x14:formula1>
            <xm:f>IF(B17=Listas!$A$166,Listas!$B$166:$B$170,IF(B17=Listas!$A$167,Listas!$B$171:$B$180,IF(B17=Listas!$A$168,Listas!$B$181:$B$187,Listas!$B$188)))</xm:f>
          </x14:formula1>
          <xm:sqref>C17:C21</xm:sqref>
        </x14:dataValidation>
        <x14:dataValidation type="list" allowBlank="1" showInputMessage="1" showErrorMessage="1" xr:uid="{5178EFCA-6C0A-4408-B888-123DA0CEFE1D}">
          <x14:formula1>
            <xm:f>IF(B17=Listas!$A$166,PED!$D$1:$D$43,IF(B17=Listas!$A$167,PED!$D$45:$D$126,IF(B17=Listas!$A$168,PED!$D$128:$D$199,PED!$D$201)))</xm:f>
          </x14:formula1>
          <xm:sqref>F17:F21</xm:sqref>
        </x14:dataValidation>
        <x14:dataValidation type="list" allowBlank="1" showInputMessage="1" showErrorMessage="1" xr:uid="{3182E9F2-93D4-4BB6-B85A-C4415971F3D5}">
          <x14:formula1>
            <xm:f>Listas!$A$26:$A$29</xm:f>
          </x14:formula1>
          <xm:sqref>D13:H13</xm:sqref>
        </x14:dataValidation>
        <x14:dataValidation type="list" allowBlank="1" showInputMessage="1" showErrorMessage="1" xr:uid="{174F24A8-1666-477F-A74B-30080CAB0D21}">
          <x14:formula1>
            <xm:f>Listas!$A$9:$A$11</xm:f>
          </x14:formula1>
          <xm:sqref>D11:H11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818DD-4D4C-41EC-95CC-13DA4C18220C}">
  <sheetPr>
    <pageSetUpPr fitToPage="1"/>
  </sheetPr>
  <dimension ref="B1:E69"/>
  <sheetViews>
    <sheetView workbookViewId="0"/>
  </sheetViews>
  <sheetFormatPr baseColWidth="10" defaultRowHeight="15" x14ac:dyDescent="0.25"/>
  <cols>
    <col min="1" max="1" width="5.28515625" customWidth="1"/>
    <col min="2" max="2" width="40.7109375" style="11" customWidth="1"/>
    <col min="3" max="3" width="60.7109375" style="11" customWidth="1"/>
    <col min="4" max="4" width="20.7109375" customWidth="1"/>
    <col min="5" max="5" width="50.7109375" customWidth="1"/>
  </cols>
  <sheetData>
    <row r="1" spans="2:5" ht="18" customHeight="1" x14ac:dyDescent="0.25">
      <c r="B1" s="169" t="s">
        <v>2487</v>
      </c>
      <c r="C1" s="178" t="s">
        <v>72</v>
      </c>
      <c r="D1" s="180"/>
      <c r="E1" s="169"/>
    </row>
    <row r="2" spans="2:5" ht="15" customHeight="1" x14ac:dyDescent="0.25">
      <c r="B2" s="170"/>
      <c r="C2" s="178"/>
      <c r="D2" s="180"/>
      <c r="E2" s="170"/>
    </row>
    <row r="3" spans="2:5" ht="15" customHeight="1" x14ac:dyDescent="0.25">
      <c r="B3" s="170"/>
      <c r="C3" s="178"/>
      <c r="D3" s="180"/>
      <c r="E3" s="170"/>
    </row>
    <row r="4" spans="2:5" ht="15" customHeight="1" x14ac:dyDescent="0.25">
      <c r="B4" s="170"/>
      <c r="C4" s="181" t="s">
        <v>2457</v>
      </c>
      <c r="D4" s="183"/>
      <c r="E4" s="170"/>
    </row>
    <row r="5" spans="2:5" ht="15" customHeight="1" x14ac:dyDescent="0.25">
      <c r="B5" s="171"/>
      <c r="C5" s="184"/>
      <c r="D5" s="186"/>
      <c r="E5" s="171"/>
    </row>
    <row r="6" spans="2:5" ht="6" customHeight="1" x14ac:dyDescent="0.35">
      <c r="B6" s="47"/>
      <c r="C6" s="35"/>
      <c r="D6" s="36"/>
      <c r="E6" s="37"/>
    </row>
    <row r="7" spans="2:5" ht="15" customHeight="1" x14ac:dyDescent="0.25">
      <c r="B7"/>
      <c r="C7"/>
    </row>
    <row r="8" spans="2:5" ht="15" customHeight="1" x14ac:dyDescent="0.25">
      <c r="B8" s="168" t="s">
        <v>2470</v>
      </c>
      <c r="C8" s="168"/>
      <c r="D8" s="168"/>
      <c r="E8" s="168"/>
    </row>
    <row r="9" spans="2:5" ht="15" customHeight="1" x14ac:dyDescent="0.25">
      <c r="B9" s="70" t="s">
        <v>74</v>
      </c>
      <c r="C9" s="305">
        <f>+'F00-A Historico y solicitud '!D10</f>
        <v>0</v>
      </c>
      <c r="D9" s="306"/>
      <c r="E9" s="307"/>
    </row>
    <row r="10" spans="2:5" ht="15" customHeight="1" x14ac:dyDescent="0.25">
      <c r="B10" s="58" t="s">
        <v>75</v>
      </c>
      <c r="C10" s="305">
        <f>+'F00-A Historico y solicitud '!D11</f>
        <v>0</v>
      </c>
      <c r="D10" s="306"/>
      <c r="E10" s="307"/>
    </row>
    <row r="11" spans="2:5" ht="15" customHeight="1" x14ac:dyDescent="0.25">
      <c r="B11" s="70" t="s">
        <v>76</v>
      </c>
      <c r="C11" s="305">
        <f>+'F00-A Historico y solicitud '!D12</f>
        <v>0</v>
      </c>
      <c r="D11" s="306"/>
      <c r="E11" s="307"/>
    </row>
    <row r="12" spans="2:5" ht="15" customHeight="1" x14ac:dyDescent="0.25">
      <c r="B12" s="70" t="s">
        <v>1723</v>
      </c>
      <c r="C12" s="305">
        <f>+'F00-A Historico y solicitud '!D13</f>
        <v>0</v>
      </c>
      <c r="D12" s="306"/>
      <c r="E12" s="307"/>
    </row>
    <row r="13" spans="2:5" ht="15" customHeight="1" x14ac:dyDescent="0.25">
      <c r="B13"/>
      <c r="C13"/>
    </row>
    <row r="14" spans="2:5" ht="15" customHeight="1" x14ac:dyDescent="0.25">
      <c r="B14"/>
      <c r="C14"/>
    </row>
    <row r="15" spans="2:5" ht="15" customHeight="1" x14ac:dyDescent="0.25">
      <c r="B15" s="160" t="s">
        <v>2469</v>
      </c>
      <c r="C15" s="160"/>
      <c r="D15" s="160"/>
      <c r="E15" s="160"/>
    </row>
    <row r="16" spans="2:5" ht="15" customHeight="1" x14ac:dyDescent="0.25">
      <c r="B16" s="94" t="s">
        <v>1724</v>
      </c>
      <c r="C16" s="95" t="s">
        <v>2511</v>
      </c>
      <c r="D16" s="299" t="s">
        <v>2506</v>
      </c>
      <c r="E16" s="299"/>
    </row>
    <row r="17" spans="2:5" ht="15" customHeight="1" x14ac:dyDescent="0.25">
      <c r="B17" s="74"/>
      <c r="C17" s="93"/>
      <c r="D17" s="300"/>
      <c r="E17" s="301"/>
    </row>
    <row r="18" spans="2:5" ht="15" customHeight="1" x14ac:dyDescent="0.25">
      <c r="B18" s="74"/>
      <c r="C18" s="93"/>
      <c r="D18" s="300"/>
      <c r="E18" s="301"/>
    </row>
    <row r="19" spans="2:5" ht="15" customHeight="1" x14ac:dyDescent="0.25">
      <c r="B19" s="74"/>
      <c r="C19" s="93"/>
      <c r="D19" s="300"/>
      <c r="E19" s="301"/>
    </row>
    <row r="20" spans="2:5" ht="15" customHeight="1" x14ac:dyDescent="0.25">
      <c r="B20"/>
      <c r="C20"/>
    </row>
    <row r="21" spans="2:5" ht="18" x14ac:dyDescent="0.25">
      <c r="B21" s="43" t="s">
        <v>34</v>
      </c>
      <c r="C21" s="318" t="s">
        <v>35</v>
      </c>
      <c r="D21" s="318"/>
      <c r="E21" s="43" t="s">
        <v>69</v>
      </c>
    </row>
    <row r="22" spans="2:5" ht="18" x14ac:dyDescent="0.25">
      <c r="B22" s="302" t="s">
        <v>36</v>
      </c>
      <c r="C22" s="303"/>
      <c r="D22" s="303"/>
      <c r="E22" s="304"/>
    </row>
    <row r="23" spans="2:5" ht="15.75" x14ac:dyDescent="0.3">
      <c r="B23" s="96" t="s">
        <v>2857</v>
      </c>
      <c r="C23" s="319"/>
      <c r="D23" s="320"/>
      <c r="E23" s="88"/>
    </row>
    <row r="24" spans="2:5" ht="15.75" x14ac:dyDescent="0.3">
      <c r="B24" s="97" t="s">
        <v>2858</v>
      </c>
      <c r="C24" s="316"/>
      <c r="D24" s="317"/>
      <c r="E24" s="90"/>
    </row>
    <row r="25" spans="2:5" ht="15.75" x14ac:dyDescent="0.3">
      <c r="B25" s="96" t="s">
        <v>2859</v>
      </c>
      <c r="C25" s="319"/>
      <c r="D25" s="320"/>
      <c r="E25" s="88"/>
    </row>
    <row r="26" spans="2:5" ht="15.75" x14ac:dyDescent="0.3">
      <c r="B26" s="97" t="s">
        <v>2860</v>
      </c>
      <c r="C26" s="316"/>
      <c r="D26" s="317"/>
      <c r="E26" s="90"/>
    </row>
    <row r="27" spans="2:5" ht="15.75" x14ac:dyDescent="0.3">
      <c r="B27" s="96" t="s">
        <v>2861</v>
      </c>
      <c r="C27" s="319"/>
      <c r="D27" s="320"/>
      <c r="E27" s="88"/>
    </row>
    <row r="28" spans="2:5" ht="15.75" x14ac:dyDescent="0.3">
      <c r="B28" s="97" t="s">
        <v>56</v>
      </c>
      <c r="C28" s="316"/>
      <c r="D28" s="317"/>
      <c r="E28" s="90"/>
    </row>
    <row r="29" spans="2:5" ht="15.75" x14ac:dyDescent="0.3">
      <c r="B29" s="96" t="s">
        <v>2854</v>
      </c>
      <c r="C29" s="319"/>
      <c r="D29" s="320"/>
      <c r="E29" s="88"/>
    </row>
    <row r="30" spans="2:5" ht="15.75" x14ac:dyDescent="0.3">
      <c r="B30" s="97" t="s">
        <v>2856</v>
      </c>
      <c r="C30" s="316"/>
      <c r="D30" s="317"/>
      <c r="E30" s="90"/>
    </row>
    <row r="31" spans="2:5" ht="15.75" x14ac:dyDescent="0.3">
      <c r="B31" s="96" t="s">
        <v>2855</v>
      </c>
      <c r="C31" s="319"/>
      <c r="D31" s="320"/>
      <c r="E31" s="88"/>
    </row>
    <row r="32" spans="2:5" ht="18" customHeight="1" x14ac:dyDescent="0.25">
      <c r="B32" s="324" t="s">
        <v>2488</v>
      </c>
      <c r="C32" s="325"/>
      <c r="D32" s="325"/>
      <c r="E32" s="304"/>
    </row>
    <row r="33" spans="2:5" x14ac:dyDescent="0.25">
      <c r="B33" s="98" t="s">
        <v>38</v>
      </c>
      <c r="C33" s="12"/>
      <c r="D33" s="16">
        <v>0</v>
      </c>
      <c r="E33" s="16"/>
    </row>
    <row r="34" spans="2:5" x14ac:dyDescent="0.25">
      <c r="B34" s="99" t="s">
        <v>39</v>
      </c>
      <c r="C34" s="14"/>
      <c r="D34" s="17">
        <v>0</v>
      </c>
      <c r="E34" s="17"/>
    </row>
    <row r="35" spans="2:5" x14ac:dyDescent="0.25">
      <c r="B35" s="98" t="s">
        <v>40</v>
      </c>
      <c r="C35" s="12"/>
      <c r="D35" s="16">
        <v>0</v>
      </c>
      <c r="E35" s="16"/>
    </row>
    <row r="36" spans="2:5" x14ac:dyDescent="0.25">
      <c r="B36" s="99" t="s">
        <v>41</v>
      </c>
      <c r="C36" s="14"/>
      <c r="D36" s="17">
        <v>0</v>
      </c>
      <c r="E36" s="17"/>
    </row>
    <row r="37" spans="2:5" x14ac:dyDescent="0.25">
      <c r="B37" s="98" t="s">
        <v>42</v>
      </c>
      <c r="C37" s="12"/>
      <c r="D37" s="16">
        <v>0</v>
      </c>
      <c r="E37" s="16"/>
    </row>
    <row r="38" spans="2:5" x14ac:dyDescent="0.25">
      <c r="B38" s="89" t="s">
        <v>33</v>
      </c>
      <c r="C38" s="18"/>
      <c r="D38" s="19">
        <f>SUM(D33:D37)</f>
        <v>0</v>
      </c>
      <c r="E38" s="19"/>
    </row>
    <row r="39" spans="2:5" ht="18" x14ac:dyDescent="0.25">
      <c r="B39" s="326" t="s">
        <v>43</v>
      </c>
      <c r="C39" s="327"/>
      <c r="D39" s="327"/>
      <c r="E39" s="304"/>
    </row>
    <row r="40" spans="2:5" x14ac:dyDescent="0.25">
      <c r="B40" s="20" t="s">
        <v>2484</v>
      </c>
      <c r="C40" s="14"/>
      <c r="D40" s="17">
        <v>0</v>
      </c>
      <c r="E40" s="17"/>
    </row>
    <row r="41" spans="2:5" x14ac:dyDescent="0.25">
      <c r="B41" s="21" t="s">
        <v>2483</v>
      </c>
      <c r="C41" s="12"/>
      <c r="D41" s="16">
        <v>0</v>
      </c>
      <c r="E41" s="16"/>
    </row>
    <row r="42" spans="2:5" x14ac:dyDescent="0.25">
      <c r="B42" s="20" t="s">
        <v>2481</v>
      </c>
      <c r="C42" s="14"/>
      <c r="D42" s="17">
        <v>0</v>
      </c>
      <c r="E42" s="17"/>
    </row>
    <row r="43" spans="2:5" x14ac:dyDescent="0.25">
      <c r="B43" s="21" t="s">
        <v>2482</v>
      </c>
      <c r="C43" s="12"/>
      <c r="D43" s="16">
        <v>0</v>
      </c>
      <c r="E43" s="16"/>
    </row>
    <row r="44" spans="2:5" x14ac:dyDescent="0.25">
      <c r="B44" s="18" t="s">
        <v>33</v>
      </c>
      <c r="C44" s="18"/>
      <c r="D44" s="19">
        <f>SUM(D40:D43)</f>
        <v>0</v>
      </c>
      <c r="E44" s="19"/>
    </row>
    <row r="45" spans="2:5" ht="18" x14ac:dyDescent="0.25">
      <c r="B45" s="326" t="s">
        <v>46</v>
      </c>
      <c r="C45" s="327"/>
      <c r="D45" s="327"/>
      <c r="E45" s="304"/>
    </row>
    <row r="46" spans="2:5" ht="23.25" customHeight="1" x14ac:dyDescent="0.25">
      <c r="B46" s="295" t="s">
        <v>47</v>
      </c>
      <c r="C46" s="296"/>
      <c r="D46" s="21"/>
      <c r="E46" s="101" t="s">
        <v>2480</v>
      </c>
    </row>
    <row r="47" spans="2:5" ht="18" x14ac:dyDescent="0.25">
      <c r="B47" s="321" t="s">
        <v>71</v>
      </c>
      <c r="C47" s="322"/>
      <c r="D47" s="322"/>
      <c r="E47" s="323"/>
    </row>
    <row r="48" spans="2:5" x14ac:dyDescent="0.25">
      <c r="B48" s="297" t="s">
        <v>67</v>
      </c>
      <c r="C48" s="315"/>
      <c r="D48" s="17"/>
      <c r="E48" s="15"/>
    </row>
    <row r="49" spans="2:5" ht="29.25" customHeight="1" x14ac:dyDescent="0.25">
      <c r="B49" s="295" t="s">
        <v>48</v>
      </c>
      <c r="C49" s="296"/>
      <c r="D49" s="21"/>
      <c r="E49" s="13"/>
    </row>
    <row r="50" spans="2:5" ht="29.25" customHeight="1" x14ac:dyDescent="0.25">
      <c r="B50" s="297" t="s">
        <v>49</v>
      </c>
      <c r="C50" s="315"/>
      <c r="D50" s="17"/>
      <c r="E50" s="15"/>
    </row>
    <row r="51" spans="2:5" ht="29.25" customHeight="1" x14ac:dyDescent="0.25">
      <c r="B51" s="295" t="s">
        <v>50</v>
      </c>
      <c r="C51" s="296"/>
      <c r="D51" s="21"/>
      <c r="E51" s="13"/>
    </row>
    <row r="52" spans="2:5" ht="29.25" customHeight="1" x14ac:dyDescent="0.25">
      <c r="B52" s="297" t="s">
        <v>51</v>
      </c>
      <c r="C52" s="315"/>
      <c r="D52" s="17"/>
      <c r="E52" s="15"/>
    </row>
    <row r="53" spans="2:5" ht="29.25" customHeight="1" x14ac:dyDescent="0.25">
      <c r="B53" s="295" t="s">
        <v>68</v>
      </c>
      <c r="C53" s="296"/>
      <c r="D53" s="21"/>
      <c r="E53" s="13"/>
    </row>
    <row r="54" spans="2:5" ht="29.25" customHeight="1" x14ac:dyDescent="0.25">
      <c r="B54" s="297" t="s">
        <v>65</v>
      </c>
      <c r="C54" s="315"/>
      <c r="D54" s="17"/>
      <c r="E54" s="100" t="s">
        <v>52</v>
      </c>
    </row>
    <row r="55" spans="2:5" ht="18" x14ac:dyDescent="0.25">
      <c r="B55" s="321" t="s">
        <v>64</v>
      </c>
      <c r="C55" s="322"/>
      <c r="D55" s="322"/>
      <c r="E55" s="323"/>
    </row>
    <row r="56" spans="2:5" x14ac:dyDescent="0.25">
      <c r="B56" s="21">
        <v>2024</v>
      </c>
      <c r="C56" s="21"/>
      <c r="D56" s="16">
        <v>0</v>
      </c>
      <c r="E56" s="16"/>
    </row>
    <row r="57" spans="2:5" x14ac:dyDescent="0.25">
      <c r="B57" s="20">
        <v>2025</v>
      </c>
      <c r="C57" s="20"/>
      <c r="D57" s="17">
        <v>0</v>
      </c>
      <c r="E57" s="17"/>
    </row>
    <row r="58" spans="2:5" x14ac:dyDescent="0.25">
      <c r="B58" s="21">
        <v>2026</v>
      </c>
      <c r="C58" s="21"/>
      <c r="D58" s="16">
        <v>0</v>
      </c>
      <c r="E58" s="16"/>
    </row>
    <row r="59" spans="2:5" x14ac:dyDescent="0.25">
      <c r="B59" s="20">
        <v>2027</v>
      </c>
      <c r="C59" s="20"/>
      <c r="D59" s="17">
        <v>0</v>
      </c>
      <c r="E59" s="17"/>
    </row>
    <row r="60" spans="2:5" x14ac:dyDescent="0.25">
      <c r="B60" s="21">
        <v>2028</v>
      </c>
      <c r="C60" s="21"/>
      <c r="D60" s="16">
        <v>0</v>
      </c>
      <c r="E60" s="16"/>
    </row>
    <row r="61" spans="2:5" x14ac:dyDescent="0.25">
      <c r="B61" s="22" t="s">
        <v>33</v>
      </c>
      <c r="C61" s="22"/>
      <c r="D61" s="19">
        <f>SUM(D56:D60)</f>
        <v>0</v>
      </c>
      <c r="E61" s="19"/>
    </row>
    <row r="62" spans="2:5" ht="18" x14ac:dyDescent="0.25">
      <c r="B62" s="321" t="s">
        <v>2534</v>
      </c>
      <c r="C62" s="322"/>
      <c r="D62" s="322"/>
      <c r="E62" s="323"/>
    </row>
    <row r="63" spans="2:5" x14ac:dyDescent="0.25">
      <c r="B63" s="21">
        <v>2023</v>
      </c>
      <c r="C63" s="21"/>
      <c r="D63" s="16">
        <v>0</v>
      </c>
      <c r="E63" s="16"/>
    </row>
    <row r="64" spans="2:5" x14ac:dyDescent="0.25">
      <c r="B64" s="22" t="s">
        <v>33</v>
      </c>
      <c r="C64" s="22"/>
      <c r="D64" s="19">
        <f>SUM(D63:D63)</f>
        <v>0</v>
      </c>
      <c r="E64" s="19"/>
    </row>
    <row r="68" spans="2:3" ht="18" x14ac:dyDescent="0.35">
      <c r="B68" s="23" t="s">
        <v>2504</v>
      </c>
      <c r="C68" s="23"/>
    </row>
    <row r="69" spans="2:3" ht="18" x14ac:dyDescent="0.35">
      <c r="B69" s="23" t="s">
        <v>2535</v>
      </c>
    </row>
  </sheetData>
  <mergeCells count="39">
    <mergeCell ref="B62:E62"/>
    <mergeCell ref="B22:E22"/>
    <mergeCell ref="B32:E32"/>
    <mergeCell ref="B39:E39"/>
    <mergeCell ref="B45:E45"/>
    <mergeCell ref="B47:E47"/>
    <mergeCell ref="C23:D23"/>
    <mergeCell ref="C24:D24"/>
    <mergeCell ref="C26:D26"/>
    <mergeCell ref="B55:E55"/>
    <mergeCell ref="B46:C46"/>
    <mergeCell ref="B48:C48"/>
    <mergeCell ref="B49:C49"/>
    <mergeCell ref="B50:C50"/>
    <mergeCell ref="B51:C51"/>
    <mergeCell ref="B52:C52"/>
    <mergeCell ref="B1:B5"/>
    <mergeCell ref="E1:E5"/>
    <mergeCell ref="C1:D3"/>
    <mergeCell ref="C4:D5"/>
    <mergeCell ref="B8:E8"/>
    <mergeCell ref="C9:E9"/>
    <mergeCell ref="C10:E10"/>
    <mergeCell ref="C11:E11"/>
    <mergeCell ref="C12:E12"/>
    <mergeCell ref="B15:E15"/>
    <mergeCell ref="B53:C53"/>
    <mergeCell ref="B54:C54"/>
    <mergeCell ref="C28:D28"/>
    <mergeCell ref="D16:E16"/>
    <mergeCell ref="D17:E17"/>
    <mergeCell ref="D18:E18"/>
    <mergeCell ref="D19:E19"/>
    <mergeCell ref="C21:D21"/>
    <mergeCell ref="C27:D27"/>
    <mergeCell ref="C25:D25"/>
    <mergeCell ref="C29:D29"/>
    <mergeCell ref="C30:D30"/>
    <mergeCell ref="C31:D31"/>
  </mergeCells>
  <dataValidations count="2">
    <dataValidation type="list" allowBlank="1" showInputMessage="1" showErrorMessage="1" sqref="D46 D49:D54" xr:uid="{9636720B-0D87-42D6-BA5E-8FDDBF14427F}">
      <formula1>"Si,No"</formula1>
    </dataValidation>
    <dataValidation type="list" allowBlank="1" showInputMessage="1" showErrorMessage="1" sqref="C28" xr:uid="{41BEAC31-9392-49B6-91F7-A4952FC124E2}">
      <formula1>"Social, Económico"</formula1>
    </dataValidation>
  </dataValidations>
  <pageMargins left="0.70866141732283472" right="0.70866141732283472" top="0.74803149606299213" bottom="0.74803149606299213" header="0.31496062992125984" footer="0.31496062992125984"/>
  <pageSetup scale="52" fitToHeight="0"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22BAB269-1404-4E2B-BE4E-FA996AE1FA65}">
          <x14:formula1>
            <xm:f>IF(B17=Listas!$A$166,Listas!$B$166:$B$170,IF(B17=Listas!$A$167,Listas!$B$171:$B$180,IF(B17=Listas!$A$168,Listas!$B$181:$B$187,Listas!$B$188)))</xm:f>
          </x14:formula1>
          <xm:sqref>C17:C19</xm:sqref>
        </x14:dataValidation>
        <x14:dataValidation type="list" allowBlank="1" showInputMessage="1" showErrorMessage="1" xr:uid="{28C7F2B2-0C03-4CB7-8AFE-8875107112BD}">
          <x14:formula1>
            <xm:f>Listas!$A$166:$A$168</xm:f>
          </x14:formula1>
          <xm:sqref>B17:B19</xm:sqref>
        </x14:dataValidation>
        <x14:dataValidation type="list" allowBlank="1" showInputMessage="1" showErrorMessage="1" xr:uid="{A2F75E39-FB54-48FF-826A-89BA33425F6E}">
          <x14:formula1>
            <xm:f>IF(B17=Listas!$A$166,PED!$D$1:$D$43,IF(B17=Listas!$A$167,PED!$D$45:$D$126,IF(B17=Listas!$A$168,PED!$D$128:$D$199,PED!$D$201)))</xm:f>
          </x14:formula1>
          <xm:sqref>D17:D19</xm:sqref>
        </x14:dataValidation>
        <x14:dataValidation type="list" showInputMessage="1" showErrorMessage="1" xr:uid="{634EECFA-3D4F-4C80-9AF9-B20039F8BF48}">
          <x14:formula1>
            <xm:f>Listas!$B$87:$B$156</xm:f>
          </x14:formula1>
          <xm:sqref>C26:D26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11379-C0BA-4333-A360-048DAF9A2DFF}">
  <sheetPr>
    <tabColor theme="1"/>
  </sheetPr>
  <dimension ref="B1:D73"/>
  <sheetViews>
    <sheetView workbookViewId="0"/>
  </sheetViews>
  <sheetFormatPr baseColWidth="10" defaultRowHeight="15" x14ac:dyDescent="0.25"/>
  <cols>
    <col min="2" max="2" width="20.7109375" bestFit="1" customWidth="1"/>
    <col min="3" max="3" width="39.7109375" bestFit="1" customWidth="1"/>
    <col min="4" max="4" width="99.7109375" bestFit="1" customWidth="1"/>
  </cols>
  <sheetData>
    <row r="1" spans="2:4" ht="18" x14ac:dyDescent="0.35">
      <c r="B1" s="1" t="s">
        <v>218</v>
      </c>
      <c r="C1" s="1" t="s">
        <v>219</v>
      </c>
      <c r="D1" s="1" t="s">
        <v>220</v>
      </c>
    </row>
    <row r="2" spans="2:4" ht="15.75" x14ac:dyDescent="0.3">
      <c r="B2" s="49" t="s">
        <v>79</v>
      </c>
      <c r="C2" s="49" t="s">
        <v>90</v>
      </c>
      <c r="D2" s="49" t="s">
        <v>81</v>
      </c>
    </row>
    <row r="3" spans="2:4" ht="15.75" x14ac:dyDescent="0.3">
      <c r="B3" s="49" t="s">
        <v>79</v>
      </c>
      <c r="C3" s="49" t="s">
        <v>90</v>
      </c>
      <c r="D3" s="49" t="s">
        <v>83</v>
      </c>
    </row>
    <row r="4" spans="2:4" ht="15.75" x14ac:dyDescent="0.3">
      <c r="B4" s="49" t="s">
        <v>79</v>
      </c>
      <c r="C4" s="49" t="s">
        <v>90</v>
      </c>
      <c r="D4" s="49" t="s">
        <v>85</v>
      </c>
    </row>
    <row r="5" spans="2:4" ht="15.75" x14ac:dyDescent="0.3">
      <c r="B5" s="49" t="s">
        <v>79</v>
      </c>
      <c r="C5" s="49" t="s">
        <v>90</v>
      </c>
      <c r="D5" s="49" t="s">
        <v>87</v>
      </c>
    </row>
    <row r="6" spans="2:4" ht="15.75" x14ac:dyDescent="0.3">
      <c r="B6" s="49" t="s">
        <v>79</v>
      </c>
      <c r="C6" s="49" t="s">
        <v>90</v>
      </c>
      <c r="D6" s="49" t="s">
        <v>88</v>
      </c>
    </row>
    <row r="7" spans="2:4" ht="15.75" x14ac:dyDescent="0.3">
      <c r="B7" s="49" t="s">
        <v>79</v>
      </c>
      <c r="C7" s="49" t="s">
        <v>90</v>
      </c>
      <c r="D7" s="49" t="s">
        <v>89</v>
      </c>
    </row>
    <row r="8" spans="2:4" ht="15.75" x14ac:dyDescent="0.3">
      <c r="B8" s="49" t="s">
        <v>79</v>
      </c>
      <c r="C8" s="49" t="s">
        <v>90</v>
      </c>
      <c r="D8" s="49" t="s">
        <v>91</v>
      </c>
    </row>
    <row r="9" spans="2:4" ht="15.75" x14ac:dyDescent="0.3">
      <c r="B9" s="49" t="s">
        <v>79</v>
      </c>
      <c r="C9" s="49" t="s">
        <v>90</v>
      </c>
      <c r="D9" s="49" t="s">
        <v>93</v>
      </c>
    </row>
    <row r="10" spans="2:4" ht="15.75" x14ac:dyDescent="0.3">
      <c r="B10" s="49" t="s">
        <v>79</v>
      </c>
      <c r="C10" s="49" t="s">
        <v>90</v>
      </c>
      <c r="D10" s="49" t="s">
        <v>95</v>
      </c>
    </row>
    <row r="11" spans="2:4" ht="15.75" x14ac:dyDescent="0.3">
      <c r="B11" s="49" t="s">
        <v>79</v>
      </c>
      <c r="C11" s="49" t="s">
        <v>90</v>
      </c>
      <c r="D11" s="49" t="s">
        <v>96</v>
      </c>
    </row>
    <row r="12" spans="2:4" ht="15.75" x14ac:dyDescent="0.3">
      <c r="B12" s="49" t="s">
        <v>79</v>
      </c>
      <c r="C12" s="49" t="s">
        <v>90</v>
      </c>
      <c r="D12" s="49" t="s">
        <v>97</v>
      </c>
    </row>
    <row r="13" spans="2:4" ht="15.75" x14ac:dyDescent="0.3">
      <c r="B13" s="49" t="s">
        <v>79</v>
      </c>
      <c r="C13" s="49" t="s">
        <v>90</v>
      </c>
      <c r="D13" s="49" t="s">
        <v>99</v>
      </c>
    </row>
    <row r="14" spans="2:4" ht="15.75" x14ac:dyDescent="0.3">
      <c r="B14" s="49" t="s">
        <v>79</v>
      </c>
      <c r="C14" s="49" t="s">
        <v>90</v>
      </c>
      <c r="D14" s="49" t="s">
        <v>101</v>
      </c>
    </row>
    <row r="15" spans="2:4" ht="15.75" x14ac:dyDescent="0.3">
      <c r="B15" s="49" t="s">
        <v>79</v>
      </c>
      <c r="C15" s="49" t="s">
        <v>90</v>
      </c>
      <c r="D15" s="49" t="s">
        <v>102</v>
      </c>
    </row>
    <row r="16" spans="2:4" ht="15.75" x14ac:dyDescent="0.3">
      <c r="B16" s="49" t="s">
        <v>79</v>
      </c>
      <c r="C16" s="49" t="s">
        <v>90</v>
      </c>
      <c r="D16" s="49" t="s">
        <v>103</v>
      </c>
    </row>
    <row r="17" spans="2:4" ht="15.75" x14ac:dyDescent="0.3">
      <c r="B17" s="49" t="s">
        <v>79</v>
      </c>
      <c r="C17" s="49" t="s">
        <v>90</v>
      </c>
      <c r="D17" s="49" t="s">
        <v>104</v>
      </c>
    </row>
    <row r="18" spans="2:4" ht="15.75" x14ac:dyDescent="0.3">
      <c r="B18" s="49" t="s">
        <v>79</v>
      </c>
      <c r="C18" s="49" t="s">
        <v>90</v>
      </c>
      <c r="D18" s="49" t="s">
        <v>105</v>
      </c>
    </row>
    <row r="19" spans="2:4" ht="15.75" x14ac:dyDescent="0.3">
      <c r="B19" s="49" t="s">
        <v>79</v>
      </c>
      <c r="C19" s="49" t="s">
        <v>90</v>
      </c>
      <c r="D19" s="49" t="s">
        <v>106</v>
      </c>
    </row>
    <row r="20" spans="2:4" ht="15.75" x14ac:dyDescent="0.3">
      <c r="B20" s="49" t="s">
        <v>79</v>
      </c>
      <c r="C20" s="49" t="s">
        <v>90</v>
      </c>
      <c r="D20" s="49" t="s">
        <v>107</v>
      </c>
    </row>
    <row r="21" spans="2:4" ht="15.75" x14ac:dyDescent="0.3">
      <c r="B21" s="49" t="s">
        <v>79</v>
      </c>
      <c r="C21" s="49" t="s">
        <v>92</v>
      </c>
      <c r="D21" s="49" t="s">
        <v>110</v>
      </c>
    </row>
    <row r="22" spans="2:4" ht="15.75" x14ac:dyDescent="0.3">
      <c r="B22" s="49" t="s">
        <v>79</v>
      </c>
      <c r="C22" s="49" t="s">
        <v>92</v>
      </c>
      <c r="D22" s="49" t="s">
        <v>111</v>
      </c>
    </row>
    <row r="23" spans="2:4" ht="15.75" x14ac:dyDescent="0.3">
      <c r="B23" s="49" t="s">
        <v>79</v>
      </c>
      <c r="C23" s="49" t="s">
        <v>92</v>
      </c>
      <c r="D23" s="49" t="s">
        <v>112</v>
      </c>
    </row>
    <row r="24" spans="2:4" ht="15.75" x14ac:dyDescent="0.3">
      <c r="B24" s="49" t="s">
        <v>79</v>
      </c>
      <c r="C24" s="49" t="s">
        <v>92</v>
      </c>
      <c r="D24" s="49" t="s">
        <v>113</v>
      </c>
    </row>
    <row r="25" spans="2:4" ht="15.75" x14ac:dyDescent="0.3">
      <c r="B25" s="49" t="s">
        <v>79</v>
      </c>
      <c r="C25" s="49" t="s">
        <v>92</v>
      </c>
      <c r="D25" s="49" t="s">
        <v>114</v>
      </c>
    </row>
    <row r="26" spans="2:4" ht="15.75" x14ac:dyDescent="0.3">
      <c r="B26" s="49" t="s">
        <v>79</v>
      </c>
      <c r="C26" s="49" t="s">
        <v>92</v>
      </c>
      <c r="D26" s="49" t="s">
        <v>115</v>
      </c>
    </row>
    <row r="27" spans="2:4" ht="15.75" x14ac:dyDescent="0.3">
      <c r="B27" s="49" t="s">
        <v>79</v>
      </c>
      <c r="C27" s="49" t="s">
        <v>92</v>
      </c>
      <c r="D27" s="49" t="s">
        <v>116</v>
      </c>
    </row>
    <row r="28" spans="2:4" ht="15.75" x14ac:dyDescent="0.3">
      <c r="B28" s="49" t="s">
        <v>79</v>
      </c>
      <c r="C28" s="49" t="s">
        <v>92</v>
      </c>
      <c r="D28" s="49" t="s">
        <v>117</v>
      </c>
    </row>
    <row r="29" spans="2:4" ht="15.75" x14ac:dyDescent="0.3">
      <c r="B29" s="49" t="s">
        <v>79</v>
      </c>
      <c r="C29" s="49" t="s">
        <v>92</v>
      </c>
      <c r="D29" s="49" t="s">
        <v>118</v>
      </c>
    </row>
    <row r="30" spans="2:4" ht="15.75" x14ac:dyDescent="0.3">
      <c r="B30" s="49" t="s">
        <v>79</v>
      </c>
      <c r="C30" s="49" t="s">
        <v>92</v>
      </c>
      <c r="D30" s="49" t="s">
        <v>119</v>
      </c>
    </row>
    <row r="31" spans="2:4" ht="15.75" x14ac:dyDescent="0.3">
      <c r="B31" s="49" t="s">
        <v>79</v>
      </c>
      <c r="C31" s="49" t="s">
        <v>92</v>
      </c>
      <c r="D31" s="49" t="s">
        <v>120</v>
      </c>
    </row>
    <row r="32" spans="2:4" ht="15.75" x14ac:dyDescent="0.3">
      <c r="B32" s="49" t="s">
        <v>79</v>
      </c>
      <c r="C32" s="49" t="s">
        <v>92</v>
      </c>
      <c r="D32" s="49" t="s">
        <v>121</v>
      </c>
    </row>
    <row r="33" spans="2:4" ht="15.75" x14ac:dyDescent="0.3">
      <c r="B33" s="49" t="s">
        <v>79</v>
      </c>
      <c r="C33" s="49" t="s">
        <v>92</v>
      </c>
      <c r="D33" s="49" t="s">
        <v>122</v>
      </c>
    </row>
    <row r="34" spans="2:4" ht="15.75" x14ac:dyDescent="0.3">
      <c r="B34" s="49" t="s">
        <v>79</v>
      </c>
      <c r="C34" s="49" t="s">
        <v>92</v>
      </c>
      <c r="D34" s="49" t="s">
        <v>123</v>
      </c>
    </row>
    <row r="35" spans="2:4" ht="15.75" x14ac:dyDescent="0.3">
      <c r="B35" s="49" t="s">
        <v>79</v>
      </c>
      <c r="C35" s="49" t="s">
        <v>92</v>
      </c>
      <c r="D35" s="49" t="s">
        <v>124</v>
      </c>
    </row>
    <row r="36" spans="2:4" ht="15.75" x14ac:dyDescent="0.3">
      <c r="B36" s="49" t="s">
        <v>79</v>
      </c>
      <c r="C36" s="49" t="s">
        <v>92</v>
      </c>
      <c r="D36" s="49" t="s">
        <v>125</v>
      </c>
    </row>
    <row r="37" spans="2:4" ht="15.75" x14ac:dyDescent="0.3">
      <c r="B37" s="49" t="s">
        <v>79</v>
      </c>
      <c r="C37" s="49" t="s">
        <v>92</v>
      </c>
      <c r="D37" s="49" t="s">
        <v>126</v>
      </c>
    </row>
    <row r="38" spans="2:4" ht="15.75" x14ac:dyDescent="0.3">
      <c r="B38" s="49" t="s">
        <v>79</v>
      </c>
      <c r="C38" s="49" t="s">
        <v>92</v>
      </c>
      <c r="D38" s="49" t="s">
        <v>127</v>
      </c>
    </row>
    <row r="39" spans="2:4" ht="15.75" x14ac:dyDescent="0.3">
      <c r="B39" s="49" t="s">
        <v>79</v>
      </c>
      <c r="C39" s="49" t="s">
        <v>92</v>
      </c>
      <c r="D39" s="49" t="s">
        <v>128</v>
      </c>
    </row>
    <row r="40" spans="2:4" ht="15.75" x14ac:dyDescent="0.3">
      <c r="B40" s="49" t="s">
        <v>79</v>
      </c>
      <c r="C40" s="49" t="s">
        <v>94</v>
      </c>
      <c r="D40" s="49" t="s">
        <v>129</v>
      </c>
    </row>
    <row r="41" spans="2:4" ht="15.75" x14ac:dyDescent="0.3">
      <c r="B41" s="49" t="s">
        <v>79</v>
      </c>
      <c r="C41" s="49" t="s">
        <v>94</v>
      </c>
      <c r="D41" s="49" t="s">
        <v>130</v>
      </c>
    </row>
    <row r="42" spans="2:4" ht="15.75" x14ac:dyDescent="0.3">
      <c r="B42" s="49" t="s">
        <v>79</v>
      </c>
      <c r="C42" s="49" t="s">
        <v>94</v>
      </c>
      <c r="D42" s="49" t="s">
        <v>131</v>
      </c>
    </row>
    <row r="43" spans="2:4" ht="15.75" x14ac:dyDescent="0.3">
      <c r="B43" s="49" t="s">
        <v>79</v>
      </c>
      <c r="C43" s="49" t="s">
        <v>94</v>
      </c>
      <c r="D43" s="49" t="s">
        <v>132</v>
      </c>
    </row>
    <row r="44" spans="2:4" ht="15.75" x14ac:dyDescent="0.3">
      <c r="B44" s="49" t="s">
        <v>79</v>
      </c>
      <c r="C44" s="49" t="s">
        <v>94</v>
      </c>
      <c r="D44" s="49" t="s">
        <v>133</v>
      </c>
    </row>
    <row r="45" spans="2:4" ht="15.75" x14ac:dyDescent="0.3">
      <c r="B45" s="49" t="s">
        <v>79</v>
      </c>
      <c r="C45" s="49" t="s">
        <v>94</v>
      </c>
      <c r="D45" s="49" t="s">
        <v>134</v>
      </c>
    </row>
    <row r="46" spans="2:4" ht="15.75" x14ac:dyDescent="0.3">
      <c r="B46" s="49" t="s">
        <v>79</v>
      </c>
      <c r="C46" s="49" t="s">
        <v>94</v>
      </c>
      <c r="D46" s="49" t="s">
        <v>135</v>
      </c>
    </row>
    <row r="47" spans="2:4" ht="15.75" x14ac:dyDescent="0.3">
      <c r="B47" s="49" t="s">
        <v>79</v>
      </c>
      <c r="C47" s="49" t="s">
        <v>94</v>
      </c>
      <c r="D47" s="49" t="s">
        <v>136</v>
      </c>
    </row>
    <row r="48" spans="2:4" ht="15.75" x14ac:dyDescent="0.3">
      <c r="B48" s="49" t="s">
        <v>79</v>
      </c>
      <c r="C48" s="49" t="s">
        <v>94</v>
      </c>
      <c r="D48" s="49" t="s">
        <v>137</v>
      </c>
    </row>
    <row r="49" spans="2:4" ht="15.75" x14ac:dyDescent="0.3">
      <c r="B49" s="49" t="s">
        <v>79</v>
      </c>
      <c r="C49" s="49" t="s">
        <v>94</v>
      </c>
      <c r="D49" s="49" t="s">
        <v>138</v>
      </c>
    </row>
    <row r="50" spans="2:4" ht="15.75" x14ac:dyDescent="0.3">
      <c r="B50" s="49" t="s">
        <v>79</v>
      </c>
      <c r="C50" s="49" t="s">
        <v>94</v>
      </c>
      <c r="D50" s="49" t="s">
        <v>139</v>
      </c>
    </row>
    <row r="51" spans="2:4" ht="15.75" x14ac:dyDescent="0.3">
      <c r="B51" s="49" t="s">
        <v>79</v>
      </c>
      <c r="C51" s="49" t="s">
        <v>94</v>
      </c>
      <c r="D51" s="49" t="s">
        <v>140</v>
      </c>
    </row>
    <row r="52" spans="2:4" ht="15.75" x14ac:dyDescent="0.3">
      <c r="B52" s="49" t="s">
        <v>79</v>
      </c>
      <c r="C52" s="49" t="s">
        <v>94</v>
      </c>
      <c r="D52" s="49" t="s">
        <v>141</v>
      </c>
    </row>
    <row r="53" spans="2:4" ht="15.75" x14ac:dyDescent="0.3">
      <c r="B53" s="49" t="s">
        <v>79</v>
      </c>
      <c r="C53" s="49" t="s">
        <v>94</v>
      </c>
      <c r="D53" s="49" t="s">
        <v>142</v>
      </c>
    </row>
    <row r="54" spans="2:4" ht="15.75" x14ac:dyDescent="0.3">
      <c r="B54" s="49" t="s">
        <v>79</v>
      </c>
      <c r="C54" s="49" t="s">
        <v>94</v>
      </c>
      <c r="D54" s="49" t="s">
        <v>143</v>
      </c>
    </row>
    <row r="55" spans="2:4" ht="15.75" x14ac:dyDescent="0.3">
      <c r="B55" s="49" t="s">
        <v>79</v>
      </c>
      <c r="C55" s="49" t="s">
        <v>94</v>
      </c>
      <c r="D55" s="49" t="s">
        <v>144</v>
      </c>
    </row>
    <row r="56" spans="2:4" ht="15.75" x14ac:dyDescent="0.3">
      <c r="B56" s="49" t="s">
        <v>80</v>
      </c>
      <c r="C56" s="49" t="s">
        <v>80</v>
      </c>
      <c r="D56" s="49" t="s">
        <v>145</v>
      </c>
    </row>
    <row r="57" spans="2:4" ht="15.75" x14ac:dyDescent="0.3">
      <c r="B57" s="49" t="s">
        <v>80</v>
      </c>
      <c r="C57" s="49" t="s">
        <v>98</v>
      </c>
      <c r="D57" s="49" t="s">
        <v>216</v>
      </c>
    </row>
    <row r="58" spans="2:4" ht="15.75" x14ac:dyDescent="0.3">
      <c r="B58" s="49" t="s">
        <v>80</v>
      </c>
      <c r="C58" s="49" t="s">
        <v>100</v>
      </c>
      <c r="D58" s="49" t="s">
        <v>217</v>
      </c>
    </row>
    <row r="59" spans="2:4" ht="15.75" x14ac:dyDescent="0.3">
      <c r="B59" s="49" t="s">
        <v>82</v>
      </c>
      <c r="C59" s="49" t="s">
        <v>82</v>
      </c>
      <c r="D59" s="49" t="s">
        <v>146</v>
      </c>
    </row>
    <row r="60" spans="2:4" ht="15.75" x14ac:dyDescent="0.3">
      <c r="B60" s="49" t="s">
        <v>84</v>
      </c>
      <c r="C60" s="49" t="s">
        <v>84</v>
      </c>
      <c r="D60" s="49" t="s">
        <v>147</v>
      </c>
    </row>
    <row r="61" spans="2:4" ht="15.75" x14ac:dyDescent="0.3">
      <c r="B61" s="49" t="s">
        <v>84</v>
      </c>
      <c r="C61" s="49" t="s">
        <v>84</v>
      </c>
      <c r="D61" s="49" t="s">
        <v>148</v>
      </c>
    </row>
    <row r="62" spans="2:4" ht="15.75" x14ac:dyDescent="0.3">
      <c r="B62" s="49" t="s">
        <v>84</v>
      </c>
      <c r="C62" s="49" t="s">
        <v>84</v>
      </c>
      <c r="D62" s="49" t="s">
        <v>149</v>
      </c>
    </row>
    <row r="63" spans="2:4" ht="15.75" x14ac:dyDescent="0.3">
      <c r="B63" s="49" t="s">
        <v>84</v>
      </c>
      <c r="C63" s="49" t="s">
        <v>84</v>
      </c>
      <c r="D63" s="49" t="s">
        <v>150</v>
      </c>
    </row>
    <row r="64" spans="2:4" ht="15.75" x14ac:dyDescent="0.3">
      <c r="B64" s="49" t="s">
        <v>84</v>
      </c>
      <c r="C64" s="49" t="s">
        <v>84</v>
      </c>
      <c r="D64" s="49" t="s">
        <v>151</v>
      </c>
    </row>
    <row r="65" spans="2:4" ht="15.75" x14ac:dyDescent="0.3">
      <c r="B65" s="49" t="s">
        <v>84</v>
      </c>
      <c r="C65" s="49" t="s">
        <v>84</v>
      </c>
      <c r="D65" s="49" t="s">
        <v>152</v>
      </c>
    </row>
    <row r="66" spans="2:4" ht="15.75" x14ac:dyDescent="0.3">
      <c r="B66" s="49" t="s">
        <v>84</v>
      </c>
      <c r="C66" s="49" t="s">
        <v>84</v>
      </c>
      <c r="D66" s="49" t="s">
        <v>153</v>
      </c>
    </row>
    <row r="67" spans="2:4" ht="15.75" x14ac:dyDescent="0.3">
      <c r="B67" s="49" t="s">
        <v>84</v>
      </c>
      <c r="C67" s="49" t="s">
        <v>84</v>
      </c>
      <c r="D67" s="49" t="s">
        <v>154</v>
      </c>
    </row>
    <row r="68" spans="2:4" ht="15.75" x14ac:dyDescent="0.3">
      <c r="B68" s="49" t="s">
        <v>84</v>
      </c>
      <c r="C68" s="49" t="s">
        <v>84</v>
      </c>
      <c r="D68" s="49" t="s">
        <v>155</v>
      </c>
    </row>
    <row r="69" spans="2:4" ht="15.75" x14ac:dyDescent="0.3">
      <c r="B69" s="49"/>
      <c r="C69" s="49"/>
      <c r="D69" s="49"/>
    </row>
    <row r="70" spans="2:4" ht="15.75" x14ac:dyDescent="0.3">
      <c r="B70" s="49"/>
      <c r="C70" s="49"/>
      <c r="D70" s="49"/>
    </row>
    <row r="71" spans="2:4" ht="15.75" x14ac:dyDescent="0.3">
      <c r="B71" s="49"/>
      <c r="C71" s="49"/>
      <c r="D71" s="49"/>
    </row>
    <row r="72" spans="2:4" ht="15.75" x14ac:dyDescent="0.3">
      <c r="B72" s="49"/>
      <c r="C72" s="49"/>
      <c r="D72" s="49"/>
    </row>
    <row r="73" spans="2:4" ht="15.75" x14ac:dyDescent="0.3">
      <c r="B73" s="49"/>
      <c r="C73" s="49"/>
      <c r="D73" s="49"/>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9C9E6-007B-4EB6-B1FB-24D2CFDCDB2A}">
  <sheetPr>
    <tabColor theme="1"/>
  </sheetPr>
  <dimension ref="A1:K972"/>
  <sheetViews>
    <sheetView workbookViewId="0">
      <selection activeCell="F22" sqref="F22"/>
    </sheetView>
  </sheetViews>
  <sheetFormatPr baseColWidth="10" defaultRowHeight="15" x14ac:dyDescent="0.25"/>
  <cols>
    <col min="3" max="3" width="11.5703125" customWidth="1"/>
    <col min="4" max="4" width="12.140625" customWidth="1"/>
    <col min="9" max="9" width="163.28515625" bestFit="1" customWidth="1"/>
    <col min="10" max="10" width="158.28515625" bestFit="1" customWidth="1"/>
    <col min="11" max="11" width="255.7109375" bestFit="1" customWidth="1"/>
  </cols>
  <sheetData>
    <row r="1" spans="1:11" x14ac:dyDescent="0.25">
      <c r="A1" t="s">
        <v>236</v>
      </c>
      <c r="B1" s="55" t="s">
        <v>1716</v>
      </c>
      <c r="C1" s="55" t="s">
        <v>1</v>
      </c>
      <c r="D1" s="55" t="s">
        <v>1926</v>
      </c>
      <c r="E1" s="55" t="s">
        <v>1718</v>
      </c>
      <c r="F1" s="55" t="s">
        <v>1719</v>
      </c>
      <c r="G1" s="55" t="s">
        <v>1720</v>
      </c>
      <c r="H1" s="55" t="s">
        <v>1721</v>
      </c>
      <c r="I1" s="55" t="s">
        <v>1715</v>
      </c>
      <c r="J1" t="s">
        <v>237</v>
      </c>
      <c r="K1" t="s">
        <v>238</v>
      </c>
    </row>
    <row r="2" spans="1:11" x14ac:dyDescent="0.25">
      <c r="A2">
        <v>1000</v>
      </c>
      <c r="B2">
        <f>LEFT(A2,1)*1000</f>
        <v>1000</v>
      </c>
      <c r="C2">
        <f>LEFT(A2,2)*100</f>
        <v>1000</v>
      </c>
      <c r="D2">
        <f>LEFT(A2,3)*10</f>
        <v>1000</v>
      </c>
      <c r="E2">
        <f>LEFT(A2,1)*1</f>
        <v>1</v>
      </c>
      <c r="F2">
        <f>MID(A2,2,1)*1</f>
        <v>0</v>
      </c>
      <c r="G2">
        <f>MID(A2,3,1)*1</f>
        <v>0</v>
      </c>
      <c r="H2">
        <f>MID(A2,4,1)*1</f>
        <v>0</v>
      </c>
      <c r="I2" t="str">
        <f t="shared" ref="I2:I65" si="0">CONCATENATE(A2,"- ",J2)</f>
        <v>1000- SERVICIOS PERSONALES</v>
      </c>
      <c r="J2" t="s">
        <v>239</v>
      </c>
      <c r="K2" t="s">
        <v>240</v>
      </c>
    </row>
    <row r="3" spans="1:11" x14ac:dyDescent="0.25">
      <c r="A3">
        <v>1100</v>
      </c>
      <c r="B3">
        <f t="shared" ref="B3:B66" si="1">LEFT(A3,1)*1000</f>
        <v>1000</v>
      </c>
      <c r="C3">
        <f t="shared" ref="C3:C66" si="2">LEFT(A3,2)*100</f>
        <v>1100</v>
      </c>
      <c r="D3">
        <f t="shared" ref="D3:D66" si="3">LEFT(A3,3)*10</f>
        <v>1100</v>
      </c>
      <c r="E3">
        <f t="shared" ref="E3:E66" si="4">LEFT(A3,1)*1</f>
        <v>1</v>
      </c>
      <c r="F3">
        <f t="shared" ref="F3:F66" si="5">MID(A3,2,1)*1</f>
        <v>1</v>
      </c>
      <c r="G3">
        <f t="shared" ref="G3:G66" si="6">MID(A3,3,1)*1</f>
        <v>0</v>
      </c>
      <c r="H3">
        <f t="shared" ref="H3:H66" si="7">MID(A3,4,1)*1</f>
        <v>0</v>
      </c>
      <c r="I3" t="str">
        <f t="shared" si="0"/>
        <v>1100- REMUNERACIONES AL PERSONAL DE CARACTER PERMANENTE</v>
      </c>
      <c r="J3" t="s">
        <v>241</v>
      </c>
      <c r="K3" t="s">
        <v>242</v>
      </c>
    </row>
    <row r="4" spans="1:11" x14ac:dyDescent="0.25">
      <c r="A4">
        <v>1110</v>
      </c>
      <c r="B4">
        <f t="shared" si="1"/>
        <v>1000</v>
      </c>
      <c r="C4">
        <f t="shared" si="2"/>
        <v>1100</v>
      </c>
      <c r="D4">
        <f t="shared" si="3"/>
        <v>1110</v>
      </c>
      <c r="E4">
        <f t="shared" si="4"/>
        <v>1</v>
      </c>
      <c r="F4">
        <f t="shared" si="5"/>
        <v>1</v>
      </c>
      <c r="G4">
        <f t="shared" si="6"/>
        <v>1</v>
      </c>
      <c r="H4">
        <f t="shared" si="7"/>
        <v>0</v>
      </c>
      <c r="I4" t="str">
        <f t="shared" si="0"/>
        <v>1110- DIETAS</v>
      </c>
      <c r="J4" t="s">
        <v>243</v>
      </c>
      <c r="K4" t="s">
        <v>244</v>
      </c>
    </row>
    <row r="5" spans="1:11" x14ac:dyDescent="0.25">
      <c r="A5">
        <v>1111</v>
      </c>
      <c r="B5">
        <f t="shared" si="1"/>
        <v>1000</v>
      </c>
      <c r="C5">
        <f t="shared" si="2"/>
        <v>1100</v>
      </c>
      <c r="D5">
        <f t="shared" si="3"/>
        <v>1110</v>
      </c>
      <c r="E5">
        <f t="shared" si="4"/>
        <v>1</v>
      </c>
      <c r="F5">
        <f t="shared" si="5"/>
        <v>1</v>
      </c>
      <c r="G5">
        <f t="shared" si="6"/>
        <v>1</v>
      </c>
      <c r="H5">
        <f t="shared" si="7"/>
        <v>1</v>
      </c>
      <c r="I5" t="str">
        <f t="shared" si="0"/>
        <v>1111- DIETAS</v>
      </c>
      <c r="J5" t="s">
        <v>243</v>
      </c>
      <c r="K5" t="s">
        <v>244</v>
      </c>
    </row>
    <row r="6" spans="1:11" x14ac:dyDescent="0.25">
      <c r="A6">
        <v>1120</v>
      </c>
      <c r="B6">
        <f t="shared" si="1"/>
        <v>1000</v>
      </c>
      <c r="C6">
        <f t="shared" si="2"/>
        <v>1100</v>
      </c>
      <c r="D6">
        <f t="shared" si="3"/>
        <v>1120</v>
      </c>
      <c r="E6">
        <f t="shared" si="4"/>
        <v>1</v>
      </c>
      <c r="F6">
        <f t="shared" si="5"/>
        <v>1</v>
      </c>
      <c r="G6">
        <f t="shared" si="6"/>
        <v>2</v>
      </c>
      <c r="H6">
        <f t="shared" si="7"/>
        <v>0</v>
      </c>
      <c r="I6" t="str">
        <f t="shared" si="0"/>
        <v>1120- HABERES</v>
      </c>
      <c r="J6" t="s">
        <v>245</v>
      </c>
      <c r="K6" t="s">
        <v>246</v>
      </c>
    </row>
    <row r="7" spans="1:11" x14ac:dyDescent="0.25">
      <c r="A7">
        <v>1121</v>
      </c>
      <c r="B7">
        <f t="shared" si="1"/>
        <v>1000</v>
      </c>
      <c r="C7">
        <f t="shared" si="2"/>
        <v>1100</v>
      </c>
      <c r="D7">
        <f t="shared" si="3"/>
        <v>1120</v>
      </c>
      <c r="E7">
        <f t="shared" si="4"/>
        <v>1</v>
      </c>
      <c r="F7">
        <f t="shared" si="5"/>
        <v>1</v>
      </c>
      <c r="G7">
        <f t="shared" si="6"/>
        <v>2</v>
      </c>
      <c r="H7">
        <f t="shared" si="7"/>
        <v>1</v>
      </c>
      <c r="I7" t="str">
        <f t="shared" si="0"/>
        <v>1121- HABERES</v>
      </c>
      <c r="J7" t="s">
        <v>245</v>
      </c>
      <c r="K7" t="s">
        <v>246</v>
      </c>
    </row>
    <row r="8" spans="1:11" x14ac:dyDescent="0.25">
      <c r="A8">
        <v>1130</v>
      </c>
      <c r="B8">
        <f t="shared" si="1"/>
        <v>1000</v>
      </c>
      <c r="C8">
        <f t="shared" si="2"/>
        <v>1100</v>
      </c>
      <c r="D8">
        <f t="shared" si="3"/>
        <v>1130</v>
      </c>
      <c r="E8">
        <f t="shared" si="4"/>
        <v>1</v>
      </c>
      <c r="F8">
        <f t="shared" si="5"/>
        <v>1</v>
      </c>
      <c r="G8">
        <f t="shared" si="6"/>
        <v>3</v>
      </c>
      <c r="H8">
        <f t="shared" si="7"/>
        <v>0</v>
      </c>
      <c r="I8" t="str">
        <f t="shared" si="0"/>
        <v>1130- SUELDOS BASE AL PERSONAL PERMANENTE</v>
      </c>
      <c r="J8" t="s">
        <v>247</v>
      </c>
      <c r="K8" t="s">
        <v>248</v>
      </c>
    </row>
    <row r="9" spans="1:11" x14ac:dyDescent="0.25">
      <c r="A9">
        <v>1131</v>
      </c>
      <c r="B9">
        <f t="shared" si="1"/>
        <v>1000</v>
      </c>
      <c r="C9">
        <f t="shared" si="2"/>
        <v>1100</v>
      </c>
      <c r="D9">
        <f t="shared" si="3"/>
        <v>1130</v>
      </c>
      <c r="E9">
        <f t="shared" si="4"/>
        <v>1</v>
      </c>
      <c r="F9">
        <f t="shared" si="5"/>
        <v>1</v>
      </c>
      <c r="G9">
        <f t="shared" si="6"/>
        <v>3</v>
      </c>
      <c r="H9">
        <f t="shared" si="7"/>
        <v>1</v>
      </c>
      <c r="I9" t="str">
        <f t="shared" si="0"/>
        <v>1131- SUELDOS BASE.</v>
      </c>
      <c r="J9" t="s">
        <v>249</v>
      </c>
      <c r="K9" t="s">
        <v>250</v>
      </c>
    </row>
    <row r="10" spans="1:11" x14ac:dyDescent="0.25">
      <c r="A10">
        <v>1140</v>
      </c>
      <c r="B10">
        <f t="shared" si="1"/>
        <v>1000</v>
      </c>
      <c r="C10">
        <f t="shared" si="2"/>
        <v>1100</v>
      </c>
      <c r="D10">
        <f t="shared" si="3"/>
        <v>1140</v>
      </c>
      <c r="E10">
        <f t="shared" si="4"/>
        <v>1</v>
      </c>
      <c r="F10">
        <f t="shared" si="5"/>
        <v>1</v>
      </c>
      <c r="G10">
        <f t="shared" si="6"/>
        <v>4</v>
      </c>
      <c r="H10">
        <f t="shared" si="7"/>
        <v>0</v>
      </c>
      <c r="I10" t="str">
        <f t="shared" si="0"/>
        <v>1140- REMUNERACIONES POR ADSCRIPCIÓN LABORAL EN EL EXTRANJERO</v>
      </c>
      <c r="J10" t="s">
        <v>251</v>
      </c>
      <c r="K10" t="s">
        <v>252</v>
      </c>
    </row>
    <row r="11" spans="1:11" x14ac:dyDescent="0.25">
      <c r="A11">
        <v>1141</v>
      </c>
      <c r="B11">
        <f t="shared" si="1"/>
        <v>1000</v>
      </c>
      <c r="C11">
        <f t="shared" si="2"/>
        <v>1100</v>
      </c>
      <c r="D11">
        <f t="shared" si="3"/>
        <v>1140</v>
      </c>
      <c r="E11">
        <f t="shared" si="4"/>
        <v>1</v>
      </c>
      <c r="F11">
        <f t="shared" si="5"/>
        <v>1</v>
      </c>
      <c r="G11">
        <f t="shared" si="6"/>
        <v>4</v>
      </c>
      <c r="H11">
        <f t="shared" si="7"/>
        <v>1</v>
      </c>
      <c r="I11" t="str">
        <f t="shared" si="0"/>
        <v>1141- REMUNERACIONES POR ADSCRIPCIÓN LABORAL EN EL EXTRANJERO</v>
      </c>
      <c r="J11" t="s">
        <v>251</v>
      </c>
      <c r="K11" t="s">
        <v>252</v>
      </c>
    </row>
    <row r="12" spans="1:11" x14ac:dyDescent="0.25">
      <c r="A12">
        <v>1200</v>
      </c>
      <c r="B12">
        <f t="shared" si="1"/>
        <v>1000</v>
      </c>
      <c r="C12">
        <f t="shared" si="2"/>
        <v>1200</v>
      </c>
      <c r="D12">
        <f t="shared" si="3"/>
        <v>1200</v>
      </c>
      <c r="E12">
        <f t="shared" si="4"/>
        <v>1</v>
      </c>
      <c r="F12">
        <f t="shared" si="5"/>
        <v>2</v>
      </c>
      <c r="G12">
        <f t="shared" si="6"/>
        <v>0</v>
      </c>
      <c r="H12">
        <f t="shared" si="7"/>
        <v>0</v>
      </c>
      <c r="I12" t="str">
        <f t="shared" si="0"/>
        <v>1200- REMUNERACIONES AL PERSONAL DE CARACTER TRANSITORIO</v>
      </c>
      <c r="J12" t="s">
        <v>253</v>
      </c>
      <c r="K12" t="s">
        <v>254</v>
      </c>
    </row>
    <row r="13" spans="1:11" x14ac:dyDescent="0.25">
      <c r="A13">
        <v>1210</v>
      </c>
      <c r="B13">
        <f t="shared" si="1"/>
        <v>1000</v>
      </c>
      <c r="C13">
        <f t="shared" si="2"/>
        <v>1200</v>
      </c>
      <c r="D13">
        <f t="shared" si="3"/>
        <v>1210</v>
      </c>
      <c r="E13">
        <f t="shared" si="4"/>
        <v>1</v>
      </c>
      <c r="F13">
        <f t="shared" si="5"/>
        <v>2</v>
      </c>
      <c r="G13">
        <f t="shared" si="6"/>
        <v>1</v>
      </c>
      <c r="H13">
        <f t="shared" si="7"/>
        <v>0</v>
      </c>
      <c r="I13" t="str">
        <f t="shared" si="0"/>
        <v>1210- HONORARIOS ASIMILABLES A SALARIOS</v>
      </c>
      <c r="J13" t="s">
        <v>255</v>
      </c>
      <c r="K13" t="s">
        <v>256</v>
      </c>
    </row>
    <row r="14" spans="1:11" x14ac:dyDescent="0.25">
      <c r="A14">
        <v>1211</v>
      </c>
      <c r="B14">
        <f t="shared" si="1"/>
        <v>1000</v>
      </c>
      <c r="C14">
        <f t="shared" si="2"/>
        <v>1200</v>
      </c>
      <c r="D14">
        <f t="shared" si="3"/>
        <v>1210</v>
      </c>
      <c r="E14">
        <f t="shared" si="4"/>
        <v>1</v>
      </c>
      <c r="F14">
        <f t="shared" si="5"/>
        <v>2</v>
      </c>
      <c r="G14">
        <f t="shared" si="6"/>
        <v>1</v>
      </c>
      <c r="H14">
        <f t="shared" si="7"/>
        <v>1</v>
      </c>
      <c r="I14" t="str">
        <f t="shared" si="0"/>
        <v>1211- HONORARIOS ASIMILABLES A SALARIOS</v>
      </c>
      <c r="J14" t="s">
        <v>255</v>
      </c>
      <c r="K14" t="s">
        <v>256</v>
      </c>
    </row>
    <row r="15" spans="1:11" x14ac:dyDescent="0.25">
      <c r="A15">
        <v>1220</v>
      </c>
      <c r="B15">
        <f t="shared" si="1"/>
        <v>1000</v>
      </c>
      <c r="C15">
        <f t="shared" si="2"/>
        <v>1200</v>
      </c>
      <c r="D15">
        <f t="shared" si="3"/>
        <v>1220</v>
      </c>
      <c r="E15">
        <f t="shared" si="4"/>
        <v>1</v>
      </c>
      <c r="F15">
        <f t="shared" si="5"/>
        <v>2</v>
      </c>
      <c r="G15">
        <f t="shared" si="6"/>
        <v>2</v>
      </c>
      <c r="H15">
        <f t="shared" si="7"/>
        <v>0</v>
      </c>
      <c r="I15" t="str">
        <f t="shared" si="0"/>
        <v>1220- SUELDOS BASE AL PERSONAL EVENTUAL</v>
      </c>
      <c r="J15" t="s">
        <v>257</v>
      </c>
      <c r="K15" t="s">
        <v>258</v>
      </c>
    </row>
    <row r="16" spans="1:11" x14ac:dyDescent="0.25">
      <c r="A16">
        <v>1221</v>
      </c>
      <c r="B16">
        <f t="shared" si="1"/>
        <v>1000</v>
      </c>
      <c r="C16">
        <f t="shared" si="2"/>
        <v>1200</v>
      </c>
      <c r="D16">
        <f t="shared" si="3"/>
        <v>1220</v>
      </c>
      <c r="E16">
        <f t="shared" si="4"/>
        <v>1</v>
      </c>
      <c r="F16">
        <f t="shared" si="5"/>
        <v>2</v>
      </c>
      <c r="G16">
        <f t="shared" si="6"/>
        <v>2</v>
      </c>
      <c r="H16">
        <f t="shared" si="7"/>
        <v>1</v>
      </c>
      <c r="I16" t="str">
        <f t="shared" si="0"/>
        <v>1221- SUELDOS BASE AL PERSONAL EVENTUAL</v>
      </c>
      <c r="J16" t="s">
        <v>257</v>
      </c>
      <c r="K16" t="s">
        <v>259</v>
      </c>
    </row>
    <row r="17" spans="1:11" x14ac:dyDescent="0.25">
      <c r="A17">
        <v>1222</v>
      </c>
      <c r="B17">
        <f t="shared" si="1"/>
        <v>1000</v>
      </c>
      <c r="C17">
        <f t="shared" si="2"/>
        <v>1200</v>
      </c>
      <c r="D17">
        <f t="shared" si="3"/>
        <v>1220</v>
      </c>
      <c r="E17">
        <f t="shared" si="4"/>
        <v>1</v>
      </c>
      <c r="F17">
        <f t="shared" si="5"/>
        <v>2</v>
      </c>
      <c r="G17">
        <f t="shared" si="6"/>
        <v>2</v>
      </c>
      <c r="H17">
        <f t="shared" si="7"/>
        <v>2</v>
      </c>
      <c r="I17" t="str">
        <f t="shared" si="0"/>
        <v>1222- COMPENSACIONES POR SERVICIOS EVENTUALES.</v>
      </c>
      <c r="J17" t="s">
        <v>260</v>
      </c>
      <c r="K17" t="s">
        <v>261</v>
      </c>
    </row>
    <row r="18" spans="1:11" x14ac:dyDescent="0.25">
      <c r="A18">
        <v>1223</v>
      </c>
      <c r="B18">
        <f t="shared" si="1"/>
        <v>1000</v>
      </c>
      <c r="C18">
        <f t="shared" si="2"/>
        <v>1200</v>
      </c>
      <c r="D18">
        <f t="shared" si="3"/>
        <v>1220</v>
      </c>
      <c r="E18">
        <f t="shared" si="4"/>
        <v>1</v>
      </c>
      <c r="F18">
        <f t="shared" si="5"/>
        <v>2</v>
      </c>
      <c r="G18">
        <f t="shared" si="6"/>
        <v>2</v>
      </c>
      <c r="H18">
        <f t="shared" si="7"/>
        <v>3</v>
      </c>
      <c r="I18" t="str">
        <f t="shared" si="0"/>
        <v>1223- REMUNERACIONES A SUSTITUTOS DE PROFESORES.</v>
      </c>
      <c r="J18" t="s">
        <v>262</v>
      </c>
      <c r="K18" t="s">
        <v>263</v>
      </c>
    </row>
    <row r="19" spans="1:11" x14ac:dyDescent="0.25">
      <c r="A19">
        <v>1230</v>
      </c>
      <c r="B19">
        <f t="shared" si="1"/>
        <v>1000</v>
      </c>
      <c r="C19">
        <f t="shared" si="2"/>
        <v>1200</v>
      </c>
      <c r="D19">
        <f t="shared" si="3"/>
        <v>1230</v>
      </c>
      <c r="E19">
        <f t="shared" si="4"/>
        <v>1</v>
      </c>
      <c r="F19">
        <f t="shared" si="5"/>
        <v>2</v>
      </c>
      <c r="G19">
        <f t="shared" si="6"/>
        <v>3</v>
      </c>
      <c r="H19">
        <f t="shared" si="7"/>
        <v>0</v>
      </c>
      <c r="I19" t="str">
        <f t="shared" si="0"/>
        <v>1230- RETRIBUCIONES POR SERVICIOS DE CARÁCTER SOCIAL</v>
      </c>
      <c r="J19" t="s">
        <v>264</v>
      </c>
      <c r="K19" t="s">
        <v>265</v>
      </c>
    </row>
    <row r="20" spans="1:11" x14ac:dyDescent="0.25">
      <c r="A20">
        <v>1231</v>
      </c>
      <c r="B20">
        <f t="shared" si="1"/>
        <v>1000</v>
      </c>
      <c r="C20">
        <f t="shared" si="2"/>
        <v>1200</v>
      </c>
      <c r="D20">
        <f t="shared" si="3"/>
        <v>1230</v>
      </c>
      <c r="E20">
        <f t="shared" si="4"/>
        <v>1</v>
      </c>
      <c r="F20">
        <f t="shared" si="5"/>
        <v>2</v>
      </c>
      <c r="G20">
        <f t="shared" si="6"/>
        <v>3</v>
      </c>
      <c r="H20">
        <f t="shared" si="7"/>
        <v>1</v>
      </c>
      <c r="I20" t="str">
        <f t="shared" si="0"/>
        <v>1231- RETRIBUCIONES POR SERVICIOS DE CARÁCTER SOCIAL</v>
      </c>
      <c r="J20" t="s">
        <v>264</v>
      </c>
      <c r="K20" t="s">
        <v>266</v>
      </c>
    </row>
    <row r="21" spans="1:11" x14ac:dyDescent="0.25">
      <c r="A21">
        <v>1240</v>
      </c>
      <c r="B21">
        <f t="shared" si="1"/>
        <v>1000</v>
      </c>
      <c r="C21">
        <f t="shared" si="2"/>
        <v>1200</v>
      </c>
      <c r="D21">
        <f t="shared" si="3"/>
        <v>1240</v>
      </c>
      <c r="E21">
        <f t="shared" si="4"/>
        <v>1</v>
      </c>
      <c r="F21">
        <f t="shared" si="5"/>
        <v>2</v>
      </c>
      <c r="G21">
        <f t="shared" si="6"/>
        <v>4</v>
      </c>
      <c r="H21">
        <f t="shared" si="7"/>
        <v>0</v>
      </c>
      <c r="I21" t="str">
        <f t="shared" si="0"/>
        <v>1240- RETRIBUCIÓN A LOS REPRESENTANTES DE LOS TRABAJADORES Y DE LOS PATRONES EN LA JUNTA DE CONCILIACIÓN Y ARBITRAJE</v>
      </c>
      <c r="J21" t="s">
        <v>267</v>
      </c>
      <c r="K21" t="s">
        <v>268</v>
      </c>
    </row>
    <row r="22" spans="1:11" x14ac:dyDescent="0.25">
      <c r="A22">
        <v>1241</v>
      </c>
      <c r="B22">
        <f t="shared" si="1"/>
        <v>1000</v>
      </c>
      <c r="C22">
        <f t="shared" si="2"/>
        <v>1200</v>
      </c>
      <c r="D22">
        <f t="shared" si="3"/>
        <v>1240</v>
      </c>
      <c r="E22">
        <f t="shared" si="4"/>
        <v>1</v>
      </c>
      <c r="F22">
        <f t="shared" si="5"/>
        <v>2</v>
      </c>
      <c r="G22">
        <f t="shared" si="6"/>
        <v>4</v>
      </c>
      <c r="H22">
        <f t="shared" si="7"/>
        <v>1</v>
      </c>
      <c r="I22" t="str">
        <f t="shared" si="0"/>
        <v>1241- RETRIBUCIÓN A LOS REPRESENTANTES DE LOS TRABAJADORES Y DE LOS PATRONES EN LA JUNTA DE CONCILIACIÓN Y ARBITRAJE</v>
      </c>
      <c r="J22" t="s">
        <v>267</v>
      </c>
      <c r="K22" t="s">
        <v>268</v>
      </c>
    </row>
    <row r="23" spans="1:11" x14ac:dyDescent="0.25">
      <c r="A23">
        <v>1300</v>
      </c>
      <c r="B23">
        <f t="shared" si="1"/>
        <v>1000</v>
      </c>
      <c r="C23">
        <f t="shared" si="2"/>
        <v>1300</v>
      </c>
      <c r="D23">
        <f t="shared" si="3"/>
        <v>1300</v>
      </c>
      <c r="E23">
        <f t="shared" si="4"/>
        <v>1</v>
      </c>
      <c r="F23">
        <f t="shared" si="5"/>
        <v>3</v>
      </c>
      <c r="G23">
        <f t="shared" si="6"/>
        <v>0</v>
      </c>
      <c r="H23">
        <f t="shared" si="7"/>
        <v>0</v>
      </c>
      <c r="I23" t="str">
        <f t="shared" si="0"/>
        <v>1300- REMUNERACIONES ADICIONALES Y ESPECIALES</v>
      </c>
      <c r="J23" t="s">
        <v>269</v>
      </c>
      <c r="K23" t="s">
        <v>270</v>
      </c>
    </row>
    <row r="24" spans="1:11" x14ac:dyDescent="0.25">
      <c r="A24">
        <v>1310</v>
      </c>
      <c r="B24">
        <f t="shared" si="1"/>
        <v>1000</v>
      </c>
      <c r="C24">
        <f t="shared" si="2"/>
        <v>1300</v>
      </c>
      <c r="D24">
        <f t="shared" si="3"/>
        <v>1310</v>
      </c>
      <c r="E24">
        <f t="shared" si="4"/>
        <v>1</v>
      </c>
      <c r="F24">
        <f t="shared" si="5"/>
        <v>3</v>
      </c>
      <c r="G24">
        <f t="shared" si="6"/>
        <v>1</v>
      </c>
      <c r="H24">
        <f t="shared" si="7"/>
        <v>0</v>
      </c>
      <c r="I24" t="str">
        <f t="shared" si="0"/>
        <v>1310- PRIMAS POR AÑOS DE SERVICIOS EFECTIVOS PRESTADOS</v>
      </c>
      <c r="J24" t="s">
        <v>271</v>
      </c>
      <c r="K24" t="s">
        <v>272</v>
      </c>
    </row>
    <row r="25" spans="1:11" x14ac:dyDescent="0.25">
      <c r="A25">
        <v>1311</v>
      </c>
      <c r="B25">
        <f t="shared" si="1"/>
        <v>1000</v>
      </c>
      <c r="C25">
        <f t="shared" si="2"/>
        <v>1300</v>
      </c>
      <c r="D25">
        <f t="shared" si="3"/>
        <v>1310</v>
      </c>
      <c r="E25">
        <f t="shared" si="4"/>
        <v>1</v>
      </c>
      <c r="F25">
        <f t="shared" si="5"/>
        <v>3</v>
      </c>
      <c r="G25">
        <f t="shared" si="6"/>
        <v>1</v>
      </c>
      <c r="H25">
        <f t="shared" si="7"/>
        <v>1</v>
      </c>
      <c r="I25" t="str">
        <f t="shared" si="0"/>
        <v>1311- PRIMA QUINQUENAL POR AÑOS DE SERVICIO EFECTIVOS PRESTADOS.</v>
      </c>
      <c r="J25" t="s">
        <v>273</v>
      </c>
      <c r="K25" t="s">
        <v>274</v>
      </c>
    </row>
    <row r="26" spans="1:11" x14ac:dyDescent="0.25">
      <c r="A26">
        <v>1312</v>
      </c>
      <c r="B26">
        <f t="shared" si="1"/>
        <v>1000</v>
      </c>
      <c r="C26">
        <f t="shared" si="2"/>
        <v>1300</v>
      </c>
      <c r="D26">
        <f t="shared" si="3"/>
        <v>1310</v>
      </c>
      <c r="E26">
        <f t="shared" si="4"/>
        <v>1</v>
      </c>
      <c r="F26">
        <f t="shared" si="5"/>
        <v>3</v>
      </c>
      <c r="G26">
        <f t="shared" si="6"/>
        <v>1</v>
      </c>
      <c r="H26">
        <f t="shared" si="7"/>
        <v>2</v>
      </c>
      <c r="I26" t="str">
        <f t="shared" si="0"/>
        <v>1312- ACREDITACIÓN POR AÑOS DE SERVICIO EN LA DOCENCIA Y AL PERSONAL ADMINISTRATIVO DE LAS INSTITUCIONES DE EDUCACIÓN SUPERIOR</v>
      </c>
      <c r="J26" t="s">
        <v>275</v>
      </c>
      <c r="K26" t="s">
        <v>276</v>
      </c>
    </row>
    <row r="27" spans="1:11" x14ac:dyDescent="0.25">
      <c r="A27">
        <v>1320</v>
      </c>
      <c r="B27">
        <f t="shared" si="1"/>
        <v>1000</v>
      </c>
      <c r="C27">
        <f t="shared" si="2"/>
        <v>1300</v>
      </c>
      <c r="D27">
        <f t="shared" si="3"/>
        <v>1320</v>
      </c>
      <c r="E27">
        <f t="shared" si="4"/>
        <v>1</v>
      </c>
      <c r="F27">
        <f t="shared" si="5"/>
        <v>3</v>
      </c>
      <c r="G27">
        <f t="shared" si="6"/>
        <v>2</v>
      </c>
      <c r="H27">
        <f t="shared" si="7"/>
        <v>0</v>
      </c>
      <c r="I27" t="str">
        <f t="shared" si="0"/>
        <v>1320- PRIMAS DE VACACIONES, DOMINICAL Y GRATIFICACIÓN DE FIN DE AÑO</v>
      </c>
      <c r="J27" t="s">
        <v>277</v>
      </c>
      <c r="K27" t="s">
        <v>278</v>
      </c>
    </row>
    <row r="28" spans="1:11" x14ac:dyDescent="0.25">
      <c r="A28">
        <v>1321</v>
      </c>
      <c r="B28">
        <f t="shared" si="1"/>
        <v>1000</v>
      </c>
      <c r="C28">
        <f t="shared" si="2"/>
        <v>1300</v>
      </c>
      <c r="D28">
        <f t="shared" si="3"/>
        <v>1320</v>
      </c>
      <c r="E28">
        <f t="shared" si="4"/>
        <v>1</v>
      </c>
      <c r="F28">
        <f t="shared" si="5"/>
        <v>3</v>
      </c>
      <c r="G28">
        <f t="shared" si="6"/>
        <v>2</v>
      </c>
      <c r="H28">
        <f t="shared" si="7"/>
        <v>1</v>
      </c>
      <c r="I28" t="str">
        <f t="shared" si="0"/>
        <v>1321- PRIMAS DE VACACIONES Y DOMINICAL.</v>
      </c>
      <c r="J28" t="s">
        <v>279</v>
      </c>
      <c r="K28" t="s">
        <v>280</v>
      </c>
    </row>
    <row r="29" spans="1:11" x14ac:dyDescent="0.25">
      <c r="A29">
        <v>1322</v>
      </c>
      <c r="B29">
        <f t="shared" si="1"/>
        <v>1000</v>
      </c>
      <c r="C29">
        <f t="shared" si="2"/>
        <v>1300</v>
      </c>
      <c r="D29">
        <f t="shared" si="3"/>
        <v>1320</v>
      </c>
      <c r="E29">
        <f t="shared" si="4"/>
        <v>1</v>
      </c>
      <c r="F29">
        <f t="shared" si="5"/>
        <v>3</v>
      </c>
      <c r="G29">
        <f t="shared" si="6"/>
        <v>2</v>
      </c>
      <c r="H29">
        <f t="shared" si="7"/>
        <v>2</v>
      </c>
      <c r="I29" t="str">
        <f t="shared" si="0"/>
        <v>1322- GRATIFICACIÓN DE FIN DE AÑO.</v>
      </c>
      <c r="J29" t="s">
        <v>281</v>
      </c>
      <c r="K29" t="s">
        <v>282</v>
      </c>
    </row>
    <row r="30" spans="1:11" x14ac:dyDescent="0.25">
      <c r="A30">
        <v>1323</v>
      </c>
      <c r="B30">
        <f t="shared" si="1"/>
        <v>1000</v>
      </c>
      <c r="C30">
        <f t="shared" si="2"/>
        <v>1300</v>
      </c>
      <c r="D30">
        <f t="shared" si="3"/>
        <v>1320</v>
      </c>
      <c r="E30">
        <f t="shared" si="4"/>
        <v>1</v>
      </c>
      <c r="F30">
        <f t="shared" si="5"/>
        <v>3</v>
      </c>
      <c r="G30">
        <f t="shared" si="6"/>
        <v>2</v>
      </c>
      <c r="H30">
        <f t="shared" si="7"/>
        <v>3</v>
      </c>
      <c r="I30" t="str">
        <f t="shared" si="0"/>
        <v>1323- BONO ESPECIAL ANUAL.</v>
      </c>
      <c r="J30" t="s">
        <v>283</v>
      </c>
      <c r="K30" t="s">
        <v>284</v>
      </c>
    </row>
    <row r="31" spans="1:11" x14ac:dyDescent="0.25">
      <c r="A31">
        <v>1330</v>
      </c>
      <c r="B31">
        <f t="shared" si="1"/>
        <v>1000</v>
      </c>
      <c r="C31">
        <f t="shared" si="2"/>
        <v>1300</v>
      </c>
      <c r="D31">
        <f t="shared" si="3"/>
        <v>1330</v>
      </c>
      <c r="E31">
        <f t="shared" si="4"/>
        <v>1</v>
      </c>
      <c r="F31">
        <f t="shared" si="5"/>
        <v>3</v>
      </c>
      <c r="G31">
        <f t="shared" si="6"/>
        <v>3</v>
      </c>
      <c r="H31">
        <f t="shared" si="7"/>
        <v>0</v>
      </c>
      <c r="I31" t="str">
        <f t="shared" si="0"/>
        <v>1330- HORAS EXTRAORDINARIAS</v>
      </c>
      <c r="J31" t="s">
        <v>285</v>
      </c>
      <c r="K31" t="s">
        <v>286</v>
      </c>
    </row>
    <row r="32" spans="1:11" x14ac:dyDescent="0.25">
      <c r="A32">
        <v>1331</v>
      </c>
      <c r="B32">
        <f t="shared" si="1"/>
        <v>1000</v>
      </c>
      <c r="C32">
        <f t="shared" si="2"/>
        <v>1300</v>
      </c>
      <c r="D32">
        <f t="shared" si="3"/>
        <v>1330</v>
      </c>
      <c r="E32">
        <f t="shared" si="4"/>
        <v>1</v>
      </c>
      <c r="F32">
        <f t="shared" si="5"/>
        <v>3</v>
      </c>
      <c r="G32">
        <f t="shared" si="6"/>
        <v>3</v>
      </c>
      <c r="H32">
        <f t="shared" si="7"/>
        <v>1</v>
      </c>
      <c r="I32" t="str">
        <f t="shared" si="0"/>
        <v>1331- REMUNERACIONES POR  HORAS EXTRAORDINARIAS.</v>
      </c>
      <c r="J32" t="s">
        <v>287</v>
      </c>
      <c r="K32" t="s">
        <v>288</v>
      </c>
    </row>
    <row r="33" spans="1:11" x14ac:dyDescent="0.25">
      <c r="A33">
        <v>1340</v>
      </c>
      <c r="B33">
        <f t="shared" si="1"/>
        <v>1000</v>
      </c>
      <c r="C33">
        <f t="shared" si="2"/>
        <v>1300</v>
      </c>
      <c r="D33">
        <f t="shared" si="3"/>
        <v>1340</v>
      </c>
      <c r="E33">
        <f t="shared" si="4"/>
        <v>1</v>
      </c>
      <c r="F33">
        <f t="shared" si="5"/>
        <v>3</v>
      </c>
      <c r="G33">
        <f t="shared" si="6"/>
        <v>4</v>
      </c>
      <c r="H33">
        <f t="shared" si="7"/>
        <v>0</v>
      </c>
      <c r="I33" t="str">
        <f t="shared" si="0"/>
        <v>1340- COMPENSACIONES</v>
      </c>
      <c r="J33" t="s">
        <v>289</v>
      </c>
      <c r="K33" t="s">
        <v>290</v>
      </c>
    </row>
    <row r="34" spans="1:11" x14ac:dyDescent="0.25">
      <c r="A34">
        <v>1341</v>
      </c>
      <c r="B34">
        <f t="shared" si="1"/>
        <v>1000</v>
      </c>
      <c r="C34">
        <f t="shared" si="2"/>
        <v>1300</v>
      </c>
      <c r="D34">
        <f t="shared" si="3"/>
        <v>1340</v>
      </c>
      <c r="E34">
        <f t="shared" si="4"/>
        <v>1</v>
      </c>
      <c r="F34">
        <f t="shared" si="5"/>
        <v>3</v>
      </c>
      <c r="G34">
        <f t="shared" si="6"/>
        <v>4</v>
      </c>
      <c r="H34">
        <f t="shared" si="7"/>
        <v>1</v>
      </c>
      <c r="I34" t="str">
        <f t="shared" si="0"/>
        <v>1341- COMPENSACIONES ADICIONALES POR SERVICIOS ESPECIALES.</v>
      </c>
      <c r="J34" t="s">
        <v>291</v>
      </c>
      <c r="K34" t="s">
        <v>292</v>
      </c>
    </row>
    <row r="35" spans="1:11" x14ac:dyDescent="0.25">
      <c r="A35">
        <v>1342</v>
      </c>
      <c r="B35">
        <f t="shared" si="1"/>
        <v>1000</v>
      </c>
      <c r="C35">
        <f t="shared" si="2"/>
        <v>1300</v>
      </c>
      <c r="D35">
        <f t="shared" si="3"/>
        <v>1340</v>
      </c>
      <c r="E35">
        <f t="shared" si="4"/>
        <v>1</v>
      </c>
      <c r="F35">
        <f t="shared" si="5"/>
        <v>3</v>
      </c>
      <c r="G35">
        <f t="shared" si="6"/>
        <v>4</v>
      </c>
      <c r="H35">
        <f t="shared" si="7"/>
        <v>2</v>
      </c>
      <c r="I35" t="str">
        <f t="shared" si="0"/>
        <v>1342- COMPENSACIÓN POR ACTUALIZACIÓN Y FORMACIÓN ACADÉMICA.</v>
      </c>
      <c r="J35" t="s">
        <v>293</v>
      </c>
      <c r="K35" t="s">
        <v>294</v>
      </c>
    </row>
    <row r="36" spans="1:11" x14ac:dyDescent="0.25">
      <c r="A36">
        <v>1343</v>
      </c>
      <c r="B36">
        <f t="shared" si="1"/>
        <v>1000</v>
      </c>
      <c r="C36">
        <f t="shared" si="2"/>
        <v>1300</v>
      </c>
      <c r="D36">
        <f t="shared" si="3"/>
        <v>1340</v>
      </c>
      <c r="E36">
        <f t="shared" si="4"/>
        <v>1</v>
      </c>
      <c r="F36">
        <f t="shared" si="5"/>
        <v>3</v>
      </c>
      <c r="G36">
        <f t="shared" si="6"/>
        <v>4</v>
      </c>
      <c r="H36">
        <f t="shared" si="7"/>
        <v>3</v>
      </c>
      <c r="I36" t="str">
        <f t="shared" si="0"/>
        <v>1343- COMPENSACIONES A MÉDICOS RESIDENTES.</v>
      </c>
      <c r="J36" t="s">
        <v>295</v>
      </c>
      <c r="K36" t="s">
        <v>296</v>
      </c>
    </row>
    <row r="37" spans="1:11" x14ac:dyDescent="0.25">
      <c r="A37">
        <v>1344</v>
      </c>
      <c r="B37">
        <f t="shared" si="1"/>
        <v>1000</v>
      </c>
      <c r="C37">
        <f t="shared" si="2"/>
        <v>1300</v>
      </c>
      <c r="D37">
        <f t="shared" si="3"/>
        <v>1340</v>
      </c>
      <c r="E37">
        <f t="shared" si="4"/>
        <v>1</v>
      </c>
      <c r="F37">
        <f t="shared" si="5"/>
        <v>3</v>
      </c>
      <c r="G37">
        <f t="shared" si="6"/>
        <v>4</v>
      </c>
      <c r="H37">
        <f t="shared" si="7"/>
        <v>4</v>
      </c>
      <c r="I37" t="str">
        <f t="shared" si="0"/>
        <v>1344- COMPENSACIÓN POR ACREDITACIÓN DE TITULACIÓN EN LA DOCENCIA.</v>
      </c>
      <c r="J37" t="s">
        <v>297</v>
      </c>
      <c r="K37" t="s">
        <v>298</v>
      </c>
    </row>
    <row r="38" spans="1:11" x14ac:dyDescent="0.25">
      <c r="A38">
        <v>1345</v>
      </c>
      <c r="B38">
        <f t="shared" si="1"/>
        <v>1000</v>
      </c>
      <c r="C38">
        <f t="shared" si="2"/>
        <v>1300</v>
      </c>
      <c r="D38">
        <f t="shared" si="3"/>
        <v>1340</v>
      </c>
      <c r="E38">
        <f t="shared" si="4"/>
        <v>1</v>
      </c>
      <c r="F38">
        <f t="shared" si="5"/>
        <v>3</v>
      </c>
      <c r="G38">
        <f t="shared" si="6"/>
        <v>4</v>
      </c>
      <c r="H38">
        <f t="shared" si="7"/>
        <v>5</v>
      </c>
      <c r="I38" t="str">
        <f t="shared" si="0"/>
        <v xml:space="preserve">1345- COMPENSACIÓN AL PERSONAL DOCENTE POR LA ACREDITACIÓN DE AÑOS DE ESTUDIO DE LICENCIATURA. </v>
      </c>
      <c r="J38" t="s">
        <v>299</v>
      </c>
      <c r="K38" t="s">
        <v>300</v>
      </c>
    </row>
    <row r="39" spans="1:11" x14ac:dyDescent="0.25">
      <c r="A39">
        <v>1346</v>
      </c>
      <c r="B39">
        <f t="shared" si="1"/>
        <v>1000</v>
      </c>
      <c r="C39">
        <f t="shared" si="2"/>
        <v>1300</v>
      </c>
      <c r="D39">
        <f t="shared" si="3"/>
        <v>1340</v>
      </c>
      <c r="E39">
        <f t="shared" si="4"/>
        <v>1</v>
      </c>
      <c r="F39">
        <f t="shared" si="5"/>
        <v>3</v>
      </c>
      <c r="G39">
        <f t="shared" si="6"/>
        <v>4</v>
      </c>
      <c r="H39">
        <f t="shared" si="7"/>
        <v>6</v>
      </c>
      <c r="I39" t="str">
        <f t="shared" si="0"/>
        <v>1346- COMPENSACIONES DOCENTES  PEDAGÓGICAS GENÉRICAS Y ESPECÍFICAS.</v>
      </c>
      <c r="J39" t="s">
        <v>301</v>
      </c>
      <c r="K39" t="s">
        <v>302</v>
      </c>
    </row>
    <row r="40" spans="1:11" x14ac:dyDescent="0.25">
      <c r="A40">
        <v>1347</v>
      </c>
      <c r="B40">
        <f t="shared" si="1"/>
        <v>1000</v>
      </c>
      <c r="C40">
        <f t="shared" si="2"/>
        <v>1300</v>
      </c>
      <c r="D40">
        <f t="shared" si="3"/>
        <v>1340</v>
      </c>
      <c r="E40">
        <f t="shared" si="4"/>
        <v>1</v>
      </c>
      <c r="F40">
        <f t="shared" si="5"/>
        <v>3</v>
      </c>
      <c r="G40">
        <f t="shared" si="6"/>
        <v>4</v>
      </c>
      <c r="H40">
        <f t="shared" si="7"/>
        <v>7</v>
      </c>
      <c r="I40" t="str">
        <f t="shared" si="0"/>
        <v>1347- COMPENSACIÓN POR ADQUISICIÓN DE MATERIAL DIDÁCTICO.</v>
      </c>
      <c r="J40" t="s">
        <v>303</v>
      </c>
      <c r="K40" t="s">
        <v>304</v>
      </c>
    </row>
    <row r="41" spans="1:11" x14ac:dyDescent="0.25">
      <c r="A41">
        <v>1348</v>
      </c>
      <c r="B41">
        <f t="shared" si="1"/>
        <v>1000</v>
      </c>
      <c r="C41">
        <f t="shared" si="2"/>
        <v>1300</v>
      </c>
      <c r="D41">
        <f t="shared" si="3"/>
        <v>1340</v>
      </c>
      <c r="E41">
        <f t="shared" si="4"/>
        <v>1</v>
      </c>
      <c r="F41">
        <f t="shared" si="5"/>
        <v>3</v>
      </c>
      <c r="G41">
        <f t="shared" si="6"/>
        <v>4</v>
      </c>
      <c r="H41">
        <f t="shared" si="7"/>
        <v>8</v>
      </c>
      <c r="I41" t="str">
        <f t="shared" si="0"/>
        <v>1348- FORTALECIMIENTO CURRICULAR.</v>
      </c>
      <c r="J41" t="s">
        <v>305</v>
      </c>
      <c r="K41" t="s">
        <v>306</v>
      </c>
    </row>
    <row r="42" spans="1:11" x14ac:dyDescent="0.25">
      <c r="A42">
        <v>1350</v>
      </c>
      <c r="B42">
        <f t="shared" si="1"/>
        <v>1000</v>
      </c>
      <c r="C42">
        <f t="shared" si="2"/>
        <v>1300</v>
      </c>
      <c r="D42">
        <f t="shared" si="3"/>
        <v>1350</v>
      </c>
      <c r="E42">
        <f t="shared" si="4"/>
        <v>1</v>
      </c>
      <c r="F42">
        <f t="shared" si="5"/>
        <v>3</v>
      </c>
      <c r="G42">
        <f t="shared" si="6"/>
        <v>5</v>
      </c>
      <c r="H42">
        <f t="shared" si="7"/>
        <v>0</v>
      </c>
      <c r="I42" t="str">
        <f t="shared" si="0"/>
        <v>1350- SOBREHABERES</v>
      </c>
      <c r="J42" t="s">
        <v>307</v>
      </c>
      <c r="K42" t="s">
        <v>308</v>
      </c>
    </row>
    <row r="43" spans="1:11" x14ac:dyDescent="0.25">
      <c r="A43">
        <v>1351</v>
      </c>
      <c r="B43">
        <f t="shared" si="1"/>
        <v>1000</v>
      </c>
      <c r="C43">
        <f t="shared" si="2"/>
        <v>1300</v>
      </c>
      <c r="D43">
        <f t="shared" si="3"/>
        <v>1350</v>
      </c>
      <c r="E43">
        <f t="shared" si="4"/>
        <v>1</v>
      </c>
      <c r="F43">
        <f t="shared" si="5"/>
        <v>3</v>
      </c>
      <c r="G43">
        <f t="shared" si="6"/>
        <v>5</v>
      </c>
      <c r="H43">
        <f t="shared" si="7"/>
        <v>1</v>
      </c>
      <c r="I43" t="str">
        <f t="shared" si="0"/>
        <v>1351- SOBREHABERES</v>
      </c>
      <c r="J43" t="s">
        <v>307</v>
      </c>
      <c r="K43" t="s">
        <v>308</v>
      </c>
    </row>
    <row r="44" spans="1:11" x14ac:dyDescent="0.25">
      <c r="A44">
        <v>1360</v>
      </c>
      <c r="B44">
        <f t="shared" si="1"/>
        <v>1000</v>
      </c>
      <c r="C44">
        <f t="shared" si="2"/>
        <v>1300</v>
      </c>
      <c r="D44">
        <f t="shared" si="3"/>
        <v>1360</v>
      </c>
      <c r="E44">
        <f t="shared" si="4"/>
        <v>1</v>
      </c>
      <c r="F44">
        <f t="shared" si="5"/>
        <v>3</v>
      </c>
      <c r="G44">
        <f t="shared" si="6"/>
        <v>6</v>
      </c>
      <c r="H44">
        <f t="shared" si="7"/>
        <v>0</v>
      </c>
      <c r="I44" t="str">
        <f t="shared" si="0"/>
        <v>1360- ASIGNACIONES DE TÉCNICO, DE MANDO, POR COMISIÓN, DE VUELO Y DE TÉCNICO ESPECIAL</v>
      </c>
      <c r="J44" t="s">
        <v>309</v>
      </c>
      <c r="K44" t="s">
        <v>310</v>
      </c>
    </row>
    <row r="45" spans="1:11" x14ac:dyDescent="0.25">
      <c r="A45">
        <v>1361</v>
      </c>
      <c r="B45">
        <f t="shared" si="1"/>
        <v>1000</v>
      </c>
      <c r="C45">
        <f t="shared" si="2"/>
        <v>1300</v>
      </c>
      <c r="D45">
        <f t="shared" si="3"/>
        <v>1360</v>
      </c>
      <c r="E45">
        <f t="shared" si="4"/>
        <v>1</v>
      </c>
      <c r="F45">
        <f t="shared" si="5"/>
        <v>3</v>
      </c>
      <c r="G45">
        <f t="shared" si="6"/>
        <v>6</v>
      </c>
      <c r="H45">
        <f t="shared" si="7"/>
        <v>1</v>
      </c>
      <c r="I45" t="str">
        <f t="shared" si="0"/>
        <v>1361- ASIGNACIONES DE TÉCNICO, DE MANDO, POR COMISIÓN, DE VUELO Y DE TÉCNICO ESPECIAL</v>
      </c>
      <c r="J45" t="s">
        <v>309</v>
      </c>
      <c r="K45" t="s">
        <v>311</v>
      </c>
    </row>
    <row r="46" spans="1:11" x14ac:dyDescent="0.25">
      <c r="A46">
        <v>1370</v>
      </c>
      <c r="B46">
        <f t="shared" si="1"/>
        <v>1000</v>
      </c>
      <c r="C46">
        <f t="shared" si="2"/>
        <v>1300</v>
      </c>
      <c r="D46">
        <f t="shared" si="3"/>
        <v>1370</v>
      </c>
      <c r="E46">
        <f t="shared" si="4"/>
        <v>1</v>
      </c>
      <c r="F46">
        <f t="shared" si="5"/>
        <v>3</v>
      </c>
      <c r="G46">
        <f t="shared" si="6"/>
        <v>7</v>
      </c>
      <c r="H46">
        <f t="shared" si="7"/>
        <v>0</v>
      </c>
      <c r="I46" t="str">
        <f t="shared" si="0"/>
        <v>1370- HONORARIOS ESPECIALES</v>
      </c>
      <c r="J46" t="s">
        <v>312</v>
      </c>
      <c r="K46" t="s">
        <v>313</v>
      </c>
    </row>
    <row r="47" spans="1:11" x14ac:dyDescent="0.25">
      <c r="A47">
        <v>1371</v>
      </c>
      <c r="B47">
        <f t="shared" si="1"/>
        <v>1000</v>
      </c>
      <c r="C47">
        <f t="shared" si="2"/>
        <v>1300</v>
      </c>
      <c r="D47">
        <f t="shared" si="3"/>
        <v>1370</v>
      </c>
      <c r="E47">
        <f t="shared" si="4"/>
        <v>1</v>
      </c>
      <c r="F47">
        <f t="shared" si="5"/>
        <v>3</v>
      </c>
      <c r="G47">
        <f t="shared" si="6"/>
        <v>7</v>
      </c>
      <c r="H47">
        <f t="shared" si="7"/>
        <v>1</v>
      </c>
      <c r="I47" t="str">
        <f t="shared" si="0"/>
        <v>1371- HONORARIOS ESPECIALES.</v>
      </c>
      <c r="J47" t="s">
        <v>314</v>
      </c>
      <c r="K47" t="s">
        <v>315</v>
      </c>
    </row>
    <row r="48" spans="1:11" x14ac:dyDescent="0.25">
      <c r="A48">
        <v>1380</v>
      </c>
      <c r="B48">
        <f t="shared" si="1"/>
        <v>1000</v>
      </c>
      <c r="C48">
        <f t="shared" si="2"/>
        <v>1300</v>
      </c>
      <c r="D48">
        <f t="shared" si="3"/>
        <v>1380</v>
      </c>
      <c r="E48">
        <f t="shared" si="4"/>
        <v>1</v>
      </c>
      <c r="F48">
        <f t="shared" si="5"/>
        <v>3</v>
      </c>
      <c r="G48">
        <f t="shared" si="6"/>
        <v>8</v>
      </c>
      <c r="H48">
        <f t="shared" si="7"/>
        <v>0</v>
      </c>
      <c r="I48" t="str">
        <f t="shared" si="0"/>
        <v>1380- PARTICIPACIONES POR VIGILANCIA EN EL CUMPLIMIENTO DE LAS LEYES Y CUSTODIA DE VALORES</v>
      </c>
      <c r="J48" t="s">
        <v>316</v>
      </c>
      <c r="K48" t="s">
        <v>317</v>
      </c>
    </row>
    <row r="49" spans="1:11" x14ac:dyDescent="0.25">
      <c r="A49">
        <v>1381</v>
      </c>
      <c r="B49">
        <f t="shared" si="1"/>
        <v>1000</v>
      </c>
      <c r="C49">
        <f t="shared" si="2"/>
        <v>1300</v>
      </c>
      <c r="D49">
        <f t="shared" si="3"/>
        <v>1380</v>
      </c>
      <c r="E49">
        <f t="shared" si="4"/>
        <v>1</v>
      </c>
      <c r="F49">
        <f t="shared" si="5"/>
        <v>3</v>
      </c>
      <c r="G49">
        <f t="shared" si="6"/>
        <v>8</v>
      </c>
      <c r="H49">
        <f t="shared" si="7"/>
        <v>1</v>
      </c>
      <c r="I49" t="str">
        <f t="shared" si="0"/>
        <v xml:space="preserve">1381- PARTICIPACIONES POR VIGILANCIA EN EL CUMPLIMIENTO DE LAS LEYES Y CUSTODIA DE VALORES. </v>
      </c>
      <c r="J49" t="s">
        <v>318</v>
      </c>
      <c r="K49" t="s">
        <v>319</v>
      </c>
    </row>
    <row r="50" spans="1:11" x14ac:dyDescent="0.25">
      <c r="A50">
        <v>1400</v>
      </c>
      <c r="B50">
        <f t="shared" si="1"/>
        <v>1000</v>
      </c>
      <c r="C50">
        <f t="shared" si="2"/>
        <v>1400</v>
      </c>
      <c r="D50">
        <f t="shared" si="3"/>
        <v>1400</v>
      </c>
      <c r="E50">
        <f t="shared" si="4"/>
        <v>1</v>
      </c>
      <c r="F50">
        <f t="shared" si="5"/>
        <v>4</v>
      </c>
      <c r="G50">
        <f t="shared" si="6"/>
        <v>0</v>
      </c>
      <c r="H50">
        <f t="shared" si="7"/>
        <v>0</v>
      </c>
      <c r="I50" t="str">
        <f t="shared" si="0"/>
        <v>1400- SEGURIDAD SOCIAL</v>
      </c>
      <c r="J50" t="s">
        <v>320</v>
      </c>
      <c r="K50" t="s">
        <v>321</v>
      </c>
    </row>
    <row r="51" spans="1:11" x14ac:dyDescent="0.25">
      <c r="A51">
        <v>1410</v>
      </c>
      <c r="B51">
        <f t="shared" si="1"/>
        <v>1000</v>
      </c>
      <c r="C51">
        <f t="shared" si="2"/>
        <v>1400</v>
      </c>
      <c r="D51">
        <f t="shared" si="3"/>
        <v>1410</v>
      </c>
      <c r="E51">
        <f t="shared" si="4"/>
        <v>1</v>
      </c>
      <c r="F51">
        <f t="shared" si="5"/>
        <v>4</v>
      </c>
      <c r="G51">
        <f t="shared" si="6"/>
        <v>1</v>
      </c>
      <c r="H51">
        <f t="shared" si="7"/>
        <v>0</v>
      </c>
      <c r="I51" t="str">
        <f t="shared" si="0"/>
        <v>1410- APORTACIONES DE SEGURIDAD SOCIAL</v>
      </c>
      <c r="J51" t="s">
        <v>322</v>
      </c>
      <c r="K51" t="s">
        <v>323</v>
      </c>
    </row>
    <row r="52" spans="1:11" x14ac:dyDescent="0.25">
      <c r="A52">
        <v>1411</v>
      </c>
      <c r="B52">
        <f t="shared" si="1"/>
        <v>1000</v>
      </c>
      <c r="C52">
        <f t="shared" si="2"/>
        <v>1400</v>
      </c>
      <c r="D52">
        <f t="shared" si="3"/>
        <v>1410</v>
      </c>
      <c r="E52">
        <f t="shared" si="4"/>
        <v>1</v>
      </c>
      <c r="F52">
        <f t="shared" si="5"/>
        <v>4</v>
      </c>
      <c r="G52">
        <f t="shared" si="6"/>
        <v>1</v>
      </c>
      <c r="H52">
        <f t="shared" si="7"/>
        <v>1</v>
      </c>
      <c r="I52" t="str">
        <f t="shared" si="0"/>
        <v>1411- APORTACIONES AL ISSSTE.</v>
      </c>
      <c r="J52" t="s">
        <v>324</v>
      </c>
      <c r="K52" t="s">
        <v>325</v>
      </c>
    </row>
    <row r="53" spans="1:11" x14ac:dyDescent="0.25">
      <c r="A53">
        <v>1412</v>
      </c>
      <c r="B53">
        <f t="shared" si="1"/>
        <v>1000</v>
      </c>
      <c r="C53">
        <f t="shared" si="2"/>
        <v>1400</v>
      </c>
      <c r="D53">
        <f t="shared" si="3"/>
        <v>1410</v>
      </c>
      <c r="E53">
        <f t="shared" si="4"/>
        <v>1</v>
      </c>
      <c r="F53">
        <f t="shared" si="5"/>
        <v>4</v>
      </c>
      <c r="G53">
        <f t="shared" si="6"/>
        <v>1</v>
      </c>
      <c r="H53">
        <f t="shared" si="7"/>
        <v>2</v>
      </c>
      <c r="I53" t="str">
        <f t="shared" si="0"/>
        <v>1412- APORTACIONES AL IMSS.</v>
      </c>
      <c r="J53" t="s">
        <v>326</v>
      </c>
      <c r="K53" t="s">
        <v>327</v>
      </c>
    </row>
    <row r="54" spans="1:11" x14ac:dyDescent="0.25">
      <c r="A54">
        <v>1413</v>
      </c>
      <c r="B54">
        <f t="shared" si="1"/>
        <v>1000</v>
      </c>
      <c r="C54">
        <f t="shared" si="2"/>
        <v>1400</v>
      </c>
      <c r="D54">
        <f t="shared" si="3"/>
        <v>1410</v>
      </c>
      <c r="E54">
        <f t="shared" si="4"/>
        <v>1</v>
      </c>
      <c r="F54">
        <f t="shared" si="5"/>
        <v>4</v>
      </c>
      <c r="G54">
        <f t="shared" si="6"/>
        <v>1</v>
      </c>
      <c r="H54">
        <f t="shared" si="7"/>
        <v>3</v>
      </c>
      <c r="I54" t="str">
        <f t="shared" si="0"/>
        <v>1413- PLAN DE BENEFICIOS DE SEGURIDAD SOCIAL.</v>
      </c>
      <c r="J54" t="s">
        <v>328</v>
      </c>
      <c r="K54" t="s">
        <v>329</v>
      </c>
    </row>
    <row r="55" spans="1:11" x14ac:dyDescent="0.25">
      <c r="A55">
        <v>1414</v>
      </c>
      <c r="B55">
        <f t="shared" si="1"/>
        <v>1000</v>
      </c>
      <c r="C55">
        <f t="shared" si="2"/>
        <v>1400</v>
      </c>
      <c r="D55">
        <f t="shared" si="3"/>
        <v>1410</v>
      </c>
      <c r="E55">
        <f t="shared" si="4"/>
        <v>1</v>
      </c>
      <c r="F55">
        <f t="shared" si="5"/>
        <v>4</v>
      </c>
      <c r="G55">
        <f t="shared" si="6"/>
        <v>1</v>
      </c>
      <c r="H55">
        <f t="shared" si="7"/>
        <v>4</v>
      </c>
      <c r="I55" t="str">
        <f t="shared" si="0"/>
        <v>1414- APORTACIONES  PATRONALES AL ISSSTEZAC.</v>
      </c>
      <c r="J55" t="s">
        <v>330</v>
      </c>
      <c r="K55" t="s">
        <v>331</v>
      </c>
    </row>
    <row r="56" spans="1:11" x14ac:dyDescent="0.25">
      <c r="A56">
        <v>1420</v>
      </c>
      <c r="B56">
        <f t="shared" si="1"/>
        <v>1000</v>
      </c>
      <c r="C56">
        <f t="shared" si="2"/>
        <v>1400</v>
      </c>
      <c r="D56">
        <f t="shared" si="3"/>
        <v>1420</v>
      </c>
      <c r="E56">
        <f t="shared" si="4"/>
        <v>1</v>
      </c>
      <c r="F56">
        <f t="shared" si="5"/>
        <v>4</v>
      </c>
      <c r="G56">
        <f t="shared" si="6"/>
        <v>2</v>
      </c>
      <c r="H56">
        <f t="shared" si="7"/>
        <v>0</v>
      </c>
      <c r="I56" t="str">
        <f t="shared" si="0"/>
        <v>1420- APORTACIONES A FONDOS DE VIVIENDA</v>
      </c>
      <c r="J56" t="s">
        <v>332</v>
      </c>
      <c r="K56" t="s">
        <v>333</v>
      </c>
    </row>
    <row r="57" spans="1:11" x14ac:dyDescent="0.25">
      <c r="A57">
        <v>1421</v>
      </c>
      <c r="B57">
        <f t="shared" si="1"/>
        <v>1000</v>
      </c>
      <c r="C57">
        <f t="shared" si="2"/>
        <v>1400</v>
      </c>
      <c r="D57">
        <f t="shared" si="3"/>
        <v>1420</v>
      </c>
      <c r="E57">
        <f t="shared" si="4"/>
        <v>1</v>
      </c>
      <c r="F57">
        <f t="shared" si="5"/>
        <v>4</v>
      </c>
      <c r="G57">
        <f t="shared" si="6"/>
        <v>2</v>
      </c>
      <c r="H57">
        <f t="shared" si="7"/>
        <v>1</v>
      </c>
      <c r="I57" t="str">
        <f t="shared" si="0"/>
        <v>1421- APORTACIONES AL FOVISSSTE.</v>
      </c>
      <c r="J57" t="s">
        <v>334</v>
      </c>
      <c r="K57" t="s">
        <v>335</v>
      </c>
    </row>
    <row r="58" spans="1:11" x14ac:dyDescent="0.25">
      <c r="A58">
        <v>1422</v>
      </c>
      <c r="B58">
        <f t="shared" si="1"/>
        <v>1000</v>
      </c>
      <c r="C58">
        <f t="shared" si="2"/>
        <v>1400</v>
      </c>
      <c r="D58">
        <f t="shared" si="3"/>
        <v>1420</v>
      </c>
      <c r="E58">
        <f t="shared" si="4"/>
        <v>1</v>
      </c>
      <c r="F58">
        <f t="shared" si="5"/>
        <v>4</v>
      </c>
      <c r="G58">
        <f t="shared" si="6"/>
        <v>2</v>
      </c>
      <c r="H58">
        <f t="shared" si="7"/>
        <v>2</v>
      </c>
      <c r="I58" t="str">
        <f t="shared" si="0"/>
        <v>1422- APORTACIONES AL INFONAVIT.</v>
      </c>
      <c r="J58" t="s">
        <v>336</v>
      </c>
      <c r="K58" t="s">
        <v>337</v>
      </c>
    </row>
    <row r="59" spans="1:11" x14ac:dyDescent="0.25">
      <c r="A59">
        <v>1430</v>
      </c>
      <c r="B59">
        <f t="shared" si="1"/>
        <v>1000</v>
      </c>
      <c r="C59">
        <f t="shared" si="2"/>
        <v>1400</v>
      </c>
      <c r="D59">
        <f t="shared" si="3"/>
        <v>1430</v>
      </c>
      <c r="E59">
        <f t="shared" si="4"/>
        <v>1</v>
      </c>
      <c r="F59">
        <f t="shared" si="5"/>
        <v>4</v>
      </c>
      <c r="G59">
        <f t="shared" si="6"/>
        <v>3</v>
      </c>
      <c r="H59">
        <f t="shared" si="7"/>
        <v>0</v>
      </c>
      <c r="I59" t="str">
        <f t="shared" si="0"/>
        <v>1430- APORTACIONES AL SISTEMA PARA EL RETIRO</v>
      </c>
      <c r="J59" t="s">
        <v>338</v>
      </c>
      <c r="K59" t="s">
        <v>339</v>
      </c>
    </row>
    <row r="60" spans="1:11" x14ac:dyDescent="0.25">
      <c r="A60">
        <v>1431</v>
      </c>
      <c r="B60">
        <f t="shared" si="1"/>
        <v>1000</v>
      </c>
      <c r="C60">
        <f t="shared" si="2"/>
        <v>1400</v>
      </c>
      <c r="D60">
        <f t="shared" si="3"/>
        <v>1430</v>
      </c>
      <c r="E60">
        <f t="shared" si="4"/>
        <v>1</v>
      </c>
      <c r="F60">
        <f t="shared" si="5"/>
        <v>4</v>
      </c>
      <c r="G60">
        <f t="shared" si="6"/>
        <v>3</v>
      </c>
      <c r="H60">
        <f t="shared" si="7"/>
        <v>1</v>
      </c>
      <c r="I60" t="str">
        <f t="shared" si="0"/>
        <v xml:space="preserve">1431- APORTACIONES AL SISTEMA DE AHORRO PARA EL RETIRO. </v>
      </c>
      <c r="J60" t="s">
        <v>340</v>
      </c>
      <c r="K60" t="s">
        <v>341</v>
      </c>
    </row>
    <row r="61" spans="1:11" x14ac:dyDescent="0.25">
      <c r="A61">
        <v>1432</v>
      </c>
      <c r="B61">
        <f t="shared" si="1"/>
        <v>1000</v>
      </c>
      <c r="C61">
        <f t="shared" si="2"/>
        <v>1400</v>
      </c>
      <c r="D61">
        <f t="shared" si="3"/>
        <v>1430</v>
      </c>
      <c r="E61">
        <f t="shared" si="4"/>
        <v>1</v>
      </c>
      <c r="F61">
        <f t="shared" si="5"/>
        <v>4</v>
      </c>
      <c r="G61">
        <f t="shared" si="6"/>
        <v>3</v>
      </c>
      <c r="H61">
        <f t="shared" si="7"/>
        <v>2</v>
      </c>
      <c r="I61" t="str">
        <f t="shared" si="0"/>
        <v xml:space="preserve">1432- CUOTAS AL RCV. </v>
      </c>
      <c r="J61" t="s">
        <v>342</v>
      </c>
      <c r="K61" t="s">
        <v>343</v>
      </c>
    </row>
    <row r="62" spans="1:11" x14ac:dyDescent="0.25">
      <c r="A62">
        <v>1440</v>
      </c>
      <c r="B62">
        <f t="shared" si="1"/>
        <v>1000</v>
      </c>
      <c r="C62">
        <f t="shared" si="2"/>
        <v>1400</v>
      </c>
      <c r="D62">
        <f t="shared" si="3"/>
        <v>1440</v>
      </c>
      <c r="E62">
        <f t="shared" si="4"/>
        <v>1</v>
      </c>
      <c r="F62">
        <f t="shared" si="5"/>
        <v>4</v>
      </c>
      <c r="G62">
        <f t="shared" si="6"/>
        <v>4</v>
      </c>
      <c r="H62">
        <f t="shared" si="7"/>
        <v>0</v>
      </c>
      <c r="I62" t="str">
        <f t="shared" si="0"/>
        <v>1440- APORTACIONES PARA SEGUROS</v>
      </c>
      <c r="J62" t="s">
        <v>344</v>
      </c>
      <c r="K62" t="s">
        <v>345</v>
      </c>
    </row>
    <row r="63" spans="1:11" x14ac:dyDescent="0.25">
      <c r="A63">
        <v>1441</v>
      </c>
      <c r="B63">
        <f t="shared" si="1"/>
        <v>1000</v>
      </c>
      <c r="C63">
        <f t="shared" si="2"/>
        <v>1400</v>
      </c>
      <c r="D63">
        <f t="shared" si="3"/>
        <v>1440</v>
      </c>
      <c r="E63">
        <f t="shared" si="4"/>
        <v>1</v>
      </c>
      <c r="F63">
        <f t="shared" si="5"/>
        <v>4</v>
      </c>
      <c r="G63">
        <f t="shared" si="6"/>
        <v>4</v>
      </c>
      <c r="H63">
        <f t="shared" si="7"/>
        <v>1</v>
      </c>
      <c r="I63" t="str">
        <f t="shared" si="0"/>
        <v>1441- CUOTAS PARA EL SEGURO DE VIDA DEL PERSONAL CIVIL.</v>
      </c>
      <c r="J63" t="s">
        <v>346</v>
      </c>
      <c r="K63" t="s">
        <v>347</v>
      </c>
    </row>
    <row r="64" spans="1:11" x14ac:dyDescent="0.25">
      <c r="A64">
        <v>1442</v>
      </c>
      <c r="B64">
        <f t="shared" si="1"/>
        <v>1000</v>
      </c>
      <c r="C64">
        <f t="shared" si="2"/>
        <v>1400</v>
      </c>
      <c r="D64">
        <f t="shared" si="3"/>
        <v>1440</v>
      </c>
      <c r="E64">
        <f t="shared" si="4"/>
        <v>1</v>
      </c>
      <c r="F64">
        <f t="shared" si="5"/>
        <v>4</v>
      </c>
      <c r="G64">
        <f t="shared" si="6"/>
        <v>4</v>
      </c>
      <c r="H64">
        <f t="shared" si="7"/>
        <v>2</v>
      </c>
      <c r="I64" t="str">
        <f t="shared" si="0"/>
        <v>1442- CUOTAS PARA EL SEGURO DE GASTOS MÉDICOS DEL PERSONAL CIVIL.</v>
      </c>
      <c r="J64" t="s">
        <v>348</v>
      </c>
      <c r="K64" t="s">
        <v>349</v>
      </c>
    </row>
    <row r="65" spans="1:11" x14ac:dyDescent="0.25">
      <c r="A65">
        <v>1443</v>
      </c>
      <c r="B65">
        <f t="shared" si="1"/>
        <v>1000</v>
      </c>
      <c r="C65">
        <f t="shared" si="2"/>
        <v>1400</v>
      </c>
      <c r="D65">
        <f t="shared" si="3"/>
        <v>1440</v>
      </c>
      <c r="E65">
        <f t="shared" si="4"/>
        <v>1</v>
      </c>
      <c r="F65">
        <f t="shared" si="5"/>
        <v>4</v>
      </c>
      <c r="G65">
        <f t="shared" si="6"/>
        <v>4</v>
      </c>
      <c r="H65">
        <f t="shared" si="7"/>
        <v>3</v>
      </c>
      <c r="I65" t="str">
        <f t="shared" si="0"/>
        <v>1443- CUOTAS PARA EL SEGURO DE SEPARACIÓN INDIVIDUALIZADO.</v>
      </c>
      <c r="J65" t="s">
        <v>350</v>
      </c>
      <c r="K65" t="s">
        <v>351</v>
      </c>
    </row>
    <row r="66" spans="1:11" x14ac:dyDescent="0.25">
      <c r="A66">
        <v>1444</v>
      </c>
      <c r="B66">
        <f t="shared" si="1"/>
        <v>1000</v>
      </c>
      <c r="C66">
        <f t="shared" si="2"/>
        <v>1400</v>
      </c>
      <c r="D66">
        <f t="shared" si="3"/>
        <v>1440</v>
      </c>
      <c r="E66">
        <f t="shared" si="4"/>
        <v>1</v>
      </c>
      <c r="F66">
        <f t="shared" si="5"/>
        <v>4</v>
      </c>
      <c r="G66">
        <f t="shared" si="6"/>
        <v>4</v>
      </c>
      <c r="H66">
        <f t="shared" si="7"/>
        <v>4</v>
      </c>
      <c r="I66" t="str">
        <f t="shared" ref="I66:I129" si="8">CONCATENATE(A66,"- ",J66)</f>
        <v>1444- CUOTAS PARA EL SEGURO COLECTIVO DE RETIRO.</v>
      </c>
      <c r="J66" t="s">
        <v>352</v>
      </c>
      <c r="K66" t="s">
        <v>353</v>
      </c>
    </row>
    <row r="67" spans="1:11" x14ac:dyDescent="0.25">
      <c r="A67">
        <v>1445</v>
      </c>
      <c r="B67">
        <f t="shared" ref="B67:B130" si="9">LEFT(A67,1)*1000</f>
        <v>1000</v>
      </c>
      <c r="C67">
        <f t="shared" ref="C67:C130" si="10">LEFT(A67,2)*100</f>
        <v>1400</v>
      </c>
      <c r="D67">
        <f t="shared" ref="D67:D130" si="11">LEFT(A67,3)*10</f>
        <v>1440</v>
      </c>
      <c r="E67">
        <f t="shared" ref="E67:E130" si="12">LEFT(A67,1)*1</f>
        <v>1</v>
      </c>
      <c r="F67">
        <f t="shared" ref="F67:F130" si="13">MID(A67,2,1)*1</f>
        <v>4</v>
      </c>
      <c r="G67">
        <f t="shared" ref="G67:G130" si="14">MID(A67,3,1)*1</f>
        <v>4</v>
      </c>
      <c r="H67">
        <f t="shared" ref="H67:H130" si="15">MID(A67,4,1)*1</f>
        <v>5</v>
      </c>
      <c r="I67" t="str">
        <f t="shared" si="8"/>
        <v>1445- SEGURO DE RESPONSABILIDAD CIVIL, ASISTENCIA LEGAL Y OTROS SEGUROS.</v>
      </c>
      <c r="J67" t="s">
        <v>354</v>
      </c>
      <c r="K67" t="s">
        <v>355</v>
      </c>
    </row>
    <row r="68" spans="1:11" x14ac:dyDescent="0.25">
      <c r="A68">
        <v>1500</v>
      </c>
      <c r="B68">
        <f t="shared" si="9"/>
        <v>1000</v>
      </c>
      <c r="C68">
        <f t="shared" si="10"/>
        <v>1500</v>
      </c>
      <c r="D68">
        <f t="shared" si="11"/>
        <v>1500</v>
      </c>
      <c r="E68">
        <f t="shared" si="12"/>
        <v>1</v>
      </c>
      <c r="F68">
        <f t="shared" si="13"/>
        <v>5</v>
      </c>
      <c r="G68">
        <f t="shared" si="14"/>
        <v>0</v>
      </c>
      <c r="H68">
        <f t="shared" si="15"/>
        <v>0</v>
      </c>
      <c r="I68" t="str">
        <f t="shared" si="8"/>
        <v>1500- OTRAS PRESTACIONES SOCIALES Y ECONOMICAS</v>
      </c>
      <c r="J68" t="s">
        <v>356</v>
      </c>
      <c r="K68" t="s">
        <v>357</v>
      </c>
    </row>
    <row r="69" spans="1:11" x14ac:dyDescent="0.25">
      <c r="A69">
        <v>1510</v>
      </c>
      <c r="B69">
        <f t="shared" si="9"/>
        <v>1000</v>
      </c>
      <c r="C69">
        <f t="shared" si="10"/>
        <v>1500</v>
      </c>
      <c r="D69">
        <f t="shared" si="11"/>
        <v>1510</v>
      </c>
      <c r="E69">
        <f t="shared" si="12"/>
        <v>1</v>
      </c>
      <c r="F69">
        <f t="shared" si="13"/>
        <v>5</v>
      </c>
      <c r="G69">
        <f t="shared" si="14"/>
        <v>1</v>
      </c>
      <c r="H69">
        <f t="shared" si="15"/>
        <v>0</v>
      </c>
      <c r="I69" t="str">
        <f t="shared" si="8"/>
        <v>1510- CUOTAS PARA EL FONDO DE AHORRO Y FONDO DE TRABAJO</v>
      </c>
      <c r="J69" t="s">
        <v>358</v>
      </c>
      <c r="K69" t="s">
        <v>359</v>
      </c>
    </row>
    <row r="70" spans="1:11" x14ac:dyDescent="0.25">
      <c r="A70">
        <v>1511</v>
      </c>
      <c r="B70">
        <f t="shared" si="9"/>
        <v>1000</v>
      </c>
      <c r="C70">
        <f t="shared" si="10"/>
        <v>1500</v>
      </c>
      <c r="D70">
        <f t="shared" si="11"/>
        <v>1510</v>
      </c>
      <c r="E70">
        <f t="shared" si="12"/>
        <v>1</v>
      </c>
      <c r="F70">
        <f t="shared" si="13"/>
        <v>5</v>
      </c>
      <c r="G70">
        <f t="shared" si="14"/>
        <v>1</v>
      </c>
      <c r="H70">
        <f t="shared" si="15"/>
        <v>1</v>
      </c>
      <c r="I70" t="str">
        <f t="shared" si="8"/>
        <v>1511- CUOTAS PARA EL FONDO DE AHORRO DEL PERSONAL CIVIL.</v>
      </c>
      <c r="J70" t="s">
        <v>360</v>
      </c>
      <c r="K70" t="s">
        <v>361</v>
      </c>
    </row>
    <row r="71" spans="1:11" x14ac:dyDescent="0.25">
      <c r="A71">
        <v>1520</v>
      </c>
      <c r="B71">
        <f t="shared" si="9"/>
        <v>1000</v>
      </c>
      <c r="C71">
        <f t="shared" si="10"/>
        <v>1500</v>
      </c>
      <c r="D71">
        <f t="shared" si="11"/>
        <v>1520</v>
      </c>
      <c r="E71">
        <f t="shared" si="12"/>
        <v>1</v>
      </c>
      <c r="F71">
        <f t="shared" si="13"/>
        <v>5</v>
      </c>
      <c r="G71">
        <f t="shared" si="14"/>
        <v>2</v>
      </c>
      <c r="H71">
        <f t="shared" si="15"/>
        <v>0</v>
      </c>
      <c r="I71" t="str">
        <f t="shared" si="8"/>
        <v>1520- INDEMNIZACIONES</v>
      </c>
      <c r="J71" t="s">
        <v>362</v>
      </c>
      <c r="K71" t="s">
        <v>363</v>
      </c>
    </row>
    <row r="72" spans="1:11" x14ac:dyDescent="0.25">
      <c r="A72">
        <v>1521</v>
      </c>
      <c r="B72">
        <f t="shared" si="9"/>
        <v>1000</v>
      </c>
      <c r="C72">
        <f t="shared" si="10"/>
        <v>1500</v>
      </c>
      <c r="D72">
        <f t="shared" si="11"/>
        <v>1520</v>
      </c>
      <c r="E72">
        <f t="shared" si="12"/>
        <v>1</v>
      </c>
      <c r="F72">
        <f t="shared" si="13"/>
        <v>5</v>
      </c>
      <c r="G72">
        <f t="shared" si="14"/>
        <v>2</v>
      </c>
      <c r="H72">
        <f t="shared" si="15"/>
        <v>1</v>
      </c>
      <c r="I72" t="str">
        <f t="shared" si="8"/>
        <v>1521- INDEMNIZACIONES POR ACCIDENTES EN EL TRABAJO.</v>
      </c>
      <c r="J72" t="s">
        <v>364</v>
      </c>
      <c r="K72" t="s">
        <v>365</v>
      </c>
    </row>
    <row r="73" spans="1:11" x14ac:dyDescent="0.25">
      <c r="A73">
        <v>1522</v>
      </c>
      <c r="B73">
        <f t="shared" si="9"/>
        <v>1000</v>
      </c>
      <c r="C73">
        <f t="shared" si="10"/>
        <v>1500</v>
      </c>
      <c r="D73">
        <f t="shared" si="11"/>
        <v>1520</v>
      </c>
      <c r="E73">
        <f t="shared" si="12"/>
        <v>1</v>
      </c>
      <c r="F73">
        <f t="shared" si="13"/>
        <v>5</v>
      </c>
      <c r="G73">
        <f t="shared" si="14"/>
        <v>2</v>
      </c>
      <c r="H73">
        <f t="shared" si="15"/>
        <v>2</v>
      </c>
      <c r="I73" t="str">
        <f t="shared" si="8"/>
        <v>1522- LIQUIDACIONES</v>
      </c>
      <c r="J73" t="s">
        <v>366</v>
      </c>
      <c r="K73" t="s">
        <v>367</v>
      </c>
    </row>
    <row r="74" spans="1:11" x14ac:dyDescent="0.25">
      <c r="A74">
        <v>1523</v>
      </c>
      <c r="B74">
        <f t="shared" si="9"/>
        <v>1000</v>
      </c>
      <c r="C74">
        <f t="shared" si="10"/>
        <v>1500</v>
      </c>
      <c r="D74">
        <f t="shared" si="11"/>
        <v>1520</v>
      </c>
      <c r="E74">
        <f t="shared" si="12"/>
        <v>1</v>
      </c>
      <c r="F74">
        <f t="shared" si="13"/>
        <v>5</v>
      </c>
      <c r="G74">
        <f t="shared" si="14"/>
        <v>2</v>
      </c>
      <c r="H74">
        <f t="shared" si="15"/>
        <v>3</v>
      </c>
      <c r="I74" t="str">
        <f t="shared" si="8"/>
        <v>1523- LAUDOS LABORALES</v>
      </c>
      <c r="J74" t="s">
        <v>368</v>
      </c>
      <c r="K74" t="s">
        <v>369</v>
      </c>
    </row>
    <row r="75" spans="1:11" x14ac:dyDescent="0.25">
      <c r="A75">
        <v>1530</v>
      </c>
      <c r="B75">
        <f t="shared" si="9"/>
        <v>1000</v>
      </c>
      <c r="C75">
        <f t="shared" si="10"/>
        <v>1500</v>
      </c>
      <c r="D75">
        <f t="shared" si="11"/>
        <v>1530</v>
      </c>
      <c r="E75">
        <f t="shared" si="12"/>
        <v>1</v>
      </c>
      <c r="F75">
        <f t="shared" si="13"/>
        <v>5</v>
      </c>
      <c r="G75">
        <f t="shared" si="14"/>
        <v>3</v>
      </c>
      <c r="H75">
        <f t="shared" si="15"/>
        <v>0</v>
      </c>
      <c r="I75" t="str">
        <f t="shared" si="8"/>
        <v>1530- PRESTACIONES Y HABERES DE RETIRO</v>
      </c>
      <c r="J75" t="s">
        <v>370</v>
      </c>
      <c r="K75" t="s">
        <v>371</v>
      </c>
    </row>
    <row r="76" spans="1:11" x14ac:dyDescent="0.25">
      <c r="A76">
        <v>1531</v>
      </c>
      <c r="B76">
        <f t="shared" si="9"/>
        <v>1000</v>
      </c>
      <c r="C76">
        <f t="shared" si="10"/>
        <v>1500</v>
      </c>
      <c r="D76">
        <f t="shared" si="11"/>
        <v>1530</v>
      </c>
      <c r="E76">
        <f t="shared" si="12"/>
        <v>1</v>
      </c>
      <c r="F76">
        <f t="shared" si="13"/>
        <v>5</v>
      </c>
      <c r="G76">
        <f t="shared" si="14"/>
        <v>3</v>
      </c>
      <c r="H76">
        <f t="shared" si="15"/>
        <v>1</v>
      </c>
      <c r="I76" t="str">
        <f t="shared" si="8"/>
        <v>1531- PRESTACIONES DE RETIRO.</v>
      </c>
      <c r="J76" t="s">
        <v>372</v>
      </c>
      <c r="K76" t="s">
        <v>371</v>
      </c>
    </row>
    <row r="77" spans="1:11" x14ac:dyDescent="0.25">
      <c r="A77">
        <v>1532</v>
      </c>
      <c r="B77">
        <f t="shared" si="9"/>
        <v>1000</v>
      </c>
      <c r="C77">
        <f t="shared" si="10"/>
        <v>1500</v>
      </c>
      <c r="D77">
        <f t="shared" si="11"/>
        <v>1530</v>
      </c>
      <c r="E77">
        <f t="shared" si="12"/>
        <v>1</v>
      </c>
      <c r="F77">
        <f t="shared" si="13"/>
        <v>5</v>
      </c>
      <c r="G77">
        <f t="shared" si="14"/>
        <v>3</v>
      </c>
      <c r="H77">
        <f t="shared" si="15"/>
        <v>2</v>
      </c>
      <c r="I77" t="str">
        <f t="shared" si="8"/>
        <v>1532- ANTIGÜEDAD.</v>
      </c>
      <c r="J77" t="s">
        <v>373</v>
      </c>
      <c r="K77" t="s">
        <v>374</v>
      </c>
    </row>
    <row r="78" spans="1:11" x14ac:dyDescent="0.25">
      <c r="A78">
        <v>1540</v>
      </c>
      <c r="B78">
        <f t="shared" si="9"/>
        <v>1000</v>
      </c>
      <c r="C78">
        <f t="shared" si="10"/>
        <v>1500</v>
      </c>
      <c r="D78">
        <f t="shared" si="11"/>
        <v>1540</v>
      </c>
      <c r="E78">
        <f t="shared" si="12"/>
        <v>1</v>
      </c>
      <c r="F78">
        <f t="shared" si="13"/>
        <v>5</v>
      </c>
      <c r="G78">
        <f t="shared" si="14"/>
        <v>4</v>
      </c>
      <c r="H78">
        <f t="shared" si="15"/>
        <v>0</v>
      </c>
      <c r="I78" t="str">
        <f t="shared" si="8"/>
        <v>1540- PRESTACIONES CONTRACTUALES</v>
      </c>
      <c r="J78" t="s">
        <v>375</v>
      </c>
      <c r="K78" t="s">
        <v>376</v>
      </c>
    </row>
    <row r="79" spans="1:11" x14ac:dyDescent="0.25">
      <c r="A79">
        <v>1541</v>
      </c>
      <c r="B79">
        <f t="shared" si="9"/>
        <v>1000</v>
      </c>
      <c r="C79">
        <f t="shared" si="10"/>
        <v>1500</v>
      </c>
      <c r="D79">
        <f t="shared" si="11"/>
        <v>1540</v>
      </c>
      <c r="E79">
        <f t="shared" si="12"/>
        <v>1</v>
      </c>
      <c r="F79">
        <f t="shared" si="13"/>
        <v>5</v>
      </c>
      <c r="G79">
        <f t="shared" si="14"/>
        <v>4</v>
      </c>
      <c r="H79">
        <f t="shared" si="15"/>
        <v>1</v>
      </c>
      <c r="I79" t="str">
        <f t="shared" si="8"/>
        <v>1541- PRESTACIONES ESTABLECIDAS POR CONDICIONES GENERALES DE TRABAJO O CONTRATOS COLECTIVOS DE TRABAJO.</v>
      </c>
      <c r="J79" t="s">
        <v>377</v>
      </c>
      <c r="K79" t="s">
        <v>378</v>
      </c>
    </row>
    <row r="80" spans="1:11" x14ac:dyDescent="0.25">
      <c r="A80">
        <v>1542</v>
      </c>
      <c r="B80">
        <f t="shared" si="9"/>
        <v>1000</v>
      </c>
      <c r="C80">
        <f t="shared" si="10"/>
        <v>1500</v>
      </c>
      <c r="D80">
        <f t="shared" si="11"/>
        <v>1540</v>
      </c>
      <c r="E80">
        <f t="shared" si="12"/>
        <v>1</v>
      </c>
      <c r="F80">
        <f t="shared" si="13"/>
        <v>5</v>
      </c>
      <c r="G80">
        <f t="shared" si="14"/>
        <v>4</v>
      </c>
      <c r="H80">
        <f t="shared" si="15"/>
        <v>2</v>
      </c>
      <c r="I80" t="str">
        <f t="shared" si="8"/>
        <v>1542- APORTACIONES DE SEGURIDAD SOCIAL CONTRACTUALES.</v>
      </c>
      <c r="J80" t="s">
        <v>379</v>
      </c>
      <c r="K80" t="s">
        <v>380</v>
      </c>
    </row>
    <row r="81" spans="1:11" x14ac:dyDescent="0.25">
      <c r="A81">
        <v>1550</v>
      </c>
      <c r="B81">
        <f t="shared" si="9"/>
        <v>1000</v>
      </c>
      <c r="C81">
        <f t="shared" si="10"/>
        <v>1500</v>
      </c>
      <c r="D81">
        <f t="shared" si="11"/>
        <v>1550</v>
      </c>
      <c r="E81">
        <f t="shared" si="12"/>
        <v>1</v>
      </c>
      <c r="F81">
        <f t="shared" si="13"/>
        <v>5</v>
      </c>
      <c r="G81">
        <f t="shared" si="14"/>
        <v>5</v>
      </c>
      <c r="H81">
        <f t="shared" si="15"/>
        <v>0</v>
      </c>
      <c r="I81" t="str">
        <f t="shared" si="8"/>
        <v>1550- APOYOS A LA CAPACITACIÓN DE LOS SERVIDORES PÚBLICOS</v>
      </c>
      <c r="J81" t="s">
        <v>381</v>
      </c>
      <c r="K81" t="s">
        <v>382</v>
      </c>
    </row>
    <row r="82" spans="1:11" x14ac:dyDescent="0.25">
      <c r="A82">
        <v>1551</v>
      </c>
      <c r="B82">
        <f t="shared" si="9"/>
        <v>1000</v>
      </c>
      <c r="C82">
        <f t="shared" si="10"/>
        <v>1500</v>
      </c>
      <c r="D82">
        <f t="shared" si="11"/>
        <v>1550</v>
      </c>
      <c r="E82">
        <f t="shared" si="12"/>
        <v>1</v>
      </c>
      <c r="F82">
        <f t="shared" si="13"/>
        <v>5</v>
      </c>
      <c r="G82">
        <f t="shared" si="14"/>
        <v>5</v>
      </c>
      <c r="H82">
        <f t="shared" si="15"/>
        <v>1</v>
      </c>
      <c r="I82" t="str">
        <f t="shared" si="8"/>
        <v>1551- APOYOS A LA CAPACITACIÓN DE LOS SERVIDORES PÚBLICOS.</v>
      </c>
      <c r="J82" t="s">
        <v>383</v>
      </c>
      <c r="K82" t="s">
        <v>2883</v>
      </c>
    </row>
    <row r="83" spans="1:11" x14ac:dyDescent="0.25">
      <c r="A83">
        <v>1590</v>
      </c>
      <c r="B83">
        <f t="shared" si="9"/>
        <v>1000</v>
      </c>
      <c r="C83">
        <f t="shared" si="10"/>
        <v>1500</v>
      </c>
      <c r="D83">
        <f t="shared" si="11"/>
        <v>1590</v>
      </c>
      <c r="E83">
        <f t="shared" si="12"/>
        <v>1</v>
      </c>
      <c r="F83">
        <f t="shared" si="13"/>
        <v>5</v>
      </c>
      <c r="G83">
        <f t="shared" si="14"/>
        <v>9</v>
      </c>
      <c r="H83">
        <f t="shared" si="15"/>
        <v>0</v>
      </c>
      <c r="I83" t="str">
        <f t="shared" si="8"/>
        <v>1590- OTRAS PRESTACIONES SOCIALES Y ECONÓMICAS</v>
      </c>
      <c r="J83" t="s">
        <v>384</v>
      </c>
      <c r="K83" t="s">
        <v>385</v>
      </c>
    </row>
    <row r="84" spans="1:11" x14ac:dyDescent="0.25">
      <c r="A84">
        <v>1591</v>
      </c>
      <c r="B84">
        <f t="shared" si="9"/>
        <v>1000</v>
      </c>
      <c r="C84">
        <f t="shared" si="10"/>
        <v>1500</v>
      </c>
      <c r="D84">
        <f t="shared" si="11"/>
        <v>1590</v>
      </c>
      <c r="E84">
        <f t="shared" si="12"/>
        <v>1</v>
      </c>
      <c r="F84">
        <f t="shared" si="13"/>
        <v>5</v>
      </c>
      <c r="G84">
        <f t="shared" si="14"/>
        <v>9</v>
      </c>
      <c r="H84">
        <f t="shared" si="15"/>
        <v>1</v>
      </c>
      <c r="I84" t="str">
        <f t="shared" si="8"/>
        <v>1591- OTRAS PRESTACIONES SOCIALES Y ECONÓMICAS</v>
      </c>
      <c r="J84" t="s">
        <v>384</v>
      </c>
      <c r="K84" t="s">
        <v>385</v>
      </c>
    </row>
    <row r="85" spans="1:11" x14ac:dyDescent="0.25">
      <c r="A85">
        <v>1592</v>
      </c>
      <c r="B85">
        <f t="shared" si="9"/>
        <v>1000</v>
      </c>
      <c r="C85">
        <f t="shared" si="10"/>
        <v>1500</v>
      </c>
      <c r="D85">
        <f t="shared" si="11"/>
        <v>1590</v>
      </c>
      <c r="E85">
        <f t="shared" si="12"/>
        <v>1</v>
      </c>
      <c r="F85">
        <f t="shared" si="13"/>
        <v>5</v>
      </c>
      <c r="G85">
        <f t="shared" si="14"/>
        <v>9</v>
      </c>
      <c r="H85">
        <f t="shared" si="15"/>
        <v>2</v>
      </c>
      <c r="I85" t="str">
        <f t="shared" si="8"/>
        <v>1592- COMPENSACIÓN GARANTIZADA.</v>
      </c>
      <c r="J85" t="s">
        <v>386</v>
      </c>
      <c r="K85" t="s">
        <v>387</v>
      </c>
    </row>
    <row r="86" spans="1:11" x14ac:dyDescent="0.25">
      <c r="A86">
        <v>1593</v>
      </c>
      <c r="B86">
        <f t="shared" si="9"/>
        <v>1000</v>
      </c>
      <c r="C86">
        <f t="shared" si="10"/>
        <v>1500</v>
      </c>
      <c r="D86">
        <f t="shared" si="11"/>
        <v>1590</v>
      </c>
      <c r="E86">
        <f t="shared" si="12"/>
        <v>1</v>
      </c>
      <c r="F86">
        <f t="shared" si="13"/>
        <v>5</v>
      </c>
      <c r="G86">
        <f t="shared" si="14"/>
        <v>9</v>
      </c>
      <c r="H86">
        <f t="shared" si="15"/>
        <v>3</v>
      </c>
      <c r="I86" t="str">
        <f t="shared" si="8"/>
        <v>1593- PAGAS DE DEFUNCIÓN.</v>
      </c>
      <c r="J86" t="s">
        <v>388</v>
      </c>
      <c r="K86" t="s">
        <v>389</v>
      </c>
    </row>
    <row r="87" spans="1:11" x14ac:dyDescent="0.25">
      <c r="A87">
        <v>1594</v>
      </c>
      <c r="B87">
        <f t="shared" si="9"/>
        <v>1000</v>
      </c>
      <c r="C87">
        <f t="shared" si="10"/>
        <v>1500</v>
      </c>
      <c r="D87">
        <f t="shared" si="11"/>
        <v>1590</v>
      </c>
      <c r="E87">
        <f t="shared" si="12"/>
        <v>1</v>
      </c>
      <c r="F87">
        <f t="shared" si="13"/>
        <v>5</v>
      </c>
      <c r="G87">
        <f t="shared" si="14"/>
        <v>9</v>
      </c>
      <c r="H87">
        <f t="shared" si="15"/>
        <v>4</v>
      </c>
      <c r="I87" t="str">
        <f t="shared" si="8"/>
        <v>1594- ASIGNACIONES ADICIONALES AL SUELDO.</v>
      </c>
      <c r="J87" t="s">
        <v>390</v>
      </c>
      <c r="K87" t="s">
        <v>391</v>
      </c>
    </row>
    <row r="88" spans="1:11" x14ac:dyDescent="0.25">
      <c r="A88">
        <v>1595</v>
      </c>
      <c r="B88">
        <f t="shared" si="9"/>
        <v>1000</v>
      </c>
      <c r="C88">
        <f t="shared" si="10"/>
        <v>1500</v>
      </c>
      <c r="D88">
        <f t="shared" si="11"/>
        <v>1590</v>
      </c>
      <c r="E88">
        <f t="shared" si="12"/>
        <v>1</v>
      </c>
      <c r="F88">
        <f t="shared" si="13"/>
        <v>5</v>
      </c>
      <c r="G88">
        <f t="shared" si="14"/>
        <v>9</v>
      </c>
      <c r="H88">
        <f t="shared" si="15"/>
        <v>5</v>
      </c>
      <c r="I88" t="str">
        <f t="shared" si="8"/>
        <v>1595- PAGO POR RIESGO.</v>
      </c>
      <c r="J88" t="s">
        <v>392</v>
      </c>
      <c r="K88" t="s">
        <v>2884</v>
      </c>
    </row>
    <row r="89" spans="1:11" x14ac:dyDescent="0.25">
      <c r="A89">
        <v>1596</v>
      </c>
      <c r="B89">
        <f t="shared" si="9"/>
        <v>1000</v>
      </c>
      <c r="C89">
        <f t="shared" si="10"/>
        <v>1500</v>
      </c>
      <c r="D89">
        <f t="shared" si="11"/>
        <v>1590</v>
      </c>
      <c r="E89">
        <f t="shared" si="12"/>
        <v>1</v>
      </c>
      <c r="F89">
        <f t="shared" si="13"/>
        <v>5</v>
      </c>
      <c r="G89">
        <f t="shared" si="14"/>
        <v>9</v>
      </c>
      <c r="H89">
        <f t="shared" si="15"/>
        <v>6</v>
      </c>
      <c r="I89" t="str">
        <f t="shared" si="8"/>
        <v xml:space="preserve">1596- BONO DE DESPENSA. </v>
      </c>
      <c r="J89" t="s">
        <v>393</v>
      </c>
      <c r="K89" t="s">
        <v>394</v>
      </c>
    </row>
    <row r="90" spans="1:11" x14ac:dyDescent="0.25">
      <c r="A90">
        <v>1597</v>
      </c>
      <c r="B90">
        <f t="shared" si="9"/>
        <v>1000</v>
      </c>
      <c r="C90">
        <f t="shared" si="10"/>
        <v>1500</v>
      </c>
      <c r="D90">
        <f t="shared" si="11"/>
        <v>1590</v>
      </c>
      <c r="E90">
        <f t="shared" si="12"/>
        <v>1</v>
      </c>
      <c r="F90">
        <f t="shared" si="13"/>
        <v>5</v>
      </c>
      <c r="G90">
        <f t="shared" si="14"/>
        <v>9</v>
      </c>
      <c r="H90">
        <f t="shared" si="15"/>
        <v>7</v>
      </c>
      <c r="I90" t="str">
        <f t="shared" si="8"/>
        <v>1597- DÍAS ECONÓMICOS NO DISFRUTADOS</v>
      </c>
      <c r="J90" t="s">
        <v>395</v>
      </c>
      <c r="K90" t="s">
        <v>396</v>
      </c>
    </row>
    <row r="91" spans="1:11" x14ac:dyDescent="0.25">
      <c r="A91">
        <v>1598</v>
      </c>
      <c r="B91">
        <f t="shared" si="9"/>
        <v>1000</v>
      </c>
      <c r="C91">
        <f t="shared" si="10"/>
        <v>1500</v>
      </c>
      <c r="D91">
        <f t="shared" si="11"/>
        <v>1590</v>
      </c>
      <c r="E91">
        <f t="shared" si="12"/>
        <v>1</v>
      </c>
      <c r="F91">
        <f t="shared" si="13"/>
        <v>5</v>
      </c>
      <c r="G91">
        <f t="shared" si="14"/>
        <v>9</v>
      </c>
      <c r="H91">
        <f t="shared" si="15"/>
        <v>8</v>
      </c>
      <c r="I91" t="str">
        <f t="shared" si="8"/>
        <v>1598- BONO MENSUAL</v>
      </c>
      <c r="J91" t="s">
        <v>397</v>
      </c>
      <c r="K91" t="s">
        <v>398</v>
      </c>
    </row>
    <row r="92" spans="1:11" x14ac:dyDescent="0.25">
      <c r="A92">
        <v>1600</v>
      </c>
      <c r="B92">
        <f t="shared" si="9"/>
        <v>1000</v>
      </c>
      <c r="C92">
        <f t="shared" si="10"/>
        <v>1600</v>
      </c>
      <c r="D92">
        <f t="shared" si="11"/>
        <v>1600</v>
      </c>
      <c r="E92">
        <f t="shared" si="12"/>
        <v>1</v>
      </c>
      <c r="F92">
        <f t="shared" si="13"/>
        <v>6</v>
      </c>
      <c r="G92">
        <f t="shared" si="14"/>
        <v>0</v>
      </c>
      <c r="H92">
        <f t="shared" si="15"/>
        <v>0</v>
      </c>
      <c r="I92" t="str">
        <f t="shared" si="8"/>
        <v>1600- PREVISIONES</v>
      </c>
      <c r="J92" t="s">
        <v>399</v>
      </c>
      <c r="K92" t="s">
        <v>400</v>
      </c>
    </row>
    <row r="93" spans="1:11" x14ac:dyDescent="0.25">
      <c r="A93">
        <v>1610</v>
      </c>
      <c r="B93">
        <f t="shared" si="9"/>
        <v>1000</v>
      </c>
      <c r="C93">
        <f t="shared" si="10"/>
        <v>1600</v>
      </c>
      <c r="D93">
        <f t="shared" si="11"/>
        <v>1610</v>
      </c>
      <c r="E93">
        <f t="shared" si="12"/>
        <v>1</v>
      </c>
      <c r="F93">
        <f t="shared" si="13"/>
        <v>6</v>
      </c>
      <c r="G93">
        <f t="shared" si="14"/>
        <v>1</v>
      </c>
      <c r="H93">
        <f t="shared" si="15"/>
        <v>0</v>
      </c>
      <c r="I93" t="str">
        <f t="shared" si="8"/>
        <v>1610- PREVISIONES DE CARÁCTER LABORAL, ECONÓMICA Y DE SEGURIDAD SOCIAL</v>
      </c>
      <c r="J93" t="s">
        <v>401</v>
      </c>
      <c r="K93" t="s">
        <v>402</v>
      </c>
    </row>
    <row r="94" spans="1:11" x14ac:dyDescent="0.25">
      <c r="A94">
        <v>1611</v>
      </c>
      <c r="B94">
        <f t="shared" si="9"/>
        <v>1000</v>
      </c>
      <c r="C94">
        <f t="shared" si="10"/>
        <v>1600</v>
      </c>
      <c r="D94">
        <f t="shared" si="11"/>
        <v>1610</v>
      </c>
      <c r="E94">
        <f t="shared" si="12"/>
        <v>1</v>
      </c>
      <c r="F94">
        <f t="shared" si="13"/>
        <v>6</v>
      </c>
      <c r="G94">
        <f t="shared" si="14"/>
        <v>1</v>
      </c>
      <c r="H94">
        <f t="shared" si="15"/>
        <v>1</v>
      </c>
      <c r="I94" t="str">
        <f t="shared" si="8"/>
        <v>1611- PREVISIONES DE CARÁCTER LABORAL, ECONÓMICA Y DE SEGURIDAD SOCIAL</v>
      </c>
      <c r="J94" t="s">
        <v>401</v>
      </c>
      <c r="K94" t="s">
        <v>402</v>
      </c>
    </row>
    <row r="95" spans="1:11" x14ac:dyDescent="0.25">
      <c r="A95">
        <v>1700</v>
      </c>
      <c r="B95">
        <f t="shared" si="9"/>
        <v>1000</v>
      </c>
      <c r="C95">
        <f t="shared" si="10"/>
        <v>1700</v>
      </c>
      <c r="D95">
        <f t="shared" si="11"/>
        <v>1700</v>
      </c>
      <c r="E95">
        <f t="shared" si="12"/>
        <v>1</v>
      </c>
      <c r="F95">
        <f t="shared" si="13"/>
        <v>7</v>
      </c>
      <c r="G95">
        <f t="shared" si="14"/>
        <v>0</v>
      </c>
      <c r="H95">
        <f t="shared" si="15"/>
        <v>0</v>
      </c>
      <c r="I95" t="str">
        <f t="shared" si="8"/>
        <v>1700- PAGO DE ESTIMULOS A SERVIDORES PUBLICOS</v>
      </c>
      <c r="J95" t="s">
        <v>403</v>
      </c>
      <c r="K95" t="s">
        <v>404</v>
      </c>
    </row>
    <row r="96" spans="1:11" x14ac:dyDescent="0.25">
      <c r="A96">
        <v>1710</v>
      </c>
      <c r="B96">
        <f t="shared" si="9"/>
        <v>1000</v>
      </c>
      <c r="C96">
        <f t="shared" si="10"/>
        <v>1700</v>
      </c>
      <c r="D96">
        <f t="shared" si="11"/>
        <v>1710</v>
      </c>
      <c r="E96">
        <f t="shared" si="12"/>
        <v>1</v>
      </c>
      <c r="F96">
        <f t="shared" si="13"/>
        <v>7</v>
      </c>
      <c r="G96">
        <f t="shared" si="14"/>
        <v>1</v>
      </c>
      <c r="H96">
        <f t="shared" si="15"/>
        <v>0</v>
      </c>
      <c r="I96" t="str">
        <f t="shared" si="8"/>
        <v>1710- ESTÍMULOS</v>
      </c>
      <c r="J96" t="s">
        <v>405</v>
      </c>
      <c r="K96" t="s">
        <v>406</v>
      </c>
    </row>
    <row r="97" spans="1:11" x14ac:dyDescent="0.25">
      <c r="A97">
        <v>1711</v>
      </c>
      <c r="B97">
        <f t="shared" si="9"/>
        <v>1000</v>
      </c>
      <c r="C97">
        <f t="shared" si="10"/>
        <v>1700</v>
      </c>
      <c r="D97">
        <f t="shared" si="11"/>
        <v>1710</v>
      </c>
      <c r="E97">
        <f t="shared" si="12"/>
        <v>1</v>
      </c>
      <c r="F97">
        <f t="shared" si="13"/>
        <v>7</v>
      </c>
      <c r="G97">
        <f t="shared" si="14"/>
        <v>1</v>
      </c>
      <c r="H97">
        <f t="shared" si="15"/>
        <v>1</v>
      </c>
      <c r="I97" t="str">
        <f t="shared" si="8"/>
        <v>1711- ESTÍMULOS POR PRODUCTIVIDAD Y EFICIENCIA.</v>
      </c>
      <c r="J97" t="s">
        <v>407</v>
      </c>
      <c r="K97" t="s">
        <v>408</v>
      </c>
    </row>
    <row r="98" spans="1:11" x14ac:dyDescent="0.25">
      <c r="A98">
        <v>1712</v>
      </c>
      <c r="B98">
        <f t="shared" si="9"/>
        <v>1000</v>
      </c>
      <c r="C98">
        <f t="shared" si="10"/>
        <v>1700</v>
      </c>
      <c r="D98">
        <f t="shared" si="11"/>
        <v>1710</v>
      </c>
      <c r="E98">
        <f t="shared" si="12"/>
        <v>1</v>
      </c>
      <c r="F98">
        <f t="shared" si="13"/>
        <v>7</v>
      </c>
      <c r="G98">
        <f t="shared" si="14"/>
        <v>1</v>
      </c>
      <c r="H98">
        <f t="shared" si="15"/>
        <v>2</v>
      </c>
      <c r="I98" t="str">
        <f t="shared" si="8"/>
        <v>1712- ESTÍMULOS AL PERSONAL OPERATIVO.</v>
      </c>
      <c r="J98" t="s">
        <v>409</v>
      </c>
      <c r="K98" t="s">
        <v>410</v>
      </c>
    </row>
    <row r="99" spans="1:11" x14ac:dyDescent="0.25">
      <c r="A99">
        <v>1720</v>
      </c>
      <c r="B99">
        <f t="shared" si="9"/>
        <v>1000</v>
      </c>
      <c r="C99">
        <f t="shared" si="10"/>
        <v>1700</v>
      </c>
      <c r="D99">
        <f t="shared" si="11"/>
        <v>1720</v>
      </c>
      <c r="E99">
        <f t="shared" si="12"/>
        <v>1</v>
      </c>
      <c r="F99">
        <f t="shared" si="13"/>
        <v>7</v>
      </c>
      <c r="G99">
        <f t="shared" si="14"/>
        <v>2</v>
      </c>
      <c r="H99">
        <f t="shared" si="15"/>
        <v>0</v>
      </c>
      <c r="I99" t="str">
        <f t="shared" si="8"/>
        <v>1720- RECOMPENSAS</v>
      </c>
      <c r="J99" t="s">
        <v>411</v>
      </c>
      <c r="K99" t="s">
        <v>412</v>
      </c>
    </row>
    <row r="100" spans="1:11" x14ac:dyDescent="0.25">
      <c r="A100">
        <v>1721</v>
      </c>
      <c r="B100">
        <f t="shared" si="9"/>
        <v>1000</v>
      </c>
      <c r="C100">
        <f t="shared" si="10"/>
        <v>1700</v>
      </c>
      <c r="D100">
        <f t="shared" si="11"/>
        <v>1720</v>
      </c>
      <c r="E100">
        <f t="shared" si="12"/>
        <v>1</v>
      </c>
      <c r="F100">
        <f t="shared" si="13"/>
        <v>7</v>
      </c>
      <c r="G100">
        <f t="shared" si="14"/>
        <v>2</v>
      </c>
      <c r="H100">
        <f t="shared" si="15"/>
        <v>1</v>
      </c>
      <c r="I100" t="str">
        <f t="shared" si="8"/>
        <v>1721- RECOMPENSAS</v>
      </c>
      <c r="J100" t="s">
        <v>411</v>
      </c>
      <c r="K100" t="s">
        <v>412</v>
      </c>
    </row>
    <row r="101" spans="1:11" x14ac:dyDescent="0.25">
      <c r="A101">
        <v>2000</v>
      </c>
      <c r="B101">
        <f t="shared" si="9"/>
        <v>2000</v>
      </c>
      <c r="C101">
        <f t="shared" si="10"/>
        <v>2000</v>
      </c>
      <c r="D101">
        <f t="shared" si="11"/>
        <v>2000</v>
      </c>
      <c r="E101">
        <f t="shared" si="12"/>
        <v>2</v>
      </c>
      <c r="F101">
        <f t="shared" si="13"/>
        <v>0</v>
      </c>
      <c r="G101">
        <f t="shared" si="14"/>
        <v>0</v>
      </c>
      <c r="H101">
        <f t="shared" si="15"/>
        <v>0</v>
      </c>
      <c r="I101" t="str">
        <f t="shared" si="8"/>
        <v>2000- MATERIALES Y SUMINISTROS</v>
      </c>
      <c r="J101" t="s">
        <v>413</v>
      </c>
      <c r="K101" t="s">
        <v>414</v>
      </c>
    </row>
    <row r="102" spans="1:11" x14ac:dyDescent="0.25">
      <c r="A102">
        <v>2100</v>
      </c>
      <c r="B102">
        <f t="shared" si="9"/>
        <v>2000</v>
      </c>
      <c r="C102">
        <f t="shared" si="10"/>
        <v>2100</v>
      </c>
      <c r="D102">
        <f t="shared" si="11"/>
        <v>2100</v>
      </c>
      <c r="E102">
        <f t="shared" si="12"/>
        <v>2</v>
      </c>
      <c r="F102">
        <f t="shared" si="13"/>
        <v>1</v>
      </c>
      <c r="G102">
        <f t="shared" si="14"/>
        <v>0</v>
      </c>
      <c r="H102">
        <f t="shared" si="15"/>
        <v>0</v>
      </c>
      <c r="I102" t="str">
        <f t="shared" si="8"/>
        <v>2100- MATERIALES DE ADMINISTRACION, EMISION DE DOCUMENTOS Y ARTICULOS OFICIALES</v>
      </c>
      <c r="J102" t="s">
        <v>415</v>
      </c>
      <c r="K102" t="s">
        <v>416</v>
      </c>
    </row>
    <row r="103" spans="1:11" x14ac:dyDescent="0.25">
      <c r="A103">
        <v>2110</v>
      </c>
      <c r="B103">
        <f t="shared" si="9"/>
        <v>2000</v>
      </c>
      <c r="C103">
        <f t="shared" si="10"/>
        <v>2100</v>
      </c>
      <c r="D103">
        <f t="shared" si="11"/>
        <v>2110</v>
      </c>
      <c r="E103">
        <f t="shared" si="12"/>
        <v>2</v>
      </c>
      <c r="F103">
        <f t="shared" si="13"/>
        <v>1</v>
      </c>
      <c r="G103">
        <f t="shared" si="14"/>
        <v>1</v>
      </c>
      <c r="H103">
        <f t="shared" si="15"/>
        <v>0</v>
      </c>
      <c r="I103" t="str">
        <f t="shared" si="8"/>
        <v>2110- MATERIALES, ÚTILES Y EQUIPOS MENORES DE OFICINA</v>
      </c>
      <c r="J103" t="s">
        <v>417</v>
      </c>
      <c r="K103" t="s">
        <v>418</v>
      </c>
    </row>
    <row r="104" spans="1:11" x14ac:dyDescent="0.25">
      <c r="A104">
        <v>2111</v>
      </c>
      <c r="B104">
        <f t="shared" si="9"/>
        <v>2000</v>
      </c>
      <c r="C104">
        <f t="shared" si="10"/>
        <v>2100</v>
      </c>
      <c r="D104">
        <f t="shared" si="11"/>
        <v>2110</v>
      </c>
      <c r="E104">
        <f t="shared" si="12"/>
        <v>2</v>
      </c>
      <c r="F104">
        <f t="shared" si="13"/>
        <v>1</v>
      </c>
      <c r="G104">
        <f t="shared" si="14"/>
        <v>1</v>
      </c>
      <c r="H104">
        <f t="shared" si="15"/>
        <v>1</v>
      </c>
      <c r="I104" t="str">
        <f t="shared" si="8"/>
        <v>2111- PAPELERÍA DE OFICINA</v>
      </c>
      <c r="J104" t="s">
        <v>2878</v>
      </c>
      <c r="K104" t="s">
        <v>2885</v>
      </c>
    </row>
    <row r="105" spans="1:11" x14ac:dyDescent="0.25">
      <c r="A105">
        <v>2112</v>
      </c>
      <c r="B105">
        <f t="shared" si="9"/>
        <v>2000</v>
      </c>
      <c r="C105">
        <f t="shared" si="10"/>
        <v>2100</v>
      </c>
      <c r="D105">
        <f t="shared" si="11"/>
        <v>2110</v>
      </c>
      <c r="E105">
        <f t="shared" si="12"/>
        <v>2</v>
      </c>
      <c r="F105">
        <f t="shared" si="13"/>
        <v>1</v>
      </c>
      <c r="G105">
        <f t="shared" si="14"/>
        <v>1</v>
      </c>
      <c r="H105">
        <f t="shared" si="15"/>
        <v>2</v>
      </c>
      <c r="I105" t="str">
        <f t="shared" si="8"/>
        <v>2112- ÚTILES Y EQUIPOS MENORES DE ESCRITORIO</v>
      </c>
      <c r="J105" t="s">
        <v>2879</v>
      </c>
      <c r="K105" t="s">
        <v>2886</v>
      </c>
    </row>
    <row r="106" spans="1:11" x14ac:dyDescent="0.25">
      <c r="A106">
        <v>2113</v>
      </c>
      <c r="B106">
        <f t="shared" si="9"/>
        <v>2000</v>
      </c>
      <c r="C106">
        <f t="shared" si="10"/>
        <v>2100</v>
      </c>
      <c r="D106">
        <f t="shared" si="11"/>
        <v>2110</v>
      </c>
      <c r="E106">
        <f t="shared" si="12"/>
        <v>2</v>
      </c>
      <c r="F106">
        <f t="shared" si="13"/>
        <v>1</v>
      </c>
      <c r="G106">
        <f t="shared" si="14"/>
        <v>1</v>
      </c>
      <c r="H106">
        <f t="shared" si="15"/>
        <v>3</v>
      </c>
      <c r="I106" t="str">
        <f t="shared" si="8"/>
        <v>2113- OTROS ARTÍCULOS MENORES DE OFICINA</v>
      </c>
      <c r="J106" t="s">
        <v>2880</v>
      </c>
      <c r="K106" t="s">
        <v>2887</v>
      </c>
    </row>
    <row r="107" spans="1:11" x14ac:dyDescent="0.25">
      <c r="A107">
        <v>2120</v>
      </c>
      <c r="B107">
        <f t="shared" si="9"/>
        <v>2000</v>
      </c>
      <c r="C107">
        <f t="shared" si="10"/>
        <v>2100</v>
      </c>
      <c r="D107">
        <f t="shared" si="11"/>
        <v>2120</v>
      </c>
      <c r="E107">
        <f t="shared" si="12"/>
        <v>2</v>
      </c>
      <c r="F107">
        <f t="shared" si="13"/>
        <v>1</v>
      </c>
      <c r="G107">
        <f t="shared" si="14"/>
        <v>2</v>
      </c>
      <c r="H107">
        <f t="shared" si="15"/>
        <v>0</v>
      </c>
      <c r="I107" t="str">
        <f t="shared" si="8"/>
        <v>2120- MATERIALES Y ÚTILES DE IMPRESIÓN Y REPRODUCCIÓN</v>
      </c>
      <c r="J107" t="s">
        <v>419</v>
      </c>
      <c r="K107" t="s">
        <v>420</v>
      </c>
    </row>
    <row r="108" spans="1:11" x14ac:dyDescent="0.25">
      <c r="A108">
        <v>2121</v>
      </c>
      <c r="B108">
        <f t="shared" si="9"/>
        <v>2000</v>
      </c>
      <c r="C108">
        <f t="shared" si="10"/>
        <v>2100</v>
      </c>
      <c r="D108">
        <f t="shared" si="11"/>
        <v>2120</v>
      </c>
      <c r="E108">
        <f t="shared" si="12"/>
        <v>2</v>
      </c>
      <c r="F108">
        <f t="shared" si="13"/>
        <v>1</v>
      </c>
      <c r="G108">
        <f t="shared" si="14"/>
        <v>2</v>
      </c>
      <c r="H108">
        <f t="shared" si="15"/>
        <v>1</v>
      </c>
      <c r="I108" t="str">
        <f t="shared" si="8"/>
        <v>2121- MATERIALES Y ÚTILES DE IMPRESIÓN Y REPRODUCCIÓN.</v>
      </c>
      <c r="J108" t="s">
        <v>421</v>
      </c>
      <c r="K108" t="s">
        <v>422</v>
      </c>
    </row>
    <row r="109" spans="1:11" x14ac:dyDescent="0.25">
      <c r="A109">
        <v>2130</v>
      </c>
      <c r="B109">
        <f t="shared" si="9"/>
        <v>2000</v>
      </c>
      <c r="C109">
        <f t="shared" si="10"/>
        <v>2100</v>
      </c>
      <c r="D109">
        <f t="shared" si="11"/>
        <v>2130</v>
      </c>
      <c r="E109">
        <f t="shared" si="12"/>
        <v>2</v>
      </c>
      <c r="F109">
        <f t="shared" si="13"/>
        <v>1</v>
      </c>
      <c r="G109">
        <f t="shared" si="14"/>
        <v>3</v>
      </c>
      <c r="H109">
        <f t="shared" si="15"/>
        <v>0</v>
      </c>
      <c r="I109" t="str">
        <f t="shared" si="8"/>
        <v>2130- MATERIAL ESTADÍSTICO Y GEOGRÁFICO</v>
      </c>
      <c r="J109" t="s">
        <v>423</v>
      </c>
      <c r="K109" t="s">
        <v>424</v>
      </c>
    </row>
    <row r="110" spans="1:11" x14ac:dyDescent="0.25">
      <c r="A110">
        <v>2131</v>
      </c>
      <c r="B110">
        <f t="shared" si="9"/>
        <v>2000</v>
      </c>
      <c r="C110">
        <f t="shared" si="10"/>
        <v>2100</v>
      </c>
      <c r="D110">
        <f t="shared" si="11"/>
        <v>2130</v>
      </c>
      <c r="E110">
        <f t="shared" si="12"/>
        <v>2</v>
      </c>
      <c r="F110">
        <f t="shared" si="13"/>
        <v>1</v>
      </c>
      <c r="G110">
        <f t="shared" si="14"/>
        <v>3</v>
      </c>
      <c r="H110">
        <f t="shared" si="15"/>
        <v>1</v>
      </c>
      <c r="I110" t="str">
        <f t="shared" si="8"/>
        <v>2131- MATERIAL ESTADÍSTICO Y GEOGRÁFICO.</v>
      </c>
      <c r="J110" t="s">
        <v>425</v>
      </c>
      <c r="K110" t="s">
        <v>426</v>
      </c>
    </row>
    <row r="111" spans="1:11" x14ac:dyDescent="0.25">
      <c r="A111">
        <v>2140</v>
      </c>
      <c r="B111">
        <f t="shared" si="9"/>
        <v>2000</v>
      </c>
      <c r="C111">
        <f t="shared" si="10"/>
        <v>2100</v>
      </c>
      <c r="D111">
        <f t="shared" si="11"/>
        <v>2140</v>
      </c>
      <c r="E111">
        <f t="shared" si="12"/>
        <v>2</v>
      </c>
      <c r="F111">
        <f t="shared" si="13"/>
        <v>1</v>
      </c>
      <c r="G111">
        <f t="shared" si="14"/>
        <v>4</v>
      </c>
      <c r="H111">
        <f t="shared" si="15"/>
        <v>0</v>
      </c>
      <c r="I111" t="str">
        <f t="shared" si="8"/>
        <v>2140- MATERIALES, ÚTILES Y EQUIPOS MENORES DE TECNOLOGÍAS DE LA INFORMACIÓN Y COMUNICACIONES</v>
      </c>
      <c r="J111" t="s">
        <v>427</v>
      </c>
      <c r="K111" t="s">
        <v>428</v>
      </c>
    </row>
    <row r="112" spans="1:11" x14ac:dyDescent="0.25">
      <c r="A112">
        <v>2141</v>
      </c>
      <c r="B112">
        <f t="shared" si="9"/>
        <v>2000</v>
      </c>
      <c r="C112">
        <f t="shared" si="10"/>
        <v>2100</v>
      </c>
      <c r="D112">
        <f t="shared" si="11"/>
        <v>2140</v>
      </c>
      <c r="E112">
        <f t="shared" si="12"/>
        <v>2</v>
      </c>
      <c r="F112">
        <f t="shared" si="13"/>
        <v>1</v>
      </c>
      <c r="G112">
        <f t="shared" si="14"/>
        <v>4</v>
      </c>
      <c r="H112">
        <f t="shared" si="15"/>
        <v>1</v>
      </c>
      <c r="I112" t="str">
        <f t="shared" si="8"/>
        <v>2141- MATERIAL Y ÚTILES PARA PROCESAMIENTO Y BIENES INFORMÁTICOS.</v>
      </c>
      <c r="J112" t="s">
        <v>429</v>
      </c>
      <c r="K112" t="s">
        <v>430</v>
      </c>
    </row>
    <row r="113" spans="1:11" x14ac:dyDescent="0.25">
      <c r="A113">
        <v>2142</v>
      </c>
      <c r="B113">
        <f t="shared" si="9"/>
        <v>2000</v>
      </c>
      <c r="C113">
        <f t="shared" si="10"/>
        <v>2100</v>
      </c>
      <c r="D113">
        <f t="shared" si="11"/>
        <v>2140</v>
      </c>
      <c r="E113">
        <f t="shared" si="12"/>
        <v>2</v>
      </c>
      <c r="F113">
        <f t="shared" si="13"/>
        <v>1</v>
      </c>
      <c r="G113">
        <f t="shared" si="14"/>
        <v>4</v>
      </c>
      <c r="H113">
        <f t="shared" si="15"/>
        <v>2</v>
      </c>
      <c r="I113" t="str">
        <f t="shared" si="8"/>
        <v>2142- MATERIAL PARA INFORMACIÓN EN ACTIVIDADES DE INVESTIGACIÓN CIENTÍFICA Y TECNOLÓGICA.</v>
      </c>
      <c r="J113" t="s">
        <v>431</v>
      </c>
      <c r="K113" t="s">
        <v>432</v>
      </c>
    </row>
    <row r="114" spans="1:11" x14ac:dyDescent="0.25">
      <c r="A114">
        <v>2150</v>
      </c>
      <c r="B114">
        <f t="shared" si="9"/>
        <v>2000</v>
      </c>
      <c r="C114">
        <f t="shared" si="10"/>
        <v>2100</v>
      </c>
      <c r="D114">
        <f t="shared" si="11"/>
        <v>2150</v>
      </c>
      <c r="E114">
        <f t="shared" si="12"/>
        <v>2</v>
      </c>
      <c r="F114">
        <f t="shared" si="13"/>
        <v>1</v>
      </c>
      <c r="G114">
        <f t="shared" si="14"/>
        <v>5</v>
      </c>
      <c r="H114">
        <f t="shared" si="15"/>
        <v>0</v>
      </c>
      <c r="I114" t="str">
        <f t="shared" si="8"/>
        <v>2150- MATERIAL IMPRESO E INFORMACIÓN DIGITAL</v>
      </c>
      <c r="J114" t="s">
        <v>433</v>
      </c>
      <c r="K114" t="s">
        <v>434</v>
      </c>
    </row>
    <row r="115" spans="1:11" x14ac:dyDescent="0.25">
      <c r="A115">
        <v>2151</v>
      </c>
      <c r="B115">
        <f t="shared" si="9"/>
        <v>2000</v>
      </c>
      <c r="C115">
        <f t="shared" si="10"/>
        <v>2100</v>
      </c>
      <c r="D115">
        <f t="shared" si="11"/>
        <v>2150</v>
      </c>
      <c r="E115">
        <f t="shared" si="12"/>
        <v>2</v>
      </c>
      <c r="F115">
        <f t="shared" si="13"/>
        <v>1</v>
      </c>
      <c r="G115">
        <f t="shared" si="14"/>
        <v>5</v>
      </c>
      <c r="H115">
        <f t="shared" si="15"/>
        <v>1</v>
      </c>
      <c r="I115" t="str">
        <f t="shared" si="8"/>
        <v>2151- MATERIAL IMPRESO E INFORMACIÓN DIGITAL</v>
      </c>
      <c r="J115" t="s">
        <v>433</v>
      </c>
      <c r="K115" t="s">
        <v>435</v>
      </c>
    </row>
    <row r="116" spans="1:11" x14ac:dyDescent="0.25">
      <c r="A116">
        <v>2153</v>
      </c>
      <c r="B116">
        <f t="shared" si="9"/>
        <v>2000</v>
      </c>
      <c r="C116">
        <f t="shared" si="10"/>
        <v>2100</v>
      </c>
      <c r="D116">
        <f t="shared" si="11"/>
        <v>2150</v>
      </c>
      <c r="E116">
        <f t="shared" si="12"/>
        <v>2</v>
      </c>
      <c r="F116">
        <f t="shared" si="13"/>
        <v>1</v>
      </c>
      <c r="G116">
        <f t="shared" si="14"/>
        <v>5</v>
      </c>
      <c r="H116">
        <f t="shared" si="15"/>
        <v>3</v>
      </c>
      <c r="I116" t="str">
        <f t="shared" si="8"/>
        <v>2153- DOCUMENTACIÓN ELECTORAL</v>
      </c>
      <c r="J116" t="s">
        <v>436</v>
      </c>
      <c r="K116" t="s">
        <v>437</v>
      </c>
    </row>
    <row r="117" spans="1:11" x14ac:dyDescent="0.25">
      <c r="A117">
        <v>2154</v>
      </c>
      <c r="B117">
        <f t="shared" si="9"/>
        <v>2000</v>
      </c>
      <c r="C117">
        <f t="shared" si="10"/>
        <v>2100</v>
      </c>
      <c r="D117">
        <f t="shared" si="11"/>
        <v>2150</v>
      </c>
      <c r="E117">
        <f t="shared" si="12"/>
        <v>2</v>
      </c>
      <c r="F117">
        <f t="shared" si="13"/>
        <v>1</v>
      </c>
      <c r="G117">
        <f t="shared" si="14"/>
        <v>5</v>
      </c>
      <c r="H117">
        <f t="shared" si="15"/>
        <v>4</v>
      </c>
      <c r="I117" t="str">
        <f t="shared" si="8"/>
        <v>2154- MATERIAL ELECTORAL</v>
      </c>
      <c r="J117" t="s">
        <v>438</v>
      </c>
      <c r="K117" t="s">
        <v>439</v>
      </c>
    </row>
    <row r="118" spans="1:11" x14ac:dyDescent="0.25">
      <c r="A118">
        <v>2160</v>
      </c>
      <c r="B118">
        <f t="shared" si="9"/>
        <v>2000</v>
      </c>
      <c r="C118">
        <f t="shared" si="10"/>
        <v>2100</v>
      </c>
      <c r="D118">
        <f t="shared" si="11"/>
        <v>2160</v>
      </c>
      <c r="E118">
        <f t="shared" si="12"/>
        <v>2</v>
      </c>
      <c r="F118">
        <f t="shared" si="13"/>
        <v>1</v>
      </c>
      <c r="G118">
        <f t="shared" si="14"/>
        <v>6</v>
      </c>
      <c r="H118">
        <f t="shared" si="15"/>
        <v>0</v>
      </c>
      <c r="I118" t="str">
        <f t="shared" si="8"/>
        <v>2160- MATERIAL DE LIMPIEZA</v>
      </c>
      <c r="J118" t="s">
        <v>440</v>
      </c>
      <c r="K118" t="s">
        <v>441</v>
      </c>
    </row>
    <row r="119" spans="1:11" x14ac:dyDescent="0.25">
      <c r="A119">
        <v>2161</v>
      </c>
      <c r="B119">
        <f t="shared" si="9"/>
        <v>2000</v>
      </c>
      <c r="C119">
        <f t="shared" si="10"/>
        <v>2100</v>
      </c>
      <c r="D119">
        <f t="shared" si="11"/>
        <v>2160</v>
      </c>
      <c r="E119">
        <f t="shared" si="12"/>
        <v>2</v>
      </c>
      <c r="F119">
        <f t="shared" si="13"/>
        <v>1</v>
      </c>
      <c r="G119">
        <f t="shared" si="14"/>
        <v>6</v>
      </c>
      <c r="H119">
        <f t="shared" si="15"/>
        <v>1</v>
      </c>
      <c r="I119" t="str">
        <f t="shared" si="8"/>
        <v>2161- MATERIAL DE LIMPIEZA DE OFICINA</v>
      </c>
      <c r="J119" t="s">
        <v>2881</v>
      </c>
      <c r="K119" t="s">
        <v>441</v>
      </c>
    </row>
    <row r="120" spans="1:11" x14ac:dyDescent="0.25">
      <c r="A120">
        <v>2162</v>
      </c>
      <c r="B120">
        <f t="shared" si="9"/>
        <v>2000</v>
      </c>
      <c r="C120">
        <f t="shared" si="10"/>
        <v>2100</v>
      </c>
      <c r="D120">
        <f t="shared" si="11"/>
        <v>2160</v>
      </c>
      <c r="E120">
        <f t="shared" si="12"/>
        <v>2</v>
      </c>
      <c r="F120">
        <f t="shared" si="13"/>
        <v>1</v>
      </c>
      <c r="G120">
        <f t="shared" si="14"/>
        <v>6</v>
      </c>
      <c r="H120">
        <f t="shared" si="15"/>
        <v>2</v>
      </c>
      <c r="I120" t="str">
        <f t="shared" si="8"/>
        <v>2162- ARTÍCULOS DE HIGIENE PARA EL PERSONAL DE OFICINA</v>
      </c>
      <c r="J120" t="s">
        <v>2882</v>
      </c>
      <c r="K120" t="s">
        <v>2888</v>
      </c>
    </row>
    <row r="121" spans="1:11" x14ac:dyDescent="0.25">
      <c r="A121">
        <v>2170</v>
      </c>
      <c r="B121">
        <f t="shared" si="9"/>
        <v>2000</v>
      </c>
      <c r="C121">
        <f t="shared" si="10"/>
        <v>2100</v>
      </c>
      <c r="D121">
        <f t="shared" si="11"/>
        <v>2170</v>
      </c>
      <c r="E121">
        <f t="shared" si="12"/>
        <v>2</v>
      </c>
      <c r="F121">
        <f t="shared" si="13"/>
        <v>1</v>
      </c>
      <c r="G121">
        <f t="shared" si="14"/>
        <v>7</v>
      </c>
      <c r="H121">
        <f t="shared" si="15"/>
        <v>0</v>
      </c>
      <c r="I121" t="str">
        <f t="shared" si="8"/>
        <v>2170- MATERIALES Y ÚTILES DE ENSEÑANZA</v>
      </c>
      <c r="J121" t="s">
        <v>442</v>
      </c>
      <c r="K121" t="s">
        <v>443</v>
      </c>
    </row>
    <row r="122" spans="1:11" x14ac:dyDescent="0.25">
      <c r="A122">
        <v>2171</v>
      </c>
      <c r="B122">
        <f t="shared" si="9"/>
        <v>2000</v>
      </c>
      <c r="C122">
        <f t="shared" si="10"/>
        <v>2100</v>
      </c>
      <c r="D122">
        <f t="shared" si="11"/>
        <v>2170</v>
      </c>
      <c r="E122">
        <f t="shared" si="12"/>
        <v>2</v>
      </c>
      <c r="F122">
        <f t="shared" si="13"/>
        <v>1</v>
      </c>
      <c r="G122">
        <f t="shared" si="14"/>
        <v>7</v>
      </c>
      <c r="H122">
        <f t="shared" si="15"/>
        <v>1</v>
      </c>
      <c r="I122" t="str">
        <f t="shared" si="8"/>
        <v>2171- MATERIALES Y SUMINISTROS PARA PLANTELES EDUCATIVOS.</v>
      </c>
      <c r="J122" t="s">
        <v>444</v>
      </c>
      <c r="K122" t="s">
        <v>445</v>
      </c>
    </row>
    <row r="123" spans="1:11" x14ac:dyDescent="0.25">
      <c r="A123">
        <v>2172</v>
      </c>
      <c r="B123">
        <f t="shared" si="9"/>
        <v>2000</v>
      </c>
      <c r="C123">
        <f t="shared" si="10"/>
        <v>2100</v>
      </c>
      <c r="D123">
        <f t="shared" si="11"/>
        <v>2170</v>
      </c>
      <c r="E123">
        <f t="shared" si="12"/>
        <v>2</v>
      </c>
      <c r="F123">
        <f t="shared" si="13"/>
        <v>1</v>
      </c>
      <c r="G123">
        <f t="shared" si="14"/>
        <v>7</v>
      </c>
      <c r="H123">
        <f t="shared" si="15"/>
        <v>2</v>
      </c>
      <c r="I123" t="str">
        <f t="shared" si="8"/>
        <v>2172- OTROS MATERIALES Y SUMINISTROS PARA CURSOS Y TALLERES</v>
      </c>
      <c r="J123" t="s">
        <v>446</v>
      </c>
      <c r="K123" t="s">
        <v>447</v>
      </c>
    </row>
    <row r="124" spans="1:11" x14ac:dyDescent="0.25">
      <c r="A124">
        <v>2180</v>
      </c>
      <c r="B124">
        <f t="shared" si="9"/>
        <v>2000</v>
      </c>
      <c r="C124">
        <f t="shared" si="10"/>
        <v>2100</v>
      </c>
      <c r="D124">
        <f t="shared" si="11"/>
        <v>2180</v>
      </c>
      <c r="E124">
        <f t="shared" si="12"/>
        <v>2</v>
      </c>
      <c r="F124">
        <f t="shared" si="13"/>
        <v>1</v>
      </c>
      <c r="G124">
        <f t="shared" si="14"/>
        <v>8</v>
      </c>
      <c r="H124">
        <f t="shared" si="15"/>
        <v>0</v>
      </c>
      <c r="I124" t="str">
        <f t="shared" si="8"/>
        <v>2180- MATERIALES PARA EL REGISTRO E IDENTIFICACIÓN DE BIENES Y PERSONAS</v>
      </c>
      <c r="J124" t="s">
        <v>448</v>
      </c>
      <c r="K124" t="s">
        <v>449</v>
      </c>
    </row>
    <row r="125" spans="1:11" x14ac:dyDescent="0.25">
      <c r="A125">
        <v>2181</v>
      </c>
      <c r="B125">
        <f t="shared" si="9"/>
        <v>2000</v>
      </c>
      <c r="C125">
        <f t="shared" si="10"/>
        <v>2100</v>
      </c>
      <c r="D125">
        <f t="shared" si="11"/>
        <v>2180</v>
      </c>
      <c r="E125">
        <f t="shared" si="12"/>
        <v>2</v>
      </c>
      <c r="F125">
        <f t="shared" si="13"/>
        <v>1</v>
      </c>
      <c r="G125">
        <f t="shared" si="14"/>
        <v>8</v>
      </c>
      <c r="H125">
        <f t="shared" si="15"/>
        <v>1</v>
      </c>
      <c r="I125" t="str">
        <f t="shared" si="8"/>
        <v>2181- MATERIALES PARA EL REGISTRO E IDENTIFICACIÓN DE BIENES Y PERSONAS</v>
      </c>
      <c r="J125" t="s">
        <v>448</v>
      </c>
      <c r="K125" t="s">
        <v>449</v>
      </c>
    </row>
    <row r="126" spans="1:11" x14ac:dyDescent="0.25">
      <c r="A126">
        <v>2200</v>
      </c>
      <c r="B126">
        <f t="shared" si="9"/>
        <v>2000</v>
      </c>
      <c r="C126">
        <f t="shared" si="10"/>
        <v>2200</v>
      </c>
      <c r="D126">
        <f t="shared" si="11"/>
        <v>2200</v>
      </c>
      <c r="E126">
        <f t="shared" si="12"/>
        <v>2</v>
      </c>
      <c r="F126">
        <f t="shared" si="13"/>
        <v>2</v>
      </c>
      <c r="G126">
        <f t="shared" si="14"/>
        <v>0</v>
      </c>
      <c r="H126">
        <f t="shared" si="15"/>
        <v>0</v>
      </c>
      <c r="I126" t="str">
        <f t="shared" si="8"/>
        <v>2200- ALIMENTOS Y UTENSILIOS</v>
      </c>
      <c r="J126" t="s">
        <v>450</v>
      </c>
      <c r="K126" t="s">
        <v>451</v>
      </c>
    </row>
    <row r="127" spans="1:11" x14ac:dyDescent="0.25">
      <c r="A127">
        <v>2210</v>
      </c>
      <c r="B127">
        <f t="shared" si="9"/>
        <v>2000</v>
      </c>
      <c r="C127">
        <f t="shared" si="10"/>
        <v>2200</v>
      </c>
      <c r="D127">
        <f t="shared" si="11"/>
        <v>2210</v>
      </c>
      <c r="E127">
        <f t="shared" si="12"/>
        <v>2</v>
      </c>
      <c r="F127">
        <f t="shared" si="13"/>
        <v>2</v>
      </c>
      <c r="G127">
        <f t="shared" si="14"/>
        <v>1</v>
      </c>
      <c r="H127">
        <f t="shared" si="15"/>
        <v>0</v>
      </c>
      <c r="I127" t="str">
        <f t="shared" si="8"/>
        <v>2210- PRODUCTOS ALIMENTICIOS PARA PERSONAS</v>
      </c>
      <c r="J127" t="s">
        <v>452</v>
      </c>
      <c r="K127" t="s">
        <v>453</v>
      </c>
    </row>
    <row r="128" spans="1:11" x14ac:dyDescent="0.25">
      <c r="A128">
        <v>2211</v>
      </c>
      <c r="B128">
        <f t="shared" si="9"/>
        <v>2000</v>
      </c>
      <c r="C128">
        <f t="shared" si="10"/>
        <v>2200</v>
      </c>
      <c r="D128">
        <f t="shared" si="11"/>
        <v>2210</v>
      </c>
      <c r="E128">
        <f t="shared" si="12"/>
        <v>2</v>
      </c>
      <c r="F128">
        <f t="shared" si="13"/>
        <v>2</v>
      </c>
      <c r="G128">
        <f t="shared" si="14"/>
        <v>1</v>
      </c>
      <c r="H128">
        <f t="shared" si="15"/>
        <v>1</v>
      </c>
      <c r="I128" t="str">
        <f t="shared" si="8"/>
        <v>2211- PRODUCTOS ALIMENTICIOS PARA PERSONAS DERIVADO DE LA PRESTACIÓN DE SERVICIOS PÚBLICOS EN UNIDADES DE SALUD, EDUCATIVAS, DE READAPTACIÓN SOCIAL Y OTRAS.</v>
      </c>
      <c r="J128" t="s">
        <v>454</v>
      </c>
      <c r="K128" t="s">
        <v>455</v>
      </c>
    </row>
    <row r="129" spans="1:11" x14ac:dyDescent="0.25">
      <c r="A129">
        <v>2212</v>
      </c>
      <c r="B129">
        <f t="shared" si="9"/>
        <v>2000</v>
      </c>
      <c r="C129">
        <f t="shared" si="10"/>
        <v>2200</v>
      </c>
      <c r="D129">
        <f t="shared" si="11"/>
        <v>2210</v>
      </c>
      <c r="E129">
        <f t="shared" si="12"/>
        <v>2</v>
      </c>
      <c r="F129">
        <f t="shared" si="13"/>
        <v>2</v>
      </c>
      <c r="G129">
        <f t="shared" si="14"/>
        <v>1</v>
      </c>
      <c r="H129">
        <f t="shared" si="15"/>
        <v>2</v>
      </c>
      <c r="I129" t="str">
        <f t="shared" si="8"/>
        <v xml:space="preserve">2212- PRODUCTOS ALIMENTICIOS PARA EL PERSONAL QUE REALIZA LABORES EN CAMPO O DE SUPERVISIÓN. </v>
      </c>
      <c r="J129" t="s">
        <v>456</v>
      </c>
      <c r="K129" t="s">
        <v>457</v>
      </c>
    </row>
    <row r="130" spans="1:11" x14ac:dyDescent="0.25">
      <c r="A130">
        <v>2213</v>
      </c>
      <c r="B130">
        <f t="shared" si="9"/>
        <v>2000</v>
      </c>
      <c r="C130">
        <f t="shared" si="10"/>
        <v>2200</v>
      </c>
      <c r="D130">
        <f t="shared" si="11"/>
        <v>2210</v>
      </c>
      <c r="E130">
        <f t="shared" si="12"/>
        <v>2</v>
      </c>
      <c r="F130">
        <f t="shared" si="13"/>
        <v>2</v>
      </c>
      <c r="G130">
        <f t="shared" si="14"/>
        <v>1</v>
      </c>
      <c r="H130">
        <f t="shared" si="15"/>
        <v>3</v>
      </c>
      <c r="I130" t="str">
        <f t="shared" ref="I130:I193" si="16">CONCATENATE(A130,"- ",J130)</f>
        <v>2213- PRODUCTOS ALIMENTICIOS PARA EL PERSONAL EN LAS INSTALACIONES DE LAS DEPENDENCIAS Y ENTIDADES.</v>
      </c>
      <c r="J130" t="s">
        <v>458</v>
      </c>
      <c r="K130" t="s">
        <v>459</v>
      </c>
    </row>
    <row r="131" spans="1:11" x14ac:dyDescent="0.25">
      <c r="A131">
        <v>2214</v>
      </c>
      <c r="B131">
        <f t="shared" ref="B131:B194" si="17">LEFT(A131,1)*1000</f>
        <v>2000</v>
      </c>
      <c r="C131">
        <f t="shared" ref="C131:C194" si="18">LEFT(A131,2)*100</f>
        <v>2200</v>
      </c>
      <c r="D131">
        <f t="shared" ref="D131:D194" si="19">LEFT(A131,3)*10</f>
        <v>2210</v>
      </c>
      <c r="E131">
        <f t="shared" ref="E131:E194" si="20">LEFT(A131,1)*1</f>
        <v>2</v>
      </c>
      <c r="F131">
        <f t="shared" ref="F131:F194" si="21">MID(A131,2,1)*1</f>
        <v>2</v>
      </c>
      <c r="G131">
        <f t="shared" ref="G131:G194" si="22">MID(A131,3,1)*1</f>
        <v>1</v>
      </c>
      <c r="H131">
        <f t="shared" ref="H131:H194" si="23">MID(A131,4,1)*1</f>
        <v>4</v>
      </c>
      <c r="I131" t="str">
        <f t="shared" si="16"/>
        <v xml:space="preserve">2214- PRODUCTOS ALIMENTICIOS PARA LA POBLACIÓN EN CASO DE DESASTRES NATURALES. </v>
      </c>
      <c r="J131" t="s">
        <v>460</v>
      </c>
      <c r="K131" t="s">
        <v>461</v>
      </c>
    </row>
    <row r="132" spans="1:11" x14ac:dyDescent="0.25">
      <c r="A132">
        <v>2215</v>
      </c>
      <c r="B132">
        <f t="shared" si="17"/>
        <v>2000</v>
      </c>
      <c r="C132">
        <f t="shared" si="18"/>
        <v>2200</v>
      </c>
      <c r="D132">
        <f t="shared" si="19"/>
        <v>2210</v>
      </c>
      <c r="E132">
        <f t="shared" si="20"/>
        <v>2</v>
      </c>
      <c r="F132">
        <f t="shared" si="21"/>
        <v>2</v>
      </c>
      <c r="G132">
        <f t="shared" si="22"/>
        <v>1</v>
      </c>
      <c r="H132">
        <f t="shared" si="23"/>
        <v>5</v>
      </c>
      <c r="I132" t="str">
        <f t="shared" si="16"/>
        <v xml:space="preserve">2215- PRODUCTOS ALIMENTICIOS PARA EL PERSONAL DERIVADO DE ACTIVIDADES EXTRAORDINARIAS. </v>
      </c>
      <c r="J132" t="s">
        <v>462</v>
      </c>
      <c r="K132" t="s">
        <v>463</v>
      </c>
    </row>
    <row r="133" spans="1:11" x14ac:dyDescent="0.25">
      <c r="A133">
        <v>2220</v>
      </c>
      <c r="B133">
        <f t="shared" si="17"/>
        <v>2000</v>
      </c>
      <c r="C133">
        <f t="shared" si="18"/>
        <v>2200</v>
      </c>
      <c r="D133">
        <f t="shared" si="19"/>
        <v>2220</v>
      </c>
      <c r="E133">
        <f t="shared" si="20"/>
        <v>2</v>
      </c>
      <c r="F133">
        <f t="shared" si="21"/>
        <v>2</v>
      </c>
      <c r="G133">
        <f t="shared" si="22"/>
        <v>2</v>
      </c>
      <c r="H133">
        <f t="shared" si="23"/>
        <v>0</v>
      </c>
      <c r="I133" t="str">
        <f t="shared" si="16"/>
        <v>2220- PRODUCTOS ALIMENTICIOS PARA ANIMALES</v>
      </c>
      <c r="J133" t="s">
        <v>464</v>
      </c>
      <c r="K133" t="s">
        <v>465</v>
      </c>
    </row>
    <row r="134" spans="1:11" x14ac:dyDescent="0.25">
      <c r="A134">
        <v>2221</v>
      </c>
      <c r="B134">
        <f t="shared" si="17"/>
        <v>2000</v>
      </c>
      <c r="C134">
        <f t="shared" si="18"/>
        <v>2200</v>
      </c>
      <c r="D134">
        <f t="shared" si="19"/>
        <v>2220</v>
      </c>
      <c r="E134">
        <f t="shared" si="20"/>
        <v>2</v>
      </c>
      <c r="F134">
        <f t="shared" si="21"/>
        <v>2</v>
      </c>
      <c r="G134">
        <f t="shared" si="22"/>
        <v>2</v>
      </c>
      <c r="H134">
        <f t="shared" si="23"/>
        <v>1</v>
      </c>
      <c r="I134" t="str">
        <f t="shared" si="16"/>
        <v xml:space="preserve">2221- PRODUCTOS ALIMENTICIOS PARA ANIMALES. </v>
      </c>
      <c r="J134" t="s">
        <v>466</v>
      </c>
      <c r="K134" t="s">
        <v>467</v>
      </c>
    </row>
    <row r="135" spans="1:11" x14ac:dyDescent="0.25">
      <c r="A135">
        <v>2230</v>
      </c>
      <c r="B135">
        <f t="shared" si="17"/>
        <v>2000</v>
      </c>
      <c r="C135">
        <f t="shared" si="18"/>
        <v>2200</v>
      </c>
      <c r="D135">
        <f t="shared" si="19"/>
        <v>2230</v>
      </c>
      <c r="E135">
        <f t="shared" si="20"/>
        <v>2</v>
      </c>
      <c r="F135">
        <f t="shared" si="21"/>
        <v>2</v>
      </c>
      <c r="G135">
        <f t="shared" si="22"/>
        <v>3</v>
      </c>
      <c r="H135">
        <f t="shared" si="23"/>
        <v>0</v>
      </c>
      <c r="I135" t="str">
        <f t="shared" si="16"/>
        <v>2230- UTENSILIOS PARA EL SERVICIO DE ALIMENTACIÓN</v>
      </c>
      <c r="J135" t="s">
        <v>468</v>
      </c>
      <c r="K135" t="s">
        <v>469</v>
      </c>
    </row>
    <row r="136" spans="1:11" x14ac:dyDescent="0.25">
      <c r="A136">
        <v>2231</v>
      </c>
      <c r="B136">
        <f t="shared" si="17"/>
        <v>2000</v>
      </c>
      <c r="C136">
        <f t="shared" si="18"/>
        <v>2200</v>
      </c>
      <c r="D136">
        <f t="shared" si="19"/>
        <v>2230</v>
      </c>
      <c r="E136">
        <f t="shared" si="20"/>
        <v>2</v>
      </c>
      <c r="F136">
        <f t="shared" si="21"/>
        <v>2</v>
      </c>
      <c r="G136">
        <f t="shared" si="22"/>
        <v>3</v>
      </c>
      <c r="H136">
        <f t="shared" si="23"/>
        <v>1</v>
      </c>
      <c r="I136" t="str">
        <f t="shared" si="16"/>
        <v>2231- UTENSILIOS PARA EL SERVICIO DE ALIMENTACIÓN</v>
      </c>
      <c r="J136" t="s">
        <v>468</v>
      </c>
      <c r="K136" t="s">
        <v>469</v>
      </c>
    </row>
    <row r="137" spans="1:11" x14ac:dyDescent="0.25">
      <c r="A137">
        <v>2300</v>
      </c>
      <c r="B137">
        <f t="shared" si="17"/>
        <v>2000</v>
      </c>
      <c r="C137">
        <f t="shared" si="18"/>
        <v>2300</v>
      </c>
      <c r="D137">
        <f t="shared" si="19"/>
        <v>2300</v>
      </c>
      <c r="E137">
        <f t="shared" si="20"/>
        <v>2</v>
      </c>
      <c r="F137">
        <f t="shared" si="21"/>
        <v>3</v>
      </c>
      <c r="G137">
        <f t="shared" si="22"/>
        <v>0</v>
      </c>
      <c r="H137">
        <f t="shared" si="23"/>
        <v>0</v>
      </c>
      <c r="I137" t="str">
        <f t="shared" si="16"/>
        <v>2300- MATERIAS PRIMAS Y MATERIALES DE PRODUCCIÓN Y COMERCIALIZACIÓN</v>
      </c>
      <c r="J137" t="s">
        <v>470</v>
      </c>
      <c r="K137" t="s">
        <v>471</v>
      </c>
    </row>
    <row r="138" spans="1:11" x14ac:dyDescent="0.25">
      <c r="A138">
        <v>2310</v>
      </c>
      <c r="B138">
        <f t="shared" si="17"/>
        <v>2000</v>
      </c>
      <c r="C138">
        <f t="shared" si="18"/>
        <v>2300</v>
      </c>
      <c r="D138">
        <f t="shared" si="19"/>
        <v>2310</v>
      </c>
      <c r="E138">
        <f t="shared" si="20"/>
        <v>2</v>
      </c>
      <c r="F138">
        <f t="shared" si="21"/>
        <v>3</v>
      </c>
      <c r="G138">
        <f t="shared" si="22"/>
        <v>1</v>
      </c>
      <c r="H138">
        <f t="shared" si="23"/>
        <v>0</v>
      </c>
      <c r="I138" t="str">
        <f t="shared" si="16"/>
        <v>2310- PRODUCTOS ALIMENTICIOS, AGROPECUARIOS Y FORESTALES ADQUIRIDOS COMO MATERIA PRIMA</v>
      </c>
      <c r="J138" t="s">
        <v>472</v>
      </c>
      <c r="K138" t="s">
        <v>473</v>
      </c>
    </row>
    <row r="139" spans="1:11" x14ac:dyDescent="0.25">
      <c r="A139">
        <v>2311</v>
      </c>
      <c r="B139">
        <f t="shared" si="17"/>
        <v>2000</v>
      </c>
      <c r="C139">
        <f t="shared" si="18"/>
        <v>2300</v>
      </c>
      <c r="D139">
        <f t="shared" si="19"/>
        <v>2310</v>
      </c>
      <c r="E139">
        <f t="shared" si="20"/>
        <v>2</v>
      </c>
      <c r="F139">
        <f t="shared" si="21"/>
        <v>3</v>
      </c>
      <c r="G139">
        <f t="shared" si="22"/>
        <v>1</v>
      </c>
      <c r="H139">
        <f t="shared" si="23"/>
        <v>1</v>
      </c>
      <c r="I139" t="str">
        <f t="shared" si="16"/>
        <v>2311- MATERIAS PRIMAS DE PRODUCCIÓN.</v>
      </c>
      <c r="J139" t="s">
        <v>474</v>
      </c>
      <c r="K139" t="s">
        <v>475</v>
      </c>
    </row>
    <row r="140" spans="1:11" x14ac:dyDescent="0.25">
      <c r="A140">
        <v>2320</v>
      </c>
      <c r="B140">
        <f t="shared" si="17"/>
        <v>2000</v>
      </c>
      <c r="C140">
        <f t="shared" si="18"/>
        <v>2300</v>
      </c>
      <c r="D140">
        <f t="shared" si="19"/>
        <v>2320</v>
      </c>
      <c r="E140">
        <f t="shared" si="20"/>
        <v>2</v>
      </c>
      <c r="F140">
        <f t="shared" si="21"/>
        <v>3</v>
      </c>
      <c r="G140">
        <f t="shared" si="22"/>
        <v>2</v>
      </c>
      <c r="H140">
        <f t="shared" si="23"/>
        <v>0</v>
      </c>
      <c r="I140" t="str">
        <f t="shared" si="16"/>
        <v>2320- INSUMOS TEXTILES ADQUIRIDOS COMO MATERIA PRIMA</v>
      </c>
      <c r="J140" t="s">
        <v>476</v>
      </c>
      <c r="K140" t="s">
        <v>477</v>
      </c>
    </row>
    <row r="141" spans="1:11" x14ac:dyDescent="0.25">
      <c r="A141">
        <v>2321</v>
      </c>
      <c r="B141">
        <f t="shared" si="17"/>
        <v>2000</v>
      </c>
      <c r="C141">
        <f t="shared" si="18"/>
        <v>2300</v>
      </c>
      <c r="D141">
        <f t="shared" si="19"/>
        <v>2320</v>
      </c>
      <c r="E141">
        <f t="shared" si="20"/>
        <v>2</v>
      </c>
      <c r="F141">
        <f t="shared" si="21"/>
        <v>3</v>
      </c>
      <c r="G141">
        <f t="shared" si="22"/>
        <v>2</v>
      </c>
      <c r="H141">
        <f t="shared" si="23"/>
        <v>1</v>
      </c>
      <c r="I141" t="str">
        <f t="shared" si="16"/>
        <v>2321- INSUMOS TEXTILES ADQUIRIDOS COMO MATERIA PRIMA</v>
      </c>
      <c r="J141" t="s">
        <v>476</v>
      </c>
      <c r="K141" t="s">
        <v>477</v>
      </c>
    </row>
    <row r="142" spans="1:11" x14ac:dyDescent="0.25">
      <c r="A142">
        <v>2330</v>
      </c>
      <c r="B142">
        <f t="shared" si="17"/>
        <v>2000</v>
      </c>
      <c r="C142">
        <f t="shared" si="18"/>
        <v>2300</v>
      </c>
      <c r="D142">
        <f t="shared" si="19"/>
        <v>2330</v>
      </c>
      <c r="E142">
        <f t="shared" si="20"/>
        <v>2</v>
      </c>
      <c r="F142">
        <f t="shared" si="21"/>
        <v>3</v>
      </c>
      <c r="G142">
        <f t="shared" si="22"/>
        <v>3</v>
      </c>
      <c r="H142">
        <f t="shared" si="23"/>
        <v>0</v>
      </c>
      <c r="I142" t="str">
        <f t="shared" si="16"/>
        <v>2330- PRODUCTOS DE PAPEL, CARTÓN E IMPRESOS ADQUIRIDOS COMO MATERIA PRIMA</v>
      </c>
      <c r="J142" t="s">
        <v>478</v>
      </c>
      <c r="K142" t="s">
        <v>479</v>
      </c>
    </row>
    <row r="143" spans="1:11" x14ac:dyDescent="0.25">
      <c r="A143">
        <v>2331</v>
      </c>
      <c r="B143">
        <f t="shared" si="17"/>
        <v>2000</v>
      </c>
      <c r="C143">
        <f t="shared" si="18"/>
        <v>2300</v>
      </c>
      <c r="D143">
        <f t="shared" si="19"/>
        <v>2330</v>
      </c>
      <c r="E143">
        <f t="shared" si="20"/>
        <v>2</v>
      </c>
      <c r="F143">
        <f t="shared" si="21"/>
        <v>3</v>
      </c>
      <c r="G143">
        <f t="shared" si="22"/>
        <v>3</v>
      </c>
      <c r="H143">
        <f t="shared" si="23"/>
        <v>1</v>
      </c>
      <c r="I143" t="str">
        <f t="shared" si="16"/>
        <v>2331- PRODUCTOS DE PAPEL, CARTÓN E IMPRESOS ADQUIRIDOS COMO MATERIA PRIMA</v>
      </c>
      <c r="J143" t="s">
        <v>478</v>
      </c>
      <c r="K143" t="s">
        <v>479</v>
      </c>
    </row>
    <row r="144" spans="1:11" x14ac:dyDescent="0.25">
      <c r="A144">
        <v>2340</v>
      </c>
      <c r="B144">
        <f t="shared" si="17"/>
        <v>2000</v>
      </c>
      <c r="C144">
        <f t="shared" si="18"/>
        <v>2300</v>
      </c>
      <c r="D144">
        <f t="shared" si="19"/>
        <v>2340</v>
      </c>
      <c r="E144">
        <f t="shared" si="20"/>
        <v>2</v>
      </c>
      <c r="F144">
        <f t="shared" si="21"/>
        <v>3</v>
      </c>
      <c r="G144">
        <f t="shared" si="22"/>
        <v>4</v>
      </c>
      <c r="H144">
        <f t="shared" si="23"/>
        <v>0</v>
      </c>
      <c r="I144" t="str">
        <f t="shared" si="16"/>
        <v>2340- COMBUSTIBLES, LUBRICANTES, ADITIVOS, CARBÓN Y SUS DERIVADOS ADQUIRIDOS COMO MATERIA PRIMA</v>
      </c>
      <c r="J144" t="s">
        <v>480</v>
      </c>
      <c r="K144" t="s">
        <v>481</v>
      </c>
    </row>
    <row r="145" spans="1:11" x14ac:dyDescent="0.25">
      <c r="A145">
        <v>2341</v>
      </c>
      <c r="B145">
        <f t="shared" si="17"/>
        <v>2000</v>
      </c>
      <c r="C145">
        <f t="shared" si="18"/>
        <v>2300</v>
      </c>
      <c r="D145">
        <f t="shared" si="19"/>
        <v>2340</v>
      </c>
      <c r="E145">
        <f t="shared" si="20"/>
        <v>2</v>
      </c>
      <c r="F145">
        <f t="shared" si="21"/>
        <v>3</v>
      </c>
      <c r="G145">
        <f t="shared" si="22"/>
        <v>4</v>
      </c>
      <c r="H145">
        <f t="shared" si="23"/>
        <v>1</v>
      </c>
      <c r="I145" t="str">
        <f t="shared" si="16"/>
        <v>2341- COMBUSTIBLES, LUBRICANTES, ADITIVOS, CARBÓN Y SUS DERIVADOS ADQUIRIDOS COMO MATERIA PRIMA</v>
      </c>
      <c r="J145" t="s">
        <v>480</v>
      </c>
      <c r="K145" t="s">
        <v>481</v>
      </c>
    </row>
    <row r="146" spans="1:11" x14ac:dyDescent="0.25">
      <c r="A146">
        <v>2350</v>
      </c>
      <c r="B146">
        <f t="shared" si="17"/>
        <v>2000</v>
      </c>
      <c r="C146">
        <f t="shared" si="18"/>
        <v>2300</v>
      </c>
      <c r="D146">
        <f t="shared" si="19"/>
        <v>2350</v>
      </c>
      <c r="E146">
        <f t="shared" si="20"/>
        <v>2</v>
      </c>
      <c r="F146">
        <f t="shared" si="21"/>
        <v>3</v>
      </c>
      <c r="G146">
        <f t="shared" si="22"/>
        <v>5</v>
      </c>
      <c r="H146">
        <f t="shared" si="23"/>
        <v>0</v>
      </c>
      <c r="I146" t="str">
        <f t="shared" si="16"/>
        <v>2350- PRODUCTOS QUÍMICOS, FARMACÉUTICOS Y DE LABORATORIO ADQUIRIDOS COMO MATERIA PRIMA</v>
      </c>
      <c r="J146" t="s">
        <v>482</v>
      </c>
      <c r="K146" t="s">
        <v>483</v>
      </c>
    </row>
    <row r="147" spans="1:11" x14ac:dyDescent="0.25">
      <c r="A147">
        <v>2351</v>
      </c>
      <c r="B147">
        <f t="shared" si="17"/>
        <v>2000</v>
      </c>
      <c r="C147">
        <f t="shared" si="18"/>
        <v>2300</v>
      </c>
      <c r="D147">
        <f t="shared" si="19"/>
        <v>2350</v>
      </c>
      <c r="E147">
        <f t="shared" si="20"/>
        <v>2</v>
      </c>
      <c r="F147">
        <f t="shared" si="21"/>
        <v>3</v>
      </c>
      <c r="G147">
        <f t="shared" si="22"/>
        <v>5</v>
      </c>
      <c r="H147">
        <f t="shared" si="23"/>
        <v>1</v>
      </c>
      <c r="I147" t="str">
        <f t="shared" si="16"/>
        <v>2351- PRODUCTOS QUÍMICOS, FARMACÉUTICOS Y DE LABORATORIO ADQUIRIDOS COMO MATERIA PRIMA</v>
      </c>
      <c r="J147" t="s">
        <v>482</v>
      </c>
      <c r="K147" t="s">
        <v>483</v>
      </c>
    </row>
    <row r="148" spans="1:11" x14ac:dyDescent="0.25">
      <c r="A148">
        <v>2360</v>
      </c>
      <c r="B148">
        <f t="shared" si="17"/>
        <v>2000</v>
      </c>
      <c r="C148">
        <f t="shared" si="18"/>
        <v>2300</v>
      </c>
      <c r="D148">
        <f t="shared" si="19"/>
        <v>2360</v>
      </c>
      <c r="E148">
        <f t="shared" si="20"/>
        <v>2</v>
      </c>
      <c r="F148">
        <f t="shared" si="21"/>
        <v>3</v>
      </c>
      <c r="G148">
        <f t="shared" si="22"/>
        <v>6</v>
      </c>
      <c r="H148">
        <f t="shared" si="23"/>
        <v>0</v>
      </c>
      <c r="I148" t="str">
        <f t="shared" si="16"/>
        <v>2360- PRODUCTOS METÁLICOS Y A BASE DE MINERALES NO METÁLICOS ADQUIRIDOS COMO MATERIA PRIMA</v>
      </c>
      <c r="J148" t="s">
        <v>484</v>
      </c>
      <c r="K148" t="s">
        <v>485</v>
      </c>
    </row>
    <row r="149" spans="1:11" x14ac:dyDescent="0.25">
      <c r="A149">
        <v>2361</v>
      </c>
      <c r="B149">
        <f t="shared" si="17"/>
        <v>2000</v>
      </c>
      <c r="C149">
        <f t="shared" si="18"/>
        <v>2300</v>
      </c>
      <c r="D149">
        <f t="shared" si="19"/>
        <v>2360</v>
      </c>
      <c r="E149">
        <f t="shared" si="20"/>
        <v>2</v>
      </c>
      <c r="F149">
        <f t="shared" si="21"/>
        <v>3</v>
      </c>
      <c r="G149">
        <f t="shared" si="22"/>
        <v>6</v>
      </c>
      <c r="H149">
        <f t="shared" si="23"/>
        <v>1</v>
      </c>
      <c r="I149" t="str">
        <f t="shared" si="16"/>
        <v>2361- PRODUCTOS METÁLICOS Y A BASE DE MINERALES NO METÁLICOS ADQUIRIDOS COMO MATERIA PRIMA</v>
      </c>
      <c r="J149" t="s">
        <v>484</v>
      </c>
      <c r="K149" t="s">
        <v>485</v>
      </c>
    </row>
    <row r="150" spans="1:11" x14ac:dyDescent="0.25">
      <c r="A150">
        <v>2370</v>
      </c>
      <c r="B150">
        <f t="shared" si="17"/>
        <v>2000</v>
      </c>
      <c r="C150">
        <f t="shared" si="18"/>
        <v>2300</v>
      </c>
      <c r="D150">
        <f t="shared" si="19"/>
        <v>2370</v>
      </c>
      <c r="E150">
        <f t="shared" si="20"/>
        <v>2</v>
      </c>
      <c r="F150">
        <f t="shared" si="21"/>
        <v>3</v>
      </c>
      <c r="G150">
        <f t="shared" si="22"/>
        <v>7</v>
      </c>
      <c r="H150">
        <f t="shared" si="23"/>
        <v>0</v>
      </c>
      <c r="I150" t="str">
        <f t="shared" si="16"/>
        <v>2370- PRODUCTOS DE CUERO, PIEL, PLÁSTICO Y HULE ADQUIRIDOS COMO MATERIA PRIMA</v>
      </c>
      <c r="J150" t="s">
        <v>486</v>
      </c>
      <c r="K150" t="s">
        <v>487</v>
      </c>
    </row>
    <row r="151" spans="1:11" x14ac:dyDescent="0.25">
      <c r="A151">
        <v>2371</v>
      </c>
      <c r="B151">
        <f t="shared" si="17"/>
        <v>2000</v>
      </c>
      <c r="C151">
        <f t="shared" si="18"/>
        <v>2300</v>
      </c>
      <c r="D151">
        <f t="shared" si="19"/>
        <v>2370</v>
      </c>
      <c r="E151">
        <f t="shared" si="20"/>
        <v>2</v>
      </c>
      <c r="F151">
        <f t="shared" si="21"/>
        <v>3</v>
      </c>
      <c r="G151">
        <f t="shared" si="22"/>
        <v>7</v>
      </c>
      <c r="H151">
        <f t="shared" si="23"/>
        <v>1</v>
      </c>
      <c r="I151" t="str">
        <f t="shared" si="16"/>
        <v>2371- PRODUCTOS DE CUERO, PIEL, PLÁSTICO Y HULE ADQUIRIDOS COMO MATERIA PRIMA</v>
      </c>
      <c r="J151" t="s">
        <v>486</v>
      </c>
      <c r="K151" t="s">
        <v>487</v>
      </c>
    </row>
    <row r="152" spans="1:11" x14ac:dyDescent="0.25">
      <c r="A152">
        <v>2380</v>
      </c>
      <c r="B152">
        <f t="shared" si="17"/>
        <v>2000</v>
      </c>
      <c r="C152">
        <f t="shared" si="18"/>
        <v>2300</v>
      </c>
      <c r="D152">
        <f t="shared" si="19"/>
        <v>2380</v>
      </c>
      <c r="E152">
        <f t="shared" si="20"/>
        <v>2</v>
      </c>
      <c r="F152">
        <f t="shared" si="21"/>
        <v>3</v>
      </c>
      <c r="G152">
        <f t="shared" si="22"/>
        <v>8</v>
      </c>
      <c r="H152">
        <f t="shared" si="23"/>
        <v>0</v>
      </c>
      <c r="I152" t="str">
        <f t="shared" si="16"/>
        <v>2380- MERCANCÍAS ADQUIRIDAS PARA SU COMERCIALIZACIÓN</v>
      </c>
      <c r="J152" t="s">
        <v>488</v>
      </c>
      <c r="K152" t="s">
        <v>489</v>
      </c>
    </row>
    <row r="153" spans="1:11" x14ac:dyDescent="0.25">
      <c r="A153">
        <v>2381</v>
      </c>
      <c r="B153">
        <f t="shared" si="17"/>
        <v>2000</v>
      </c>
      <c r="C153">
        <f t="shared" si="18"/>
        <v>2300</v>
      </c>
      <c r="D153">
        <f t="shared" si="19"/>
        <v>2380</v>
      </c>
      <c r="E153">
        <f t="shared" si="20"/>
        <v>2</v>
      </c>
      <c r="F153">
        <f t="shared" si="21"/>
        <v>3</v>
      </c>
      <c r="G153">
        <f t="shared" si="22"/>
        <v>8</v>
      </c>
      <c r="H153">
        <f t="shared" si="23"/>
        <v>1</v>
      </c>
      <c r="I153" t="str">
        <f t="shared" si="16"/>
        <v>2381- MERCANCÍAS ADQUIRIDAS PARA SU COMERCIALIZACIÓN</v>
      </c>
      <c r="J153" t="s">
        <v>488</v>
      </c>
      <c r="K153" t="s">
        <v>489</v>
      </c>
    </row>
    <row r="154" spans="1:11" x14ac:dyDescent="0.25">
      <c r="A154">
        <v>2390</v>
      </c>
      <c r="B154">
        <f t="shared" si="17"/>
        <v>2000</v>
      </c>
      <c r="C154">
        <f t="shared" si="18"/>
        <v>2300</v>
      </c>
      <c r="D154">
        <f t="shared" si="19"/>
        <v>2390</v>
      </c>
      <c r="E154">
        <f t="shared" si="20"/>
        <v>2</v>
      </c>
      <c r="F154">
        <f t="shared" si="21"/>
        <v>3</v>
      </c>
      <c r="G154">
        <f t="shared" si="22"/>
        <v>9</v>
      </c>
      <c r="H154">
        <f t="shared" si="23"/>
        <v>0</v>
      </c>
      <c r="I154" t="str">
        <f t="shared" si="16"/>
        <v>2390- OTROS PRODUCTOS ADQUIRIDOS COMO MATERIA PRIMA</v>
      </c>
      <c r="J154" t="s">
        <v>490</v>
      </c>
      <c r="K154" t="s">
        <v>491</v>
      </c>
    </row>
    <row r="155" spans="1:11" x14ac:dyDescent="0.25">
      <c r="A155">
        <v>2391</v>
      </c>
      <c r="B155">
        <f t="shared" si="17"/>
        <v>2000</v>
      </c>
      <c r="C155">
        <f t="shared" si="18"/>
        <v>2300</v>
      </c>
      <c r="D155">
        <f t="shared" si="19"/>
        <v>2390</v>
      </c>
      <c r="E155">
        <f t="shared" si="20"/>
        <v>2</v>
      </c>
      <c r="F155">
        <f t="shared" si="21"/>
        <v>3</v>
      </c>
      <c r="G155">
        <f t="shared" si="22"/>
        <v>9</v>
      </c>
      <c r="H155">
        <f t="shared" si="23"/>
        <v>1</v>
      </c>
      <c r="I155" t="str">
        <f t="shared" si="16"/>
        <v>2391- OTROS PRODUCTOS ADQUIRIDOS COMO MATERIA PRIMA</v>
      </c>
      <c r="J155" t="s">
        <v>490</v>
      </c>
      <c r="K155" t="s">
        <v>491</v>
      </c>
    </row>
    <row r="156" spans="1:11" x14ac:dyDescent="0.25">
      <c r="A156">
        <v>2400</v>
      </c>
      <c r="B156">
        <f t="shared" si="17"/>
        <v>2000</v>
      </c>
      <c r="C156">
        <f t="shared" si="18"/>
        <v>2400</v>
      </c>
      <c r="D156">
        <f t="shared" si="19"/>
        <v>2400</v>
      </c>
      <c r="E156">
        <f t="shared" si="20"/>
        <v>2</v>
      </c>
      <c r="F156">
        <f t="shared" si="21"/>
        <v>4</v>
      </c>
      <c r="G156">
        <f t="shared" si="22"/>
        <v>0</v>
      </c>
      <c r="H156">
        <f t="shared" si="23"/>
        <v>0</v>
      </c>
      <c r="I156" t="str">
        <f t="shared" si="16"/>
        <v>2400- MATERIALES Y ARTICULOS DE CONSTRUCCION Y DE REPARACION</v>
      </c>
      <c r="J156" t="s">
        <v>492</v>
      </c>
      <c r="K156" t="s">
        <v>493</v>
      </c>
    </row>
    <row r="157" spans="1:11" x14ac:dyDescent="0.25">
      <c r="A157">
        <v>2410</v>
      </c>
      <c r="B157">
        <f t="shared" si="17"/>
        <v>2000</v>
      </c>
      <c r="C157">
        <f t="shared" si="18"/>
        <v>2400</v>
      </c>
      <c r="D157">
        <f t="shared" si="19"/>
        <v>2410</v>
      </c>
      <c r="E157">
        <f t="shared" si="20"/>
        <v>2</v>
      </c>
      <c r="F157">
        <f t="shared" si="21"/>
        <v>4</v>
      </c>
      <c r="G157">
        <f t="shared" si="22"/>
        <v>1</v>
      </c>
      <c r="H157">
        <f t="shared" si="23"/>
        <v>0</v>
      </c>
      <c r="I157" t="str">
        <f t="shared" si="16"/>
        <v>2410- PRODUCTOS MINERALES NO METÁLICOS</v>
      </c>
      <c r="J157" t="s">
        <v>494</v>
      </c>
      <c r="K157" t="s">
        <v>495</v>
      </c>
    </row>
    <row r="158" spans="1:11" x14ac:dyDescent="0.25">
      <c r="A158">
        <v>2411</v>
      </c>
      <c r="B158">
        <f t="shared" si="17"/>
        <v>2000</v>
      </c>
      <c r="C158">
        <f t="shared" si="18"/>
        <v>2400</v>
      </c>
      <c r="D158">
        <f t="shared" si="19"/>
        <v>2410</v>
      </c>
      <c r="E158">
        <f t="shared" si="20"/>
        <v>2</v>
      </c>
      <c r="F158">
        <f t="shared" si="21"/>
        <v>4</v>
      </c>
      <c r="G158">
        <f t="shared" si="22"/>
        <v>1</v>
      </c>
      <c r="H158">
        <f t="shared" si="23"/>
        <v>1</v>
      </c>
      <c r="I158" t="str">
        <f t="shared" si="16"/>
        <v>2411- MATERIALES DE CONSTRUCCIÓN.</v>
      </c>
      <c r="J158" t="s">
        <v>496</v>
      </c>
      <c r="K158" t="s">
        <v>495</v>
      </c>
    </row>
    <row r="159" spans="1:11" x14ac:dyDescent="0.25">
      <c r="A159">
        <v>2420</v>
      </c>
      <c r="B159">
        <f t="shared" si="17"/>
        <v>2000</v>
      </c>
      <c r="C159">
        <f t="shared" si="18"/>
        <v>2400</v>
      </c>
      <c r="D159">
        <f t="shared" si="19"/>
        <v>2420</v>
      </c>
      <c r="E159">
        <f t="shared" si="20"/>
        <v>2</v>
      </c>
      <c r="F159">
        <f t="shared" si="21"/>
        <v>4</v>
      </c>
      <c r="G159">
        <f t="shared" si="22"/>
        <v>2</v>
      </c>
      <c r="H159">
        <f t="shared" si="23"/>
        <v>0</v>
      </c>
      <c r="I159" t="str">
        <f t="shared" si="16"/>
        <v>2420- CEMENTO Y PRODUCTOS DE CONCRETO</v>
      </c>
      <c r="J159" t="s">
        <v>497</v>
      </c>
      <c r="K159" t="s">
        <v>498</v>
      </c>
    </row>
    <row r="160" spans="1:11" x14ac:dyDescent="0.25">
      <c r="A160">
        <v>2421</v>
      </c>
      <c r="B160">
        <f t="shared" si="17"/>
        <v>2000</v>
      </c>
      <c r="C160">
        <f t="shared" si="18"/>
        <v>2400</v>
      </c>
      <c r="D160">
        <f t="shared" si="19"/>
        <v>2420</v>
      </c>
      <c r="E160">
        <f t="shared" si="20"/>
        <v>2</v>
      </c>
      <c r="F160">
        <f t="shared" si="21"/>
        <v>4</v>
      </c>
      <c r="G160">
        <f t="shared" si="22"/>
        <v>2</v>
      </c>
      <c r="H160">
        <f t="shared" si="23"/>
        <v>1</v>
      </c>
      <c r="I160" t="str">
        <f t="shared" si="16"/>
        <v>2421- CEMENTO Y PRODUCTOS DE CONCRETO</v>
      </c>
      <c r="J160" t="s">
        <v>497</v>
      </c>
      <c r="K160" t="s">
        <v>498</v>
      </c>
    </row>
    <row r="161" spans="1:11" x14ac:dyDescent="0.25">
      <c r="A161">
        <v>2430</v>
      </c>
      <c r="B161">
        <f t="shared" si="17"/>
        <v>2000</v>
      </c>
      <c r="C161">
        <f t="shared" si="18"/>
        <v>2400</v>
      </c>
      <c r="D161">
        <f t="shared" si="19"/>
        <v>2430</v>
      </c>
      <c r="E161">
        <f t="shared" si="20"/>
        <v>2</v>
      </c>
      <c r="F161">
        <f t="shared" si="21"/>
        <v>4</v>
      </c>
      <c r="G161">
        <f t="shared" si="22"/>
        <v>3</v>
      </c>
      <c r="H161">
        <f t="shared" si="23"/>
        <v>0</v>
      </c>
      <c r="I161" t="str">
        <f t="shared" si="16"/>
        <v>2430- CAL, YESO Y PRODUCTOS DE YESO</v>
      </c>
      <c r="J161" t="s">
        <v>499</v>
      </c>
      <c r="K161" t="s">
        <v>500</v>
      </c>
    </row>
    <row r="162" spans="1:11" x14ac:dyDescent="0.25">
      <c r="A162">
        <v>2431</v>
      </c>
      <c r="B162">
        <f t="shared" si="17"/>
        <v>2000</v>
      </c>
      <c r="C162">
        <f t="shared" si="18"/>
        <v>2400</v>
      </c>
      <c r="D162">
        <f t="shared" si="19"/>
        <v>2430</v>
      </c>
      <c r="E162">
        <f t="shared" si="20"/>
        <v>2</v>
      </c>
      <c r="F162">
        <f t="shared" si="21"/>
        <v>4</v>
      </c>
      <c r="G162">
        <f t="shared" si="22"/>
        <v>3</v>
      </c>
      <c r="H162">
        <f t="shared" si="23"/>
        <v>1</v>
      </c>
      <c r="I162" t="str">
        <f t="shared" si="16"/>
        <v>2431- CAL, YESO Y PRODUCTOS DE YESO</v>
      </c>
      <c r="J162" t="s">
        <v>499</v>
      </c>
      <c r="K162" t="s">
        <v>500</v>
      </c>
    </row>
    <row r="163" spans="1:11" x14ac:dyDescent="0.25">
      <c r="A163">
        <v>2440</v>
      </c>
      <c r="B163">
        <f t="shared" si="17"/>
        <v>2000</v>
      </c>
      <c r="C163">
        <f t="shared" si="18"/>
        <v>2400</v>
      </c>
      <c r="D163">
        <f t="shared" si="19"/>
        <v>2440</v>
      </c>
      <c r="E163">
        <f t="shared" si="20"/>
        <v>2</v>
      </c>
      <c r="F163">
        <f t="shared" si="21"/>
        <v>4</v>
      </c>
      <c r="G163">
        <f t="shared" si="22"/>
        <v>4</v>
      </c>
      <c r="H163">
        <f t="shared" si="23"/>
        <v>0</v>
      </c>
      <c r="I163" t="str">
        <f t="shared" si="16"/>
        <v>2440- MADERA Y PRODUCTOS DE MADERA</v>
      </c>
      <c r="J163" t="s">
        <v>501</v>
      </c>
      <c r="K163" t="s">
        <v>502</v>
      </c>
    </row>
    <row r="164" spans="1:11" x14ac:dyDescent="0.25">
      <c r="A164">
        <v>2441</v>
      </c>
      <c r="B164">
        <f t="shared" si="17"/>
        <v>2000</v>
      </c>
      <c r="C164">
        <f t="shared" si="18"/>
        <v>2400</v>
      </c>
      <c r="D164">
        <f t="shared" si="19"/>
        <v>2440</v>
      </c>
      <c r="E164">
        <f t="shared" si="20"/>
        <v>2</v>
      </c>
      <c r="F164">
        <f t="shared" si="21"/>
        <v>4</v>
      </c>
      <c r="G164">
        <f t="shared" si="22"/>
        <v>4</v>
      </c>
      <c r="H164">
        <f t="shared" si="23"/>
        <v>1</v>
      </c>
      <c r="I164" t="str">
        <f t="shared" si="16"/>
        <v>2441- MADERA Y PRODUCTOS DE MADERA</v>
      </c>
      <c r="J164" t="s">
        <v>501</v>
      </c>
      <c r="K164" t="s">
        <v>502</v>
      </c>
    </row>
    <row r="165" spans="1:11" x14ac:dyDescent="0.25">
      <c r="A165">
        <v>2450</v>
      </c>
      <c r="B165">
        <f t="shared" si="17"/>
        <v>2000</v>
      </c>
      <c r="C165">
        <f t="shared" si="18"/>
        <v>2400</v>
      </c>
      <c r="D165">
        <f t="shared" si="19"/>
        <v>2450</v>
      </c>
      <c r="E165">
        <f t="shared" si="20"/>
        <v>2</v>
      </c>
      <c r="F165">
        <f t="shared" si="21"/>
        <v>4</v>
      </c>
      <c r="G165">
        <f t="shared" si="22"/>
        <v>5</v>
      </c>
      <c r="H165">
        <f t="shared" si="23"/>
        <v>0</v>
      </c>
      <c r="I165" t="str">
        <f t="shared" si="16"/>
        <v>2450- VIDRIO Y PRODUCTOS DE VIDRIO</v>
      </c>
      <c r="J165" t="s">
        <v>503</v>
      </c>
      <c r="K165" t="s">
        <v>504</v>
      </c>
    </row>
    <row r="166" spans="1:11" x14ac:dyDescent="0.25">
      <c r="A166">
        <v>2451</v>
      </c>
      <c r="B166">
        <f t="shared" si="17"/>
        <v>2000</v>
      </c>
      <c r="C166">
        <f t="shared" si="18"/>
        <v>2400</v>
      </c>
      <c r="D166">
        <f t="shared" si="19"/>
        <v>2450</v>
      </c>
      <c r="E166">
        <f t="shared" si="20"/>
        <v>2</v>
      </c>
      <c r="F166">
        <f t="shared" si="21"/>
        <v>4</v>
      </c>
      <c r="G166">
        <f t="shared" si="22"/>
        <v>5</v>
      </c>
      <c r="H166">
        <f t="shared" si="23"/>
        <v>1</v>
      </c>
      <c r="I166" t="str">
        <f t="shared" si="16"/>
        <v>2451- VIDRIO Y PRODUCTOS DE VIDRIO</v>
      </c>
      <c r="J166" t="s">
        <v>503</v>
      </c>
      <c r="K166" t="s">
        <v>504</v>
      </c>
    </row>
    <row r="167" spans="1:11" x14ac:dyDescent="0.25">
      <c r="A167">
        <v>2460</v>
      </c>
      <c r="B167">
        <f t="shared" si="17"/>
        <v>2000</v>
      </c>
      <c r="C167">
        <f t="shared" si="18"/>
        <v>2400</v>
      </c>
      <c r="D167">
        <f t="shared" si="19"/>
        <v>2460</v>
      </c>
      <c r="E167">
        <f t="shared" si="20"/>
        <v>2</v>
      </c>
      <c r="F167">
        <f t="shared" si="21"/>
        <v>4</v>
      </c>
      <c r="G167">
        <f t="shared" si="22"/>
        <v>6</v>
      </c>
      <c r="H167">
        <f t="shared" si="23"/>
        <v>0</v>
      </c>
      <c r="I167" t="str">
        <f t="shared" si="16"/>
        <v>2460- MATERIAL ELÉCTRICO Y ELECTRÓNICO</v>
      </c>
      <c r="J167" t="s">
        <v>505</v>
      </c>
      <c r="K167" t="s">
        <v>506</v>
      </c>
    </row>
    <row r="168" spans="1:11" x14ac:dyDescent="0.25">
      <c r="A168">
        <v>2461</v>
      </c>
      <c r="B168">
        <f t="shared" si="17"/>
        <v>2000</v>
      </c>
      <c r="C168">
        <f t="shared" si="18"/>
        <v>2400</v>
      </c>
      <c r="D168">
        <f t="shared" si="19"/>
        <v>2460</v>
      </c>
      <c r="E168">
        <f t="shared" si="20"/>
        <v>2</v>
      </c>
      <c r="F168">
        <f t="shared" si="21"/>
        <v>4</v>
      </c>
      <c r="G168">
        <f t="shared" si="22"/>
        <v>6</v>
      </c>
      <c r="H168">
        <f t="shared" si="23"/>
        <v>1</v>
      </c>
      <c r="I168" t="str">
        <f t="shared" si="16"/>
        <v>2461- MATERIAL ELÉCTRICO Y ELECTRÓNICO.</v>
      </c>
      <c r="J168" t="s">
        <v>507</v>
      </c>
      <c r="K168" t="s">
        <v>508</v>
      </c>
    </row>
    <row r="169" spans="1:11" x14ac:dyDescent="0.25">
      <c r="A169">
        <v>2470</v>
      </c>
      <c r="B169">
        <f t="shared" si="17"/>
        <v>2000</v>
      </c>
      <c r="C169">
        <f t="shared" si="18"/>
        <v>2400</v>
      </c>
      <c r="D169">
        <f t="shared" si="19"/>
        <v>2470</v>
      </c>
      <c r="E169">
        <f t="shared" si="20"/>
        <v>2</v>
      </c>
      <c r="F169">
        <f t="shared" si="21"/>
        <v>4</v>
      </c>
      <c r="G169">
        <f t="shared" si="22"/>
        <v>7</v>
      </c>
      <c r="H169">
        <f t="shared" si="23"/>
        <v>0</v>
      </c>
      <c r="I169" t="str">
        <f t="shared" si="16"/>
        <v>2470- ARTÍCULOS METÁLICOS PARA LA CONSTRUCCIÓN</v>
      </c>
      <c r="J169" t="s">
        <v>509</v>
      </c>
      <c r="K169" t="s">
        <v>510</v>
      </c>
    </row>
    <row r="170" spans="1:11" x14ac:dyDescent="0.25">
      <c r="A170">
        <v>2471</v>
      </c>
      <c r="B170">
        <f t="shared" si="17"/>
        <v>2000</v>
      </c>
      <c r="C170">
        <f t="shared" si="18"/>
        <v>2400</v>
      </c>
      <c r="D170">
        <f t="shared" si="19"/>
        <v>2470</v>
      </c>
      <c r="E170">
        <f t="shared" si="20"/>
        <v>2</v>
      </c>
      <c r="F170">
        <f t="shared" si="21"/>
        <v>4</v>
      </c>
      <c r="G170">
        <f t="shared" si="22"/>
        <v>7</v>
      </c>
      <c r="H170">
        <f t="shared" si="23"/>
        <v>1</v>
      </c>
      <c r="I170" t="str">
        <f t="shared" si="16"/>
        <v>2471- ARTÍCULOS METÁLICOS PARA LA CONSTRUCCIÓN</v>
      </c>
      <c r="J170" t="s">
        <v>509</v>
      </c>
      <c r="K170" t="s">
        <v>510</v>
      </c>
    </row>
    <row r="171" spans="1:11" x14ac:dyDescent="0.25">
      <c r="A171">
        <v>2480</v>
      </c>
      <c r="B171">
        <f t="shared" si="17"/>
        <v>2000</v>
      </c>
      <c r="C171">
        <f t="shared" si="18"/>
        <v>2400</v>
      </c>
      <c r="D171">
        <f t="shared" si="19"/>
        <v>2480</v>
      </c>
      <c r="E171">
        <f t="shared" si="20"/>
        <v>2</v>
      </c>
      <c r="F171">
        <f t="shared" si="21"/>
        <v>4</v>
      </c>
      <c r="G171">
        <f t="shared" si="22"/>
        <v>8</v>
      </c>
      <c r="H171">
        <f t="shared" si="23"/>
        <v>0</v>
      </c>
      <c r="I171" t="str">
        <f t="shared" si="16"/>
        <v>2480- MATERIALES COMPLEMENTARIOS</v>
      </c>
      <c r="J171" t="s">
        <v>511</v>
      </c>
      <c r="K171" t="s">
        <v>512</v>
      </c>
    </row>
    <row r="172" spans="1:11" x14ac:dyDescent="0.25">
      <c r="A172">
        <v>2481</v>
      </c>
      <c r="B172">
        <f t="shared" si="17"/>
        <v>2000</v>
      </c>
      <c r="C172">
        <f t="shared" si="18"/>
        <v>2400</v>
      </c>
      <c r="D172">
        <f t="shared" si="19"/>
        <v>2480</v>
      </c>
      <c r="E172">
        <f t="shared" si="20"/>
        <v>2</v>
      </c>
      <c r="F172">
        <f t="shared" si="21"/>
        <v>4</v>
      </c>
      <c r="G172">
        <f t="shared" si="22"/>
        <v>8</v>
      </c>
      <c r="H172">
        <f t="shared" si="23"/>
        <v>1</v>
      </c>
      <c r="I172" t="str">
        <f t="shared" si="16"/>
        <v>2481- MATERIALES COMPLEMENTARIOS.</v>
      </c>
      <c r="J172" t="s">
        <v>513</v>
      </c>
      <c r="K172" t="s">
        <v>2889</v>
      </c>
    </row>
    <row r="173" spans="1:11" x14ac:dyDescent="0.25">
      <c r="A173">
        <v>2490</v>
      </c>
      <c r="B173">
        <f t="shared" si="17"/>
        <v>2000</v>
      </c>
      <c r="C173">
        <f t="shared" si="18"/>
        <v>2400</v>
      </c>
      <c r="D173">
        <f t="shared" si="19"/>
        <v>2490</v>
      </c>
      <c r="E173">
        <f t="shared" si="20"/>
        <v>2</v>
      </c>
      <c r="F173">
        <f t="shared" si="21"/>
        <v>4</v>
      </c>
      <c r="G173">
        <f t="shared" si="22"/>
        <v>9</v>
      </c>
      <c r="H173">
        <f t="shared" si="23"/>
        <v>0</v>
      </c>
      <c r="I173" t="str">
        <f t="shared" si="16"/>
        <v>2490- OTROS MATERIALES Y ARTÍCULOS DE CONSTRUCCIÓN Y REPARACIÓN</v>
      </c>
      <c r="J173" t="s">
        <v>514</v>
      </c>
      <c r="K173" t="s">
        <v>515</v>
      </c>
    </row>
    <row r="174" spans="1:11" x14ac:dyDescent="0.25">
      <c r="A174">
        <v>2491</v>
      </c>
      <c r="B174">
        <f t="shared" si="17"/>
        <v>2000</v>
      </c>
      <c r="C174">
        <f t="shared" si="18"/>
        <v>2400</v>
      </c>
      <c r="D174">
        <f t="shared" si="19"/>
        <v>2490</v>
      </c>
      <c r="E174">
        <f t="shared" si="20"/>
        <v>2</v>
      </c>
      <c r="F174">
        <f t="shared" si="21"/>
        <v>4</v>
      </c>
      <c r="G174">
        <f t="shared" si="22"/>
        <v>9</v>
      </c>
      <c r="H174">
        <f t="shared" si="23"/>
        <v>1</v>
      </c>
      <c r="I174" t="str">
        <f t="shared" si="16"/>
        <v>2491- OTROS MATERIALES Y ARTÍCULOS DE CONSTRUCCIÓN Y REPARACIÓN</v>
      </c>
      <c r="J174" t="s">
        <v>514</v>
      </c>
      <c r="K174" t="s">
        <v>515</v>
      </c>
    </row>
    <row r="175" spans="1:11" x14ac:dyDescent="0.25">
      <c r="A175">
        <v>2500</v>
      </c>
      <c r="B175">
        <f t="shared" si="17"/>
        <v>2000</v>
      </c>
      <c r="C175">
        <f t="shared" si="18"/>
        <v>2500</v>
      </c>
      <c r="D175">
        <f t="shared" si="19"/>
        <v>2500</v>
      </c>
      <c r="E175">
        <f t="shared" si="20"/>
        <v>2</v>
      </c>
      <c r="F175">
        <f t="shared" si="21"/>
        <v>5</v>
      </c>
      <c r="G175">
        <f t="shared" si="22"/>
        <v>0</v>
      </c>
      <c r="H175">
        <f t="shared" si="23"/>
        <v>0</v>
      </c>
      <c r="I175" t="str">
        <f t="shared" si="16"/>
        <v>2500- PRODUCTOS QUIMICOS, FARMACEUTICOS Y DE LABORATORIO</v>
      </c>
      <c r="J175" t="s">
        <v>516</v>
      </c>
      <c r="K175" t="s">
        <v>517</v>
      </c>
    </row>
    <row r="176" spans="1:11" x14ac:dyDescent="0.25">
      <c r="A176">
        <v>2510</v>
      </c>
      <c r="B176">
        <f t="shared" si="17"/>
        <v>2000</v>
      </c>
      <c r="C176">
        <f t="shared" si="18"/>
        <v>2500</v>
      </c>
      <c r="D176">
        <f t="shared" si="19"/>
        <v>2510</v>
      </c>
      <c r="E176">
        <f t="shared" si="20"/>
        <v>2</v>
      </c>
      <c r="F176">
        <f t="shared" si="21"/>
        <v>5</v>
      </c>
      <c r="G176">
        <f t="shared" si="22"/>
        <v>1</v>
      </c>
      <c r="H176">
        <f t="shared" si="23"/>
        <v>0</v>
      </c>
      <c r="I176" t="str">
        <f t="shared" si="16"/>
        <v>2510- PRODUCTOS QUÍMICOS BÁSICOS</v>
      </c>
      <c r="J176" t="s">
        <v>518</v>
      </c>
      <c r="K176" t="s">
        <v>519</v>
      </c>
    </row>
    <row r="177" spans="1:11" x14ac:dyDescent="0.25">
      <c r="A177">
        <v>2511</v>
      </c>
      <c r="B177">
        <f t="shared" si="17"/>
        <v>2000</v>
      </c>
      <c r="C177">
        <f t="shared" si="18"/>
        <v>2500</v>
      </c>
      <c r="D177">
        <f t="shared" si="19"/>
        <v>2510</v>
      </c>
      <c r="E177">
        <f t="shared" si="20"/>
        <v>2</v>
      </c>
      <c r="F177">
        <f t="shared" si="21"/>
        <v>5</v>
      </c>
      <c r="G177">
        <f t="shared" si="22"/>
        <v>1</v>
      </c>
      <c r="H177">
        <f t="shared" si="23"/>
        <v>1</v>
      </c>
      <c r="I177" t="str">
        <f t="shared" si="16"/>
        <v>2511- SUSTANCIAS QUÍMICAS.</v>
      </c>
      <c r="J177" t="s">
        <v>520</v>
      </c>
      <c r="K177" t="s">
        <v>521</v>
      </c>
    </row>
    <row r="178" spans="1:11" x14ac:dyDescent="0.25">
      <c r="A178">
        <v>2520</v>
      </c>
      <c r="B178">
        <f t="shared" si="17"/>
        <v>2000</v>
      </c>
      <c r="C178">
        <f t="shared" si="18"/>
        <v>2500</v>
      </c>
      <c r="D178">
        <f t="shared" si="19"/>
        <v>2520</v>
      </c>
      <c r="E178">
        <f t="shared" si="20"/>
        <v>2</v>
      </c>
      <c r="F178">
        <f t="shared" si="21"/>
        <v>5</v>
      </c>
      <c r="G178">
        <f t="shared" si="22"/>
        <v>2</v>
      </c>
      <c r="H178">
        <f t="shared" si="23"/>
        <v>0</v>
      </c>
      <c r="I178" t="str">
        <f t="shared" si="16"/>
        <v>2520- FERTILIZANTES, PESTICIDAS Y OTROS AGROQUÍMICOS</v>
      </c>
      <c r="J178" t="s">
        <v>522</v>
      </c>
      <c r="K178" t="s">
        <v>523</v>
      </c>
    </row>
    <row r="179" spans="1:11" x14ac:dyDescent="0.25">
      <c r="A179">
        <v>2521</v>
      </c>
      <c r="B179">
        <f t="shared" si="17"/>
        <v>2000</v>
      </c>
      <c r="C179">
        <f t="shared" si="18"/>
        <v>2500</v>
      </c>
      <c r="D179">
        <f t="shared" si="19"/>
        <v>2520</v>
      </c>
      <c r="E179">
        <f t="shared" si="20"/>
        <v>2</v>
      </c>
      <c r="F179">
        <f t="shared" si="21"/>
        <v>5</v>
      </c>
      <c r="G179">
        <f t="shared" si="22"/>
        <v>2</v>
      </c>
      <c r="H179">
        <f t="shared" si="23"/>
        <v>1</v>
      </c>
      <c r="I179" t="str">
        <f t="shared" si="16"/>
        <v>2521- PLAGUICIDAS  ABONOS Y FERTILIZANTES.</v>
      </c>
      <c r="J179" t="s">
        <v>524</v>
      </c>
      <c r="K179" t="s">
        <v>525</v>
      </c>
    </row>
    <row r="180" spans="1:11" x14ac:dyDescent="0.25">
      <c r="A180">
        <v>2530</v>
      </c>
      <c r="B180">
        <f t="shared" si="17"/>
        <v>2000</v>
      </c>
      <c r="C180">
        <f t="shared" si="18"/>
        <v>2500</v>
      </c>
      <c r="D180">
        <f t="shared" si="19"/>
        <v>2530</v>
      </c>
      <c r="E180">
        <f t="shared" si="20"/>
        <v>2</v>
      </c>
      <c r="F180">
        <f t="shared" si="21"/>
        <v>5</v>
      </c>
      <c r="G180">
        <f t="shared" si="22"/>
        <v>3</v>
      </c>
      <c r="H180">
        <f t="shared" si="23"/>
        <v>0</v>
      </c>
      <c r="I180" t="str">
        <f t="shared" si="16"/>
        <v>2530- MEDICINAS Y PRODUCTOS FARMACÉUTICOS</v>
      </c>
      <c r="J180" t="s">
        <v>526</v>
      </c>
      <c r="K180" t="s">
        <v>527</v>
      </c>
    </row>
    <row r="181" spans="1:11" x14ac:dyDescent="0.25">
      <c r="A181">
        <v>2531</v>
      </c>
      <c r="B181">
        <f t="shared" si="17"/>
        <v>2000</v>
      </c>
      <c r="C181">
        <f t="shared" si="18"/>
        <v>2500</v>
      </c>
      <c r="D181">
        <f t="shared" si="19"/>
        <v>2530</v>
      </c>
      <c r="E181">
        <f t="shared" si="20"/>
        <v>2</v>
      </c>
      <c r="F181">
        <f t="shared" si="21"/>
        <v>5</v>
      </c>
      <c r="G181">
        <f t="shared" si="22"/>
        <v>3</v>
      </c>
      <c r="H181">
        <f t="shared" si="23"/>
        <v>1</v>
      </c>
      <c r="I181" t="str">
        <f t="shared" si="16"/>
        <v>2531- MEDICINAS Y PRODUCTOS FARMACÉUTICOS.</v>
      </c>
      <c r="J181" t="s">
        <v>528</v>
      </c>
      <c r="K181" t="s">
        <v>529</v>
      </c>
    </row>
    <row r="182" spans="1:11" x14ac:dyDescent="0.25">
      <c r="A182">
        <v>2540</v>
      </c>
      <c r="B182">
        <f t="shared" si="17"/>
        <v>2000</v>
      </c>
      <c r="C182">
        <f t="shared" si="18"/>
        <v>2500</v>
      </c>
      <c r="D182">
        <f t="shared" si="19"/>
        <v>2540</v>
      </c>
      <c r="E182">
        <f t="shared" si="20"/>
        <v>2</v>
      </c>
      <c r="F182">
        <f t="shared" si="21"/>
        <v>5</v>
      </c>
      <c r="G182">
        <f t="shared" si="22"/>
        <v>4</v>
      </c>
      <c r="H182">
        <f t="shared" si="23"/>
        <v>0</v>
      </c>
      <c r="I182" t="str">
        <f t="shared" si="16"/>
        <v>2540- MATERIALES, ACCESORIOS Y SUMINISTROS MÉDICOS</v>
      </c>
      <c r="J182" t="s">
        <v>530</v>
      </c>
      <c r="K182" t="s">
        <v>531</v>
      </c>
    </row>
    <row r="183" spans="1:11" x14ac:dyDescent="0.25">
      <c r="A183">
        <v>2541</v>
      </c>
      <c r="B183">
        <f t="shared" si="17"/>
        <v>2000</v>
      </c>
      <c r="C183">
        <f t="shared" si="18"/>
        <v>2500</v>
      </c>
      <c r="D183">
        <f t="shared" si="19"/>
        <v>2540</v>
      </c>
      <c r="E183">
        <f t="shared" si="20"/>
        <v>2</v>
      </c>
      <c r="F183">
        <f t="shared" si="21"/>
        <v>5</v>
      </c>
      <c r="G183">
        <f t="shared" si="22"/>
        <v>4</v>
      </c>
      <c r="H183">
        <f t="shared" si="23"/>
        <v>1</v>
      </c>
      <c r="I183" t="str">
        <f t="shared" si="16"/>
        <v>2541- MATERIALES,  ACCESORIOS Y SUMINISTROS MÉDICOS.</v>
      </c>
      <c r="J183" t="s">
        <v>532</v>
      </c>
      <c r="K183" t="s">
        <v>533</v>
      </c>
    </row>
    <row r="184" spans="1:11" x14ac:dyDescent="0.25">
      <c r="A184">
        <v>2550</v>
      </c>
      <c r="B184">
        <f t="shared" si="17"/>
        <v>2000</v>
      </c>
      <c r="C184">
        <f t="shared" si="18"/>
        <v>2500</v>
      </c>
      <c r="D184">
        <f t="shared" si="19"/>
        <v>2550</v>
      </c>
      <c r="E184">
        <f t="shared" si="20"/>
        <v>2</v>
      </c>
      <c r="F184">
        <f t="shared" si="21"/>
        <v>5</v>
      </c>
      <c r="G184">
        <f t="shared" si="22"/>
        <v>5</v>
      </c>
      <c r="H184">
        <f t="shared" si="23"/>
        <v>0</v>
      </c>
      <c r="I184" t="str">
        <f t="shared" si="16"/>
        <v>2550- MATERIALES, ACCESORIOS Y SUMINISTROS DE LABORATORIO</v>
      </c>
      <c r="J184" t="s">
        <v>534</v>
      </c>
      <c r="K184" t="s">
        <v>535</v>
      </c>
    </row>
    <row r="185" spans="1:11" x14ac:dyDescent="0.25">
      <c r="A185">
        <v>2551</v>
      </c>
      <c r="B185">
        <f t="shared" si="17"/>
        <v>2000</v>
      </c>
      <c r="C185">
        <f t="shared" si="18"/>
        <v>2500</v>
      </c>
      <c r="D185">
        <f t="shared" si="19"/>
        <v>2550</v>
      </c>
      <c r="E185">
        <f t="shared" si="20"/>
        <v>2</v>
      </c>
      <c r="F185">
        <f t="shared" si="21"/>
        <v>5</v>
      </c>
      <c r="G185">
        <f t="shared" si="22"/>
        <v>5</v>
      </c>
      <c r="H185">
        <f t="shared" si="23"/>
        <v>1</v>
      </c>
      <c r="I185" t="str">
        <f t="shared" si="16"/>
        <v>2551- MATERIALES  ACCESORIOS Y SUMINISTROS DE LABORATORIO</v>
      </c>
      <c r="J185" t="s">
        <v>536</v>
      </c>
      <c r="K185" t="s">
        <v>537</v>
      </c>
    </row>
    <row r="186" spans="1:11" x14ac:dyDescent="0.25">
      <c r="A186">
        <v>2560</v>
      </c>
      <c r="B186">
        <f t="shared" si="17"/>
        <v>2000</v>
      </c>
      <c r="C186">
        <f t="shared" si="18"/>
        <v>2500</v>
      </c>
      <c r="D186">
        <f t="shared" si="19"/>
        <v>2560</v>
      </c>
      <c r="E186">
        <f t="shared" si="20"/>
        <v>2</v>
      </c>
      <c r="F186">
        <f t="shared" si="21"/>
        <v>5</v>
      </c>
      <c r="G186">
        <f t="shared" si="22"/>
        <v>6</v>
      </c>
      <c r="H186">
        <f t="shared" si="23"/>
        <v>0</v>
      </c>
      <c r="I186" t="str">
        <f t="shared" si="16"/>
        <v>2560- FIBRAS SINTÉTICAS, HULES, PLÁSTICOS Y DERIVADOS</v>
      </c>
      <c r="J186" t="s">
        <v>538</v>
      </c>
      <c r="K186" t="s">
        <v>539</v>
      </c>
    </row>
    <row r="187" spans="1:11" x14ac:dyDescent="0.25">
      <c r="A187">
        <v>2561</v>
      </c>
      <c r="B187">
        <f t="shared" si="17"/>
        <v>2000</v>
      </c>
      <c r="C187">
        <f t="shared" si="18"/>
        <v>2500</v>
      </c>
      <c r="D187">
        <f t="shared" si="19"/>
        <v>2560</v>
      </c>
      <c r="E187">
        <f t="shared" si="20"/>
        <v>2</v>
      </c>
      <c r="F187">
        <f t="shared" si="21"/>
        <v>5</v>
      </c>
      <c r="G187">
        <f t="shared" si="22"/>
        <v>6</v>
      </c>
      <c r="H187">
        <f t="shared" si="23"/>
        <v>1</v>
      </c>
      <c r="I187" t="str">
        <f t="shared" si="16"/>
        <v>2561- FIBRAS SINTÉTICAS, HULES, PLÁSTICOS Y DERIVADOS</v>
      </c>
      <c r="J187" t="s">
        <v>538</v>
      </c>
      <c r="K187" t="s">
        <v>539</v>
      </c>
    </row>
    <row r="188" spans="1:11" x14ac:dyDescent="0.25">
      <c r="A188">
        <v>2590</v>
      </c>
      <c r="B188">
        <f t="shared" si="17"/>
        <v>2000</v>
      </c>
      <c r="C188">
        <f t="shared" si="18"/>
        <v>2500</v>
      </c>
      <c r="D188">
        <f t="shared" si="19"/>
        <v>2590</v>
      </c>
      <c r="E188">
        <f t="shared" si="20"/>
        <v>2</v>
      </c>
      <c r="F188">
        <f t="shared" si="21"/>
        <v>5</v>
      </c>
      <c r="G188">
        <f t="shared" si="22"/>
        <v>9</v>
      </c>
      <c r="H188">
        <f t="shared" si="23"/>
        <v>0</v>
      </c>
      <c r="I188" t="str">
        <f t="shared" si="16"/>
        <v>2590- OTROS PRODUCTOS QUÍMICOS</v>
      </c>
      <c r="J188" t="s">
        <v>540</v>
      </c>
      <c r="K188" t="s">
        <v>541</v>
      </c>
    </row>
    <row r="189" spans="1:11" x14ac:dyDescent="0.25">
      <c r="A189">
        <v>2591</v>
      </c>
      <c r="B189">
        <f t="shared" si="17"/>
        <v>2000</v>
      </c>
      <c r="C189">
        <f t="shared" si="18"/>
        <v>2500</v>
      </c>
      <c r="D189">
        <f t="shared" si="19"/>
        <v>2590</v>
      </c>
      <c r="E189">
        <f t="shared" si="20"/>
        <v>2</v>
      </c>
      <c r="F189">
        <f t="shared" si="21"/>
        <v>5</v>
      </c>
      <c r="G189">
        <f t="shared" si="22"/>
        <v>9</v>
      </c>
      <c r="H189">
        <f t="shared" si="23"/>
        <v>1</v>
      </c>
      <c r="I189" t="str">
        <f t="shared" si="16"/>
        <v>2591- OTROS PRODUCTOS QUÍMICOS</v>
      </c>
      <c r="J189" t="s">
        <v>540</v>
      </c>
      <c r="K189" t="s">
        <v>541</v>
      </c>
    </row>
    <row r="190" spans="1:11" x14ac:dyDescent="0.25">
      <c r="A190">
        <v>2600</v>
      </c>
      <c r="B190">
        <f t="shared" si="17"/>
        <v>2000</v>
      </c>
      <c r="C190">
        <f t="shared" si="18"/>
        <v>2600</v>
      </c>
      <c r="D190">
        <f t="shared" si="19"/>
        <v>2600</v>
      </c>
      <c r="E190">
        <f t="shared" si="20"/>
        <v>2</v>
      </c>
      <c r="F190">
        <f t="shared" si="21"/>
        <v>6</v>
      </c>
      <c r="G190">
        <f t="shared" si="22"/>
        <v>0</v>
      </c>
      <c r="H190">
        <f t="shared" si="23"/>
        <v>0</v>
      </c>
      <c r="I190" t="str">
        <f t="shared" si="16"/>
        <v>2600- COMBUSTIBLES, LUBRICANTES Y ADITIVOS</v>
      </c>
      <c r="J190" t="s">
        <v>542</v>
      </c>
      <c r="K190" t="s">
        <v>543</v>
      </c>
    </row>
    <row r="191" spans="1:11" x14ac:dyDescent="0.25">
      <c r="A191">
        <v>2610</v>
      </c>
      <c r="B191">
        <f t="shared" si="17"/>
        <v>2000</v>
      </c>
      <c r="C191">
        <f t="shared" si="18"/>
        <v>2600</v>
      </c>
      <c r="D191">
        <f t="shared" si="19"/>
        <v>2610</v>
      </c>
      <c r="E191">
        <f t="shared" si="20"/>
        <v>2</v>
      </c>
      <c r="F191">
        <f t="shared" si="21"/>
        <v>6</v>
      </c>
      <c r="G191">
        <f t="shared" si="22"/>
        <v>1</v>
      </c>
      <c r="H191">
        <f t="shared" si="23"/>
        <v>0</v>
      </c>
      <c r="I191" t="str">
        <f t="shared" si="16"/>
        <v>2610- COMBUSTIBLES, LUBRICANTES Y ADITIVOS</v>
      </c>
      <c r="J191" t="s">
        <v>542</v>
      </c>
      <c r="K191" t="s">
        <v>544</v>
      </c>
    </row>
    <row r="192" spans="1:11" x14ac:dyDescent="0.25">
      <c r="A192">
        <v>2611</v>
      </c>
      <c r="B192">
        <f t="shared" si="17"/>
        <v>2000</v>
      </c>
      <c r="C192">
        <f t="shared" si="18"/>
        <v>2600</v>
      </c>
      <c r="D192">
        <f t="shared" si="19"/>
        <v>2610</v>
      </c>
      <c r="E192">
        <f t="shared" si="20"/>
        <v>2</v>
      </c>
      <c r="F192">
        <f t="shared" si="21"/>
        <v>6</v>
      </c>
      <c r="G192">
        <f t="shared" si="22"/>
        <v>1</v>
      </c>
      <c r="H192">
        <f t="shared" si="23"/>
        <v>1</v>
      </c>
      <c r="I192" t="str">
        <f t="shared" si="16"/>
        <v>2611- GASOLINA</v>
      </c>
      <c r="J192" t="s">
        <v>545</v>
      </c>
      <c r="K192" t="s">
        <v>546</v>
      </c>
    </row>
    <row r="193" spans="1:11" x14ac:dyDescent="0.25">
      <c r="A193">
        <v>2612</v>
      </c>
      <c r="B193">
        <f t="shared" si="17"/>
        <v>2000</v>
      </c>
      <c r="C193">
        <f t="shared" si="18"/>
        <v>2600</v>
      </c>
      <c r="D193">
        <f t="shared" si="19"/>
        <v>2610</v>
      </c>
      <c r="E193">
        <f t="shared" si="20"/>
        <v>2</v>
      </c>
      <c r="F193">
        <f t="shared" si="21"/>
        <v>6</v>
      </c>
      <c r="G193">
        <f t="shared" si="22"/>
        <v>1</v>
      </c>
      <c r="H193">
        <f t="shared" si="23"/>
        <v>2</v>
      </c>
      <c r="I193" t="str">
        <f t="shared" si="16"/>
        <v>2612- DIESEL</v>
      </c>
      <c r="J193" t="s">
        <v>547</v>
      </c>
      <c r="K193" t="s">
        <v>548</v>
      </c>
    </row>
    <row r="194" spans="1:11" x14ac:dyDescent="0.25">
      <c r="A194">
        <v>2613</v>
      </c>
      <c r="B194">
        <f t="shared" si="17"/>
        <v>2000</v>
      </c>
      <c r="C194">
        <f t="shared" si="18"/>
        <v>2600</v>
      </c>
      <c r="D194">
        <f t="shared" si="19"/>
        <v>2610</v>
      </c>
      <c r="E194">
        <f t="shared" si="20"/>
        <v>2</v>
      </c>
      <c r="F194">
        <f t="shared" si="21"/>
        <v>6</v>
      </c>
      <c r="G194">
        <f t="shared" si="22"/>
        <v>1</v>
      </c>
      <c r="H194">
        <f t="shared" si="23"/>
        <v>3</v>
      </c>
      <c r="I194" t="str">
        <f t="shared" ref="I194:I257" si="24">CONCATENATE(A194,"- ",J194)</f>
        <v>2613- TURBOSINA O GASAVIÓN</v>
      </c>
      <c r="J194" t="s">
        <v>549</v>
      </c>
      <c r="K194" t="s">
        <v>550</v>
      </c>
    </row>
    <row r="195" spans="1:11" x14ac:dyDescent="0.25">
      <c r="A195">
        <v>2614</v>
      </c>
      <c r="B195">
        <f t="shared" ref="B195:B258" si="25">LEFT(A195,1)*1000</f>
        <v>2000</v>
      </c>
      <c r="C195">
        <f t="shared" ref="C195:C258" si="26">LEFT(A195,2)*100</f>
        <v>2600</v>
      </c>
      <c r="D195">
        <f t="shared" ref="D195:D258" si="27">LEFT(A195,3)*10</f>
        <v>2610</v>
      </c>
      <c r="E195">
        <f t="shared" ref="E195:E258" si="28">LEFT(A195,1)*1</f>
        <v>2</v>
      </c>
      <c r="F195">
        <f t="shared" ref="F195:F258" si="29">MID(A195,2,1)*1</f>
        <v>6</v>
      </c>
      <c r="G195">
        <f t="shared" ref="G195:G258" si="30">MID(A195,3,1)*1</f>
        <v>1</v>
      </c>
      <c r="H195">
        <f t="shared" ref="H195:H258" si="31">MID(A195,4,1)*1</f>
        <v>4</v>
      </c>
      <c r="I195" t="str">
        <f t="shared" si="24"/>
        <v>2614- LUBRICANTES Y ADITIVOS</v>
      </c>
      <c r="J195" t="s">
        <v>551</v>
      </c>
      <c r="K195" t="s">
        <v>552</v>
      </c>
    </row>
    <row r="196" spans="1:11" x14ac:dyDescent="0.25">
      <c r="A196">
        <v>2615</v>
      </c>
      <c r="B196">
        <f t="shared" si="25"/>
        <v>2000</v>
      </c>
      <c r="C196">
        <f t="shared" si="26"/>
        <v>2600</v>
      </c>
      <c r="D196">
        <f t="shared" si="27"/>
        <v>2610</v>
      </c>
      <c r="E196">
        <f t="shared" si="28"/>
        <v>2</v>
      </c>
      <c r="F196">
        <f t="shared" si="29"/>
        <v>6</v>
      </c>
      <c r="G196">
        <f t="shared" si="30"/>
        <v>1</v>
      </c>
      <c r="H196">
        <f t="shared" si="31"/>
        <v>5</v>
      </c>
      <c r="I196" t="str">
        <f t="shared" si="24"/>
        <v>2615- OTROS</v>
      </c>
      <c r="J196" t="s">
        <v>553</v>
      </c>
      <c r="K196" t="s">
        <v>554</v>
      </c>
    </row>
    <row r="197" spans="1:11" x14ac:dyDescent="0.25">
      <c r="A197">
        <v>2620</v>
      </c>
      <c r="B197">
        <f t="shared" si="25"/>
        <v>2000</v>
      </c>
      <c r="C197">
        <f t="shared" si="26"/>
        <v>2600</v>
      </c>
      <c r="D197">
        <f t="shared" si="27"/>
        <v>2620</v>
      </c>
      <c r="E197">
        <f t="shared" si="28"/>
        <v>2</v>
      </c>
      <c r="F197">
        <f t="shared" si="29"/>
        <v>6</v>
      </c>
      <c r="G197">
        <f t="shared" si="30"/>
        <v>2</v>
      </c>
      <c r="H197">
        <f t="shared" si="31"/>
        <v>0</v>
      </c>
      <c r="I197" t="str">
        <f t="shared" si="24"/>
        <v>2620- CARBÓN Y SUS DERIVADOS</v>
      </c>
      <c r="J197" t="s">
        <v>555</v>
      </c>
      <c r="K197" t="s">
        <v>556</v>
      </c>
    </row>
    <row r="198" spans="1:11" x14ac:dyDescent="0.25">
      <c r="A198">
        <v>2621</v>
      </c>
      <c r="B198">
        <f t="shared" si="25"/>
        <v>2000</v>
      </c>
      <c r="C198">
        <f t="shared" si="26"/>
        <v>2600</v>
      </c>
      <c r="D198">
        <f t="shared" si="27"/>
        <v>2620</v>
      </c>
      <c r="E198">
        <f t="shared" si="28"/>
        <v>2</v>
      </c>
      <c r="F198">
        <f t="shared" si="29"/>
        <v>6</v>
      </c>
      <c r="G198">
        <f t="shared" si="30"/>
        <v>2</v>
      </c>
      <c r="H198">
        <f t="shared" si="31"/>
        <v>1</v>
      </c>
      <c r="I198" t="str">
        <f t="shared" si="24"/>
        <v>2621- CARBÓN Y SUS DERIVADOS</v>
      </c>
      <c r="J198" t="s">
        <v>555</v>
      </c>
      <c r="K198" t="s">
        <v>556</v>
      </c>
    </row>
    <row r="199" spans="1:11" x14ac:dyDescent="0.25">
      <c r="A199">
        <v>2700</v>
      </c>
      <c r="B199">
        <f t="shared" si="25"/>
        <v>2000</v>
      </c>
      <c r="C199">
        <f t="shared" si="26"/>
        <v>2700</v>
      </c>
      <c r="D199">
        <f t="shared" si="27"/>
        <v>2700</v>
      </c>
      <c r="E199">
        <f t="shared" si="28"/>
        <v>2</v>
      </c>
      <c r="F199">
        <f t="shared" si="29"/>
        <v>7</v>
      </c>
      <c r="G199">
        <f t="shared" si="30"/>
        <v>0</v>
      </c>
      <c r="H199">
        <f t="shared" si="31"/>
        <v>0</v>
      </c>
      <c r="I199" t="str">
        <f t="shared" si="24"/>
        <v>2700- VESTUARIO, BLANCOS, PRENDAS DE PROTECCION Y ARTICULOS DEPORTIVOS</v>
      </c>
      <c r="J199" t="s">
        <v>557</v>
      </c>
      <c r="K199" t="s">
        <v>558</v>
      </c>
    </row>
    <row r="200" spans="1:11" x14ac:dyDescent="0.25">
      <c r="A200">
        <v>2710</v>
      </c>
      <c r="B200">
        <f t="shared" si="25"/>
        <v>2000</v>
      </c>
      <c r="C200">
        <f t="shared" si="26"/>
        <v>2700</v>
      </c>
      <c r="D200">
        <f t="shared" si="27"/>
        <v>2710</v>
      </c>
      <c r="E200">
        <f t="shared" si="28"/>
        <v>2</v>
      </c>
      <c r="F200">
        <f t="shared" si="29"/>
        <v>7</v>
      </c>
      <c r="G200">
        <f t="shared" si="30"/>
        <v>1</v>
      </c>
      <c r="H200">
        <f t="shared" si="31"/>
        <v>0</v>
      </c>
      <c r="I200" t="str">
        <f t="shared" si="24"/>
        <v>2710- VESTUARIO Y UNIFORMES</v>
      </c>
      <c r="J200" t="s">
        <v>559</v>
      </c>
      <c r="K200" t="s">
        <v>560</v>
      </c>
    </row>
    <row r="201" spans="1:11" x14ac:dyDescent="0.25">
      <c r="A201">
        <v>2711</v>
      </c>
      <c r="B201">
        <f t="shared" si="25"/>
        <v>2000</v>
      </c>
      <c r="C201">
        <f t="shared" si="26"/>
        <v>2700</v>
      </c>
      <c r="D201">
        <f t="shared" si="27"/>
        <v>2710</v>
      </c>
      <c r="E201">
        <f t="shared" si="28"/>
        <v>2</v>
      </c>
      <c r="F201">
        <f t="shared" si="29"/>
        <v>7</v>
      </c>
      <c r="G201">
        <f t="shared" si="30"/>
        <v>1</v>
      </c>
      <c r="H201">
        <f t="shared" si="31"/>
        <v>1</v>
      </c>
      <c r="I201" t="str">
        <f t="shared" si="24"/>
        <v>2711- VESTUARIO, UNIFORMES Y BLANCOS.</v>
      </c>
      <c r="J201" t="s">
        <v>561</v>
      </c>
      <c r="K201" t="s">
        <v>562</v>
      </c>
    </row>
    <row r="202" spans="1:11" x14ac:dyDescent="0.25">
      <c r="A202">
        <v>2720</v>
      </c>
      <c r="B202">
        <f t="shared" si="25"/>
        <v>2000</v>
      </c>
      <c r="C202">
        <f t="shared" si="26"/>
        <v>2700</v>
      </c>
      <c r="D202">
        <f t="shared" si="27"/>
        <v>2720</v>
      </c>
      <c r="E202">
        <f t="shared" si="28"/>
        <v>2</v>
      </c>
      <c r="F202">
        <f t="shared" si="29"/>
        <v>7</v>
      </c>
      <c r="G202">
        <f t="shared" si="30"/>
        <v>2</v>
      </c>
      <c r="H202">
        <f t="shared" si="31"/>
        <v>0</v>
      </c>
      <c r="I202" t="str">
        <f t="shared" si="24"/>
        <v>2720- PRENDAS DE SEGURIDAD Y PROTECCIÓN PERSONAL</v>
      </c>
      <c r="J202" t="s">
        <v>563</v>
      </c>
      <c r="K202" t="s">
        <v>564</v>
      </c>
    </row>
    <row r="203" spans="1:11" x14ac:dyDescent="0.25">
      <c r="A203">
        <v>2721</v>
      </c>
      <c r="B203">
        <f t="shared" si="25"/>
        <v>2000</v>
      </c>
      <c r="C203">
        <f t="shared" si="26"/>
        <v>2700</v>
      </c>
      <c r="D203">
        <f t="shared" si="27"/>
        <v>2720</v>
      </c>
      <c r="E203">
        <f t="shared" si="28"/>
        <v>2</v>
      </c>
      <c r="F203">
        <f t="shared" si="29"/>
        <v>7</v>
      </c>
      <c r="G203">
        <f t="shared" si="30"/>
        <v>2</v>
      </c>
      <c r="H203">
        <f t="shared" si="31"/>
        <v>1</v>
      </c>
      <c r="I203" t="str">
        <f t="shared" si="24"/>
        <v>2721- PRENDAS DE PROTECCIÓN PERSONAL.</v>
      </c>
      <c r="J203" t="s">
        <v>565</v>
      </c>
      <c r="K203" t="s">
        <v>566</v>
      </c>
    </row>
    <row r="204" spans="1:11" x14ac:dyDescent="0.25">
      <c r="A204">
        <v>2730</v>
      </c>
      <c r="B204">
        <f t="shared" si="25"/>
        <v>2000</v>
      </c>
      <c r="C204">
        <f t="shared" si="26"/>
        <v>2700</v>
      </c>
      <c r="D204">
        <f t="shared" si="27"/>
        <v>2730</v>
      </c>
      <c r="E204">
        <f t="shared" si="28"/>
        <v>2</v>
      </c>
      <c r="F204">
        <f t="shared" si="29"/>
        <v>7</v>
      </c>
      <c r="G204">
        <f t="shared" si="30"/>
        <v>3</v>
      </c>
      <c r="H204">
        <f t="shared" si="31"/>
        <v>0</v>
      </c>
      <c r="I204" t="str">
        <f t="shared" si="24"/>
        <v>2730- ARTÍCULOS DEPORTIVOS</v>
      </c>
      <c r="J204" t="s">
        <v>567</v>
      </c>
      <c r="K204" t="s">
        <v>568</v>
      </c>
    </row>
    <row r="205" spans="1:11" x14ac:dyDescent="0.25">
      <c r="A205">
        <v>2731</v>
      </c>
      <c r="B205">
        <f t="shared" si="25"/>
        <v>2000</v>
      </c>
      <c r="C205">
        <f t="shared" si="26"/>
        <v>2700</v>
      </c>
      <c r="D205">
        <f t="shared" si="27"/>
        <v>2730</v>
      </c>
      <c r="E205">
        <f t="shared" si="28"/>
        <v>2</v>
      </c>
      <c r="F205">
        <f t="shared" si="29"/>
        <v>7</v>
      </c>
      <c r="G205">
        <f t="shared" si="30"/>
        <v>3</v>
      </c>
      <c r="H205">
        <f t="shared" si="31"/>
        <v>1</v>
      </c>
      <c r="I205" t="str">
        <f t="shared" si="24"/>
        <v>2731- ARTÍCULOS DEPORTIVOS.</v>
      </c>
      <c r="J205" t="s">
        <v>569</v>
      </c>
      <c r="K205" t="s">
        <v>570</v>
      </c>
    </row>
    <row r="206" spans="1:11" x14ac:dyDescent="0.25">
      <c r="A206">
        <v>2740</v>
      </c>
      <c r="B206">
        <f t="shared" si="25"/>
        <v>2000</v>
      </c>
      <c r="C206">
        <f t="shared" si="26"/>
        <v>2700</v>
      </c>
      <c r="D206">
        <f t="shared" si="27"/>
        <v>2740</v>
      </c>
      <c r="E206">
        <f t="shared" si="28"/>
        <v>2</v>
      </c>
      <c r="F206">
        <f t="shared" si="29"/>
        <v>7</v>
      </c>
      <c r="G206">
        <f t="shared" si="30"/>
        <v>4</v>
      </c>
      <c r="H206">
        <f t="shared" si="31"/>
        <v>0</v>
      </c>
      <c r="I206" t="str">
        <f t="shared" si="24"/>
        <v>2740- PRODUCTOS TEXTILES</v>
      </c>
      <c r="J206" t="s">
        <v>571</v>
      </c>
      <c r="K206" t="s">
        <v>572</v>
      </c>
    </row>
    <row r="207" spans="1:11" x14ac:dyDescent="0.25">
      <c r="A207">
        <v>2741</v>
      </c>
      <c r="B207">
        <f t="shared" si="25"/>
        <v>2000</v>
      </c>
      <c r="C207">
        <f t="shared" si="26"/>
        <v>2700</v>
      </c>
      <c r="D207">
        <f t="shared" si="27"/>
        <v>2740</v>
      </c>
      <c r="E207">
        <f t="shared" si="28"/>
        <v>2</v>
      </c>
      <c r="F207">
        <f t="shared" si="29"/>
        <v>7</v>
      </c>
      <c r="G207">
        <f t="shared" si="30"/>
        <v>4</v>
      </c>
      <c r="H207">
        <f t="shared" si="31"/>
        <v>1</v>
      </c>
      <c r="I207" t="str">
        <f t="shared" si="24"/>
        <v>2741- PRODUCTOS TEXTILES</v>
      </c>
      <c r="J207" t="s">
        <v>571</v>
      </c>
      <c r="K207" t="s">
        <v>572</v>
      </c>
    </row>
    <row r="208" spans="1:11" x14ac:dyDescent="0.25">
      <c r="A208">
        <v>2750</v>
      </c>
      <c r="B208">
        <f t="shared" si="25"/>
        <v>2000</v>
      </c>
      <c r="C208">
        <f t="shared" si="26"/>
        <v>2700</v>
      </c>
      <c r="D208">
        <f t="shared" si="27"/>
        <v>2750</v>
      </c>
      <c r="E208">
        <f t="shared" si="28"/>
        <v>2</v>
      </c>
      <c r="F208">
        <f t="shared" si="29"/>
        <v>7</v>
      </c>
      <c r="G208">
        <f t="shared" si="30"/>
        <v>5</v>
      </c>
      <c r="H208">
        <f t="shared" si="31"/>
        <v>0</v>
      </c>
      <c r="I208" t="str">
        <f t="shared" si="24"/>
        <v>2750- BLANCOS Y OTROS PRODUCTOS TEXTILES, EXCEPTO PRENDAS DE VESTIR</v>
      </c>
      <c r="J208" t="s">
        <v>573</v>
      </c>
      <c r="K208" t="s">
        <v>574</v>
      </c>
    </row>
    <row r="209" spans="1:11" x14ac:dyDescent="0.25">
      <c r="A209">
        <v>2751</v>
      </c>
      <c r="B209">
        <f t="shared" si="25"/>
        <v>2000</v>
      </c>
      <c r="C209">
        <f t="shared" si="26"/>
        <v>2700</v>
      </c>
      <c r="D209">
        <f t="shared" si="27"/>
        <v>2750</v>
      </c>
      <c r="E209">
        <f t="shared" si="28"/>
        <v>2</v>
      </c>
      <c r="F209">
        <f t="shared" si="29"/>
        <v>7</v>
      </c>
      <c r="G209">
        <f t="shared" si="30"/>
        <v>5</v>
      </c>
      <c r="H209">
        <f t="shared" si="31"/>
        <v>1</v>
      </c>
      <c r="I209" t="str">
        <f t="shared" si="24"/>
        <v>2751- BLANCOS Y OTROS PRODUCTOS TEXTILES, EXCEPTO PRENDAS DE VESTIR</v>
      </c>
      <c r="J209" t="s">
        <v>573</v>
      </c>
      <c r="K209" t="s">
        <v>574</v>
      </c>
    </row>
    <row r="210" spans="1:11" x14ac:dyDescent="0.25">
      <c r="A210">
        <v>2800</v>
      </c>
      <c r="B210">
        <f t="shared" si="25"/>
        <v>2000</v>
      </c>
      <c r="C210">
        <f t="shared" si="26"/>
        <v>2800</v>
      </c>
      <c r="D210">
        <f t="shared" si="27"/>
        <v>2800</v>
      </c>
      <c r="E210">
        <f t="shared" si="28"/>
        <v>2</v>
      </c>
      <c r="F210">
        <f t="shared" si="29"/>
        <v>8</v>
      </c>
      <c r="G210">
        <f t="shared" si="30"/>
        <v>0</v>
      </c>
      <c r="H210">
        <f t="shared" si="31"/>
        <v>0</v>
      </c>
      <c r="I210" t="str">
        <f t="shared" si="24"/>
        <v>2800- MATERIALES Y SUMINISTROS PARA SEGURIDAD</v>
      </c>
      <c r="J210" t="s">
        <v>575</v>
      </c>
      <c r="K210" t="s">
        <v>576</v>
      </c>
    </row>
    <row r="211" spans="1:11" x14ac:dyDescent="0.25">
      <c r="A211">
        <v>2810</v>
      </c>
      <c r="B211">
        <f t="shared" si="25"/>
        <v>2000</v>
      </c>
      <c r="C211">
        <f t="shared" si="26"/>
        <v>2800</v>
      </c>
      <c r="D211">
        <f t="shared" si="27"/>
        <v>2810</v>
      </c>
      <c r="E211">
        <f t="shared" si="28"/>
        <v>2</v>
      </c>
      <c r="F211">
        <f t="shared" si="29"/>
        <v>8</v>
      </c>
      <c r="G211">
        <f t="shared" si="30"/>
        <v>1</v>
      </c>
      <c r="H211">
        <f t="shared" si="31"/>
        <v>0</v>
      </c>
      <c r="I211" t="str">
        <f t="shared" si="24"/>
        <v>2810- SUSTANCIAS Y MATERIALES EXPLOSIVOS</v>
      </c>
      <c r="J211" t="s">
        <v>577</v>
      </c>
      <c r="K211" t="s">
        <v>578</v>
      </c>
    </row>
    <row r="212" spans="1:11" x14ac:dyDescent="0.25">
      <c r="A212">
        <v>2811</v>
      </c>
      <c r="B212">
        <f t="shared" si="25"/>
        <v>2000</v>
      </c>
      <c r="C212">
        <f t="shared" si="26"/>
        <v>2800</v>
      </c>
      <c r="D212">
        <f t="shared" si="27"/>
        <v>2810</v>
      </c>
      <c r="E212">
        <f t="shared" si="28"/>
        <v>2</v>
      </c>
      <c r="F212">
        <f t="shared" si="29"/>
        <v>8</v>
      </c>
      <c r="G212">
        <f t="shared" si="30"/>
        <v>1</v>
      </c>
      <c r="H212">
        <f t="shared" si="31"/>
        <v>1</v>
      </c>
      <c r="I212" t="str">
        <f t="shared" si="24"/>
        <v>2811- SUSTANCIAS Y MATERIALES EXPLOSIVOS.</v>
      </c>
      <c r="J212" t="s">
        <v>579</v>
      </c>
      <c r="K212" t="s">
        <v>580</v>
      </c>
    </row>
    <row r="213" spans="1:11" x14ac:dyDescent="0.25">
      <c r="A213">
        <v>2820</v>
      </c>
      <c r="B213">
        <f t="shared" si="25"/>
        <v>2000</v>
      </c>
      <c r="C213">
        <f t="shared" si="26"/>
        <v>2800</v>
      </c>
      <c r="D213">
        <f t="shared" si="27"/>
        <v>2820</v>
      </c>
      <c r="E213">
        <f t="shared" si="28"/>
        <v>2</v>
      </c>
      <c r="F213">
        <f t="shared" si="29"/>
        <v>8</v>
      </c>
      <c r="G213">
        <f t="shared" si="30"/>
        <v>2</v>
      </c>
      <c r="H213">
        <f t="shared" si="31"/>
        <v>0</v>
      </c>
      <c r="I213" t="str">
        <f t="shared" si="24"/>
        <v>2820- MATERIALES DE SEGURIDAD PÚBLICA</v>
      </c>
      <c r="J213" t="s">
        <v>581</v>
      </c>
      <c r="K213" t="s">
        <v>582</v>
      </c>
    </row>
    <row r="214" spans="1:11" x14ac:dyDescent="0.25">
      <c r="A214">
        <v>2821</v>
      </c>
      <c r="B214">
        <f t="shared" si="25"/>
        <v>2000</v>
      </c>
      <c r="C214">
        <f t="shared" si="26"/>
        <v>2800</v>
      </c>
      <c r="D214">
        <f t="shared" si="27"/>
        <v>2820</v>
      </c>
      <c r="E214">
        <f t="shared" si="28"/>
        <v>2</v>
      </c>
      <c r="F214">
        <f t="shared" si="29"/>
        <v>8</v>
      </c>
      <c r="G214">
        <f t="shared" si="30"/>
        <v>2</v>
      </c>
      <c r="H214">
        <f t="shared" si="31"/>
        <v>1</v>
      </c>
      <c r="I214" t="str">
        <f t="shared" si="24"/>
        <v>2821- MATERIALES DE SEGURIDAD PÚBLICA.</v>
      </c>
      <c r="J214" t="s">
        <v>583</v>
      </c>
      <c r="K214" t="s">
        <v>584</v>
      </c>
    </row>
    <row r="215" spans="1:11" x14ac:dyDescent="0.25">
      <c r="A215">
        <v>2830</v>
      </c>
      <c r="B215">
        <f t="shared" si="25"/>
        <v>2000</v>
      </c>
      <c r="C215">
        <f t="shared" si="26"/>
        <v>2800</v>
      </c>
      <c r="D215">
        <f t="shared" si="27"/>
        <v>2830</v>
      </c>
      <c r="E215">
        <f t="shared" si="28"/>
        <v>2</v>
      </c>
      <c r="F215">
        <f t="shared" si="29"/>
        <v>8</v>
      </c>
      <c r="G215">
        <f t="shared" si="30"/>
        <v>3</v>
      </c>
      <c r="H215">
        <f t="shared" si="31"/>
        <v>0</v>
      </c>
      <c r="I215" t="str">
        <f t="shared" si="24"/>
        <v>2830- PRENDAS DE PROTECCIÓN PARA SEGURIDAD PÚBLICA Y NACIONAL</v>
      </c>
      <c r="J215" t="s">
        <v>585</v>
      </c>
      <c r="K215" t="s">
        <v>586</v>
      </c>
    </row>
    <row r="216" spans="1:11" x14ac:dyDescent="0.25">
      <c r="A216">
        <v>2831</v>
      </c>
      <c r="B216">
        <f t="shared" si="25"/>
        <v>2000</v>
      </c>
      <c r="C216">
        <f t="shared" si="26"/>
        <v>2800</v>
      </c>
      <c r="D216">
        <f t="shared" si="27"/>
        <v>2830</v>
      </c>
      <c r="E216">
        <f t="shared" si="28"/>
        <v>2</v>
      </c>
      <c r="F216">
        <f t="shared" si="29"/>
        <v>8</v>
      </c>
      <c r="G216">
        <f t="shared" si="30"/>
        <v>3</v>
      </c>
      <c r="H216">
        <f t="shared" si="31"/>
        <v>1</v>
      </c>
      <c r="I216" t="str">
        <f t="shared" si="24"/>
        <v>2831- PRENDAS DE PROTECCIÓN PARA SEGURIDAD PÚBLICA.</v>
      </c>
      <c r="J216" t="s">
        <v>587</v>
      </c>
      <c r="K216" t="s">
        <v>588</v>
      </c>
    </row>
    <row r="217" spans="1:11" x14ac:dyDescent="0.25">
      <c r="A217">
        <v>2900</v>
      </c>
      <c r="B217">
        <f t="shared" si="25"/>
        <v>2000</v>
      </c>
      <c r="C217">
        <f t="shared" si="26"/>
        <v>2900</v>
      </c>
      <c r="D217">
        <f t="shared" si="27"/>
        <v>2900</v>
      </c>
      <c r="E217">
        <f t="shared" si="28"/>
        <v>2</v>
      </c>
      <c r="F217">
        <f t="shared" si="29"/>
        <v>9</v>
      </c>
      <c r="G217">
        <f t="shared" si="30"/>
        <v>0</v>
      </c>
      <c r="H217">
        <f t="shared" si="31"/>
        <v>0</v>
      </c>
      <c r="I217" t="str">
        <f t="shared" si="24"/>
        <v>2900- HERRAMIENTAS, REFACCIONES Y ACCESORIOS MENORES</v>
      </c>
      <c r="J217" t="s">
        <v>589</v>
      </c>
      <c r="K217" t="s">
        <v>590</v>
      </c>
    </row>
    <row r="218" spans="1:11" x14ac:dyDescent="0.25">
      <c r="A218">
        <v>2910</v>
      </c>
      <c r="B218">
        <f t="shared" si="25"/>
        <v>2000</v>
      </c>
      <c r="C218">
        <f t="shared" si="26"/>
        <v>2900</v>
      </c>
      <c r="D218">
        <f t="shared" si="27"/>
        <v>2910</v>
      </c>
      <c r="E218">
        <f t="shared" si="28"/>
        <v>2</v>
      </c>
      <c r="F218">
        <f t="shared" si="29"/>
        <v>9</v>
      </c>
      <c r="G218">
        <f t="shared" si="30"/>
        <v>1</v>
      </c>
      <c r="H218">
        <f t="shared" si="31"/>
        <v>0</v>
      </c>
      <c r="I218" t="str">
        <f t="shared" si="24"/>
        <v>2910- HERRAMIENTAS MENORES</v>
      </c>
      <c r="J218" t="s">
        <v>591</v>
      </c>
      <c r="K218" t="s">
        <v>592</v>
      </c>
    </row>
    <row r="219" spans="1:11" x14ac:dyDescent="0.25">
      <c r="A219">
        <v>2911</v>
      </c>
      <c r="B219">
        <f t="shared" si="25"/>
        <v>2000</v>
      </c>
      <c r="C219">
        <f t="shared" si="26"/>
        <v>2900</v>
      </c>
      <c r="D219">
        <f t="shared" si="27"/>
        <v>2910</v>
      </c>
      <c r="E219">
        <f t="shared" si="28"/>
        <v>2</v>
      </c>
      <c r="F219">
        <f t="shared" si="29"/>
        <v>9</v>
      </c>
      <c r="G219">
        <f t="shared" si="30"/>
        <v>1</v>
      </c>
      <c r="H219">
        <f t="shared" si="31"/>
        <v>1</v>
      </c>
      <c r="I219" t="str">
        <f t="shared" si="24"/>
        <v>2911- REFACCIONES  ACCESORIOS Y HERRAMIENTAS.</v>
      </c>
      <c r="J219" t="s">
        <v>593</v>
      </c>
      <c r="K219" t="s">
        <v>594</v>
      </c>
    </row>
    <row r="220" spans="1:11" x14ac:dyDescent="0.25">
      <c r="A220">
        <v>2920</v>
      </c>
      <c r="B220">
        <f t="shared" si="25"/>
        <v>2000</v>
      </c>
      <c r="C220">
        <f t="shared" si="26"/>
        <v>2900</v>
      </c>
      <c r="D220">
        <f t="shared" si="27"/>
        <v>2920</v>
      </c>
      <c r="E220">
        <f t="shared" si="28"/>
        <v>2</v>
      </c>
      <c r="F220">
        <f t="shared" si="29"/>
        <v>9</v>
      </c>
      <c r="G220">
        <f t="shared" si="30"/>
        <v>2</v>
      </c>
      <c r="H220">
        <f t="shared" si="31"/>
        <v>0</v>
      </c>
      <c r="I220" t="str">
        <f t="shared" si="24"/>
        <v>2920- REFACCIONES Y ACCESORIOS MENORES DE EDIFICIOS</v>
      </c>
      <c r="J220" t="s">
        <v>595</v>
      </c>
      <c r="K220" t="s">
        <v>596</v>
      </c>
    </row>
    <row r="221" spans="1:11" x14ac:dyDescent="0.25">
      <c r="A221">
        <v>2921</v>
      </c>
      <c r="B221">
        <f t="shared" si="25"/>
        <v>2000</v>
      </c>
      <c r="C221">
        <f t="shared" si="26"/>
        <v>2900</v>
      </c>
      <c r="D221">
        <f t="shared" si="27"/>
        <v>2920</v>
      </c>
      <c r="E221">
        <f t="shared" si="28"/>
        <v>2</v>
      </c>
      <c r="F221">
        <f t="shared" si="29"/>
        <v>9</v>
      </c>
      <c r="G221">
        <f t="shared" si="30"/>
        <v>2</v>
      </c>
      <c r="H221">
        <f t="shared" si="31"/>
        <v>1</v>
      </c>
      <c r="I221" t="str">
        <f t="shared" si="24"/>
        <v>2921- REFACCIONES Y ACCESORIOS MENORES DE EDIFICIOS</v>
      </c>
      <c r="J221" t="s">
        <v>595</v>
      </c>
      <c r="K221" t="s">
        <v>596</v>
      </c>
    </row>
    <row r="222" spans="1:11" x14ac:dyDescent="0.25">
      <c r="A222">
        <v>2930</v>
      </c>
      <c r="B222">
        <f t="shared" si="25"/>
        <v>2000</v>
      </c>
      <c r="C222">
        <f t="shared" si="26"/>
        <v>2900</v>
      </c>
      <c r="D222">
        <f t="shared" si="27"/>
        <v>2930</v>
      </c>
      <c r="E222">
        <f t="shared" si="28"/>
        <v>2</v>
      </c>
      <c r="F222">
        <f t="shared" si="29"/>
        <v>9</v>
      </c>
      <c r="G222">
        <f t="shared" si="30"/>
        <v>3</v>
      </c>
      <c r="H222">
        <f t="shared" si="31"/>
        <v>0</v>
      </c>
      <c r="I222" t="str">
        <f t="shared" si="24"/>
        <v>2930- REFACCIONES Y ACCESORIOS MENORES DE MOBILIARIO Y EQUIPO DE ADMINISTRACIÓN, EDUCACIONAL Y RECREATIVO</v>
      </c>
      <c r="J222" t="s">
        <v>597</v>
      </c>
      <c r="K222" t="s">
        <v>598</v>
      </c>
    </row>
    <row r="223" spans="1:11" x14ac:dyDescent="0.25">
      <c r="A223">
        <v>2931</v>
      </c>
      <c r="B223">
        <f t="shared" si="25"/>
        <v>2000</v>
      </c>
      <c r="C223">
        <f t="shared" si="26"/>
        <v>2900</v>
      </c>
      <c r="D223">
        <f t="shared" si="27"/>
        <v>2930</v>
      </c>
      <c r="E223">
        <f t="shared" si="28"/>
        <v>2</v>
      </c>
      <c r="F223">
        <f t="shared" si="29"/>
        <v>9</v>
      </c>
      <c r="G223">
        <f t="shared" si="30"/>
        <v>3</v>
      </c>
      <c r="H223">
        <f t="shared" si="31"/>
        <v>1</v>
      </c>
      <c r="I223" t="str">
        <f t="shared" si="24"/>
        <v>2931- REFACCIONES Y ACCESORIOS MENORES DE MOBILIARIO Y EQUIPO DE ADMINISTRACIÓN, EDUCACIONAL Y RECREATIVO</v>
      </c>
      <c r="J223" t="s">
        <v>597</v>
      </c>
      <c r="K223" t="s">
        <v>598</v>
      </c>
    </row>
    <row r="224" spans="1:11" x14ac:dyDescent="0.25">
      <c r="A224">
        <v>2940</v>
      </c>
      <c r="B224">
        <f t="shared" si="25"/>
        <v>2000</v>
      </c>
      <c r="C224">
        <f t="shared" si="26"/>
        <v>2900</v>
      </c>
      <c r="D224">
        <f t="shared" si="27"/>
        <v>2940</v>
      </c>
      <c r="E224">
        <f t="shared" si="28"/>
        <v>2</v>
      </c>
      <c r="F224">
        <f t="shared" si="29"/>
        <v>9</v>
      </c>
      <c r="G224">
        <f t="shared" si="30"/>
        <v>4</v>
      </c>
      <c r="H224">
        <f t="shared" si="31"/>
        <v>0</v>
      </c>
      <c r="I224" t="str">
        <f t="shared" si="24"/>
        <v>2940- REFACCIONES Y ACCESORIOS MENORES DE EQUIPO DE CÓMPUTO Y TECNOLOGÍAS DE LA INFORMACIÓN</v>
      </c>
      <c r="J224" t="s">
        <v>599</v>
      </c>
      <c r="K224" t="s">
        <v>600</v>
      </c>
    </row>
    <row r="225" spans="1:11" x14ac:dyDescent="0.25">
      <c r="A225">
        <v>2941</v>
      </c>
      <c r="B225">
        <f t="shared" si="25"/>
        <v>2000</v>
      </c>
      <c r="C225">
        <f t="shared" si="26"/>
        <v>2900</v>
      </c>
      <c r="D225">
        <f t="shared" si="27"/>
        <v>2940</v>
      </c>
      <c r="E225">
        <f t="shared" si="28"/>
        <v>2</v>
      </c>
      <c r="F225">
        <f t="shared" si="29"/>
        <v>9</v>
      </c>
      <c r="G225">
        <f t="shared" si="30"/>
        <v>4</v>
      </c>
      <c r="H225">
        <f t="shared" si="31"/>
        <v>1</v>
      </c>
      <c r="I225" t="str">
        <f t="shared" si="24"/>
        <v>2941- REFACCIONES Y ACCESORIOS PARA EQUIPO DE CÓMPUTO.</v>
      </c>
      <c r="J225" t="s">
        <v>601</v>
      </c>
      <c r="K225" t="s">
        <v>602</v>
      </c>
    </row>
    <row r="226" spans="1:11" x14ac:dyDescent="0.25">
      <c r="A226">
        <v>2950</v>
      </c>
      <c r="B226">
        <f t="shared" si="25"/>
        <v>2000</v>
      </c>
      <c r="C226">
        <f t="shared" si="26"/>
        <v>2900</v>
      </c>
      <c r="D226">
        <f t="shared" si="27"/>
        <v>2950</v>
      </c>
      <c r="E226">
        <f t="shared" si="28"/>
        <v>2</v>
      </c>
      <c r="F226">
        <f t="shared" si="29"/>
        <v>9</v>
      </c>
      <c r="G226">
        <f t="shared" si="30"/>
        <v>5</v>
      </c>
      <c r="H226">
        <f t="shared" si="31"/>
        <v>0</v>
      </c>
      <c r="I226" t="str">
        <f t="shared" si="24"/>
        <v>2950- REFACCIONES Y ACCESORIOS MENORES DE EQUIPO E INSTRUMENTAL MÉDICO Y DE LABORATORIO</v>
      </c>
      <c r="J226" t="s">
        <v>603</v>
      </c>
      <c r="K226" t="s">
        <v>604</v>
      </c>
    </row>
    <row r="227" spans="1:11" x14ac:dyDescent="0.25">
      <c r="A227">
        <v>2951</v>
      </c>
      <c r="B227">
        <f t="shared" si="25"/>
        <v>2000</v>
      </c>
      <c r="C227">
        <f t="shared" si="26"/>
        <v>2900</v>
      </c>
      <c r="D227">
        <f t="shared" si="27"/>
        <v>2950</v>
      </c>
      <c r="E227">
        <f t="shared" si="28"/>
        <v>2</v>
      </c>
      <c r="F227">
        <f t="shared" si="29"/>
        <v>9</v>
      </c>
      <c r="G227">
        <f t="shared" si="30"/>
        <v>5</v>
      </c>
      <c r="H227">
        <f t="shared" si="31"/>
        <v>1</v>
      </c>
      <c r="I227" t="str">
        <f t="shared" si="24"/>
        <v>2951- REFACCIONES Y ACCESORIOS MENORES DE EQUIPO E INSTRUMENTAL MÉDICO Y DE LABORATORIO</v>
      </c>
      <c r="J227" t="s">
        <v>603</v>
      </c>
      <c r="K227" t="s">
        <v>604</v>
      </c>
    </row>
    <row r="228" spans="1:11" x14ac:dyDescent="0.25">
      <c r="A228">
        <v>2960</v>
      </c>
      <c r="B228">
        <f t="shared" si="25"/>
        <v>2000</v>
      </c>
      <c r="C228">
        <f t="shared" si="26"/>
        <v>2900</v>
      </c>
      <c r="D228">
        <f t="shared" si="27"/>
        <v>2960</v>
      </c>
      <c r="E228">
        <f t="shared" si="28"/>
        <v>2</v>
      </c>
      <c r="F228">
        <f t="shared" si="29"/>
        <v>9</v>
      </c>
      <c r="G228">
        <f t="shared" si="30"/>
        <v>6</v>
      </c>
      <c r="H228">
        <f t="shared" si="31"/>
        <v>0</v>
      </c>
      <c r="I228" t="str">
        <f t="shared" si="24"/>
        <v>2960- REFACCIONES Y ACCESORIOS MENORES DE EQUIPO DE TRANSPORTE</v>
      </c>
      <c r="J228" t="s">
        <v>605</v>
      </c>
      <c r="K228" t="s">
        <v>606</v>
      </c>
    </row>
    <row r="229" spans="1:11" x14ac:dyDescent="0.25">
      <c r="A229">
        <v>2961</v>
      </c>
      <c r="B229">
        <f t="shared" si="25"/>
        <v>2000</v>
      </c>
      <c r="C229">
        <f t="shared" si="26"/>
        <v>2900</v>
      </c>
      <c r="D229">
        <f t="shared" si="27"/>
        <v>2960</v>
      </c>
      <c r="E229">
        <f t="shared" si="28"/>
        <v>2</v>
      </c>
      <c r="F229">
        <f t="shared" si="29"/>
        <v>9</v>
      </c>
      <c r="G229">
        <f t="shared" si="30"/>
        <v>6</v>
      </c>
      <c r="H229">
        <f t="shared" si="31"/>
        <v>1</v>
      </c>
      <c r="I229" t="str">
        <f t="shared" si="24"/>
        <v>2961- REFACCIONES Y ACCESORIOS MENORES DE EQUIPO DE TRANSPORTE</v>
      </c>
      <c r="J229" t="s">
        <v>605</v>
      </c>
      <c r="K229" t="s">
        <v>606</v>
      </c>
    </row>
    <row r="230" spans="1:11" x14ac:dyDescent="0.25">
      <c r="A230">
        <v>2970</v>
      </c>
      <c r="B230">
        <f t="shared" si="25"/>
        <v>2000</v>
      </c>
      <c r="C230">
        <f t="shared" si="26"/>
        <v>2900</v>
      </c>
      <c r="D230">
        <f t="shared" si="27"/>
        <v>2970</v>
      </c>
      <c r="E230">
        <f t="shared" si="28"/>
        <v>2</v>
      </c>
      <c r="F230">
        <f t="shared" si="29"/>
        <v>9</v>
      </c>
      <c r="G230">
        <f t="shared" si="30"/>
        <v>7</v>
      </c>
      <c r="H230">
        <f t="shared" si="31"/>
        <v>0</v>
      </c>
      <c r="I230" t="str">
        <f t="shared" si="24"/>
        <v>2970- REFACCIONES Y ACCESORIOS MENORES DE EQUIPO DE DEFENSA Y SEGURIDAD</v>
      </c>
      <c r="J230" t="s">
        <v>607</v>
      </c>
      <c r="K230" t="s">
        <v>608</v>
      </c>
    </row>
    <row r="231" spans="1:11" x14ac:dyDescent="0.25">
      <c r="A231">
        <v>2971</v>
      </c>
      <c r="B231">
        <f t="shared" si="25"/>
        <v>2000</v>
      </c>
      <c r="C231">
        <f t="shared" si="26"/>
        <v>2900</v>
      </c>
      <c r="D231">
        <f t="shared" si="27"/>
        <v>2970</v>
      </c>
      <c r="E231">
        <f t="shared" si="28"/>
        <v>2</v>
      </c>
      <c r="F231">
        <f t="shared" si="29"/>
        <v>9</v>
      </c>
      <c r="G231">
        <f t="shared" si="30"/>
        <v>7</v>
      </c>
      <c r="H231">
        <f t="shared" si="31"/>
        <v>1</v>
      </c>
      <c r="I231" t="str">
        <f t="shared" si="24"/>
        <v>2971- REFACCIONES Y ACCESORIOS MENORES DE EQUIPO DE DEFENSA Y SEGURIDAD</v>
      </c>
      <c r="J231" t="s">
        <v>607</v>
      </c>
      <c r="K231" t="s">
        <v>609</v>
      </c>
    </row>
    <row r="232" spans="1:11" x14ac:dyDescent="0.25">
      <c r="A232">
        <v>2980</v>
      </c>
      <c r="B232">
        <f t="shared" si="25"/>
        <v>2000</v>
      </c>
      <c r="C232">
        <f t="shared" si="26"/>
        <v>2900</v>
      </c>
      <c r="D232">
        <f t="shared" si="27"/>
        <v>2980</v>
      </c>
      <c r="E232">
        <f t="shared" si="28"/>
        <v>2</v>
      </c>
      <c r="F232">
        <f t="shared" si="29"/>
        <v>9</v>
      </c>
      <c r="G232">
        <f t="shared" si="30"/>
        <v>8</v>
      </c>
      <c r="H232">
        <f t="shared" si="31"/>
        <v>0</v>
      </c>
      <c r="I232" t="str">
        <f t="shared" si="24"/>
        <v>2980- REFACCIONES Y ACCESORIOS MENORES DE MAQUINARIA Y OTROS EQUIPOS</v>
      </c>
      <c r="J232" t="s">
        <v>610</v>
      </c>
      <c r="K232" t="s">
        <v>611</v>
      </c>
    </row>
    <row r="233" spans="1:11" x14ac:dyDescent="0.25">
      <c r="A233">
        <v>2981</v>
      </c>
      <c r="B233">
        <f t="shared" si="25"/>
        <v>2000</v>
      </c>
      <c r="C233">
        <f t="shared" si="26"/>
        <v>2900</v>
      </c>
      <c r="D233">
        <f t="shared" si="27"/>
        <v>2980</v>
      </c>
      <c r="E233">
        <f t="shared" si="28"/>
        <v>2</v>
      </c>
      <c r="F233">
        <f t="shared" si="29"/>
        <v>9</v>
      </c>
      <c r="G233">
        <f t="shared" si="30"/>
        <v>8</v>
      </c>
      <c r="H233">
        <f t="shared" si="31"/>
        <v>1</v>
      </c>
      <c r="I233" t="str">
        <f t="shared" si="24"/>
        <v>2981- REFACCIONES Y ACCESORIOS MENORES DE MAQUINARIA Y OTROS EQUIPOS</v>
      </c>
      <c r="J233" t="s">
        <v>610</v>
      </c>
      <c r="K233" t="s">
        <v>611</v>
      </c>
    </row>
    <row r="234" spans="1:11" x14ac:dyDescent="0.25">
      <c r="A234">
        <v>2990</v>
      </c>
      <c r="B234">
        <f t="shared" si="25"/>
        <v>2000</v>
      </c>
      <c r="C234">
        <f t="shared" si="26"/>
        <v>2900</v>
      </c>
      <c r="D234">
        <f t="shared" si="27"/>
        <v>2990</v>
      </c>
      <c r="E234">
        <f t="shared" si="28"/>
        <v>2</v>
      </c>
      <c r="F234">
        <f t="shared" si="29"/>
        <v>9</v>
      </c>
      <c r="G234">
        <f t="shared" si="30"/>
        <v>9</v>
      </c>
      <c r="H234">
        <f t="shared" si="31"/>
        <v>0</v>
      </c>
      <c r="I234" t="str">
        <f t="shared" si="24"/>
        <v>2990- REFACCIONES Y ACCESORIOS MENORES OTROS BIENES MUEBLES</v>
      </c>
      <c r="J234" t="s">
        <v>612</v>
      </c>
      <c r="K234" t="s">
        <v>613</v>
      </c>
    </row>
    <row r="235" spans="1:11" x14ac:dyDescent="0.25">
      <c r="A235">
        <v>2991</v>
      </c>
      <c r="B235">
        <f t="shared" si="25"/>
        <v>2000</v>
      </c>
      <c r="C235">
        <f t="shared" si="26"/>
        <v>2900</v>
      </c>
      <c r="D235">
        <f t="shared" si="27"/>
        <v>2990</v>
      </c>
      <c r="E235">
        <f t="shared" si="28"/>
        <v>2</v>
      </c>
      <c r="F235">
        <f t="shared" si="29"/>
        <v>9</v>
      </c>
      <c r="G235">
        <f t="shared" si="30"/>
        <v>9</v>
      </c>
      <c r="H235">
        <f t="shared" si="31"/>
        <v>1</v>
      </c>
      <c r="I235" t="str">
        <f t="shared" si="24"/>
        <v>2991- REFACCIONES Y ACCESORIOS MENORES OTROS BIENES MUEBLES</v>
      </c>
      <c r="J235" t="s">
        <v>612</v>
      </c>
      <c r="K235" t="s">
        <v>613</v>
      </c>
    </row>
    <row r="236" spans="1:11" x14ac:dyDescent="0.25">
      <c r="A236">
        <v>3000</v>
      </c>
      <c r="B236">
        <f t="shared" si="25"/>
        <v>3000</v>
      </c>
      <c r="C236">
        <f t="shared" si="26"/>
        <v>3000</v>
      </c>
      <c r="D236">
        <f t="shared" si="27"/>
        <v>3000</v>
      </c>
      <c r="E236">
        <f t="shared" si="28"/>
        <v>3</v>
      </c>
      <c r="F236">
        <f t="shared" si="29"/>
        <v>0</v>
      </c>
      <c r="G236">
        <f t="shared" si="30"/>
        <v>0</v>
      </c>
      <c r="H236">
        <f t="shared" si="31"/>
        <v>0</v>
      </c>
      <c r="I236" t="str">
        <f t="shared" si="24"/>
        <v>3000- SERVICIOS GENERALES</v>
      </c>
      <c r="J236" t="s">
        <v>614</v>
      </c>
      <c r="K236" t="s">
        <v>615</v>
      </c>
    </row>
    <row r="237" spans="1:11" x14ac:dyDescent="0.25">
      <c r="A237">
        <v>3100</v>
      </c>
      <c r="B237">
        <f t="shared" si="25"/>
        <v>3000</v>
      </c>
      <c r="C237">
        <f t="shared" si="26"/>
        <v>3100</v>
      </c>
      <c r="D237">
        <f t="shared" si="27"/>
        <v>3100</v>
      </c>
      <c r="E237">
        <f t="shared" si="28"/>
        <v>3</v>
      </c>
      <c r="F237">
        <f t="shared" si="29"/>
        <v>1</v>
      </c>
      <c r="G237">
        <f t="shared" si="30"/>
        <v>0</v>
      </c>
      <c r="H237">
        <f t="shared" si="31"/>
        <v>0</v>
      </c>
      <c r="I237" t="str">
        <f t="shared" si="24"/>
        <v>3100- SERVICIOS BASICOS</v>
      </c>
      <c r="J237" t="s">
        <v>616</v>
      </c>
      <c r="K237" t="s">
        <v>617</v>
      </c>
    </row>
    <row r="238" spans="1:11" x14ac:dyDescent="0.25">
      <c r="A238">
        <v>3110</v>
      </c>
      <c r="B238">
        <f t="shared" si="25"/>
        <v>3000</v>
      </c>
      <c r="C238">
        <f t="shared" si="26"/>
        <v>3100</v>
      </c>
      <c r="D238">
        <f t="shared" si="27"/>
        <v>3110</v>
      </c>
      <c r="E238">
        <f t="shared" si="28"/>
        <v>3</v>
      </c>
      <c r="F238">
        <f t="shared" si="29"/>
        <v>1</v>
      </c>
      <c r="G238">
        <f t="shared" si="30"/>
        <v>1</v>
      </c>
      <c r="H238">
        <f t="shared" si="31"/>
        <v>0</v>
      </c>
      <c r="I238" t="str">
        <f t="shared" si="24"/>
        <v>3110- ENERGÍA ELÉCTRICA</v>
      </c>
      <c r="J238" t="s">
        <v>618</v>
      </c>
      <c r="K238" t="s">
        <v>619</v>
      </c>
    </row>
    <row r="239" spans="1:11" x14ac:dyDescent="0.25">
      <c r="A239">
        <v>3111</v>
      </c>
      <c r="B239">
        <f t="shared" si="25"/>
        <v>3000</v>
      </c>
      <c r="C239">
        <f t="shared" si="26"/>
        <v>3100</v>
      </c>
      <c r="D239">
        <f t="shared" si="27"/>
        <v>3110</v>
      </c>
      <c r="E239">
        <f t="shared" si="28"/>
        <v>3</v>
      </c>
      <c r="F239">
        <f t="shared" si="29"/>
        <v>1</v>
      </c>
      <c r="G239">
        <f t="shared" si="30"/>
        <v>1</v>
      </c>
      <c r="H239">
        <f t="shared" si="31"/>
        <v>1</v>
      </c>
      <c r="I239" t="str">
        <f t="shared" si="24"/>
        <v>3111- SERVICIO DE ENERGÍA ELÉCTRICA.</v>
      </c>
      <c r="J239" t="s">
        <v>620</v>
      </c>
      <c r="K239" t="s">
        <v>621</v>
      </c>
    </row>
    <row r="240" spans="1:11" x14ac:dyDescent="0.25">
      <c r="A240">
        <v>3112</v>
      </c>
      <c r="B240">
        <f t="shared" si="25"/>
        <v>3000</v>
      </c>
      <c r="C240">
        <f t="shared" si="26"/>
        <v>3100</v>
      </c>
      <c r="D240">
        <f t="shared" si="27"/>
        <v>3110</v>
      </c>
      <c r="E240">
        <f t="shared" si="28"/>
        <v>3</v>
      </c>
      <c r="F240">
        <f t="shared" si="29"/>
        <v>1</v>
      </c>
      <c r="G240">
        <f t="shared" si="30"/>
        <v>1</v>
      </c>
      <c r="H240">
        <f t="shared" si="31"/>
        <v>2</v>
      </c>
      <c r="I240" t="str">
        <f t="shared" si="24"/>
        <v>3112- ALUMBRADO PUBLICO</v>
      </c>
      <c r="J240" t="s">
        <v>622</v>
      </c>
      <c r="K240" t="s">
        <v>623</v>
      </c>
    </row>
    <row r="241" spans="1:11" x14ac:dyDescent="0.25">
      <c r="A241">
        <v>3120</v>
      </c>
      <c r="B241">
        <f t="shared" si="25"/>
        <v>3000</v>
      </c>
      <c r="C241">
        <f t="shared" si="26"/>
        <v>3100</v>
      </c>
      <c r="D241">
        <f t="shared" si="27"/>
        <v>3120</v>
      </c>
      <c r="E241">
        <f t="shared" si="28"/>
        <v>3</v>
      </c>
      <c r="F241">
        <f t="shared" si="29"/>
        <v>1</v>
      </c>
      <c r="G241">
        <f t="shared" si="30"/>
        <v>2</v>
      </c>
      <c r="H241">
        <f t="shared" si="31"/>
        <v>0</v>
      </c>
      <c r="I241" t="str">
        <f t="shared" si="24"/>
        <v>3120- GAS</v>
      </c>
      <c r="J241" t="s">
        <v>624</v>
      </c>
      <c r="K241" t="s">
        <v>625</v>
      </c>
    </row>
    <row r="242" spans="1:11" x14ac:dyDescent="0.25">
      <c r="A242">
        <v>3121</v>
      </c>
      <c r="B242">
        <f t="shared" si="25"/>
        <v>3000</v>
      </c>
      <c r="C242">
        <f t="shared" si="26"/>
        <v>3100</v>
      </c>
      <c r="D242">
        <f t="shared" si="27"/>
        <v>3120</v>
      </c>
      <c r="E242">
        <f t="shared" si="28"/>
        <v>3</v>
      </c>
      <c r="F242">
        <f t="shared" si="29"/>
        <v>1</v>
      </c>
      <c r="G242">
        <f t="shared" si="30"/>
        <v>2</v>
      </c>
      <c r="H242">
        <f t="shared" si="31"/>
        <v>1</v>
      </c>
      <c r="I242" t="str">
        <f t="shared" si="24"/>
        <v>3121- GAS</v>
      </c>
      <c r="J242" t="s">
        <v>624</v>
      </c>
      <c r="K242" t="s">
        <v>625</v>
      </c>
    </row>
    <row r="243" spans="1:11" x14ac:dyDescent="0.25">
      <c r="A243">
        <v>3130</v>
      </c>
      <c r="B243">
        <f t="shared" si="25"/>
        <v>3000</v>
      </c>
      <c r="C243">
        <f t="shared" si="26"/>
        <v>3100</v>
      </c>
      <c r="D243">
        <f t="shared" si="27"/>
        <v>3130</v>
      </c>
      <c r="E243">
        <f t="shared" si="28"/>
        <v>3</v>
      </c>
      <c r="F243">
        <f t="shared" si="29"/>
        <v>1</v>
      </c>
      <c r="G243">
        <f t="shared" si="30"/>
        <v>3</v>
      </c>
      <c r="H243">
        <f t="shared" si="31"/>
        <v>0</v>
      </c>
      <c r="I243" t="str">
        <f t="shared" si="24"/>
        <v>3130- AGUA</v>
      </c>
      <c r="J243" t="s">
        <v>626</v>
      </c>
      <c r="K243" t="s">
        <v>627</v>
      </c>
    </row>
    <row r="244" spans="1:11" x14ac:dyDescent="0.25">
      <c r="A244">
        <v>3131</v>
      </c>
      <c r="B244">
        <f t="shared" si="25"/>
        <v>3000</v>
      </c>
      <c r="C244">
        <f t="shared" si="26"/>
        <v>3100</v>
      </c>
      <c r="D244">
        <f t="shared" si="27"/>
        <v>3130</v>
      </c>
      <c r="E244">
        <f t="shared" si="28"/>
        <v>3</v>
      </c>
      <c r="F244">
        <f t="shared" si="29"/>
        <v>1</v>
      </c>
      <c r="G244">
        <f t="shared" si="30"/>
        <v>3</v>
      </c>
      <c r="H244">
        <f t="shared" si="31"/>
        <v>1</v>
      </c>
      <c r="I244" t="str">
        <f t="shared" si="24"/>
        <v>3131- SERVICIO DE AGUA.</v>
      </c>
      <c r="J244" t="s">
        <v>628</v>
      </c>
      <c r="K244" t="s">
        <v>629</v>
      </c>
    </row>
    <row r="245" spans="1:11" x14ac:dyDescent="0.25">
      <c r="A245">
        <v>3140</v>
      </c>
      <c r="B245">
        <f t="shared" si="25"/>
        <v>3000</v>
      </c>
      <c r="C245">
        <f t="shared" si="26"/>
        <v>3100</v>
      </c>
      <c r="D245">
        <f t="shared" si="27"/>
        <v>3140</v>
      </c>
      <c r="E245">
        <f t="shared" si="28"/>
        <v>3</v>
      </c>
      <c r="F245">
        <f t="shared" si="29"/>
        <v>1</v>
      </c>
      <c r="G245">
        <f t="shared" si="30"/>
        <v>4</v>
      </c>
      <c r="H245">
        <f t="shared" si="31"/>
        <v>0</v>
      </c>
      <c r="I245" t="str">
        <f t="shared" si="24"/>
        <v>3140- TELEFONÍA TRADICIONAL</v>
      </c>
      <c r="J245" t="s">
        <v>630</v>
      </c>
      <c r="K245" t="s">
        <v>631</v>
      </c>
    </row>
    <row r="246" spans="1:11" x14ac:dyDescent="0.25">
      <c r="A246">
        <v>3141</v>
      </c>
      <c r="B246">
        <f t="shared" si="25"/>
        <v>3000</v>
      </c>
      <c r="C246">
        <f t="shared" si="26"/>
        <v>3100</v>
      </c>
      <c r="D246">
        <f t="shared" si="27"/>
        <v>3140</v>
      </c>
      <c r="E246">
        <f t="shared" si="28"/>
        <v>3</v>
      </c>
      <c r="F246">
        <f t="shared" si="29"/>
        <v>1</v>
      </c>
      <c r="G246">
        <f t="shared" si="30"/>
        <v>4</v>
      </c>
      <c r="H246">
        <f t="shared" si="31"/>
        <v>1</v>
      </c>
      <c r="I246" t="str">
        <f t="shared" si="24"/>
        <v>3141- SERVICIO TELEFÓNICO CONVENCIONAL.</v>
      </c>
      <c r="J246" t="s">
        <v>632</v>
      </c>
      <c r="K246" t="s">
        <v>633</v>
      </c>
    </row>
    <row r="247" spans="1:11" x14ac:dyDescent="0.25">
      <c r="A247">
        <v>3150</v>
      </c>
      <c r="B247">
        <f t="shared" si="25"/>
        <v>3000</v>
      </c>
      <c r="C247">
        <f t="shared" si="26"/>
        <v>3100</v>
      </c>
      <c r="D247">
        <f t="shared" si="27"/>
        <v>3150</v>
      </c>
      <c r="E247">
        <f t="shared" si="28"/>
        <v>3</v>
      </c>
      <c r="F247">
        <f t="shared" si="29"/>
        <v>1</v>
      </c>
      <c r="G247">
        <f t="shared" si="30"/>
        <v>5</v>
      </c>
      <c r="H247">
        <f t="shared" si="31"/>
        <v>0</v>
      </c>
      <c r="I247" t="str">
        <f t="shared" si="24"/>
        <v>3150- TELEFONÍA CELULAR</v>
      </c>
      <c r="J247" t="s">
        <v>634</v>
      </c>
      <c r="K247" t="s">
        <v>635</v>
      </c>
    </row>
    <row r="248" spans="1:11" x14ac:dyDescent="0.25">
      <c r="A248">
        <v>3151</v>
      </c>
      <c r="B248">
        <f t="shared" si="25"/>
        <v>3000</v>
      </c>
      <c r="C248">
        <f t="shared" si="26"/>
        <v>3100</v>
      </c>
      <c r="D248">
        <f t="shared" si="27"/>
        <v>3150</v>
      </c>
      <c r="E248">
        <f t="shared" si="28"/>
        <v>3</v>
      </c>
      <c r="F248">
        <f t="shared" si="29"/>
        <v>1</v>
      </c>
      <c r="G248">
        <f t="shared" si="30"/>
        <v>5</v>
      </c>
      <c r="H248">
        <f t="shared" si="31"/>
        <v>1</v>
      </c>
      <c r="I248" t="str">
        <f t="shared" si="24"/>
        <v>3151- SERVICIO DE TELEFONÍA CELULAR.</v>
      </c>
      <c r="J248" t="s">
        <v>636</v>
      </c>
      <c r="K248" t="s">
        <v>637</v>
      </c>
    </row>
    <row r="249" spans="1:11" x14ac:dyDescent="0.25">
      <c r="A249">
        <v>3160</v>
      </c>
      <c r="B249">
        <f t="shared" si="25"/>
        <v>3000</v>
      </c>
      <c r="C249">
        <f t="shared" si="26"/>
        <v>3100</v>
      </c>
      <c r="D249">
        <f t="shared" si="27"/>
        <v>3160</v>
      </c>
      <c r="E249">
        <f t="shared" si="28"/>
        <v>3</v>
      </c>
      <c r="F249">
        <f t="shared" si="29"/>
        <v>1</v>
      </c>
      <c r="G249">
        <f t="shared" si="30"/>
        <v>6</v>
      </c>
      <c r="H249">
        <f t="shared" si="31"/>
        <v>0</v>
      </c>
      <c r="I249" t="str">
        <f t="shared" si="24"/>
        <v>3160- SERVICIOS DE TELECOMUNICACIONES Y SATÉLITES</v>
      </c>
      <c r="J249" t="s">
        <v>638</v>
      </c>
      <c r="K249" t="s">
        <v>639</v>
      </c>
    </row>
    <row r="250" spans="1:11" x14ac:dyDescent="0.25">
      <c r="A250">
        <v>3161</v>
      </c>
      <c r="B250">
        <f t="shared" si="25"/>
        <v>3000</v>
      </c>
      <c r="C250">
        <f t="shared" si="26"/>
        <v>3100</v>
      </c>
      <c r="D250">
        <f t="shared" si="27"/>
        <v>3160</v>
      </c>
      <c r="E250">
        <f t="shared" si="28"/>
        <v>3</v>
      </c>
      <c r="F250">
        <f t="shared" si="29"/>
        <v>1</v>
      </c>
      <c r="G250">
        <f t="shared" si="30"/>
        <v>6</v>
      </c>
      <c r="H250">
        <f t="shared" si="31"/>
        <v>1</v>
      </c>
      <c r="I250" t="str">
        <f t="shared" si="24"/>
        <v>3161- SERVICIO DE RADIOLOCALIZACIÓN.</v>
      </c>
      <c r="J250" t="s">
        <v>640</v>
      </c>
      <c r="K250" t="s">
        <v>641</v>
      </c>
    </row>
    <row r="251" spans="1:11" x14ac:dyDescent="0.25">
      <c r="A251">
        <v>3162</v>
      </c>
      <c r="B251">
        <f t="shared" si="25"/>
        <v>3000</v>
      </c>
      <c r="C251">
        <f t="shared" si="26"/>
        <v>3100</v>
      </c>
      <c r="D251">
        <f t="shared" si="27"/>
        <v>3160</v>
      </c>
      <c r="E251">
        <f t="shared" si="28"/>
        <v>3</v>
      </c>
      <c r="F251">
        <f t="shared" si="29"/>
        <v>1</v>
      </c>
      <c r="G251">
        <f t="shared" si="30"/>
        <v>6</v>
      </c>
      <c r="H251">
        <f t="shared" si="31"/>
        <v>2</v>
      </c>
      <c r="I251" t="str">
        <f t="shared" si="24"/>
        <v>3162- SERVICIOS DE TELECOMUNICACIONES.</v>
      </c>
      <c r="J251" t="s">
        <v>642</v>
      </c>
      <c r="K251" t="s">
        <v>643</v>
      </c>
    </row>
    <row r="252" spans="1:11" x14ac:dyDescent="0.25">
      <c r="A252">
        <v>3163</v>
      </c>
      <c r="B252">
        <f t="shared" si="25"/>
        <v>3000</v>
      </c>
      <c r="C252">
        <f t="shared" si="26"/>
        <v>3100</v>
      </c>
      <c r="D252">
        <f t="shared" si="27"/>
        <v>3160</v>
      </c>
      <c r="E252">
        <f t="shared" si="28"/>
        <v>3</v>
      </c>
      <c r="F252">
        <f t="shared" si="29"/>
        <v>1</v>
      </c>
      <c r="G252">
        <f t="shared" si="30"/>
        <v>6</v>
      </c>
      <c r="H252">
        <f t="shared" si="31"/>
        <v>3</v>
      </c>
      <c r="I252" t="str">
        <f t="shared" si="24"/>
        <v>3163- SERVICIOS DE CONDUCCIÓN DE SEÑALES ANALÓGICAS Y DIGITALES.</v>
      </c>
      <c r="J252" t="s">
        <v>644</v>
      </c>
      <c r="K252" t="s">
        <v>645</v>
      </c>
    </row>
    <row r="253" spans="1:11" x14ac:dyDescent="0.25">
      <c r="A253">
        <v>3164</v>
      </c>
      <c r="B253">
        <f t="shared" si="25"/>
        <v>3000</v>
      </c>
      <c r="C253">
        <f t="shared" si="26"/>
        <v>3100</v>
      </c>
      <c r="D253">
        <f t="shared" si="27"/>
        <v>3160</v>
      </c>
      <c r="E253">
        <f t="shared" si="28"/>
        <v>3</v>
      </c>
      <c r="F253">
        <f t="shared" si="29"/>
        <v>1</v>
      </c>
      <c r="G253">
        <f t="shared" si="30"/>
        <v>6</v>
      </c>
      <c r="H253">
        <f t="shared" si="31"/>
        <v>4</v>
      </c>
      <c r="I253" t="str">
        <f t="shared" si="24"/>
        <v xml:space="preserve">3164- SERVICIOS INTEGRALES DE TELECOMUNICACIÓN.  </v>
      </c>
      <c r="J253" t="s">
        <v>646</v>
      </c>
      <c r="K253" t="s">
        <v>647</v>
      </c>
    </row>
    <row r="254" spans="1:11" x14ac:dyDescent="0.25">
      <c r="A254">
        <v>3170</v>
      </c>
      <c r="B254">
        <f t="shared" si="25"/>
        <v>3000</v>
      </c>
      <c r="C254">
        <f t="shared" si="26"/>
        <v>3100</v>
      </c>
      <c r="D254">
        <f t="shared" si="27"/>
        <v>3170</v>
      </c>
      <c r="E254">
        <f t="shared" si="28"/>
        <v>3</v>
      </c>
      <c r="F254">
        <f t="shared" si="29"/>
        <v>1</v>
      </c>
      <c r="G254">
        <f t="shared" si="30"/>
        <v>7</v>
      </c>
      <c r="H254">
        <f t="shared" si="31"/>
        <v>0</v>
      </c>
      <c r="I254" t="str">
        <f t="shared" si="24"/>
        <v>3170- SERVICIOS DE ACCESO DE INTERNET, REDES Y PROCESAMIENTO DE INFORMACIÓN</v>
      </c>
      <c r="J254" t="s">
        <v>648</v>
      </c>
      <c r="K254" t="s">
        <v>649</v>
      </c>
    </row>
    <row r="255" spans="1:11" x14ac:dyDescent="0.25">
      <c r="A255">
        <v>3171</v>
      </c>
      <c r="B255">
        <f t="shared" si="25"/>
        <v>3000</v>
      </c>
      <c r="C255">
        <f t="shared" si="26"/>
        <v>3100</v>
      </c>
      <c r="D255">
        <f t="shared" si="27"/>
        <v>3170</v>
      </c>
      <c r="E255">
        <f t="shared" si="28"/>
        <v>3</v>
      </c>
      <c r="F255">
        <f t="shared" si="29"/>
        <v>1</v>
      </c>
      <c r="G255">
        <f t="shared" si="30"/>
        <v>7</v>
      </c>
      <c r="H255">
        <f t="shared" si="31"/>
        <v>1</v>
      </c>
      <c r="I255" t="str">
        <f t="shared" si="24"/>
        <v>3171- SERVICIOS DE ACCESO DE INTERNET, REDES Y PROCESAMIENTO DE INFORMACIÓN</v>
      </c>
      <c r="J255" t="s">
        <v>648</v>
      </c>
      <c r="K255" t="s">
        <v>649</v>
      </c>
    </row>
    <row r="256" spans="1:11" x14ac:dyDescent="0.25">
      <c r="A256">
        <v>3180</v>
      </c>
      <c r="B256">
        <f t="shared" si="25"/>
        <v>3000</v>
      </c>
      <c r="C256">
        <f t="shared" si="26"/>
        <v>3100</v>
      </c>
      <c r="D256">
        <f t="shared" si="27"/>
        <v>3180</v>
      </c>
      <c r="E256">
        <f t="shared" si="28"/>
        <v>3</v>
      </c>
      <c r="F256">
        <f t="shared" si="29"/>
        <v>1</v>
      </c>
      <c r="G256">
        <f t="shared" si="30"/>
        <v>8</v>
      </c>
      <c r="H256">
        <f t="shared" si="31"/>
        <v>0</v>
      </c>
      <c r="I256" t="str">
        <f t="shared" si="24"/>
        <v>3180- SERVICIOS POSTALES Y TELEGRÁFICOS</v>
      </c>
      <c r="J256" t="s">
        <v>650</v>
      </c>
      <c r="K256" t="s">
        <v>651</v>
      </c>
    </row>
    <row r="257" spans="1:11" x14ac:dyDescent="0.25">
      <c r="A257">
        <v>3181</v>
      </c>
      <c r="B257">
        <f t="shared" si="25"/>
        <v>3000</v>
      </c>
      <c r="C257">
        <f t="shared" si="26"/>
        <v>3100</v>
      </c>
      <c r="D257">
        <f t="shared" si="27"/>
        <v>3180</v>
      </c>
      <c r="E257">
        <f t="shared" si="28"/>
        <v>3</v>
      </c>
      <c r="F257">
        <f t="shared" si="29"/>
        <v>1</v>
      </c>
      <c r="G257">
        <f t="shared" si="30"/>
        <v>8</v>
      </c>
      <c r="H257">
        <f t="shared" si="31"/>
        <v>1</v>
      </c>
      <c r="I257" t="str">
        <f t="shared" si="24"/>
        <v>3181- SERVICIO POSTAL.</v>
      </c>
      <c r="J257" t="s">
        <v>652</v>
      </c>
      <c r="K257" t="s">
        <v>653</v>
      </c>
    </row>
    <row r="258" spans="1:11" x14ac:dyDescent="0.25">
      <c r="A258">
        <v>3182</v>
      </c>
      <c r="B258">
        <f t="shared" si="25"/>
        <v>3000</v>
      </c>
      <c r="C258">
        <f t="shared" si="26"/>
        <v>3100</v>
      </c>
      <c r="D258">
        <f t="shared" si="27"/>
        <v>3180</v>
      </c>
      <c r="E258">
        <f t="shared" si="28"/>
        <v>3</v>
      </c>
      <c r="F258">
        <f t="shared" si="29"/>
        <v>1</v>
      </c>
      <c r="G258">
        <f t="shared" si="30"/>
        <v>8</v>
      </c>
      <c r="H258">
        <f t="shared" si="31"/>
        <v>2</v>
      </c>
      <c r="I258" t="str">
        <f t="shared" ref="I258:I321" si="32">CONCATENATE(A258,"- ",J258)</f>
        <v>3182- SERVICIO TELEGRÁFICO.</v>
      </c>
      <c r="J258" t="s">
        <v>654</v>
      </c>
      <c r="K258" t="s">
        <v>655</v>
      </c>
    </row>
    <row r="259" spans="1:11" x14ac:dyDescent="0.25">
      <c r="A259">
        <v>3190</v>
      </c>
      <c r="B259">
        <f t="shared" ref="B259:B322" si="33">LEFT(A259,1)*1000</f>
        <v>3000</v>
      </c>
      <c r="C259">
        <f t="shared" ref="C259:C322" si="34">LEFT(A259,2)*100</f>
        <v>3100</v>
      </c>
      <c r="D259">
        <f t="shared" ref="D259:D322" si="35">LEFT(A259,3)*10</f>
        <v>3190</v>
      </c>
      <c r="E259">
        <f t="shared" ref="E259:E322" si="36">LEFT(A259,1)*1</f>
        <v>3</v>
      </c>
      <c r="F259">
        <f t="shared" ref="F259:F322" si="37">MID(A259,2,1)*1</f>
        <v>1</v>
      </c>
      <c r="G259">
        <f t="shared" ref="G259:G322" si="38">MID(A259,3,1)*1</f>
        <v>9</v>
      </c>
      <c r="H259">
        <f t="shared" ref="H259:H322" si="39">MID(A259,4,1)*1</f>
        <v>0</v>
      </c>
      <c r="I259" t="str">
        <f t="shared" si="32"/>
        <v>3190- SERVICIOS INTEGRALES Y OTROS SERVICIOS</v>
      </c>
      <c r="J259" t="s">
        <v>656</v>
      </c>
      <c r="K259" t="s">
        <v>657</v>
      </c>
    </row>
    <row r="260" spans="1:11" x14ac:dyDescent="0.25">
      <c r="A260">
        <v>3191</v>
      </c>
      <c r="B260">
        <f t="shared" si="33"/>
        <v>3000</v>
      </c>
      <c r="C260">
        <f t="shared" si="34"/>
        <v>3100</v>
      </c>
      <c r="D260">
        <f t="shared" si="35"/>
        <v>3190</v>
      </c>
      <c r="E260">
        <f t="shared" si="36"/>
        <v>3</v>
      </c>
      <c r="F260">
        <f t="shared" si="37"/>
        <v>1</v>
      </c>
      <c r="G260">
        <f t="shared" si="38"/>
        <v>9</v>
      </c>
      <c r="H260">
        <f t="shared" si="39"/>
        <v>1</v>
      </c>
      <c r="I260" t="str">
        <f t="shared" si="32"/>
        <v xml:space="preserve">3191- CONTRATACIÓN DE OTROS SERVICIOS.   </v>
      </c>
      <c r="J260" t="s">
        <v>658</v>
      </c>
      <c r="K260" t="s">
        <v>659</v>
      </c>
    </row>
    <row r="261" spans="1:11" x14ac:dyDescent="0.25">
      <c r="A261">
        <v>3200</v>
      </c>
      <c r="B261">
        <f t="shared" si="33"/>
        <v>3000</v>
      </c>
      <c r="C261">
        <f t="shared" si="34"/>
        <v>3200</v>
      </c>
      <c r="D261">
        <f t="shared" si="35"/>
        <v>3200</v>
      </c>
      <c r="E261">
        <f t="shared" si="36"/>
        <v>3</v>
      </c>
      <c r="F261">
        <f t="shared" si="37"/>
        <v>2</v>
      </c>
      <c r="G261">
        <f t="shared" si="38"/>
        <v>0</v>
      </c>
      <c r="H261">
        <f t="shared" si="39"/>
        <v>0</v>
      </c>
      <c r="I261" t="str">
        <f t="shared" si="32"/>
        <v>3200- SERVICIOS DE ARRENDAMIENTO</v>
      </c>
      <c r="J261" t="s">
        <v>660</v>
      </c>
      <c r="K261" t="s">
        <v>661</v>
      </c>
    </row>
    <row r="262" spans="1:11" x14ac:dyDescent="0.25">
      <c r="A262">
        <v>3210</v>
      </c>
      <c r="B262">
        <f t="shared" si="33"/>
        <v>3000</v>
      </c>
      <c r="C262">
        <f t="shared" si="34"/>
        <v>3200</v>
      </c>
      <c r="D262">
        <f t="shared" si="35"/>
        <v>3210</v>
      </c>
      <c r="E262">
        <f t="shared" si="36"/>
        <v>3</v>
      </c>
      <c r="F262">
        <f t="shared" si="37"/>
        <v>2</v>
      </c>
      <c r="G262">
        <f t="shared" si="38"/>
        <v>1</v>
      </c>
      <c r="H262">
        <f t="shared" si="39"/>
        <v>0</v>
      </c>
      <c r="I262" t="str">
        <f t="shared" si="32"/>
        <v>3210- ARRENDAMIENTO DE TERRENOS</v>
      </c>
      <c r="J262" t="s">
        <v>662</v>
      </c>
      <c r="K262" t="s">
        <v>663</v>
      </c>
    </row>
    <row r="263" spans="1:11" x14ac:dyDescent="0.25">
      <c r="A263">
        <v>3211</v>
      </c>
      <c r="B263">
        <f t="shared" si="33"/>
        <v>3000</v>
      </c>
      <c r="C263">
        <f t="shared" si="34"/>
        <v>3200</v>
      </c>
      <c r="D263">
        <f t="shared" si="35"/>
        <v>3210</v>
      </c>
      <c r="E263">
        <f t="shared" si="36"/>
        <v>3</v>
      </c>
      <c r="F263">
        <f t="shared" si="37"/>
        <v>2</v>
      </c>
      <c r="G263">
        <f t="shared" si="38"/>
        <v>1</v>
      </c>
      <c r="H263">
        <f t="shared" si="39"/>
        <v>1</v>
      </c>
      <c r="I263" t="str">
        <f t="shared" si="32"/>
        <v>3211- ARRENDAMIENTO DE TERRENOS.</v>
      </c>
      <c r="J263" t="s">
        <v>664</v>
      </c>
      <c r="K263" t="s">
        <v>665</v>
      </c>
    </row>
    <row r="264" spans="1:11" x14ac:dyDescent="0.25">
      <c r="A264">
        <v>3220</v>
      </c>
      <c r="B264">
        <f t="shared" si="33"/>
        <v>3000</v>
      </c>
      <c r="C264">
        <f t="shared" si="34"/>
        <v>3200</v>
      </c>
      <c r="D264">
        <f t="shared" si="35"/>
        <v>3220</v>
      </c>
      <c r="E264">
        <f t="shared" si="36"/>
        <v>3</v>
      </c>
      <c r="F264">
        <f t="shared" si="37"/>
        <v>2</v>
      </c>
      <c r="G264">
        <f t="shared" si="38"/>
        <v>2</v>
      </c>
      <c r="H264">
        <f t="shared" si="39"/>
        <v>0</v>
      </c>
      <c r="I264" t="str">
        <f t="shared" si="32"/>
        <v>3220- ARRENDAMIENTO DE EDIFICIOS</v>
      </c>
      <c r="J264" t="s">
        <v>666</v>
      </c>
      <c r="K264" t="s">
        <v>667</v>
      </c>
    </row>
    <row r="265" spans="1:11" x14ac:dyDescent="0.25">
      <c r="A265">
        <v>3221</v>
      </c>
      <c r="B265">
        <f t="shared" si="33"/>
        <v>3000</v>
      </c>
      <c r="C265">
        <f t="shared" si="34"/>
        <v>3200</v>
      </c>
      <c r="D265">
        <f t="shared" si="35"/>
        <v>3220</v>
      </c>
      <c r="E265">
        <f t="shared" si="36"/>
        <v>3</v>
      </c>
      <c r="F265">
        <f t="shared" si="37"/>
        <v>2</v>
      </c>
      <c r="G265">
        <f t="shared" si="38"/>
        <v>2</v>
      </c>
      <c r="H265">
        <f t="shared" si="39"/>
        <v>1</v>
      </c>
      <c r="I265" t="str">
        <f t="shared" si="32"/>
        <v>3221- ARRENDAMIENTO DE EDIFICIOS Y LOCALES.</v>
      </c>
      <c r="J265" t="s">
        <v>668</v>
      </c>
      <c r="K265" t="s">
        <v>669</v>
      </c>
    </row>
    <row r="266" spans="1:11" x14ac:dyDescent="0.25">
      <c r="A266">
        <v>3230</v>
      </c>
      <c r="B266">
        <f t="shared" si="33"/>
        <v>3000</v>
      </c>
      <c r="C266">
        <f t="shared" si="34"/>
        <v>3200</v>
      </c>
      <c r="D266">
        <f t="shared" si="35"/>
        <v>3230</v>
      </c>
      <c r="E266">
        <f t="shared" si="36"/>
        <v>3</v>
      </c>
      <c r="F266">
        <f t="shared" si="37"/>
        <v>2</v>
      </c>
      <c r="G266">
        <f t="shared" si="38"/>
        <v>3</v>
      </c>
      <c r="H266">
        <f t="shared" si="39"/>
        <v>0</v>
      </c>
      <c r="I266" t="str">
        <f t="shared" si="32"/>
        <v>3230- ARRENDAMIENTO DE MOBILIARIO Y EQUIPO DE ADMINISTRACIÓN, EDUCACIONAL Y RECREATIVO</v>
      </c>
      <c r="J266" t="s">
        <v>670</v>
      </c>
      <c r="K266" t="s">
        <v>671</v>
      </c>
    </row>
    <row r="267" spans="1:11" x14ac:dyDescent="0.25">
      <c r="A267">
        <v>3231</v>
      </c>
      <c r="B267">
        <f t="shared" si="33"/>
        <v>3000</v>
      </c>
      <c r="C267">
        <f t="shared" si="34"/>
        <v>3200</v>
      </c>
      <c r="D267">
        <f t="shared" si="35"/>
        <v>3230</v>
      </c>
      <c r="E267">
        <f t="shared" si="36"/>
        <v>3</v>
      </c>
      <c r="F267">
        <f t="shared" si="37"/>
        <v>2</v>
      </c>
      <c r="G267">
        <f t="shared" si="38"/>
        <v>3</v>
      </c>
      <c r="H267">
        <f t="shared" si="39"/>
        <v>1</v>
      </c>
      <c r="I267" t="str">
        <f t="shared" si="32"/>
        <v xml:space="preserve">3231- ARRENDAMIENTO DE MOBILIARIO.    </v>
      </c>
      <c r="J267" t="s">
        <v>672</v>
      </c>
      <c r="K267" t="s">
        <v>673</v>
      </c>
    </row>
    <row r="268" spans="1:11" x14ac:dyDescent="0.25">
      <c r="A268">
        <v>3232</v>
      </c>
      <c r="B268">
        <f t="shared" si="33"/>
        <v>3000</v>
      </c>
      <c r="C268">
        <f t="shared" si="34"/>
        <v>3200</v>
      </c>
      <c r="D268">
        <f t="shared" si="35"/>
        <v>3230</v>
      </c>
      <c r="E268">
        <f t="shared" si="36"/>
        <v>3</v>
      </c>
      <c r="F268">
        <f t="shared" si="37"/>
        <v>2</v>
      </c>
      <c r="G268">
        <f t="shared" si="38"/>
        <v>3</v>
      </c>
      <c r="H268">
        <f t="shared" si="39"/>
        <v>2</v>
      </c>
      <c r="I268" t="str">
        <f t="shared" si="32"/>
        <v>3232- ARRENDAMIENTO DE EQUIPO Y BIENES INFORMÁTICOS.</v>
      </c>
      <c r="J268" t="s">
        <v>674</v>
      </c>
      <c r="K268" t="s">
        <v>675</v>
      </c>
    </row>
    <row r="269" spans="1:11" x14ac:dyDescent="0.25">
      <c r="A269">
        <v>3240</v>
      </c>
      <c r="B269">
        <f t="shared" si="33"/>
        <v>3000</v>
      </c>
      <c r="C269">
        <f t="shared" si="34"/>
        <v>3200</v>
      </c>
      <c r="D269">
        <f t="shared" si="35"/>
        <v>3240</v>
      </c>
      <c r="E269">
        <f t="shared" si="36"/>
        <v>3</v>
      </c>
      <c r="F269">
        <f t="shared" si="37"/>
        <v>2</v>
      </c>
      <c r="G269">
        <f t="shared" si="38"/>
        <v>4</v>
      </c>
      <c r="H269">
        <f t="shared" si="39"/>
        <v>0</v>
      </c>
      <c r="I269" t="str">
        <f t="shared" si="32"/>
        <v>3240- ARRENDAMIENTO DE EQUIPO E INSTRUMENTAL MÉDICO Y DE LABORATORIO</v>
      </c>
      <c r="J269" t="s">
        <v>676</v>
      </c>
      <c r="K269" t="s">
        <v>677</v>
      </c>
    </row>
    <row r="270" spans="1:11" x14ac:dyDescent="0.25">
      <c r="A270">
        <v>3241</v>
      </c>
      <c r="B270">
        <f t="shared" si="33"/>
        <v>3000</v>
      </c>
      <c r="C270">
        <f t="shared" si="34"/>
        <v>3200</v>
      </c>
      <c r="D270">
        <f t="shared" si="35"/>
        <v>3240</v>
      </c>
      <c r="E270">
        <f t="shared" si="36"/>
        <v>3</v>
      </c>
      <c r="F270">
        <f t="shared" si="37"/>
        <v>2</v>
      </c>
      <c r="G270">
        <f t="shared" si="38"/>
        <v>4</v>
      </c>
      <c r="H270">
        <f t="shared" si="39"/>
        <v>1</v>
      </c>
      <c r="I270" t="str">
        <f t="shared" si="32"/>
        <v>3241- ARRENDAMIENTO DE EQUIPO E INSTRUMENTAL MÉDICO Y DE LABORATORIO</v>
      </c>
      <c r="J270" t="s">
        <v>676</v>
      </c>
      <c r="K270" t="s">
        <v>677</v>
      </c>
    </row>
    <row r="271" spans="1:11" x14ac:dyDescent="0.25">
      <c r="A271">
        <v>3250</v>
      </c>
      <c r="B271">
        <f t="shared" si="33"/>
        <v>3000</v>
      </c>
      <c r="C271">
        <f t="shared" si="34"/>
        <v>3200</v>
      </c>
      <c r="D271">
        <f t="shared" si="35"/>
        <v>3250</v>
      </c>
      <c r="E271">
        <f t="shared" si="36"/>
        <v>3</v>
      </c>
      <c r="F271">
        <f t="shared" si="37"/>
        <v>2</v>
      </c>
      <c r="G271">
        <f t="shared" si="38"/>
        <v>5</v>
      </c>
      <c r="H271">
        <f t="shared" si="39"/>
        <v>0</v>
      </c>
      <c r="I271" t="str">
        <f t="shared" si="32"/>
        <v>3250- ARRENDAMIENTO DE EQUIPO DE TRANSPORTE</v>
      </c>
      <c r="J271" t="s">
        <v>678</v>
      </c>
      <c r="K271" t="s">
        <v>679</v>
      </c>
    </row>
    <row r="272" spans="1:11" x14ac:dyDescent="0.25">
      <c r="A272">
        <v>3251</v>
      </c>
      <c r="B272">
        <f t="shared" si="33"/>
        <v>3000</v>
      </c>
      <c r="C272">
        <f t="shared" si="34"/>
        <v>3200</v>
      </c>
      <c r="D272">
        <f t="shared" si="35"/>
        <v>3250</v>
      </c>
      <c r="E272">
        <f t="shared" si="36"/>
        <v>3</v>
      </c>
      <c r="F272">
        <f t="shared" si="37"/>
        <v>2</v>
      </c>
      <c r="G272">
        <f t="shared" si="38"/>
        <v>5</v>
      </c>
      <c r="H272">
        <f t="shared" si="39"/>
        <v>1</v>
      </c>
      <c r="I272" t="str">
        <f t="shared" si="32"/>
        <v>3251- ARRENDAMIENTO DE VEHÍCULOS TERRESTRES Y AÉREOS, PARA LA EJECUCIÓN DE PROGRAMAS DE SEGURIDAD PÚBLICA.</v>
      </c>
      <c r="J272" t="s">
        <v>680</v>
      </c>
      <c r="K272" t="s">
        <v>681</v>
      </c>
    </row>
    <row r="273" spans="1:11" x14ac:dyDescent="0.25">
      <c r="A273">
        <v>3252</v>
      </c>
      <c r="B273">
        <f t="shared" si="33"/>
        <v>3000</v>
      </c>
      <c r="C273">
        <f t="shared" si="34"/>
        <v>3200</v>
      </c>
      <c r="D273">
        <f t="shared" si="35"/>
        <v>3250</v>
      </c>
      <c r="E273">
        <f t="shared" si="36"/>
        <v>3</v>
      </c>
      <c r="F273">
        <f t="shared" si="37"/>
        <v>2</v>
      </c>
      <c r="G273">
        <f t="shared" si="38"/>
        <v>5</v>
      </c>
      <c r="H273">
        <f t="shared" si="39"/>
        <v>2</v>
      </c>
      <c r="I273" t="str">
        <f t="shared" si="32"/>
        <v>3252- ARRENDAMIENTO DE VEHÍCULOS TERRESTRES Y AÉREOS, PARA SERVICIOS PÚBLICOS Y LA OPERACIÓN DE PROGRAMAS PÚBLICOS.</v>
      </c>
      <c r="J273" t="s">
        <v>682</v>
      </c>
      <c r="K273" t="s">
        <v>683</v>
      </c>
    </row>
    <row r="274" spans="1:11" x14ac:dyDescent="0.25">
      <c r="A274">
        <v>3253</v>
      </c>
      <c r="B274">
        <f t="shared" si="33"/>
        <v>3000</v>
      </c>
      <c r="C274">
        <f t="shared" si="34"/>
        <v>3200</v>
      </c>
      <c r="D274">
        <f t="shared" si="35"/>
        <v>3250</v>
      </c>
      <c r="E274">
        <f t="shared" si="36"/>
        <v>3</v>
      </c>
      <c r="F274">
        <f t="shared" si="37"/>
        <v>2</v>
      </c>
      <c r="G274">
        <f t="shared" si="38"/>
        <v>5</v>
      </c>
      <c r="H274">
        <f t="shared" si="39"/>
        <v>3</v>
      </c>
      <c r="I274" t="str">
        <f t="shared" si="32"/>
        <v xml:space="preserve">3253- ARRENDAMIENTO DE VEHÍCULOS TERRESTRES Y AÉREOS, PARA SERVICIOS ADMINISTRATIVOS. </v>
      </c>
      <c r="J274" t="s">
        <v>684</v>
      </c>
      <c r="K274" t="s">
        <v>685</v>
      </c>
    </row>
    <row r="275" spans="1:11" x14ac:dyDescent="0.25">
      <c r="A275">
        <v>3254</v>
      </c>
      <c r="B275">
        <f t="shared" si="33"/>
        <v>3000</v>
      </c>
      <c r="C275">
        <f t="shared" si="34"/>
        <v>3200</v>
      </c>
      <c r="D275">
        <f t="shared" si="35"/>
        <v>3250</v>
      </c>
      <c r="E275">
        <f t="shared" si="36"/>
        <v>3</v>
      </c>
      <c r="F275">
        <f t="shared" si="37"/>
        <v>2</v>
      </c>
      <c r="G275">
        <f t="shared" si="38"/>
        <v>5</v>
      </c>
      <c r="H275">
        <f t="shared" si="39"/>
        <v>4</v>
      </c>
      <c r="I275" t="str">
        <f t="shared" si="32"/>
        <v xml:space="preserve">3254- ARRENDAMIENTO DE VEHÍCULOS TERRESTRES Y AÉREOS, PARA DESASTRES NATURALES. </v>
      </c>
      <c r="J275" t="s">
        <v>686</v>
      </c>
      <c r="K275" t="s">
        <v>687</v>
      </c>
    </row>
    <row r="276" spans="1:11" x14ac:dyDescent="0.25">
      <c r="A276">
        <v>3255</v>
      </c>
      <c r="B276">
        <f t="shared" si="33"/>
        <v>3000</v>
      </c>
      <c r="C276">
        <f t="shared" si="34"/>
        <v>3200</v>
      </c>
      <c r="D276">
        <f t="shared" si="35"/>
        <v>3250</v>
      </c>
      <c r="E276">
        <f t="shared" si="36"/>
        <v>3</v>
      </c>
      <c r="F276">
        <f t="shared" si="37"/>
        <v>2</v>
      </c>
      <c r="G276">
        <f t="shared" si="38"/>
        <v>5</v>
      </c>
      <c r="H276">
        <f t="shared" si="39"/>
        <v>5</v>
      </c>
      <c r="I276" t="str">
        <f t="shared" si="32"/>
        <v xml:space="preserve">3255- ARRENDAMIENTO DE VEHÍCULOS TERRESTRES Y AÉREOS PARA SERVIDORES PÚBLICOS. </v>
      </c>
      <c r="J276" t="s">
        <v>688</v>
      </c>
      <c r="K276" t="s">
        <v>689</v>
      </c>
    </row>
    <row r="277" spans="1:11" x14ac:dyDescent="0.25">
      <c r="A277">
        <v>3260</v>
      </c>
      <c r="B277">
        <f t="shared" si="33"/>
        <v>3000</v>
      </c>
      <c r="C277">
        <f t="shared" si="34"/>
        <v>3200</v>
      </c>
      <c r="D277">
        <f t="shared" si="35"/>
        <v>3260</v>
      </c>
      <c r="E277">
        <f t="shared" si="36"/>
        <v>3</v>
      </c>
      <c r="F277">
        <f t="shared" si="37"/>
        <v>2</v>
      </c>
      <c r="G277">
        <f t="shared" si="38"/>
        <v>6</v>
      </c>
      <c r="H277">
        <f t="shared" si="39"/>
        <v>0</v>
      </c>
      <c r="I277" t="str">
        <f t="shared" si="32"/>
        <v>3260- ARRENDAMIENTO DE MAQUINARIA, OTROS EQUIPOS Y HERRAMIENTAS</v>
      </c>
      <c r="J277" t="s">
        <v>690</v>
      </c>
      <c r="K277" t="s">
        <v>691</v>
      </c>
    </row>
    <row r="278" spans="1:11" x14ac:dyDescent="0.25">
      <c r="A278">
        <v>3261</v>
      </c>
      <c r="B278">
        <f t="shared" si="33"/>
        <v>3000</v>
      </c>
      <c r="C278">
        <f t="shared" si="34"/>
        <v>3200</v>
      </c>
      <c r="D278">
        <f t="shared" si="35"/>
        <v>3260</v>
      </c>
      <c r="E278">
        <f t="shared" si="36"/>
        <v>3</v>
      </c>
      <c r="F278">
        <f t="shared" si="37"/>
        <v>2</v>
      </c>
      <c r="G278">
        <f t="shared" si="38"/>
        <v>6</v>
      </c>
      <c r="H278">
        <f t="shared" si="39"/>
        <v>1</v>
      </c>
      <c r="I278" t="str">
        <f t="shared" si="32"/>
        <v xml:space="preserve">3261- ARRENDAMIENTO DE MAQUINARIA Y EQUIPO. </v>
      </c>
      <c r="J278" t="s">
        <v>692</v>
      </c>
      <c r="K278" t="s">
        <v>693</v>
      </c>
    </row>
    <row r="279" spans="1:11" x14ac:dyDescent="0.25">
      <c r="A279">
        <v>3270</v>
      </c>
      <c r="B279">
        <f t="shared" si="33"/>
        <v>3000</v>
      </c>
      <c r="C279">
        <f t="shared" si="34"/>
        <v>3200</v>
      </c>
      <c r="D279">
        <f t="shared" si="35"/>
        <v>3270</v>
      </c>
      <c r="E279">
        <f t="shared" si="36"/>
        <v>3</v>
      </c>
      <c r="F279">
        <f t="shared" si="37"/>
        <v>2</v>
      </c>
      <c r="G279">
        <f t="shared" si="38"/>
        <v>7</v>
      </c>
      <c r="H279">
        <f t="shared" si="39"/>
        <v>0</v>
      </c>
      <c r="I279" t="str">
        <f t="shared" si="32"/>
        <v>3270- ARRENDAMIENTO DE ACTIVOS INTANGIBLES</v>
      </c>
      <c r="J279" t="s">
        <v>694</v>
      </c>
      <c r="K279" t="s">
        <v>695</v>
      </c>
    </row>
    <row r="280" spans="1:11" x14ac:dyDescent="0.25">
      <c r="A280">
        <v>3271</v>
      </c>
      <c r="B280">
        <f t="shared" si="33"/>
        <v>3000</v>
      </c>
      <c r="C280">
        <f t="shared" si="34"/>
        <v>3200</v>
      </c>
      <c r="D280">
        <f t="shared" si="35"/>
        <v>3270</v>
      </c>
      <c r="E280">
        <f t="shared" si="36"/>
        <v>3</v>
      </c>
      <c r="F280">
        <f t="shared" si="37"/>
        <v>2</v>
      </c>
      <c r="G280">
        <f t="shared" si="38"/>
        <v>7</v>
      </c>
      <c r="H280">
        <f t="shared" si="39"/>
        <v>1</v>
      </c>
      <c r="I280" t="str">
        <f t="shared" si="32"/>
        <v>3271- ARRENDAMIENTO DE ACTIVOS INTANGIBLES</v>
      </c>
      <c r="J280" t="s">
        <v>694</v>
      </c>
      <c r="K280" t="s">
        <v>695</v>
      </c>
    </row>
    <row r="281" spans="1:11" x14ac:dyDescent="0.25">
      <c r="A281">
        <v>3280</v>
      </c>
      <c r="B281">
        <f t="shared" si="33"/>
        <v>3000</v>
      </c>
      <c r="C281">
        <f t="shared" si="34"/>
        <v>3200</v>
      </c>
      <c r="D281">
        <f t="shared" si="35"/>
        <v>3280</v>
      </c>
      <c r="E281">
        <f t="shared" si="36"/>
        <v>3</v>
      </c>
      <c r="F281">
        <f t="shared" si="37"/>
        <v>2</v>
      </c>
      <c r="G281">
        <f t="shared" si="38"/>
        <v>8</v>
      </c>
      <c r="H281">
        <f t="shared" si="39"/>
        <v>0</v>
      </c>
      <c r="I281" t="str">
        <f t="shared" si="32"/>
        <v>3280- ARRENDAMIENTO FINANCIERO</v>
      </c>
      <c r="J281" t="s">
        <v>696</v>
      </c>
      <c r="K281" t="s">
        <v>697</v>
      </c>
    </row>
    <row r="282" spans="1:11" x14ac:dyDescent="0.25">
      <c r="A282">
        <v>3281</v>
      </c>
      <c r="B282">
        <f t="shared" si="33"/>
        <v>3000</v>
      </c>
      <c r="C282">
        <f t="shared" si="34"/>
        <v>3200</v>
      </c>
      <c r="D282">
        <f t="shared" si="35"/>
        <v>3280</v>
      </c>
      <c r="E282">
        <f t="shared" si="36"/>
        <v>3</v>
      </c>
      <c r="F282">
        <f t="shared" si="37"/>
        <v>2</v>
      </c>
      <c r="G282">
        <f t="shared" si="38"/>
        <v>8</v>
      </c>
      <c r="H282">
        <f t="shared" si="39"/>
        <v>1</v>
      </c>
      <c r="I282" t="str">
        <f t="shared" si="32"/>
        <v>3281- ARRENDAMIENTO FINANCIERO</v>
      </c>
      <c r="J282" t="s">
        <v>696</v>
      </c>
      <c r="K282" t="s">
        <v>697</v>
      </c>
    </row>
    <row r="283" spans="1:11" x14ac:dyDescent="0.25">
      <c r="A283">
        <v>3290</v>
      </c>
      <c r="B283">
        <f t="shared" si="33"/>
        <v>3000</v>
      </c>
      <c r="C283">
        <f t="shared" si="34"/>
        <v>3200</v>
      </c>
      <c r="D283">
        <f t="shared" si="35"/>
        <v>3290</v>
      </c>
      <c r="E283">
        <f t="shared" si="36"/>
        <v>3</v>
      </c>
      <c r="F283">
        <f t="shared" si="37"/>
        <v>2</v>
      </c>
      <c r="G283">
        <f t="shared" si="38"/>
        <v>9</v>
      </c>
      <c r="H283">
        <f t="shared" si="39"/>
        <v>0</v>
      </c>
      <c r="I283" t="str">
        <f t="shared" si="32"/>
        <v>3290- OTROS ARRENDAMIENTOS</v>
      </c>
      <c r="J283" t="s">
        <v>698</v>
      </c>
      <c r="K283" t="s">
        <v>699</v>
      </c>
    </row>
    <row r="284" spans="1:11" x14ac:dyDescent="0.25">
      <c r="A284">
        <v>3291</v>
      </c>
      <c r="B284">
        <f t="shared" si="33"/>
        <v>3000</v>
      </c>
      <c r="C284">
        <f t="shared" si="34"/>
        <v>3200</v>
      </c>
      <c r="D284">
        <f t="shared" si="35"/>
        <v>3290</v>
      </c>
      <c r="E284">
        <f t="shared" si="36"/>
        <v>3</v>
      </c>
      <c r="F284">
        <f t="shared" si="37"/>
        <v>2</v>
      </c>
      <c r="G284">
        <f t="shared" si="38"/>
        <v>9</v>
      </c>
      <c r="H284">
        <f t="shared" si="39"/>
        <v>1</v>
      </c>
      <c r="I284" t="str">
        <f t="shared" si="32"/>
        <v>3291- OTROS ARRENDAMIENTOS</v>
      </c>
      <c r="J284" t="s">
        <v>698</v>
      </c>
      <c r="K284" t="s">
        <v>699</v>
      </c>
    </row>
    <row r="285" spans="1:11" x14ac:dyDescent="0.25">
      <c r="A285">
        <v>3300</v>
      </c>
      <c r="B285">
        <f t="shared" si="33"/>
        <v>3000</v>
      </c>
      <c r="C285">
        <f t="shared" si="34"/>
        <v>3300</v>
      </c>
      <c r="D285">
        <f t="shared" si="35"/>
        <v>3300</v>
      </c>
      <c r="E285">
        <f t="shared" si="36"/>
        <v>3</v>
      </c>
      <c r="F285">
        <f t="shared" si="37"/>
        <v>3</v>
      </c>
      <c r="G285">
        <f t="shared" si="38"/>
        <v>0</v>
      </c>
      <c r="H285">
        <f t="shared" si="39"/>
        <v>0</v>
      </c>
      <c r="I285" t="str">
        <f t="shared" si="32"/>
        <v>3300- SERVICIOS PROFESIONALES, CIENTÍFICOS, TÉCNICOS Y OTROS SERVICIOS</v>
      </c>
      <c r="J285" t="s">
        <v>700</v>
      </c>
      <c r="K285" t="s">
        <v>701</v>
      </c>
    </row>
    <row r="286" spans="1:11" x14ac:dyDescent="0.25">
      <c r="A286">
        <v>3310</v>
      </c>
      <c r="B286">
        <f t="shared" si="33"/>
        <v>3000</v>
      </c>
      <c r="C286">
        <f t="shared" si="34"/>
        <v>3300</v>
      </c>
      <c r="D286">
        <f t="shared" si="35"/>
        <v>3310</v>
      </c>
      <c r="E286">
        <f t="shared" si="36"/>
        <v>3</v>
      </c>
      <c r="F286">
        <f t="shared" si="37"/>
        <v>3</v>
      </c>
      <c r="G286">
        <f t="shared" si="38"/>
        <v>1</v>
      </c>
      <c r="H286">
        <f t="shared" si="39"/>
        <v>0</v>
      </c>
      <c r="I286" t="str">
        <f t="shared" si="32"/>
        <v>3310- SERVICIOS LEGALES, DE CONTABILIDAD, AUDITORÍA Y RELACIONADOS</v>
      </c>
      <c r="J286" t="s">
        <v>702</v>
      </c>
      <c r="K286" t="s">
        <v>703</v>
      </c>
    </row>
    <row r="287" spans="1:11" x14ac:dyDescent="0.25">
      <c r="A287">
        <v>3311</v>
      </c>
      <c r="B287">
        <f t="shared" si="33"/>
        <v>3000</v>
      </c>
      <c r="C287">
        <f t="shared" si="34"/>
        <v>3300</v>
      </c>
      <c r="D287">
        <f t="shared" si="35"/>
        <v>3310</v>
      </c>
      <c r="E287">
        <f t="shared" si="36"/>
        <v>3</v>
      </c>
      <c r="F287">
        <f t="shared" si="37"/>
        <v>3</v>
      </c>
      <c r="G287">
        <f t="shared" si="38"/>
        <v>1</v>
      </c>
      <c r="H287">
        <f t="shared" si="39"/>
        <v>1</v>
      </c>
      <c r="I287" t="str">
        <f t="shared" si="32"/>
        <v>3311- ASESORÍAS ASOCIADAS A CONVENIOS,   TRATADOS O ACUERDOS.</v>
      </c>
      <c r="J287" t="s">
        <v>704</v>
      </c>
      <c r="K287" t="s">
        <v>705</v>
      </c>
    </row>
    <row r="288" spans="1:11" x14ac:dyDescent="0.25">
      <c r="A288">
        <v>3312</v>
      </c>
      <c r="B288">
        <f t="shared" si="33"/>
        <v>3000</v>
      </c>
      <c r="C288">
        <f t="shared" si="34"/>
        <v>3300</v>
      </c>
      <c r="D288">
        <f t="shared" si="35"/>
        <v>3310</v>
      </c>
      <c r="E288">
        <f t="shared" si="36"/>
        <v>3</v>
      </c>
      <c r="F288">
        <f t="shared" si="37"/>
        <v>3</v>
      </c>
      <c r="G288">
        <f t="shared" si="38"/>
        <v>1</v>
      </c>
      <c r="H288">
        <f t="shared" si="39"/>
        <v>2</v>
      </c>
      <c r="I288" t="str">
        <f t="shared" si="32"/>
        <v>3312- SERVICIOS RELACIONADOS CON PROCEDIMIENTOS JURISDICCIONALES.</v>
      </c>
      <c r="J288" t="s">
        <v>706</v>
      </c>
      <c r="K288" t="s">
        <v>707</v>
      </c>
    </row>
    <row r="289" spans="1:11" x14ac:dyDescent="0.25">
      <c r="A289">
        <v>3313</v>
      </c>
      <c r="B289">
        <f t="shared" si="33"/>
        <v>3000</v>
      </c>
      <c r="C289">
        <f t="shared" si="34"/>
        <v>3300</v>
      </c>
      <c r="D289">
        <f t="shared" si="35"/>
        <v>3310</v>
      </c>
      <c r="E289">
        <f t="shared" si="36"/>
        <v>3</v>
      </c>
      <c r="F289">
        <f t="shared" si="37"/>
        <v>3</v>
      </c>
      <c r="G289">
        <f t="shared" si="38"/>
        <v>1</v>
      </c>
      <c r="H289">
        <f t="shared" si="39"/>
        <v>3</v>
      </c>
      <c r="I289" t="str">
        <f t="shared" si="32"/>
        <v xml:space="preserve">3313- ASESORÍAS POR CONTROVERSIAS EN EL MARCO DE LOS TRATADOS INTERNACIONALES.  </v>
      </c>
      <c r="J289" t="s">
        <v>708</v>
      </c>
      <c r="K289" t="s">
        <v>709</v>
      </c>
    </row>
    <row r="290" spans="1:11" x14ac:dyDescent="0.25">
      <c r="A290">
        <v>3314</v>
      </c>
      <c r="B290">
        <f t="shared" si="33"/>
        <v>3000</v>
      </c>
      <c r="C290">
        <f t="shared" si="34"/>
        <v>3300</v>
      </c>
      <c r="D290">
        <f t="shared" si="35"/>
        <v>3310</v>
      </c>
      <c r="E290">
        <f t="shared" si="36"/>
        <v>3</v>
      </c>
      <c r="F290">
        <f t="shared" si="37"/>
        <v>3</v>
      </c>
      <c r="G290">
        <f t="shared" si="38"/>
        <v>1</v>
      </c>
      <c r="H290">
        <f t="shared" si="39"/>
        <v>4</v>
      </c>
      <c r="I290" t="str">
        <f t="shared" si="32"/>
        <v xml:space="preserve">3314- CONSULTORÍAS PARA PROGRAMAS O PROYECTOS FINANCIADOS POR ORGANISMOS INTERNACIONALES. </v>
      </c>
      <c r="J290" t="s">
        <v>710</v>
      </c>
      <c r="K290" t="s">
        <v>711</v>
      </c>
    </row>
    <row r="291" spans="1:11" x14ac:dyDescent="0.25">
      <c r="A291">
        <v>3315</v>
      </c>
      <c r="B291">
        <f t="shared" si="33"/>
        <v>3000</v>
      </c>
      <c r="C291">
        <f t="shared" si="34"/>
        <v>3300</v>
      </c>
      <c r="D291">
        <f t="shared" si="35"/>
        <v>3310</v>
      </c>
      <c r="E291">
        <f t="shared" si="36"/>
        <v>3</v>
      </c>
      <c r="F291">
        <f t="shared" si="37"/>
        <v>3</v>
      </c>
      <c r="G291">
        <f t="shared" si="38"/>
        <v>1</v>
      </c>
      <c r="H291">
        <f t="shared" si="39"/>
        <v>5</v>
      </c>
      <c r="I291" t="str">
        <f t="shared" si="32"/>
        <v>3315- SERVICIOS Y ASESORIAS LEGALES, CONTABLES Y FISCALES</v>
      </c>
      <c r="J291" t="s">
        <v>712</v>
      </c>
      <c r="K291" t="s">
        <v>713</v>
      </c>
    </row>
    <row r="292" spans="1:11" x14ac:dyDescent="0.25">
      <c r="A292">
        <v>3316</v>
      </c>
      <c r="B292">
        <f t="shared" si="33"/>
        <v>3000</v>
      </c>
      <c r="C292">
        <f t="shared" si="34"/>
        <v>3300</v>
      </c>
      <c r="D292">
        <f t="shared" si="35"/>
        <v>3310</v>
      </c>
      <c r="E292">
        <f t="shared" si="36"/>
        <v>3</v>
      </c>
      <c r="F292">
        <f t="shared" si="37"/>
        <v>3</v>
      </c>
      <c r="G292">
        <f t="shared" si="38"/>
        <v>1</v>
      </c>
      <c r="H292">
        <f t="shared" si="39"/>
        <v>6</v>
      </c>
      <c r="I292" t="str">
        <f t="shared" si="32"/>
        <v>3316- OTRAS ASESORÍAS PARA LA OPERACIÓN DE PROGRAMAS.</v>
      </c>
      <c r="J292" t="s">
        <v>714</v>
      </c>
      <c r="K292" t="s">
        <v>715</v>
      </c>
    </row>
    <row r="293" spans="1:11" x14ac:dyDescent="0.25">
      <c r="A293">
        <v>3320</v>
      </c>
      <c r="B293">
        <f t="shared" si="33"/>
        <v>3000</v>
      </c>
      <c r="C293">
        <f t="shared" si="34"/>
        <v>3300</v>
      </c>
      <c r="D293">
        <f t="shared" si="35"/>
        <v>3320</v>
      </c>
      <c r="E293">
        <f t="shared" si="36"/>
        <v>3</v>
      </c>
      <c r="F293">
        <f t="shared" si="37"/>
        <v>3</v>
      </c>
      <c r="G293">
        <f t="shared" si="38"/>
        <v>2</v>
      </c>
      <c r="H293">
        <f t="shared" si="39"/>
        <v>0</v>
      </c>
      <c r="I293" t="str">
        <f t="shared" si="32"/>
        <v>3320- SERVICIOS DE DISEÑO, ARQUITECTURA, INGENIERÍA Y ACTIVIDADES RELACIONADAS</v>
      </c>
      <c r="J293" t="s">
        <v>716</v>
      </c>
      <c r="K293" t="s">
        <v>717</v>
      </c>
    </row>
    <row r="294" spans="1:11" x14ac:dyDescent="0.25">
      <c r="A294">
        <v>3321</v>
      </c>
      <c r="B294">
        <f t="shared" si="33"/>
        <v>3000</v>
      </c>
      <c r="C294">
        <f t="shared" si="34"/>
        <v>3300</v>
      </c>
      <c r="D294">
        <f t="shared" si="35"/>
        <v>3320</v>
      </c>
      <c r="E294">
        <f t="shared" si="36"/>
        <v>3</v>
      </c>
      <c r="F294">
        <f t="shared" si="37"/>
        <v>3</v>
      </c>
      <c r="G294">
        <f t="shared" si="38"/>
        <v>2</v>
      </c>
      <c r="H294">
        <f t="shared" si="39"/>
        <v>1</v>
      </c>
      <c r="I294" t="str">
        <f t="shared" si="32"/>
        <v>3321- SERVICIOS DE DISEÑO, ARQUITECTURA E INGENIERÍA</v>
      </c>
      <c r="J294" t="s">
        <v>718</v>
      </c>
      <c r="K294" t="s">
        <v>719</v>
      </c>
    </row>
    <row r="295" spans="1:11" x14ac:dyDescent="0.25">
      <c r="A295">
        <v>3322</v>
      </c>
      <c r="B295">
        <f t="shared" si="33"/>
        <v>3000</v>
      </c>
      <c r="C295">
        <f t="shared" si="34"/>
        <v>3300</v>
      </c>
      <c r="D295">
        <f t="shared" si="35"/>
        <v>3320</v>
      </c>
      <c r="E295">
        <f t="shared" si="36"/>
        <v>3</v>
      </c>
      <c r="F295">
        <f t="shared" si="37"/>
        <v>3</v>
      </c>
      <c r="G295">
        <f t="shared" si="38"/>
        <v>2</v>
      </c>
      <c r="H295">
        <f t="shared" si="39"/>
        <v>2</v>
      </c>
      <c r="I295" t="str">
        <f t="shared" si="32"/>
        <v>3322- SERVICIOS ESTADÍSTICOS Y GEOGRÁFICOS.</v>
      </c>
      <c r="J295" t="s">
        <v>720</v>
      </c>
      <c r="K295" t="s">
        <v>721</v>
      </c>
    </row>
    <row r="296" spans="1:11" x14ac:dyDescent="0.25">
      <c r="A296">
        <v>3330</v>
      </c>
      <c r="B296">
        <f t="shared" si="33"/>
        <v>3000</v>
      </c>
      <c r="C296">
        <f t="shared" si="34"/>
        <v>3300</v>
      </c>
      <c r="D296">
        <f t="shared" si="35"/>
        <v>3330</v>
      </c>
      <c r="E296">
        <f t="shared" si="36"/>
        <v>3</v>
      </c>
      <c r="F296">
        <f t="shared" si="37"/>
        <v>3</v>
      </c>
      <c r="G296">
        <f t="shared" si="38"/>
        <v>3</v>
      </c>
      <c r="H296">
        <f t="shared" si="39"/>
        <v>0</v>
      </c>
      <c r="I296" t="str">
        <f t="shared" si="32"/>
        <v>3330- SERVICIOS DE CONSULTORÍA ADMINISTRATIVA, PROCESOS, TÉCNICA Y EN TECNOLOGÍAS DE LA INFORMACIÓN</v>
      </c>
      <c r="J296" t="s">
        <v>722</v>
      </c>
      <c r="K296" t="s">
        <v>723</v>
      </c>
    </row>
    <row r="297" spans="1:11" x14ac:dyDescent="0.25">
      <c r="A297">
        <v>3331</v>
      </c>
      <c r="B297">
        <f t="shared" si="33"/>
        <v>3000</v>
      </c>
      <c r="C297">
        <f t="shared" si="34"/>
        <v>3300</v>
      </c>
      <c r="D297">
        <f t="shared" si="35"/>
        <v>3330</v>
      </c>
      <c r="E297">
        <f t="shared" si="36"/>
        <v>3</v>
      </c>
      <c r="F297">
        <f t="shared" si="37"/>
        <v>3</v>
      </c>
      <c r="G297">
        <f t="shared" si="38"/>
        <v>3</v>
      </c>
      <c r="H297">
        <f t="shared" si="39"/>
        <v>1</v>
      </c>
      <c r="I297" t="str">
        <f t="shared" si="32"/>
        <v>3331- SERVICIOS DE INFORMÁTICA.</v>
      </c>
      <c r="J297" t="s">
        <v>724</v>
      </c>
      <c r="K297" t="s">
        <v>725</v>
      </c>
    </row>
    <row r="298" spans="1:11" x14ac:dyDescent="0.25">
      <c r="A298">
        <v>3332</v>
      </c>
      <c r="B298">
        <f t="shared" si="33"/>
        <v>3000</v>
      </c>
      <c r="C298">
        <f t="shared" si="34"/>
        <v>3300</v>
      </c>
      <c r="D298">
        <f t="shared" si="35"/>
        <v>3330</v>
      </c>
      <c r="E298">
        <f t="shared" si="36"/>
        <v>3</v>
      </c>
      <c r="F298">
        <f t="shared" si="37"/>
        <v>3</v>
      </c>
      <c r="G298">
        <f t="shared" si="38"/>
        <v>3</v>
      </c>
      <c r="H298">
        <f t="shared" si="39"/>
        <v>2</v>
      </c>
      <c r="I298" t="str">
        <f t="shared" si="32"/>
        <v xml:space="preserve">3332- SERVICIOS DE CONSULTORÍA ADMINISTRATIVA  </v>
      </c>
      <c r="J298" t="s">
        <v>726</v>
      </c>
      <c r="K298" t="s">
        <v>727</v>
      </c>
    </row>
    <row r="299" spans="1:11" x14ac:dyDescent="0.25">
      <c r="A299">
        <v>3340</v>
      </c>
      <c r="B299">
        <f t="shared" si="33"/>
        <v>3000</v>
      </c>
      <c r="C299">
        <f t="shared" si="34"/>
        <v>3300</v>
      </c>
      <c r="D299">
        <f t="shared" si="35"/>
        <v>3340</v>
      </c>
      <c r="E299">
        <f t="shared" si="36"/>
        <v>3</v>
      </c>
      <c r="F299">
        <f t="shared" si="37"/>
        <v>3</v>
      </c>
      <c r="G299">
        <f t="shared" si="38"/>
        <v>4</v>
      </c>
      <c r="H299">
        <f t="shared" si="39"/>
        <v>0</v>
      </c>
      <c r="I299" t="str">
        <f t="shared" si="32"/>
        <v xml:space="preserve">3340- SERVICIOS DE CAPACITACIÓN </v>
      </c>
      <c r="J299" t="s">
        <v>728</v>
      </c>
      <c r="K299" t="s">
        <v>729</v>
      </c>
    </row>
    <row r="300" spans="1:11" x14ac:dyDescent="0.25">
      <c r="A300">
        <v>3341</v>
      </c>
      <c r="B300">
        <f t="shared" si="33"/>
        <v>3000</v>
      </c>
      <c r="C300">
        <f t="shared" si="34"/>
        <v>3300</v>
      </c>
      <c r="D300">
        <f t="shared" si="35"/>
        <v>3340</v>
      </c>
      <c r="E300">
        <f t="shared" si="36"/>
        <v>3</v>
      </c>
      <c r="F300">
        <f t="shared" si="37"/>
        <v>3</v>
      </c>
      <c r="G300">
        <f t="shared" si="38"/>
        <v>4</v>
      </c>
      <c r="H300">
        <f t="shared" si="39"/>
        <v>1</v>
      </c>
      <c r="I300" t="str">
        <f t="shared" si="32"/>
        <v>3341- SERVICIOS PARA CAPACITACIÓN A SERVIDORES PÚBLICOS EN TERRITORIO NACIONAL</v>
      </c>
      <c r="J300" t="s">
        <v>730</v>
      </c>
      <c r="K300" t="s">
        <v>731</v>
      </c>
    </row>
    <row r="301" spans="1:11" x14ac:dyDescent="0.25">
      <c r="A301">
        <v>3342</v>
      </c>
      <c r="B301">
        <f t="shared" si="33"/>
        <v>3000</v>
      </c>
      <c r="C301">
        <f t="shared" si="34"/>
        <v>3300</v>
      </c>
      <c r="D301">
        <f t="shared" si="35"/>
        <v>3340</v>
      </c>
      <c r="E301">
        <f t="shared" si="36"/>
        <v>3</v>
      </c>
      <c r="F301">
        <f t="shared" si="37"/>
        <v>3</v>
      </c>
      <c r="G301">
        <f t="shared" si="38"/>
        <v>4</v>
      </c>
      <c r="H301">
        <f t="shared" si="39"/>
        <v>2</v>
      </c>
      <c r="I301" t="str">
        <f t="shared" si="32"/>
        <v xml:space="preserve">3342- SERVICIOS PARA CAPACITACIÓN A SERVIDORES PÚBLICOS EN TERRITORIO INTERNACIONAL   </v>
      </c>
      <c r="J301" t="s">
        <v>732</v>
      </c>
      <c r="K301" t="s">
        <v>733</v>
      </c>
    </row>
    <row r="302" spans="1:11" x14ac:dyDescent="0.25">
      <c r="A302">
        <v>3343</v>
      </c>
      <c r="B302">
        <f t="shared" si="33"/>
        <v>3000</v>
      </c>
      <c r="C302">
        <f t="shared" si="34"/>
        <v>3300</v>
      </c>
      <c r="D302">
        <f t="shared" si="35"/>
        <v>3340</v>
      </c>
      <c r="E302">
        <f t="shared" si="36"/>
        <v>3</v>
      </c>
      <c r="F302">
        <f t="shared" si="37"/>
        <v>3</v>
      </c>
      <c r="G302">
        <f t="shared" si="38"/>
        <v>4</v>
      </c>
      <c r="H302">
        <f t="shared" si="39"/>
        <v>3</v>
      </c>
      <c r="I302" t="str">
        <f t="shared" si="32"/>
        <v>3343- SERVICIO DE CAPACITACIÓN PARA POBLACIÓN OBJETIVO</v>
      </c>
      <c r="J302" t="s">
        <v>734</v>
      </c>
      <c r="K302" t="s">
        <v>735</v>
      </c>
    </row>
    <row r="303" spans="1:11" x14ac:dyDescent="0.25">
      <c r="A303">
        <v>3350</v>
      </c>
      <c r="B303">
        <f t="shared" si="33"/>
        <v>3000</v>
      </c>
      <c r="C303">
        <f t="shared" si="34"/>
        <v>3300</v>
      </c>
      <c r="D303">
        <f t="shared" si="35"/>
        <v>3350</v>
      </c>
      <c r="E303">
        <f t="shared" si="36"/>
        <v>3</v>
      </c>
      <c r="F303">
        <f t="shared" si="37"/>
        <v>3</v>
      </c>
      <c r="G303">
        <f t="shared" si="38"/>
        <v>5</v>
      </c>
      <c r="H303">
        <f t="shared" si="39"/>
        <v>0</v>
      </c>
      <c r="I303" t="str">
        <f t="shared" si="32"/>
        <v>3350- SERVICIOS DE INVESTIGACIÓN CIENTÍFICA Y DESARROLLO</v>
      </c>
      <c r="J303" t="s">
        <v>736</v>
      </c>
      <c r="K303" t="s">
        <v>737</v>
      </c>
    </row>
    <row r="304" spans="1:11" x14ac:dyDescent="0.25">
      <c r="A304">
        <v>3351</v>
      </c>
      <c r="B304">
        <f t="shared" si="33"/>
        <v>3000</v>
      </c>
      <c r="C304">
        <f t="shared" si="34"/>
        <v>3300</v>
      </c>
      <c r="D304">
        <f t="shared" si="35"/>
        <v>3350</v>
      </c>
      <c r="E304">
        <f t="shared" si="36"/>
        <v>3</v>
      </c>
      <c r="F304">
        <f t="shared" si="37"/>
        <v>3</v>
      </c>
      <c r="G304">
        <f t="shared" si="38"/>
        <v>5</v>
      </c>
      <c r="H304">
        <f t="shared" si="39"/>
        <v>1</v>
      </c>
      <c r="I304" t="str">
        <f t="shared" si="32"/>
        <v xml:space="preserve">3351- ESTUDIOS E INVESTIGACIONES.   </v>
      </c>
      <c r="J304" t="s">
        <v>738</v>
      </c>
      <c r="K304" t="s">
        <v>739</v>
      </c>
    </row>
    <row r="305" spans="1:11" x14ac:dyDescent="0.25">
      <c r="A305">
        <v>3360</v>
      </c>
      <c r="B305">
        <f t="shared" si="33"/>
        <v>3000</v>
      </c>
      <c r="C305">
        <f t="shared" si="34"/>
        <v>3300</v>
      </c>
      <c r="D305">
        <f t="shared" si="35"/>
        <v>3360</v>
      </c>
      <c r="E305">
        <f t="shared" si="36"/>
        <v>3</v>
      </c>
      <c r="F305">
        <f t="shared" si="37"/>
        <v>3</v>
      </c>
      <c r="G305">
        <f t="shared" si="38"/>
        <v>6</v>
      </c>
      <c r="H305">
        <f t="shared" si="39"/>
        <v>0</v>
      </c>
      <c r="I305" t="str">
        <f t="shared" si="32"/>
        <v>3360- SERVICIOS DE APOYO ADMINISTRATIVO, TRADUCCIÓN, FOTOCOPIADO E IMPRESIÓN</v>
      </c>
      <c r="J305" t="s">
        <v>740</v>
      </c>
      <c r="K305" t="s">
        <v>741</v>
      </c>
    </row>
    <row r="306" spans="1:11" x14ac:dyDescent="0.25">
      <c r="A306">
        <v>3361</v>
      </c>
      <c r="B306">
        <f t="shared" si="33"/>
        <v>3000</v>
      </c>
      <c r="C306">
        <f t="shared" si="34"/>
        <v>3300</v>
      </c>
      <c r="D306">
        <f t="shared" si="35"/>
        <v>3360</v>
      </c>
      <c r="E306">
        <f t="shared" si="36"/>
        <v>3</v>
      </c>
      <c r="F306">
        <f t="shared" si="37"/>
        <v>3</v>
      </c>
      <c r="G306">
        <f t="shared" si="38"/>
        <v>6</v>
      </c>
      <c r="H306">
        <f t="shared" si="39"/>
        <v>1</v>
      </c>
      <c r="I306" t="str">
        <f t="shared" si="32"/>
        <v>3361- SERVICIOS DE APOYO ADMINISTRATIVO, TRADUCCIÓN, FOTOCOPIADO E IMPRESIÓN</v>
      </c>
      <c r="J306" t="s">
        <v>740</v>
      </c>
      <c r="K306" t="s">
        <v>742</v>
      </c>
    </row>
    <row r="307" spans="1:11" x14ac:dyDescent="0.25">
      <c r="A307">
        <v>3370</v>
      </c>
      <c r="B307">
        <f t="shared" si="33"/>
        <v>3000</v>
      </c>
      <c r="C307">
        <f t="shared" si="34"/>
        <v>3300</v>
      </c>
      <c r="D307">
        <f t="shared" si="35"/>
        <v>3370</v>
      </c>
      <c r="E307">
        <f t="shared" si="36"/>
        <v>3</v>
      </c>
      <c r="F307">
        <f t="shared" si="37"/>
        <v>3</v>
      </c>
      <c r="G307">
        <f t="shared" si="38"/>
        <v>7</v>
      </c>
      <c r="H307">
        <f t="shared" si="39"/>
        <v>0</v>
      </c>
      <c r="I307" t="str">
        <f t="shared" si="32"/>
        <v>3370- SERVICIOS DE PROTECCIÓN Y SEGURIDAD</v>
      </c>
      <c r="J307" t="s">
        <v>743</v>
      </c>
      <c r="K307" t="s">
        <v>744</v>
      </c>
    </row>
    <row r="308" spans="1:11" x14ac:dyDescent="0.25">
      <c r="A308">
        <v>3371</v>
      </c>
      <c r="B308">
        <f t="shared" si="33"/>
        <v>3000</v>
      </c>
      <c r="C308">
        <f t="shared" si="34"/>
        <v>3300</v>
      </c>
      <c r="D308">
        <f t="shared" si="35"/>
        <v>3370</v>
      </c>
      <c r="E308">
        <f t="shared" si="36"/>
        <v>3</v>
      </c>
      <c r="F308">
        <f t="shared" si="37"/>
        <v>3</v>
      </c>
      <c r="G308">
        <f t="shared" si="38"/>
        <v>7</v>
      </c>
      <c r="H308">
        <f t="shared" si="39"/>
        <v>1</v>
      </c>
      <c r="I308" t="str">
        <f t="shared" si="32"/>
        <v>3371- SERVICIOS DE PROTECCIÓN Y SEGURIDAD</v>
      </c>
      <c r="J308" t="s">
        <v>743</v>
      </c>
      <c r="K308" t="s">
        <v>744</v>
      </c>
    </row>
    <row r="309" spans="1:11" x14ac:dyDescent="0.25">
      <c r="A309">
        <v>3372</v>
      </c>
      <c r="B309">
        <f t="shared" si="33"/>
        <v>3000</v>
      </c>
      <c r="C309">
        <f t="shared" si="34"/>
        <v>3300</v>
      </c>
      <c r="D309">
        <f t="shared" si="35"/>
        <v>3370</v>
      </c>
      <c r="E309">
        <f t="shared" si="36"/>
        <v>3</v>
      </c>
      <c r="F309">
        <f t="shared" si="37"/>
        <v>3</v>
      </c>
      <c r="G309">
        <f t="shared" si="38"/>
        <v>7</v>
      </c>
      <c r="H309">
        <f t="shared" si="39"/>
        <v>2</v>
      </c>
      <c r="I309" t="str">
        <f t="shared" si="32"/>
        <v>3372- SERVICIOS DE ALIMENTACIÓN PARA SEGURIDAD PÚBLICA</v>
      </c>
      <c r="J309" t="s">
        <v>745</v>
      </c>
      <c r="K309" t="s">
        <v>746</v>
      </c>
    </row>
    <row r="310" spans="1:11" x14ac:dyDescent="0.25">
      <c r="A310">
        <v>3373</v>
      </c>
      <c r="B310">
        <f t="shared" si="33"/>
        <v>3000</v>
      </c>
      <c r="C310">
        <f t="shared" si="34"/>
        <v>3300</v>
      </c>
      <c r="D310">
        <f t="shared" si="35"/>
        <v>3370</v>
      </c>
      <c r="E310">
        <f t="shared" si="36"/>
        <v>3</v>
      </c>
      <c r="F310">
        <f t="shared" si="37"/>
        <v>3</v>
      </c>
      <c r="G310">
        <f t="shared" si="38"/>
        <v>7</v>
      </c>
      <c r="H310">
        <f t="shared" si="39"/>
        <v>3</v>
      </c>
      <c r="I310" t="str">
        <f t="shared" si="32"/>
        <v>3373- SERVICIOS MÉDICOS PARA REOS Y ELEMENTOS DE SEGURIDAD PÚBLICA</v>
      </c>
      <c r="J310" t="s">
        <v>747</v>
      </c>
      <c r="K310" t="s">
        <v>748</v>
      </c>
    </row>
    <row r="311" spans="1:11" x14ac:dyDescent="0.25">
      <c r="A311">
        <v>3380</v>
      </c>
      <c r="B311">
        <f t="shared" si="33"/>
        <v>3000</v>
      </c>
      <c r="C311">
        <f t="shared" si="34"/>
        <v>3300</v>
      </c>
      <c r="D311">
        <f t="shared" si="35"/>
        <v>3380</v>
      </c>
      <c r="E311">
        <f t="shared" si="36"/>
        <v>3</v>
      </c>
      <c r="F311">
        <f t="shared" si="37"/>
        <v>3</v>
      </c>
      <c r="G311">
        <f t="shared" si="38"/>
        <v>8</v>
      </c>
      <c r="H311">
        <f t="shared" si="39"/>
        <v>0</v>
      </c>
      <c r="I311" t="str">
        <f t="shared" si="32"/>
        <v>3380- SERVICIOS DE VIGILANCIA</v>
      </c>
      <c r="J311" t="s">
        <v>749</v>
      </c>
      <c r="K311" t="s">
        <v>750</v>
      </c>
    </row>
    <row r="312" spans="1:11" x14ac:dyDescent="0.25">
      <c r="A312">
        <v>3381</v>
      </c>
      <c r="B312">
        <f t="shared" si="33"/>
        <v>3000</v>
      </c>
      <c r="C312">
        <f t="shared" si="34"/>
        <v>3300</v>
      </c>
      <c r="D312">
        <f t="shared" si="35"/>
        <v>3380</v>
      </c>
      <c r="E312">
        <f t="shared" si="36"/>
        <v>3</v>
      </c>
      <c r="F312">
        <f t="shared" si="37"/>
        <v>3</v>
      </c>
      <c r="G312">
        <f t="shared" si="38"/>
        <v>8</v>
      </c>
      <c r="H312">
        <f t="shared" si="39"/>
        <v>1</v>
      </c>
      <c r="I312" t="str">
        <f t="shared" si="32"/>
        <v>3381- SERVICIOS DE VIGILANCIA.</v>
      </c>
      <c r="J312" t="s">
        <v>751</v>
      </c>
      <c r="K312" t="s">
        <v>752</v>
      </c>
    </row>
    <row r="313" spans="1:11" x14ac:dyDescent="0.25">
      <c r="A313">
        <v>3390</v>
      </c>
      <c r="B313">
        <f t="shared" si="33"/>
        <v>3000</v>
      </c>
      <c r="C313">
        <f t="shared" si="34"/>
        <v>3300</v>
      </c>
      <c r="D313">
        <f t="shared" si="35"/>
        <v>3390</v>
      </c>
      <c r="E313">
        <f t="shared" si="36"/>
        <v>3</v>
      </c>
      <c r="F313">
        <f t="shared" si="37"/>
        <v>3</v>
      </c>
      <c r="G313">
        <f t="shared" si="38"/>
        <v>9</v>
      </c>
      <c r="H313">
        <f t="shared" si="39"/>
        <v>0</v>
      </c>
      <c r="I313" t="str">
        <f t="shared" si="32"/>
        <v>3390- SERVICIOS PROFESIONALES, CIENTÍFICOS Y TÉCNICOS INTEGRALES</v>
      </c>
      <c r="J313" t="s">
        <v>753</v>
      </c>
      <c r="K313" t="s">
        <v>754</v>
      </c>
    </row>
    <row r="314" spans="1:11" x14ac:dyDescent="0.25">
      <c r="A314">
        <v>3391</v>
      </c>
      <c r="B314">
        <f t="shared" si="33"/>
        <v>3000</v>
      </c>
      <c r="C314">
        <f t="shared" si="34"/>
        <v>3300</v>
      </c>
      <c r="D314">
        <f t="shared" si="35"/>
        <v>3390</v>
      </c>
      <c r="E314">
        <f t="shared" si="36"/>
        <v>3</v>
      </c>
      <c r="F314">
        <f t="shared" si="37"/>
        <v>3</v>
      </c>
      <c r="G314">
        <f t="shared" si="38"/>
        <v>9</v>
      </c>
      <c r="H314">
        <f t="shared" si="39"/>
        <v>1</v>
      </c>
      <c r="I314" t="str">
        <f t="shared" si="32"/>
        <v>3391- SERVICIOS PROFESIONALES, CIENTÍFICOS Y TÉCNICOS INTEGRALES</v>
      </c>
      <c r="J314" t="s">
        <v>753</v>
      </c>
      <c r="K314" t="s">
        <v>754</v>
      </c>
    </row>
    <row r="315" spans="1:11" x14ac:dyDescent="0.25">
      <c r="A315">
        <v>3392</v>
      </c>
      <c r="B315">
        <f t="shared" si="33"/>
        <v>3000</v>
      </c>
      <c r="C315">
        <f t="shared" si="34"/>
        <v>3300</v>
      </c>
      <c r="D315">
        <f t="shared" si="35"/>
        <v>3390</v>
      </c>
      <c r="E315">
        <f t="shared" si="36"/>
        <v>3</v>
      </c>
      <c r="F315">
        <f t="shared" si="37"/>
        <v>3</v>
      </c>
      <c r="G315">
        <f t="shared" si="38"/>
        <v>9</v>
      </c>
      <c r="H315">
        <f t="shared" si="39"/>
        <v>2</v>
      </c>
      <c r="I315" t="str">
        <f t="shared" si="32"/>
        <v>3392- SERVICIOS RELACIONADOS CON CERTIFICACIÓN DE PROCESOS.</v>
      </c>
      <c r="J315" t="s">
        <v>755</v>
      </c>
      <c r="K315" t="s">
        <v>756</v>
      </c>
    </row>
    <row r="316" spans="1:11" x14ac:dyDescent="0.25">
      <c r="A316">
        <v>3400</v>
      </c>
      <c r="B316">
        <f t="shared" si="33"/>
        <v>3000</v>
      </c>
      <c r="C316">
        <f t="shared" si="34"/>
        <v>3400</v>
      </c>
      <c r="D316">
        <f t="shared" si="35"/>
        <v>3400</v>
      </c>
      <c r="E316">
        <f t="shared" si="36"/>
        <v>3</v>
      </c>
      <c r="F316">
        <f t="shared" si="37"/>
        <v>4</v>
      </c>
      <c r="G316">
        <f t="shared" si="38"/>
        <v>0</v>
      </c>
      <c r="H316">
        <f t="shared" si="39"/>
        <v>0</v>
      </c>
      <c r="I316" t="str">
        <f t="shared" si="32"/>
        <v>3400- SERVICIOS FINANCIEROS, BANCARIOS Y COMERCIALES</v>
      </c>
      <c r="J316" t="s">
        <v>757</v>
      </c>
      <c r="K316" t="s">
        <v>758</v>
      </c>
    </row>
    <row r="317" spans="1:11" x14ac:dyDescent="0.25">
      <c r="A317">
        <v>3410</v>
      </c>
      <c r="B317">
        <f t="shared" si="33"/>
        <v>3000</v>
      </c>
      <c r="C317">
        <f t="shared" si="34"/>
        <v>3400</v>
      </c>
      <c r="D317">
        <f t="shared" si="35"/>
        <v>3410</v>
      </c>
      <c r="E317">
        <f t="shared" si="36"/>
        <v>3</v>
      </c>
      <c r="F317">
        <f t="shared" si="37"/>
        <v>4</v>
      </c>
      <c r="G317">
        <f t="shared" si="38"/>
        <v>1</v>
      </c>
      <c r="H317">
        <f t="shared" si="39"/>
        <v>0</v>
      </c>
      <c r="I317" t="str">
        <f t="shared" si="32"/>
        <v>3410- SERVICIOS FINANCIEROS Y BANCARIOS</v>
      </c>
      <c r="J317" t="s">
        <v>759</v>
      </c>
      <c r="K317" t="s">
        <v>760</v>
      </c>
    </row>
    <row r="318" spans="1:11" x14ac:dyDescent="0.25">
      <c r="A318">
        <v>3411</v>
      </c>
      <c r="B318">
        <f t="shared" si="33"/>
        <v>3000</v>
      </c>
      <c r="C318">
        <f t="shared" si="34"/>
        <v>3400</v>
      </c>
      <c r="D318">
        <f t="shared" si="35"/>
        <v>3410</v>
      </c>
      <c r="E318">
        <f t="shared" si="36"/>
        <v>3</v>
      </c>
      <c r="F318">
        <f t="shared" si="37"/>
        <v>4</v>
      </c>
      <c r="G318">
        <f t="shared" si="38"/>
        <v>1</v>
      </c>
      <c r="H318">
        <f t="shared" si="39"/>
        <v>1</v>
      </c>
      <c r="I318" t="str">
        <f t="shared" si="32"/>
        <v>3411- SERVICIOS BANCARIOS Y FINANCIEROS.</v>
      </c>
      <c r="J318" t="s">
        <v>761</v>
      </c>
      <c r="K318" t="s">
        <v>762</v>
      </c>
    </row>
    <row r="319" spans="1:11" x14ac:dyDescent="0.25">
      <c r="A319">
        <v>3412</v>
      </c>
      <c r="B319">
        <f t="shared" si="33"/>
        <v>3000</v>
      </c>
      <c r="C319">
        <f t="shared" si="34"/>
        <v>3400</v>
      </c>
      <c r="D319">
        <f t="shared" si="35"/>
        <v>3410</v>
      </c>
      <c r="E319">
        <f t="shared" si="36"/>
        <v>3</v>
      </c>
      <c r="F319">
        <f t="shared" si="37"/>
        <v>4</v>
      </c>
      <c r="G319">
        <f t="shared" si="38"/>
        <v>1</v>
      </c>
      <c r="H319">
        <f t="shared" si="39"/>
        <v>2</v>
      </c>
      <c r="I319" t="str">
        <f t="shared" si="32"/>
        <v>3412- HONORARIOS FIDUCIARIOS.</v>
      </c>
      <c r="J319" t="s">
        <v>763</v>
      </c>
      <c r="K319" t="s">
        <v>764</v>
      </c>
    </row>
    <row r="320" spans="1:11" x14ac:dyDescent="0.25">
      <c r="A320">
        <v>3413</v>
      </c>
      <c r="B320">
        <f t="shared" si="33"/>
        <v>3000</v>
      </c>
      <c r="C320">
        <f t="shared" si="34"/>
        <v>3400</v>
      </c>
      <c r="D320">
        <f t="shared" si="35"/>
        <v>3410</v>
      </c>
      <c r="E320">
        <f t="shared" si="36"/>
        <v>3</v>
      </c>
      <c r="F320">
        <f t="shared" si="37"/>
        <v>4</v>
      </c>
      <c r="G320">
        <f t="shared" si="38"/>
        <v>1</v>
      </c>
      <c r="H320">
        <f t="shared" si="39"/>
        <v>3</v>
      </c>
      <c r="I320" t="str">
        <f t="shared" si="32"/>
        <v>3413- AVALÚOS.</v>
      </c>
      <c r="J320" t="s">
        <v>765</v>
      </c>
      <c r="K320" t="s">
        <v>766</v>
      </c>
    </row>
    <row r="321" spans="1:11" x14ac:dyDescent="0.25">
      <c r="A321">
        <v>3419</v>
      </c>
      <c r="B321">
        <f t="shared" si="33"/>
        <v>3000</v>
      </c>
      <c r="C321">
        <f t="shared" si="34"/>
        <v>3400</v>
      </c>
      <c r="D321">
        <f t="shared" si="35"/>
        <v>3410</v>
      </c>
      <c r="E321">
        <f t="shared" si="36"/>
        <v>3</v>
      </c>
      <c r="F321">
        <f t="shared" si="37"/>
        <v>4</v>
      </c>
      <c r="G321">
        <f t="shared" si="38"/>
        <v>1</v>
      </c>
      <c r="H321">
        <f t="shared" si="39"/>
        <v>9</v>
      </c>
      <c r="I321" t="str">
        <f t="shared" si="32"/>
        <v>3419- OTROS SERVICIOS FINANCIEROS.</v>
      </c>
      <c r="J321" t="s">
        <v>767</v>
      </c>
      <c r="K321" t="s">
        <v>768</v>
      </c>
    </row>
    <row r="322" spans="1:11" x14ac:dyDescent="0.25">
      <c r="A322">
        <v>3420</v>
      </c>
      <c r="B322">
        <f t="shared" si="33"/>
        <v>3000</v>
      </c>
      <c r="C322">
        <f t="shared" si="34"/>
        <v>3400</v>
      </c>
      <c r="D322">
        <f t="shared" si="35"/>
        <v>3420</v>
      </c>
      <c r="E322">
        <f t="shared" si="36"/>
        <v>3</v>
      </c>
      <c r="F322">
        <f t="shared" si="37"/>
        <v>4</v>
      </c>
      <c r="G322">
        <f t="shared" si="38"/>
        <v>2</v>
      </c>
      <c r="H322">
        <f t="shared" si="39"/>
        <v>0</v>
      </c>
      <c r="I322" t="str">
        <f t="shared" ref="I322:I385" si="40">CONCATENATE(A322,"- ",J322)</f>
        <v>3420- SERVICIOS DE COBRANZA, INVESTIGACIÓN CREDITICIA Y SIMILAR</v>
      </c>
      <c r="J322" t="s">
        <v>769</v>
      </c>
      <c r="K322" t="s">
        <v>770</v>
      </c>
    </row>
    <row r="323" spans="1:11" x14ac:dyDescent="0.25">
      <c r="A323">
        <v>3421</v>
      </c>
      <c r="B323">
        <f t="shared" ref="B323:B386" si="41">LEFT(A323,1)*1000</f>
        <v>3000</v>
      </c>
      <c r="C323">
        <f t="shared" ref="C323:C386" si="42">LEFT(A323,2)*100</f>
        <v>3400</v>
      </c>
      <c r="D323">
        <f t="shared" ref="D323:D386" si="43">LEFT(A323,3)*10</f>
        <v>3420</v>
      </c>
      <c r="E323">
        <f t="shared" ref="E323:E386" si="44">LEFT(A323,1)*1</f>
        <v>3</v>
      </c>
      <c r="F323">
        <f t="shared" ref="F323:F386" si="45">MID(A323,2,1)*1</f>
        <v>4</v>
      </c>
      <c r="G323">
        <f t="shared" ref="G323:G386" si="46">MID(A323,3,1)*1</f>
        <v>2</v>
      </c>
      <c r="H323">
        <f t="shared" ref="H323:H386" si="47">MID(A323,4,1)*1</f>
        <v>1</v>
      </c>
      <c r="I323" t="str">
        <f t="shared" si="40"/>
        <v>3421- SERVICIOS DE COBRANZA, INVESTIGACIÓN CREDITICIA Y SIMILAR</v>
      </c>
      <c r="J323" t="s">
        <v>769</v>
      </c>
      <c r="K323" t="s">
        <v>770</v>
      </c>
    </row>
    <row r="324" spans="1:11" x14ac:dyDescent="0.25">
      <c r="A324">
        <v>3430</v>
      </c>
      <c r="B324">
        <f t="shared" si="41"/>
        <v>3000</v>
      </c>
      <c r="C324">
        <f t="shared" si="42"/>
        <v>3400</v>
      </c>
      <c r="D324">
        <f t="shared" si="43"/>
        <v>3430</v>
      </c>
      <c r="E324">
        <f t="shared" si="44"/>
        <v>3</v>
      </c>
      <c r="F324">
        <f t="shared" si="45"/>
        <v>4</v>
      </c>
      <c r="G324">
        <f t="shared" si="46"/>
        <v>3</v>
      </c>
      <c r="H324">
        <f t="shared" si="47"/>
        <v>0</v>
      </c>
      <c r="I324" t="str">
        <f t="shared" si="40"/>
        <v>3430- SERVICIOS DE RECAUDACIÓN, TRASLADO Y CUSTODIA DE VALORES</v>
      </c>
      <c r="J324" t="s">
        <v>771</v>
      </c>
      <c r="K324" t="s">
        <v>772</v>
      </c>
    </row>
    <row r="325" spans="1:11" x14ac:dyDescent="0.25">
      <c r="A325">
        <v>3431</v>
      </c>
      <c r="B325">
        <f t="shared" si="41"/>
        <v>3000</v>
      </c>
      <c r="C325">
        <f t="shared" si="42"/>
        <v>3400</v>
      </c>
      <c r="D325">
        <f t="shared" si="43"/>
        <v>3430</v>
      </c>
      <c r="E325">
        <f t="shared" si="44"/>
        <v>3</v>
      </c>
      <c r="F325">
        <f t="shared" si="45"/>
        <v>4</v>
      </c>
      <c r="G325">
        <f t="shared" si="46"/>
        <v>3</v>
      </c>
      <c r="H325">
        <f t="shared" si="47"/>
        <v>1</v>
      </c>
      <c r="I325" t="str">
        <f t="shared" si="40"/>
        <v>3431- GASTOS INHERENTES A LA RECAUDACIÓN.</v>
      </c>
      <c r="J325" t="s">
        <v>773</v>
      </c>
      <c r="K325" t="s">
        <v>774</v>
      </c>
    </row>
    <row r="326" spans="1:11" x14ac:dyDescent="0.25">
      <c r="A326">
        <v>3440</v>
      </c>
      <c r="B326">
        <f t="shared" si="41"/>
        <v>3000</v>
      </c>
      <c r="C326">
        <f t="shared" si="42"/>
        <v>3400</v>
      </c>
      <c r="D326">
        <f t="shared" si="43"/>
        <v>3440</v>
      </c>
      <c r="E326">
        <f t="shared" si="44"/>
        <v>3</v>
      </c>
      <c r="F326">
        <f t="shared" si="45"/>
        <v>4</v>
      </c>
      <c r="G326">
        <f t="shared" si="46"/>
        <v>4</v>
      </c>
      <c r="H326">
        <f t="shared" si="47"/>
        <v>0</v>
      </c>
      <c r="I326" t="str">
        <f t="shared" si="40"/>
        <v>3440- SEGUROS DE RESPONSABILIDAD PATRIMONIAL Y FIANZAS</v>
      </c>
      <c r="J326" t="s">
        <v>775</v>
      </c>
      <c r="K326" t="s">
        <v>776</v>
      </c>
    </row>
    <row r="327" spans="1:11" x14ac:dyDescent="0.25">
      <c r="A327">
        <v>3441</v>
      </c>
      <c r="B327">
        <f t="shared" si="41"/>
        <v>3000</v>
      </c>
      <c r="C327">
        <f t="shared" si="42"/>
        <v>3400</v>
      </c>
      <c r="D327">
        <f t="shared" si="43"/>
        <v>3440</v>
      </c>
      <c r="E327">
        <f t="shared" si="44"/>
        <v>3</v>
      </c>
      <c r="F327">
        <f t="shared" si="45"/>
        <v>4</v>
      </c>
      <c r="G327">
        <f t="shared" si="46"/>
        <v>4</v>
      </c>
      <c r="H327">
        <f t="shared" si="47"/>
        <v>1</v>
      </c>
      <c r="I327" t="str">
        <f t="shared" si="40"/>
        <v xml:space="preserve">3441- SEGURO DE RESPONSABILIDAD PATRIMONIAL DEL ESTADO.   </v>
      </c>
      <c r="J327" t="s">
        <v>777</v>
      </c>
      <c r="K327" t="s">
        <v>778</v>
      </c>
    </row>
    <row r="328" spans="1:11" x14ac:dyDescent="0.25">
      <c r="A328">
        <v>3450</v>
      </c>
      <c r="B328">
        <f t="shared" si="41"/>
        <v>3000</v>
      </c>
      <c r="C328">
        <f t="shared" si="42"/>
        <v>3400</v>
      </c>
      <c r="D328">
        <f t="shared" si="43"/>
        <v>3450</v>
      </c>
      <c r="E328">
        <f t="shared" si="44"/>
        <v>3</v>
      </c>
      <c r="F328">
        <f t="shared" si="45"/>
        <v>4</v>
      </c>
      <c r="G328">
        <f t="shared" si="46"/>
        <v>5</v>
      </c>
      <c r="H328">
        <f t="shared" si="47"/>
        <v>0</v>
      </c>
      <c r="I328" t="str">
        <f t="shared" si="40"/>
        <v>3450- SEGURO DE BIENES PATRIMONIALES</v>
      </c>
      <c r="J328" t="s">
        <v>779</v>
      </c>
      <c r="K328" t="s">
        <v>780</v>
      </c>
    </row>
    <row r="329" spans="1:11" x14ac:dyDescent="0.25">
      <c r="A329">
        <v>3451</v>
      </c>
      <c r="B329">
        <f t="shared" si="41"/>
        <v>3000</v>
      </c>
      <c r="C329">
        <f t="shared" si="42"/>
        <v>3400</v>
      </c>
      <c r="D329">
        <f t="shared" si="43"/>
        <v>3450</v>
      </c>
      <c r="E329">
        <f t="shared" si="44"/>
        <v>3</v>
      </c>
      <c r="F329">
        <f t="shared" si="45"/>
        <v>4</v>
      </c>
      <c r="G329">
        <f t="shared" si="46"/>
        <v>5</v>
      </c>
      <c r="H329">
        <f t="shared" si="47"/>
        <v>1</v>
      </c>
      <c r="I329" t="str">
        <f t="shared" si="40"/>
        <v>3451- SEGUROS DE BIENES PATRIMONIALES.</v>
      </c>
      <c r="J329" t="s">
        <v>781</v>
      </c>
      <c r="K329" t="s">
        <v>782</v>
      </c>
    </row>
    <row r="330" spans="1:11" x14ac:dyDescent="0.25">
      <c r="A330">
        <v>3460</v>
      </c>
      <c r="B330">
        <f t="shared" si="41"/>
        <v>3000</v>
      </c>
      <c r="C330">
        <f t="shared" si="42"/>
        <v>3400</v>
      </c>
      <c r="D330">
        <f t="shared" si="43"/>
        <v>3460</v>
      </c>
      <c r="E330">
        <f t="shared" si="44"/>
        <v>3</v>
      </c>
      <c r="F330">
        <f t="shared" si="45"/>
        <v>4</v>
      </c>
      <c r="G330">
        <f t="shared" si="46"/>
        <v>6</v>
      </c>
      <c r="H330">
        <f t="shared" si="47"/>
        <v>0</v>
      </c>
      <c r="I330" t="str">
        <f t="shared" si="40"/>
        <v>3460- ALMACENAJE, ENVASE Y EMBALAJE</v>
      </c>
      <c r="J330" t="s">
        <v>783</v>
      </c>
      <c r="K330" t="s">
        <v>784</v>
      </c>
    </row>
    <row r="331" spans="1:11" x14ac:dyDescent="0.25">
      <c r="A331">
        <v>3461</v>
      </c>
      <c r="B331">
        <f t="shared" si="41"/>
        <v>3000</v>
      </c>
      <c r="C331">
        <f t="shared" si="42"/>
        <v>3400</v>
      </c>
      <c r="D331">
        <f t="shared" si="43"/>
        <v>3460</v>
      </c>
      <c r="E331">
        <f t="shared" si="44"/>
        <v>3</v>
      </c>
      <c r="F331">
        <f t="shared" si="45"/>
        <v>4</v>
      </c>
      <c r="G331">
        <f t="shared" si="46"/>
        <v>6</v>
      </c>
      <c r="H331">
        <f t="shared" si="47"/>
        <v>1</v>
      </c>
      <c r="I331" t="str">
        <f t="shared" si="40"/>
        <v>3461- ALMACENAJE, ENVASE Y EMBALAJE</v>
      </c>
      <c r="J331" t="s">
        <v>783</v>
      </c>
      <c r="K331" t="s">
        <v>785</v>
      </c>
    </row>
    <row r="332" spans="1:11" x14ac:dyDescent="0.25">
      <c r="A332">
        <v>3470</v>
      </c>
      <c r="B332">
        <f t="shared" si="41"/>
        <v>3000</v>
      </c>
      <c r="C332">
        <f t="shared" si="42"/>
        <v>3400</v>
      </c>
      <c r="D332">
        <f t="shared" si="43"/>
        <v>3470</v>
      </c>
      <c r="E332">
        <f t="shared" si="44"/>
        <v>3</v>
      </c>
      <c r="F332">
        <f t="shared" si="45"/>
        <v>4</v>
      </c>
      <c r="G332">
        <f t="shared" si="46"/>
        <v>7</v>
      </c>
      <c r="H332">
        <f t="shared" si="47"/>
        <v>0</v>
      </c>
      <c r="I332" t="str">
        <f t="shared" si="40"/>
        <v>3470- FLETES Y MANIOBRAS</v>
      </c>
      <c r="J332" t="s">
        <v>786</v>
      </c>
      <c r="K332" t="s">
        <v>787</v>
      </c>
    </row>
    <row r="333" spans="1:11" x14ac:dyDescent="0.25">
      <c r="A333">
        <v>3471</v>
      </c>
      <c r="B333">
        <f t="shared" si="41"/>
        <v>3000</v>
      </c>
      <c r="C333">
        <f t="shared" si="42"/>
        <v>3400</v>
      </c>
      <c r="D333">
        <f t="shared" si="43"/>
        <v>3470</v>
      </c>
      <c r="E333">
        <f t="shared" si="44"/>
        <v>3</v>
      </c>
      <c r="F333">
        <f t="shared" si="45"/>
        <v>4</v>
      </c>
      <c r="G333">
        <f t="shared" si="46"/>
        <v>7</v>
      </c>
      <c r="H333">
        <f t="shared" si="47"/>
        <v>1</v>
      </c>
      <c r="I333" t="str">
        <f t="shared" si="40"/>
        <v>3471- FLETES Y MANIOBRAS.</v>
      </c>
      <c r="J333" t="s">
        <v>788</v>
      </c>
      <c r="K333" t="s">
        <v>789</v>
      </c>
    </row>
    <row r="334" spans="1:11" x14ac:dyDescent="0.25">
      <c r="A334">
        <v>3480</v>
      </c>
      <c r="B334">
        <f t="shared" si="41"/>
        <v>3000</v>
      </c>
      <c r="C334">
        <f t="shared" si="42"/>
        <v>3400</v>
      </c>
      <c r="D334">
        <f t="shared" si="43"/>
        <v>3480</v>
      </c>
      <c r="E334">
        <f t="shared" si="44"/>
        <v>3</v>
      </c>
      <c r="F334">
        <f t="shared" si="45"/>
        <v>4</v>
      </c>
      <c r="G334">
        <f t="shared" si="46"/>
        <v>8</v>
      </c>
      <c r="H334">
        <f t="shared" si="47"/>
        <v>0</v>
      </c>
      <c r="I334" t="str">
        <f t="shared" si="40"/>
        <v>3480- COMISIONES POR VENTAS</v>
      </c>
      <c r="J334" t="s">
        <v>790</v>
      </c>
      <c r="K334" t="s">
        <v>791</v>
      </c>
    </row>
    <row r="335" spans="1:11" x14ac:dyDescent="0.25">
      <c r="A335">
        <v>3481</v>
      </c>
      <c r="B335">
        <f t="shared" si="41"/>
        <v>3000</v>
      </c>
      <c r="C335">
        <f t="shared" si="42"/>
        <v>3400</v>
      </c>
      <c r="D335">
        <f t="shared" si="43"/>
        <v>3480</v>
      </c>
      <c r="E335">
        <f t="shared" si="44"/>
        <v>3</v>
      </c>
      <c r="F335">
        <f t="shared" si="45"/>
        <v>4</v>
      </c>
      <c r="G335">
        <f t="shared" si="46"/>
        <v>8</v>
      </c>
      <c r="H335">
        <f t="shared" si="47"/>
        <v>1</v>
      </c>
      <c r="I335" t="str">
        <f t="shared" si="40"/>
        <v>3481- COMISIONES POR VENTAS.</v>
      </c>
      <c r="J335" t="s">
        <v>792</v>
      </c>
      <c r="K335" t="s">
        <v>793</v>
      </c>
    </row>
    <row r="336" spans="1:11" x14ac:dyDescent="0.25">
      <c r="A336">
        <v>3490</v>
      </c>
      <c r="B336">
        <f t="shared" si="41"/>
        <v>3000</v>
      </c>
      <c r="C336">
        <f t="shared" si="42"/>
        <v>3400</v>
      </c>
      <c r="D336">
        <f t="shared" si="43"/>
        <v>3490</v>
      </c>
      <c r="E336">
        <f t="shared" si="44"/>
        <v>3</v>
      </c>
      <c r="F336">
        <f t="shared" si="45"/>
        <v>4</v>
      </c>
      <c r="G336">
        <f t="shared" si="46"/>
        <v>9</v>
      </c>
      <c r="H336">
        <f t="shared" si="47"/>
        <v>0</v>
      </c>
      <c r="I336" t="str">
        <f t="shared" si="40"/>
        <v>3490- SERVICIOS FINANCIEROS, BANCARIOS Y COMERCIALES INTEGRALES</v>
      </c>
      <c r="J336" t="s">
        <v>794</v>
      </c>
      <c r="K336" t="s">
        <v>795</v>
      </c>
    </row>
    <row r="337" spans="1:11" x14ac:dyDescent="0.25">
      <c r="A337">
        <v>3491</v>
      </c>
      <c r="B337">
        <f t="shared" si="41"/>
        <v>3000</v>
      </c>
      <c r="C337">
        <f t="shared" si="42"/>
        <v>3400</v>
      </c>
      <c r="D337">
        <f t="shared" si="43"/>
        <v>3490</v>
      </c>
      <c r="E337">
        <f t="shared" si="44"/>
        <v>3</v>
      </c>
      <c r="F337">
        <f t="shared" si="45"/>
        <v>4</v>
      </c>
      <c r="G337">
        <f t="shared" si="46"/>
        <v>9</v>
      </c>
      <c r="H337">
        <f t="shared" si="47"/>
        <v>1</v>
      </c>
      <c r="I337" t="str">
        <f t="shared" si="40"/>
        <v>3491- SERVICIOS FINANCIEROS, BANCARIOS Y COMERCIALES INTEGRALES</v>
      </c>
      <c r="J337" t="s">
        <v>794</v>
      </c>
      <c r="K337" t="s">
        <v>795</v>
      </c>
    </row>
    <row r="338" spans="1:11" x14ac:dyDescent="0.25">
      <c r="A338">
        <v>3493</v>
      </c>
      <c r="B338">
        <f t="shared" si="41"/>
        <v>3000</v>
      </c>
      <c r="C338">
        <f t="shared" si="42"/>
        <v>3400</v>
      </c>
      <c r="D338">
        <f t="shared" si="43"/>
        <v>3490</v>
      </c>
      <c r="E338">
        <f t="shared" si="44"/>
        <v>3</v>
      </c>
      <c r="F338">
        <f t="shared" si="45"/>
        <v>4</v>
      </c>
      <c r="G338">
        <f t="shared" si="46"/>
        <v>9</v>
      </c>
      <c r="H338">
        <f t="shared" si="47"/>
        <v>3</v>
      </c>
      <c r="I338" t="str">
        <f t="shared" si="40"/>
        <v>3493- DIFERENCIAS POR VARIACIONES EN EL TIPO DE CAMBIO.</v>
      </c>
      <c r="J338" t="s">
        <v>796</v>
      </c>
      <c r="K338" t="s">
        <v>797</v>
      </c>
    </row>
    <row r="339" spans="1:11" x14ac:dyDescent="0.25">
      <c r="A339">
        <v>3494</v>
      </c>
      <c r="B339">
        <f t="shared" si="41"/>
        <v>3000</v>
      </c>
      <c r="C339">
        <f t="shared" si="42"/>
        <v>3400</v>
      </c>
      <c r="D339">
        <f t="shared" si="43"/>
        <v>3490</v>
      </c>
      <c r="E339">
        <f t="shared" si="44"/>
        <v>3</v>
      </c>
      <c r="F339">
        <f t="shared" si="45"/>
        <v>4</v>
      </c>
      <c r="G339">
        <f t="shared" si="46"/>
        <v>9</v>
      </c>
      <c r="H339">
        <f t="shared" si="47"/>
        <v>4</v>
      </c>
      <c r="I339" t="str">
        <f t="shared" si="40"/>
        <v>3494- OTROS SERVICIOS COMERCIALES.</v>
      </c>
      <c r="J339" t="s">
        <v>798</v>
      </c>
      <c r="K339" t="s">
        <v>799</v>
      </c>
    </row>
    <row r="340" spans="1:11" x14ac:dyDescent="0.25">
      <c r="A340">
        <v>3495</v>
      </c>
      <c r="B340">
        <f t="shared" si="41"/>
        <v>3000</v>
      </c>
      <c r="C340">
        <f t="shared" si="42"/>
        <v>3400</v>
      </c>
      <c r="D340">
        <f t="shared" si="43"/>
        <v>3490</v>
      </c>
      <c r="E340">
        <f t="shared" si="44"/>
        <v>3</v>
      </c>
      <c r="F340">
        <f t="shared" si="45"/>
        <v>4</v>
      </c>
      <c r="G340">
        <f t="shared" si="46"/>
        <v>9</v>
      </c>
      <c r="H340">
        <f t="shared" si="47"/>
        <v>5</v>
      </c>
      <c r="I340" t="str">
        <f t="shared" si="40"/>
        <v>3495- PROYECTOS PARA PRESTACIÓN DE SERVICIOS</v>
      </c>
      <c r="J340" t="s">
        <v>800</v>
      </c>
      <c r="K340" t="s">
        <v>801</v>
      </c>
    </row>
    <row r="341" spans="1:11" x14ac:dyDescent="0.25">
      <c r="A341">
        <v>3500</v>
      </c>
      <c r="B341">
        <f t="shared" si="41"/>
        <v>3000</v>
      </c>
      <c r="C341">
        <f t="shared" si="42"/>
        <v>3500</v>
      </c>
      <c r="D341">
        <f t="shared" si="43"/>
        <v>3500</v>
      </c>
      <c r="E341">
        <f t="shared" si="44"/>
        <v>3</v>
      </c>
      <c r="F341">
        <f t="shared" si="45"/>
        <v>5</v>
      </c>
      <c r="G341">
        <f t="shared" si="46"/>
        <v>0</v>
      </c>
      <c r="H341">
        <f t="shared" si="47"/>
        <v>0</v>
      </c>
      <c r="I341" t="str">
        <f t="shared" si="40"/>
        <v>3500- SERVICIOS DE INSTALACION, REPARACION, MANTENIMIENTO Y CONSERVACION</v>
      </c>
      <c r="J341" t="s">
        <v>802</v>
      </c>
      <c r="K341" t="s">
        <v>803</v>
      </c>
    </row>
    <row r="342" spans="1:11" x14ac:dyDescent="0.25">
      <c r="A342">
        <v>3510</v>
      </c>
      <c r="B342">
        <f t="shared" si="41"/>
        <v>3000</v>
      </c>
      <c r="C342">
        <f t="shared" si="42"/>
        <v>3500</v>
      </c>
      <c r="D342">
        <f t="shared" si="43"/>
        <v>3510</v>
      </c>
      <c r="E342">
        <f t="shared" si="44"/>
        <v>3</v>
      </c>
      <c r="F342">
        <f t="shared" si="45"/>
        <v>5</v>
      </c>
      <c r="G342">
        <f t="shared" si="46"/>
        <v>1</v>
      </c>
      <c r="H342">
        <f t="shared" si="47"/>
        <v>0</v>
      </c>
      <c r="I342" t="str">
        <f t="shared" si="40"/>
        <v>3510- CONSERVACIÓN Y MANTENIMIENTO MENOR DE INMUEBLES</v>
      </c>
      <c r="J342" t="s">
        <v>804</v>
      </c>
      <c r="K342" t="s">
        <v>805</v>
      </c>
    </row>
    <row r="343" spans="1:11" x14ac:dyDescent="0.25">
      <c r="A343">
        <v>3511</v>
      </c>
      <c r="B343">
        <f t="shared" si="41"/>
        <v>3000</v>
      </c>
      <c r="C343">
        <f t="shared" si="42"/>
        <v>3500</v>
      </c>
      <c r="D343">
        <f t="shared" si="43"/>
        <v>3510</v>
      </c>
      <c r="E343">
        <f t="shared" si="44"/>
        <v>3</v>
      </c>
      <c r="F343">
        <f t="shared" si="45"/>
        <v>5</v>
      </c>
      <c r="G343">
        <f t="shared" si="46"/>
        <v>1</v>
      </c>
      <c r="H343">
        <f t="shared" si="47"/>
        <v>1</v>
      </c>
      <c r="I343" t="str">
        <f t="shared" si="40"/>
        <v>3511- MANTENIMIENTO Y CONSERVACIÓN DE INMUEBLES.</v>
      </c>
      <c r="J343" t="s">
        <v>806</v>
      </c>
      <c r="K343" t="s">
        <v>807</v>
      </c>
    </row>
    <row r="344" spans="1:11" x14ac:dyDescent="0.25">
      <c r="A344">
        <v>3512</v>
      </c>
      <c r="B344">
        <f t="shared" si="41"/>
        <v>3000</v>
      </c>
      <c r="C344">
        <f t="shared" si="42"/>
        <v>3500</v>
      </c>
      <c r="D344">
        <f t="shared" si="43"/>
        <v>3510</v>
      </c>
      <c r="E344">
        <f t="shared" si="44"/>
        <v>3</v>
      </c>
      <c r="F344">
        <f t="shared" si="45"/>
        <v>5</v>
      </c>
      <c r="G344">
        <f t="shared" si="46"/>
        <v>1</v>
      </c>
      <c r="H344">
        <f t="shared" si="47"/>
        <v>2</v>
      </c>
      <c r="I344" t="str">
        <f t="shared" si="40"/>
        <v xml:space="preserve">3512- MANTENIMIENTO Y CONSERVACIÓN DE PLANTAS E INSTALACIONES PRODUCTIVAS.   </v>
      </c>
      <c r="J344" t="s">
        <v>808</v>
      </c>
      <c r="K344" t="s">
        <v>1714</v>
      </c>
    </row>
    <row r="345" spans="1:11" x14ac:dyDescent="0.25">
      <c r="A345">
        <v>3520</v>
      </c>
      <c r="B345">
        <f t="shared" si="41"/>
        <v>3000</v>
      </c>
      <c r="C345">
        <f t="shared" si="42"/>
        <v>3500</v>
      </c>
      <c r="D345">
        <f t="shared" si="43"/>
        <v>3520</v>
      </c>
      <c r="E345">
        <f t="shared" si="44"/>
        <v>3</v>
      </c>
      <c r="F345">
        <f t="shared" si="45"/>
        <v>5</v>
      </c>
      <c r="G345">
        <f t="shared" si="46"/>
        <v>2</v>
      </c>
      <c r="H345">
        <f t="shared" si="47"/>
        <v>0</v>
      </c>
      <c r="I345" t="str">
        <f t="shared" si="40"/>
        <v>3520- INSTALACIÓN, REPARACIÓN Y MANTENIMIENTO DE MOBILIARIO Y EQUIPO DE ADMINISTRACIÓN, EDUCACIONAL Y RECREATIVO.</v>
      </c>
      <c r="J345" t="s">
        <v>809</v>
      </c>
      <c r="K345" t="s">
        <v>810</v>
      </c>
    </row>
    <row r="346" spans="1:11" x14ac:dyDescent="0.25">
      <c r="A346">
        <v>3521</v>
      </c>
      <c r="B346">
        <f t="shared" si="41"/>
        <v>3000</v>
      </c>
      <c r="C346">
        <f t="shared" si="42"/>
        <v>3500</v>
      </c>
      <c r="D346">
        <f t="shared" si="43"/>
        <v>3520</v>
      </c>
      <c r="E346">
        <f t="shared" si="44"/>
        <v>3</v>
      </c>
      <c r="F346">
        <f t="shared" si="45"/>
        <v>5</v>
      </c>
      <c r="G346">
        <f t="shared" si="46"/>
        <v>2</v>
      </c>
      <c r="H346">
        <f t="shared" si="47"/>
        <v>1</v>
      </c>
      <c r="I346" t="str">
        <f t="shared" si="40"/>
        <v xml:space="preserve">3521- MANTENIMIENTO Y CONSERVACIÓN DE MOBILIARIO Y EQUIPO DE ADMINISTRACIÓN. </v>
      </c>
      <c r="J346" t="s">
        <v>811</v>
      </c>
      <c r="K346" t="s">
        <v>812</v>
      </c>
    </row>
    <row r="347" spans="1:11" x14ac:dyDescent="0.25">
      <c r="A347">
        <v>3530</v>
      </c>
      <c r="B347">
        <f t="shared" si="41"/>
        <v>3000</v>
      </c>
      <c r="C347">
        <f t="shared" si="42"/>
        <v>3500</v>
      </c>
      <c r="D347">
        <f t="shared" si="43"/>
        <v>3530</v>
      </c>
      <c r="E347">
        <f t="shared" si="44"/>
        <v>3</v>
      </c>
      <c r="F347">
        <f t="shared" si="45"/>
        <v>5</v>
      </c>
      <c r="G347">
        <f t="shared" si="46"/>
        <v>3</v>
      </c>
      <c r="H347">
        <f t="shared" si="47"/>
        <v>0</v>
      </c>
      <c r="I347" t="str">
        <f t="shared" si="40"/>
        <v>3530- INSTALACIÓN, REPARACIÓN Y MANTENIMIENTO DE EQUIPO DE CÓMPUTO Y TECNOLOGÍA DE LA INFORMACIÓN</v>
      </c>
      <c r="J347" t="s">
        <v>813</v>
      </c>
      <c r="K347" t="s">
        <v>814</v>
      </c>
    </row>
    <row r="348" spans="1:11" x14ac:dyDescent="0.25">
      <c r="A348">
        <v>3531</v>
      </c>
      <c r="B348">
        <f t="shared" si="41"/>
        <v>3000</v>
      </c>
      <c r="C348">
        <f t="shared" si="42"/>
        <v>3500</v>
      </c>
      <c r="D348">
        <f t="shared" si="43"/>
        <v>3530</v>
      </c>
      <c r="E348">
        <f t="shared" si="44"/>
        <v>3</v>
      </c>
      <c r="F348">
        <f t="shared" si="45"/>
        <v>5</v>
      </c>
      <c r="G348">
        <f t="shared" si="46"/>
        <v>3</v>
      </c>
      <c r="H348">
        <f t="shared" si="47"/>
        <v>1</v>
      </c>
      <c r="I348" t="str">
        <f t="shared" si="40"/>
        <v>3531- MANTENIMIENTO Y CONSERVACIÓN DE BIENES INFORMÁTICOS.</v>
      </c>
      <c r="J348" t="s">
        <v>815</v>
      </c>
      <c r="K348" t="s">
        <v>816</v>
      </c>
    </row>
    <row r="349" spans="1:11" x14ac:dyDescent="0.25">
      <c r="A349">
        <v>3540</v>
      </c>
      <c r="B349">
        <f t="shared" si="41"/>
        <v>3000</v>
      </c>
      <c r="C349">
        <f t="shared" si="42"/>
        <v>3500</v>
      </c>
      <c r="D349">
        <f t="shared" si="43"/>
        <v>3540</v>
      </c>
      <c r="E349">
        <f t="shared" si="44"/>
        <v>3</v>
      </c>
      <c r="F349">
        <f t="shared" si="45"/>
        <v>5</v>
      </c>
      <c r="G349">
        <f t="shared" si="46"/>
        <v>4</v>
      </c>
      <c r="H349">
        <f t="shared" si="47"/>
        <v>0</v>
      </c>
      <c r="I349" t="str">
        <f t="shared" si="40"/>
        <v>3540- INSTALACIÓN, REPARACIÓN Y MANTENIMIENTO DE EQUIPO E INSTRUMENTAL MÉDICO Y DE LABORATORIO</v>
      </c>
      <c r="J349" t="s">
        <v>817</v>
      </c>
      <c r="K349" t="s">
        <v>818</v>
      </c>
    </row>
    <row r="350" spans="1:11" x14ac:dyDescent="0.25">
      <c r="A350">
        <v>3541</v>
      </c>
      <c r="B350">
        <f t="shared" si="41"/>
        <v>3000</v>
      </c>
      <c r="C350">
        <f t="shared" si="42"/>
        <v>3500</v>
      </c>
      <c r="D350">
        <f t="shared" si="43"/>
        <v>3540</v>
      </c>
      <c r="E350">
        <f t="shared" si="44"/>
        <v>3</v>
      </c>
      <c r="F350">
        <f t="shared" si="45"/>
        <v>5</v>
      </c>
      <c r="G350">
        <f t="shared" si="46"/>
        <v>4</v>
      </c>
      <c r="H350">
        <f t="shared" si="47"/>
        <v>1</v>
      </c>
      <c r="I350" t="str">
        <f t="shared" si="40"/>
        <v>3541- INSTALACIÓN, REPARACIÓN Y MANTENIMIENTO DE EQUIPO E INSTRUMENTAL MÉDICO Y DE LABORATORIO</v>
      </c>
      <c r="J350" t="s">
        <v>817</v>
      </c>
      <c r="K350" t="s">
        <v>818</v>
      </c>
    </row>
    <row r="351" spans="1:11" x14ac:dyDescent="0.25">
      <c r="A351">
        <v>3550</v>
      </c>
      <c r="B351">
        <f t="shared" si="41"/>
        <v>3000</v>
      </c>
      <c r="C351">
        <f t="shared" si="42"/>
        <v>3500</v>
      </c>
      <c r="D351">
        <f t="shared" si="43"/>
        <v>3550</v>
      </c>
      <c r="E351">
        <f t="shared" si="44"/>
        <v>3</v>
      </c>
      <c r="F351">
        <f t="shared" si="45"/>
        <v>5</v>
      </c>
      <c r="G351">
        <f t="shared" si="46"/>
        <v>5</v>
      </c>
      <c r="H351">
        <f t="shared" si="47"/>
        <v>0</v>
      </c>
      <c r="I351" t="str">
        <f t="shared" si="40"/>
        <v>3550- REPARACIÓN Y MANTENIMIENTO DE EQUIPO DE TRANSPORTE</v>
      </c>
      <c r="J351" t="s">
        <v>819</v>
      </c>
      <c r="K351" t="s">
        <v>820</v>
      </c>
    </row>
    <row r="352" spans="1:11" x14ac:dyDescent="0.25">
      <c r="A352">
        <v>3551</v>
      </c>
      <c r="B352">
        <f t="shared" si="41"/>
        <v>3000</v>
      </c>
      <c r="C352">
        <f t="shared" si="42"/>
        <v>3500</v>
      </c>
      <c r="D352">
        <f t="shared" si="43"/>
        <v>3550</v>
      </c>
      <c r="E352">
        <f t="shared" si="44"/>
        <v>3</v>
      </c>
      <c r="F352">
        <f t="shared" si="45"/>
        <v>5</v>
      </c>
      <c r="G352">
        <f t="shared" si="46"/>
        <v>5</v>
      </c>
      <c r="H352">
        <f t="shared" si="47"/>
        <v>1</v>
      </c>
      <c r="I352" t="str">
        <f t="shared" si="40"/>
        <v xml:space="preserve">3551- MANTENIMIENTO Y CONSERVACIÓN DE VEHÍCULOS TERRESTRES, AÉREOS, MARÍTIMOS, LACUSTRES Y FLUVIALES.     </v>
      </c>
      <c r="J352" t="s">
        <v>821</v>
      </c>
      <c r="K352" t="s">
        <v>822</v>
      </c>
    </row>
    <row r="353" spans="1:11" x14ac:dyDescent="0.25">
      <c r="A353">
        <v>3560</v>
      </c>
      <c r="B353">
        <f t="shared" si="41"/>
        <v>3000</v>
      </c>
      <c r="C353">
        <f t="shared" si="42"/>
        <v>3500</v>
      </c>
      <c r="D353">
        <f t="shared" si="43"/>
        <v>3560</v>
      </c>
      <c r="E353">
        <f t="shared" si="44"/>
        <v>3</v>
      </c>
      <c r="F353">
        <f t="shared" si="45"/>
        <v>5</v>
      </c>
      <c r="G353">
        <f t="shared" si="46"/>
        <v>6</v>
      </c>
      <c r="H353">
        <f t="shared" si="47"/>
        <v>0</v>
      </c>
      <c r="I353" t="str">
        <f t="shared" si="40"/>
        <v>3560- REPARACIÓN Y MANTENIMIENTO DE EQUIPO DE DEFENSA Y SEGURIDAD</v>
      </c>
      <c r="J353" t="s">
        <v>823</v>
      </c>
      <c r="K353" t="s">
        <v>824</v>
      </c>
    </row>
    <row r="354" spans="1:11" x14ac:dyDescent="0.25">
      <c r="A354">
        <v>3561</v>
      </c>
      <c r="B354">
        <f t="shared" si="41"/>
        <v>3000</v>
      </c>
      <c r="C354">
        <f t="shared" si="42"/>
        <v>3500</v>
      </c>
      <c r="D354">
        <f t="shared" si="43"/>
        <v>3560</v>
      </c>
      <c r="E354">
        <f t="shared" si="44"/>
        <v>3</v>
      </c>
      <c r="F354">
        <f t="shared" si="45"/>
        <v>5</v>
      </c>
      <c r="G354">
        <f t="shared" si="46"/>
        <v>6</v>
      </c>
      <c r="H354">
        <f t="shared" si="47"/>
        <v>1</v>
      </c>
      <c r="I354" t="str">
        <f t="shared" si="40"/>
        <v>3561- REPARACIÓN Y MANTENIMIENTO DE EQUIPO DE DEFENSA Y SEGURIDAD</v>
      </c>
      <c r="J354" t="s">
        <v>823</v>
      </c>
      <c r="K354" t="s">
        <v>824</v>
      </c>
    </row>
    <row r="355" spans="1:11" x14ac:dyDescent="0.25">
      <c r="A355">
        <v>3570</v>
      </c>
      <c r="B355">
        <f t="shared" si="41"/>
        <v>3000</v>
      </c>
      <c r="C355">
        <f t="shared" si="42"/>
        <v>3500</v>
      </c>
      <c r="D355">
        <f t="shared" si="43"/>
        <v>3570</v>
      </c>
      <c r="E355">
        <f t="shared" si="44"/>
        <v>3</v>
      </c>
      <c r="F355">
        <f t="shared" si="45"/>
        <v>5</v>
      </c>
      <c r="G355">
        <f t="shared" si="46"/>
        <v>7</v>
      </c>
      <c r="H355">
        <f t="shared" si="47"/>
        <v>0</v>
      </c>
      <c r="I355" t="str">
        <f t="shared" si="40"/>
        <v>3570- INSTALACIÓN, REPARACIÓN Y MANTENIMIENTO DE MAQUINARIA, OTROS EQUIPOS Y HERRAMIENTA</v>
      </c>
      <c r="J355" t="s">
        <v>825</v>
      </c>
      <c r="K355" t="s">
        <v>826</v>
      </c>
    </row>
    <row r="356" spans="1:11" x14ac:dyDescent="0.25">
      <c r="A356">
        <v>3571</v>
      </c>
      <c r="B356">
        <f t="shared" si="41"/>
        <v>3000</v>
      </c>
      <c r="C356">
        <f t="shared" si="42"/>
        <v>3500</v>
      </c>
      <c r="D356">
        <f t="shared" si="43"/>
        <v>3570</v>
      </c>
      <c r="E356">
        <f t="shared" si="44"/>
        <v>3</v>
      </c>
      <c r="F356">
        <f t="shared" si="45"/>
        <v>5</v>
      </c>
      <c r="G356">
        <f t="shared" si="46"/>
        <v>7</v>
      </c>
      <c r="H356">
        <f t="shared" si="47"/>
        <v>1</v>
      </c>
      <c r="I356" t="str">
        <f t="shared" si="40"/>
        <v>3571- MANTENIMIENTO Y CONSERVACIÓN DE MAQUINARIA Y EQUIPO.</v>
      </c>
      <c r="J356" t="s">
        <v>827</v>
      </c>
      <c r="K356" t="s">
        <v>828</v>
      </c>
    </row>
    <row r="357" spans="1:11" x14ac:dyDescent="0.25">
      <c r="A357">
        <v>3580</v>
      </c>
      <c r="B357">
        <f t="shared" si="41"/>
        <v>3000</v>
      </c>
      <c r="C357">
        <f t="shared" si="42"/>
        <v>3500</v>
      </c>
      <c r="D357">
        <f t="shared" si="43"/>
        <v>3580</v>
      </c>
      <c r="E357">
        <f t="shared" si="44"/>
        <v>3</v>
      </c>
      <c r="F357">
        <f t="shared" si="45"/>
        <v>5</v>
      </c>
      <c r="G357">
        <f t="shared" si="46"/>
        <v>8</v>
      </c>
      <c r="H357">
        <f t="shared" si="47"/>
        <v>0</v>
      </c>
      <c r="I357" t="str">
        <f t="shared" si="40"/>
        <v>3580- SERVICIOS DE LIMPIEZA Y MANEJO DE DESECHOS</v>
      </c>
      <c r="J357" t="s">
        <v>829</v>
      </c>
      <c r="K357" t="s">
        <v>830</v>
      </c>
    </row>
    <row r="358" spans="1:11" x14ac:dyDescent="0.25">
      <c r="A358">
        <v>3581</v>
      </c>
      <c r="B358">
        <f t="shared" si="41"/>
        <v>3000</v>
      </c>
      <c r="C358">
        <f t="shared" si="42"/>
        <v>3500</v>
      </c>
      <c r="D358">
        <f t="shared" si="43"/>
        <v>3580</v>
      </c>
      <c r="E358">
        <f t="shared" si="44"/>
        <v>3</v>
      </c>
      <c r="F358">
        <f t="shared" si="45"/>
        <v>5</v>
      </c>
      <c r="G358">
        <f t="shared" si="46"/>
        <v>8</v>
      </c>
      <c r="H358">
        <f t="shared" si="47"/>
        <v>1</v>
      </c>
      <c r="I358" t="str">
        <f t="shared" si="40"/>
        <v>3581- SERVICIOS DE LAVANDERÍA, LIMPIEZA, HIGIENE Y FUMIGACIÓN.</v>
      </c>
      <c r="J358" t="s">
        <v>831</v>
      </c>
      <c r="K358" t="s">
        <v>832</v>
      </c>
    </row>
    <row r="359" spans="1:11" x14ac:dyDescent="0.25">
      <c r="A359">
        <v>3590</v>
      </c>
      <c r="B359">
        <f t="shared" si="41"/>
        <v>3000</v>
      </c>
      <c r="C359">
        <f t="shared" si="42"/>
        <v>3500</v>
      </c>
      <c r="D359">
        <f t="shared" si="43"/>
        <v>3590</v>
      </c>
      <c r="E359">
        <f t="shared" si="44"/>
        <v>3</v>
      </c>
      <c r="F359">
        <f t="shared" si="45"/>
        <v>5</v>
      </c>
      <c r="G359">
        <f t="shared" si="46"/>
        <v>9</v>
      </c>
      <c r="H359">
        <f t="shared" si="47"/>
        <v>0</v>
      </c>
      <c r="I359" t="str">
        <f t="shared" si="40"/>
        <v>3590- SERVICIOS DE JARDINERÍA Y FUMIGACIÓN</v>
      </c>
      <c r="J359" t="s">
        <v>833</v>
      </c>
      <c r="K359" t="s">
        <v>834</v>
      </c>
    </row>
    <row r="360" spans="1:11" x14ac:dyDescent="0.25">
      <c r="A360">
        <v>3591</v>
      </c>
      <c r="B360">
        <f t="shared" si="41"/>
        <v>3000</v>
      </c>
      <c r="C360">
        <f t="shared" si="42"/>
        <v>3500</v>
      </c>
      <c r="D360">
        <f t="shared" si="43"/>
        <v>3590</v>
      </c>
      <c r="E360">
        <f t="shared" si="44"/>
        <v>3</v>
      </c>
      <c r="F360">
        <f t="shared" si="45"/>
        <v>5</v>
      </c>
      <c r="G360">
        <f t="shared" si="46"/>
        <v>9</v>
      </c>
      <c r="H360">
        <f t="shared" si="47"/>
        <v>1</v>
      </c>
      <c r="I360" t="str">
        <f t="shared" si="40"/>
        <v>3591- SERVICIOS DE JARDINERÍA Y FUMIGACIÓN</v>
      </c>
      <c r="J360" t="s">
        <v>833</v>
      </c>
      <c r="K360" t="s">
        <v>834</v>
      </c>
    </row>
    <row r="361" spans="1:11" x14ac:dyDescent="0.25">
      <c r="A361">
        <v>3600</v>
      </c>
      <c r="B361">
        <f t="shared" si="41"/>
        <v>3000</v>
      </c>
      <c r="C361">
        <f t="shared" si="42"/>
        <v>3600</v>
      </c>
      <c r="D361">
        <f t="shared" si="43"/>
        <v>3600</v>
      </c>
      <c r="E361">
        <f t="shared" si="44"/>
        <v>3</v>
      </c>
      <c r="F361">
        <f t="shared" si="45"/>
        <v>6</v>
      </c>
      <c r="G361">
        <f t="shared" si="46"/>
        <v>0</v>
      </c>
      <c r="H361">
        <f t="shared" si="47"/>
        <v>0</v>
      </c>
      <c r="I361" t="str">
        <f t="shared" si="40"/>
        <v>3600- SERVICIOS DE COMUNICACIÓN SOCIAL Y PUBLICIDAD</v>
      </c>
      <c r="J361" t="s">
        <v>835</v>
      </c>
      <c r="K361" t="s">
        <v>836</v>
      </c>
    </row>
    <row r="362" spans="1:11" x14ac:dyDescent="0.25">
      <c r="A362">
        <v>3610</v>
      </c>
      <c r="B362">
        <f t="shared" si="41"/>
        <v>3000</v>
      </c>
      <c r="C362">
        <f t="shared" si="42"/>
        <v>3600</v>
      </c>
      <c r="D362">
        <f t="shared" si="43"/>
        <v>3610</v>
      </c>
      <c r="E362">
        <f t="shared" si="44"/>
        <v>3</v>
      </c>
      <c r="F362">
        <f t="shared" si="45"/>
        <v>6</v>
      </c>
      <c r="G362">
        <f t="shared" si="46"/>
        <v>1</v>
      </c>
      <c r="H362">
        <f t="shared" si="47"/>
        <v>0</v>
      </c>
      <c r="I362" t="str">
        <f t="shared" si="40"/>
        <v>3610- DIFUSIÓN POR RADIO, TELEVISIÓN Y OTROS MEDIOS DE MENSAJES SOBRE PROGRAMAS Y ACTIVIDADES GUBERNAMENTALES.</v>
      </c>
      <c r="J362" t="s">
        <v>837</v>
      </c>
      <c r="K362" t="s">
        <v>838</v>
      </c>
    </row>
    <row r="363" spans="1:11" x14ac:dyDescent="0.25">
      <c r="A363">
        <v>3611</v>
      </c>
      <c r="B363">
        <f t="shared" si="41"/>
        <v>3000</v>
      </c>
      <c r="C363">
        <f t="shared" si="42"/>
        <v>3600</v>
      </c>
      <c r="D363">
        <f t="shared" si="43"/>
        <v>3610</v>
      </c>
      <c r="E363">
        <f t="shared" si="44"/>
        <v>3</v>
      </c>
      <c r="F363">
        <f t="shared" si="45"/>
        <v>6</v>
      </c>
      <c r="G363">
        <f t="shared" si="46"/>
        <v>1</v>
      </c>
      <c r="H363">
        <f t="shared" si="47"/>
        <v>1</v>
      </c>
      <c r="I363" t="str">
        <f t="shared" si="40"/>
        <v>3611- INFORMACIÓN EN MEDIOS MASIVOS DERIVADA DE LA OPERACIÓN Y ADMINISTRACIÓN DE LAS DEPENDENCIAS Y ENTIDADES.</v>
      </c>
      <c r="J363" t="s">
        <v>839</v>
      </c>
      <c r="K363" t="s">
        <v>840</v>
      </c>
    </row>
    <row r="364" spans="1:11" x14ac:dyDescent="0.25">
      <c r="A364">
        <v>3620</v>
      </c>
      <c r="B364">
        <f t="shared" si="41"/>
        <v>3000</v>
      </c>
      <c r="C364">
        <f t="shared" si="42"/>
        <v>3600</v>
      </c>
      <c r="D364">
        <f t="shared" si="43"/>
        <v>3620</v>
      </c>
      <c r="E364">
        <f t="shared" si="44"/>
        <v>3</v>
      </c>
      <c r="F364">
        <f t="shared" si="45"/>
        <v>6</v>
      </c>
      <c r="G364">
        <f t="shared" si="46"/>
        <v>2</v>
      </c>
      <c r="H364">
        <f t="shared" si="47"/>
        <v>0</v>
      </c>
      <c r="I364" t="str">
        <f t="shared" si="40"/>
        <v>3620- DIFUSIÓN POR RADIO, TELEVISIÓN Y OTROS MEDIOS DE MENSAJES COMERCIALES PARA PROMOVER LA VENTA DE BIENES O SERVICIOS.</v>
      </c>
      <c r="J364" t="s">
        <v>841</v>
      </c>
      <c r="K364" t="s">
        <v>842</v>
      </c>
    </row>
    <row r="365" spans="1:11" x14ac:dyDescent="0.25">
      <c r="A365">
        <v>3621</v>
      </c>
      <c r="B365">
        <f t="shared" si="41"/>
        <v>3000</v>
      </c>
      <c r="C365">
        <f t="shared" si="42"/>
        <v>3600</v>
      </c>
      <c r="D365">
        <f t="shared" si="43"/>
        <v>3620</v>
      </c>
      <c r="E365">
        <f t="shared" si="44"/>
        <v>3</v>
      </c>
      <c r="F365">
        <f t="shared" si="45"/>
        <v>6</v>
      </c>
      <c r="G365">
        <f t="shared" si="46"/>
        <v>2</v>
      </c>
      <c r="H365">
        <f t="shared" si="47"/>
        <v>1</v>
      </c>
      <c r="I365" t="str">
        <f t="shared" si="40"/>
        <v>3621- DIFUSIÓN POR RADIO, TELEVISIÓN Y OTROS MEDIOS DE MENSAJES COMERCIALES PARA PROMOVER LA VENTA DE BIENES O SERVICIOS.</v>
      </c>
      <c r="J365" t="s">
        <v>841</v>
      </c>
      <c r="K365" t="s">
        <v>842</v>
      </c>
    </row>
    <row r="366" spans="1:11" x14ac:dyDescent="0.25">
      <c r="A366">
        <v>3630</v>
      </c>
      <c r="B366">
        <f t="shared" si="41"/>
        <v>3000</v>
      </c>
      <c r="C366">
        <f t="shared" si="42"/>
        <v>3600</v>
      </c>
      <c r="D366">
        <f t="shared" si="43"/>
        <v>3630</v>
      </c>
      <c r="E366">
        <f t="shared" si="44"/>
        <v>3</v>
      </c>
      <c r="F366">
        <f t="shared" si="45"/>
        <v>6</v>
      </c>
      <c r="G366">
        <f t="shared" si="46"/>
        <v>3</v>
      </c>
      <c r="H366">
        <f t="shared" si="47"/>
        <v>0</v>
      </c>
      <c r="I366" t="str">
        <f t="shared" si="40"/>
        <v>3630- SERVICIOS DE CREATIVIDAD, PREPRODUCCIÓN Y PRODUCCIÓN DE PUBLICIDAD, EXCEPTO INTERNET</v>
      </c>
      <c r="J366" t="s">
        <v>843</v>
      </c>
      <c r="K366" t="s">
        <v>844</v>
      </c>
    </row>
    <row r="367" spans="1:11" x14ac:dyDescent="0.25">
      <c r="A367">
        <v>3631</v>
      </c>
      <c r="B367">
        <f t="shared" si="41"/>
        <v>3000</v>
      </c>
      <c r="C367">
        <f t="shared" si="42"/>
        <v>3600</v>
      </c>
      <c r="D367">
        <f t="shared" si="43"/>
        <v>3630</v>
      </c>
      <c r="E367">
        <f t="shared" si="44"/>
        <v>3</v>
      </c>
      <c r="F367">
        <f t="shared" si="45"/>
        <v>6</v>
      </c>
      <c r="G367">
        <f t="shared" si="46"/>
        <v>3</v>
      </c>
      <c r="H367">
        <f t="shared" si="47"/>
        <v>1</v>
      </c>
      <c r="I367" t="str">
        <f t="shared" si="40"/>
        <v>3631- SERVICIOS DE CREATIVIDAD, PREPRODUCCIÓN Y PRODUCCIÓN DE PUBLICIDAD, EXCEPTO INTERNET</v>
      </c>
      <c r="J367" t="s">
        <v>843</v>
      </c>
      <c r="K367" t="s">
        <v>844</v>
      </c>
    </row>
    <row r="368" spans="1:11" x14ac:dyDescent="0.25">
      <c r="A368">
        <v>3640</v>
      </c>
      <c r="B368">
        <f t="shared" si="41"/>
        <v>3000</v>
      </c>
      <c r="C368">
        <f t="shared" si="42"/>
        <v>3600</v>
      </c>
      <c r="D368">
        <f t="shared" si="43"/>
        <v>3640</v>
      </c>
      <c r="E368">
        <f t="shared" si="44"/>
        <v>3</v>
      </c>
      <c r="F368">
        <f t="shared" si="45"/>
        <v>6</v>
      </c>
      <c r="G368">
        <f t="shared" si="46"/>
        <v>4</v>
      </c>
      <c r="H368">
        <f t="shared" si="47"/>
        <v>0</v>
      </c>
      <c r="I368" t="str">
        <f t="shared" si="40"/>
        <v>3640- SERVICIOS DE REVELADO DE FOTOGRAFÍAS</v>
      </c>
      <c r="J368" t="s">
        <v>845</v>
      </c>
      <c r="K368" t="s">
        <v>846</v>
      </c>
    </row>
    <row r="369" spans="1:11" x14ac:dyDescent="0.25">
      <c r="A369">
        <v>3641</v>
      </c>
      <c r="B369">
        <f t="shared" si="41"/>
        <v>3000</v>
      </c>
      <c r="C369">
        <f t="shared" si="42"/>
        <v>3600</v>
      </c>
      <c r="D369">
        <f t="shared" si="43"/>
        <v>3640</v>
      </c>
      <c r="E369">
        <f t="shared" si="44"/>
        <v>3</v>
      </c>
      <c r="F369">
        <f t="shared" si="45"/>
        <v>6</v>
      </c>
      <c r="G369">
        <f t="shared" si="46"/>
        <v>4</v>
      </c>
      <c r="H369">
        <f t="shared" si="47"/>
        <v>1</v>
      </c>
      <c r="I369" t="str">
        <f t="shared" si="40"/>
        <v>3641- SERVICIOS DE REVELADO DE FOTOGRAFÍAS</v>
      </c>
      <c r="J369" t="s">
        <v>845</v>
      </c>
      <c r="K369" t="s">
        <v>846</v>
      </c>
    </row>
    <row r="370" spans="1:11" x14ac:dyDescent="0.25">
      <c r="A370">
        <v>3650</v>
      </c>
      <c r="B370">
        <f t="shared" si="41"/>
        <v>3000</v>
      </c>
      <c r="C370">
        <f t="shared" si="42"/>
        <v>3600</v>
      </c>
      <c r="D370">
        <f t="shared" si="43"/>
        <v>3650</v>
      </c>
      <c r="E370">
        <f t="shared" si="44"/>
        <v>3</v>
      </c>
      <c r="F370">
        <f t="shared" si="45"/>
        <v>6</v>
      </c>
      <c r="G370">
        <f t="shared" si="46"/>
        <v>5</v>
      </c>
      <c r="H370">
        <f t="shared" si="47"/>
        <v>0</v>
      </c>
      <c r="I370" t="str">
        <f t="shared" si="40"/>
        <v>3650- SERVICIOS DE LA INDUSTRIA FÍLMICA, DEL SONIDO Y DEL VIDEO</v>
      </c>
      <c r="J370" t="s">
        <v>847</v>
      </c>
      <c r="K370" t="s">
        <v>848</v>
      </c>
    </row>
    <row r="371" spans="1:11" x14ac:dyDescent="0.25">
      <c r="A371">
        <v>3651</v>
      </c>
      <c r="B371">
        <f t="shared" si="41"/>
        <v>3000</v>
      </c>
      <c r="C371">
        <f t="shared" si="42"/>
        <v>3600</v>
      </c>
      <c r="D371">
        <f t="shared" si="43"/>
        <v>3650</v>
      </c>
      <c r="E371">
        <f t="shared" si="44"/>
        <v>3</v>
      </c>
      <c r="F371">
        <f t="shared" si="45"/>
        <v>6</v>
      </c>
      <c r="G371">
        <f t="shared" si="46"/>
        <v>5</v>
      </c>
      <c r="H371">
        <f t="shared" si="47"/>
        <v>1</v>
      </c>
      <c r="I371" t="str">
        <f t="shared" si="40"/>
        <v>3651- SERVICIOS DE LA INDUSTRIA FÍLMICA, DEL SONIDO Y DEL VIDEO</v>
      </c>
      <c r="J371" t="s">
        <v>847</v>
      </c>
      <c r="K371" t="s">
        <v>848</v>
      </c>
    </row>
    <row r="372" spans="1:11" x14ac:dyDescent="0.25">
      <c r="A372">
        <v>3660</v>
      </c>
      <c r="B372">
        <f t="shared" si="41"/>
        <v>3000</v>
      </c>
      <c r="C372">
        <f t="shared" si="42"/>
        <v>3600</v>
      </c>
      <c r="D372">
        <f t="shared" si="43"/>
        <v>3660</v>
      </c>
      <c r="E372">
        <f t="shared" si="44"/>
        <v>3</v>
      </c>
      <c r="F372">
        <f t="shared" si="45"/>
        <v>6</v>
      </c>
      <c r="G372">
        <f t="shared" si="46"/>
        <v>6</v>
      </c>
      <c r="H372">
        <f t="shared" si="47"/>
        <v>0</v>
      </c>
      <c r="I372" t="str">
        <f t="shared" si="40"/>
        <v>3660- SERVICIO DE CREACIÓN Y DIFUSIÓN DE CONTENIDO EXCLUSIVAMENTE A TRAVÉS DE INTERNET</v>
      </c>
      <c r="J372" t="s">
        <v>849</v>
      </c>
      <c r="K372" t="s">
        <v>850</v>
      </c>
    </row>
    <row r="373" spans="1:11" x14ac:dyDescent="0.25">
      <c r="A373">
        <v>3661</v>
      </c>
      <c r="B373">
        <f t="shared" si="41"/>
        <v>3000</v>
      </c>
      <c r="C373">
        <f t="shared" si="42"/>
        <v>3600</v>
      </c>
      <c r="D373">
        <f t="shared" si="43"/>
        <v>3660</v>
      </c>
      <c r="E373">
        <f t="shared" si="44"/>
        <v>3</v>
      </c>
      <c r="F373">
        <f t="shared" si="45"/>
        <v>6</v>
      </c>
      <c r="G373">
        <f t="shared" si="46"/>
        <v>6</v>
      </c>
      <c r="H373">
        <f t="shared" si="47"/>
        <v>1</v>
      </c>
      <c r="I373" t="str">
        <f t="shared" si="40"/>
        <v>3661- SERVICIO DE CREACIÓN Y DIFUSIÓN DE CONTENIDO EXCLUSIVAMENTE A TRAVÉS DE INTERNET</v>
      </c>
      <c r="J373" t="s">
        <v>849</v>
      </c>
      <c r="K373" t="s">
        <v>850</v>
      </c>
    </row>
    <row r="374" spans="1:11" x14ac:dyDescent="0.25">
      <c r="A374">
        <v>3690</v>
      </c>
      <c r="B374">
        <f t="shared" si="41"/>
        <v>3000</v>
      </c>
      <c r="C374">
        <f t="shared" si="42"/>
        <v>3600</v>
      </c>
      <c r="D374">
        <f t="shared" si="43"/>
        <v>3690</v>
      </c>
      <c r="E374">
        <f t="shared" si="44"/>
        <v>3</v>
      </c>
      <c r="F374">
        <f t="shared" si="45"/>
        <v>6</v>
      </c>
      <c r="G374">
        <f t="shared" si="46"/>
        <v>9</v>
      </c>
      <c r="H374">
        <f t="shared" si="47"/>
        <v>0</v>
      </c>
      <c r="I374" t="str">
        <f t="shared" si="40"/>
        <v>3690- OTROS SERVICIOS DE INFORMACIÓN</v>
      </c>
      <c r="J374" t="s">
        <v>851</v>
      </c>
      <c r="K374" t="s">
        <v>852</v>
      </c>
    </row>
    <row r="375" spans="1:11" x14ac:dyDescent="0.25">
      <c r="A375">
        <v>3691</v>
      </c>
      <c r="B375">
        <f t="shared" si="41"/>
        <v>3000</v>
      </c>
      <c r="C375">
        <f t="shared" si="42"/>
        <v>3600</v>
      </c>
      <c r="D375">
        <f t="shared" si="43"/>
        <v>3690</v>
      </c>
      <c r="E375">
        <f t="shared" si="44"/>
        <v>3</v>
      </c>
      <c r="F375">
        <f t="shared" si="45"/>
        <v>6</v>
      </c>
      <c r="G375">
        <f t="shared" si="46"/>
        <v>9</v>
      </c>
      <c r="H375">
        <f t="shared" si="47"/>
        <v>1</v>
      </c>
      <c r="I375" t="str">
        <f t="shared" si="40"/>
        <v>3691- PUBLICIDAD CONVENIDA</v>
      </c>
      <c r="J375" t="s">
        <v>853</v>
      </c>
      <c r="K375" t="s">
        <v>854</v>
      </c>
    </row>
    <row r="376" spans="1:11" x14ac:dyDescent="0.25">
      <c r="A376">
        <v>3692</v>
      </c>
      <c r="B376">
        <f t="shared" si="41"/>
        <v>3000</v>
      </c>
      <c r="C376">
        <f t="shared" si="42"/>
        <v>3600</v>
      </c>
      <c r="D376">
        <f t="shared" si="43"/>
        <v>3690</v>
      </c>
      <c r="E376">
        <f t="shared" si="44"/>
        <v>3</v>
      </c>
      <c r="F376">
        <f t="shared" si="45"/>
        <v>6</v>
      </c>
      <c r="G376">
        <f t="shared" si="46"/>
        <v>9</v>
      </c>
      <c r="H376">
        <f t="shared" si="47"/>
        <v>2</v>
      </c>
      <c r="I376" t="str">
        <f t="shared" si="40"/>
        <v>3692- IMPRESIÓN Y ELABORACIÓN DE MATERIAL INFORMATIVO DERIVADO DE LA OPERACIÓN Y ADMINISTRACIÓN DE LAS DEPENDENCIAS Y ENTIDADES.</v>
      </c>
      <c r="J376" t="s">
        <v>855</v>
      </c>
      <c r="K376" t="s">
        <v>856</v>
      </c>
    </row>
    <row r="377" spans="1:11" x14ac:dyDescent="0.25">
      <c r="A377">
        <v>3693</v>
      </c>
      <c r="B377">
        <f t="shared" si="41"/>
        <v>3000</v>
      </c>
      <c r="C377">
        <f t="shared" si="42"/>
        <v>3600</v>
      </c>
      <c r="D377">
        <f t="shared" si="43"/>
        <v>3690</v>
      </c>
      <c r="E377">
        <f t="shared" si="44"/>
        <v>3</v>
      </c>
      <c r="F377">
        <f t="shared" si="45"/>
        <v>6</v>
      </c>
      <c r="G377">
        <f t="shared" si="46"/>
        <v>9</v>
      </c>
      <c r="H377">
        <f t="shared" si="47"/>
        <v>3</v>
      </c>
      <c r="I377" t="str">
        <f t="shared" si="40"/>
        <v>3693- OTROS GASTOS DE PUBLICACIÓN  DIFUSIÓN E INFORMACIÓN.</v>
      </c>
      <c r="J377" t="s">
        <v>857</v>
      </c>
      <c r="K377" t="s">
        <v>858</v>
      </c>
    </row>
    <row r="378" spans="1:11" x14ac:dyDescent="0.25">
      <c r="A378">
        <v>3700</v>
      </c>
      <c r="B378">
        <f t="shared" si="41"/>
        <v>3000</v>
      </c>
      <c r="C378">
        <f t="shared" si="42"/>
        <v>3700</v>
      </c>
      <c r="D378">
        <f t="shared" si="43"/>
        <v>3700</v>
      </c>
      <c r="E378">
        <f t="shared" si="44"/>
        <v>3</v>
      </c>
      <c r="F378">
        <f t="shared" si="45"/>
        <v>7</v>
      </c>
      <c r="G378">
        <f t="shared" si="46"/>
        <v>0</v>
      </c>
      <c r="H378">
        <f t="shared" si="47"/>
        <v>0</v>
      </c>
      <c r="I378" t="str">
        <f t="shared" si="40"/>
        <v>3700- SERVICIOS DE TRASLADO Y VIÁTICOS</v>
      </c>
      <c r="J378" t="s">
        <v>859</v>
      </c>
      <c r="K378" t="s">
        <v>860</v>
      </c>
    </row>
    <row r="379" spans="1:11" x14ac:dyDescent="0.25">
      <c r="A379">
        <v>3710</v>
      </c>
      <c r="B379">
        <f t="shared" si="41"/>
        <v>3000</v>
      </c>
      <c r="C379">
        <f t="shared" si="42"/>
        <v>3700</v>
      </c>
      <c r="D379">
        <f t="shared" si="43"/>
        <v>3710</v>
      </c>
      <c r="E379">
        <f t="shared" si="44"/>
        <v>3</v>
      </c>
      <c r="F379">
        <f t="shared" si="45"/>
        <v>7</v>
      </c>
      <c r="G379">
        <f t="shared" si="46"/>
        <v>1</v>
      </c>
      <c r="H379">
        <f t="shared" si="47"/>
        <v>0</v>
      </c>
      <c r="I379" t="str">
        <f t="shared" si="40"/>
        <v>3710- PASAJES AÉREOS</v>
      </c>
      <c r="J379" t="s">
        <v>861</v>
      </c>
      <c r="K379" t="s">
        <v>862</v>
      </c>
    </row>
    <row r="380" spans="1:11" x14ac:dyDescent="0.25">
      <c r="A380">
        <v>3711</v>
      </c>
      <c r="B380">
        <f t="shared" si="41"/>
        <v>3000</v>
      </c>
      <c r="C380">
        <f t="shared" si="42"/>
        <v>3700</v>
      </c>
      <c r="D380">
        <f t="shared" si="43"/>
        <v>3710</v>
      </c>
      <c r="E380">
        <f t="shared" si="44"/>
        <v>3</v>
      </c>
      <c r="F380">
        <f t="shared" si="45"/>
        <v>7</v>
      </c>
      <c r="G380">
        <f t="shared" si="46"/>
        <v>1</v>
      </c>
      <c r="H380">
        <f t="shared" si="47"/>
        <v>1</v>
      </c>
      <c r="I380" t="str">
        <f t="shared" si="40"/>
        <v xml:space="preserve">3711- PASAJES AÉREOS NACIONALES </v>
      </c>
      <c r="J380" t="s">
        <v>863</v>
      </c>
      <c r="K380" t="s">
        <v>864</v>
      </c>
    </row>
    <row r="381" spans="1:11" x14ac:dyDescent="0.25">
      <c r="A381">
        <v>3712</v>
      </c>
      <c r="B381">
        <f t="shared" si="41"/>
        <v>3000</v>
      </c>
      <c r="C381">
        <f t="shared" si="42"/>
        <v>3700</v>
      </c>
      <c r="D381">
        <f t="shared" si="43"/>
        <v>3710</v>
      </c>
      <c r="E381">
        <f t="shared" si="44"/>
        <v>3</v>
      </c>
      <c r="F381">
        <f t="shared" si="45"/>
        <v>7</v>
      </c>
      <c r="G381">
        <f t="shared" si="46"/>
        <v>1</v>
      </c>
      <c r="H381">
        <f t="shared" si="47"/>
        <v>2</v>
      </c>
      <c r="I381" t="str">
        <f t="shared" si="40"/>
        <v xml:space="preserve">3712- PASAJES AÉREOS INTERNACIONALES  </v>
      </c>
      <c r="J381" t="s">
        <v>865</v>
      </c>
      <c r="K381" t="s">
        <v>866</v>
      </c>
    </row>
    <row r="382" spans="1:11" x14ac:dyDescent="0.25">
      <c r="A382">
        <v>3720</v>
      </c>
      <c r="B382">
        <f t="shared" si="41"/>
        <v>3000</v>
      </c>
      <c r="C382">
        <f t="shared" si="42"/>
        <v>3700</v>
      </c>
      <c r="D382">
        <f t="shared" si="43"/>
        <v>3720</v>
      </c>
      <c r="E382">
        <f t="shared" si="44"/>
        <v>3</v>
      </c>
      <c r="F382">
        <f t="shared" si="45"/>
        <v>7</v>
      </c>
      <c r="G382">
        <f t="shared" si="46"/>
        <v>2</v>
      </c>
      <c r="H382">
        <f t="shared" si="47"/>
        <v>0</v>
      </c>
      <c r="I382" t="str">
        <f t="shared" si="40"/>
        <v>3720- PASAJES TERRESTRES</v>
      </c>
      <c r="J382" t="s">
        <v>867</v>
      </c>
      <c r="K382" t="s">
        <v>868</v>
      </c>
    </row>
    <row r="383" spans="1:11" x14ac:dyDescent="0.25">
      <c r="A383">
        <v>3721</v>
      </c>
      <c r="B383">
        <f t="shared" si="41"/>
        <v>3000</v>
      </c>
      <c r="C383">
        <f t="shared" si="42"/>
        <v>3700</v>
      </c>
      <c r="D383">
        <f t="shared" si="43"/>
        <v>3720</v>
      </c>
      <c r="E383">
        <f t="shared" si="44"/>
        <v>3</v>
      </c>
      <c r="F383">
        <f t="shared" si="45"/>
        <v>7</v>
      </c>
      <c r="G383">
        <f t="shared" si="46"/>
        <v>2</v>
      </c>
      <c r="H383">
        <f t="shared" si="47"/>
        <v>1</v>
      </c>
      <c r="I383" t="str">
        <f t="shared" si="40"/>
        <v>3721- PASAJES TERRESTRES ESTATALES.</v>
      </c>
      <c r="J383" t="s">
        <v>869</v>
      </c>
      <c r="K383" t="s">
        <v>870</v>
      </c>
    </row>
    <row r="384" spans="1:11" x14ac:dyDescent="0.25">
      <c r="A384">
        <v>3722</v>
      </c>
      <c r="B384">
        <f t="shared" si="41"/>
        <v>3000</v>
      </c>
      <c r="C384">
        <f t="shared" si="42"/>
        <v>3700</v>
      </c>
      <c r="D384">
        <f t="shared" si="43"/>
        <v>3720</v>
      </c>
      <c r="E384">
        <f t="shared" si="44"/>
        <v>3</v>
      </c>
      <c r="F384">
        <f t="shared" si="45"/>
        <v>7</v>
      </c>
      <c r="G384">
        <f t="shared" si="46"/>
        <v>2</v>
      </c>
      <c r="H384">
        <f t="shared" si="47"/>
        <v>2</v>
      </c>
      <c r="I384" t="str">
        <f t="shared" si="40"/>
        <v xml:space="preserve">3722- PASAJES TERRESTRES NACIONALES </v>
      </c>
      <c r="J384" t="s">
        <v>871</v>
      </c>
      <c r="K384" t="s">
        <v>872</v>
      </c>
    </row>
    <row r="385" spans="1:11" x14ac:dyDescent="0.25">
      <c r="A385">
        <v>3723</v>
      </c>
      <c r="B385">
        <f t="shared" si="41"/>
        <v>3000</v>
      </c>
      <c r="C385">
        <f t="shared" si="42"/>
        <v>3700</v>
      </c>
      <c r="D385">
        <f t="shared" si="43"/>
        <v>3720</v>
      </c>
      <c r="E385">
        <f t="shared" si="44"/>
        <v>3</v>
      </c>
      <c r="F385">
        <f t="shared" si="45"/>
        <v>7</v>
      </c>
      <c r="G385">
        <f t="shared" si="46"/>
        <v>2</v>
      </c>
      <c r="H385">
        <f t="shared" si="47"/>
        <v>3</v>
      </c>
      <c r="I385" t="str">
        <f t="shared" si="40"/>
        <v xml:space="preserve">3723- PASAJES TERRESTRES INTERNACIONALES  </v>
      </c>
      <c r="J385" t="s">
        <v>873</v>
      </c>
      <c r="K385" t="s">
        <v>874</v>
      </c>
    </row>
    <row r="386" spans="1:11" x14ac:dyDescent="0.25">
      <c r="A386">
        <v>3730</v>
      </c>
      <c r="B386">
        <f t="shared" si="41"/>
        <v>3000</v>
      </c>
      <c r="C386">
        <f t="shared" si="42"/>
        <v>3700</v>
      </c>
      <c r="D386">
        <f t="shared" si="43"/>
        <v>3730</v>
      </c>
      <c r="E386">
        <f t="shared" si="44"/>
        <v>3</v>
      </c>
      <c r="F386">
        <f t="shared" si="45"/>
        <v>7</v>
      </c>
      <c r="G386">
        <f t="shared" si="46"/>
        <v>3</v>
      </c>
      <c r="H386">
        <f t="shared" si="47"/>
        <v>0</v>
      </c>
      <c r="I386" t="str">
        <f t="shared" ref="I386:I449" si="48">CONCATENATE(A386,"- ",J386)</f>
        <v>3730- PASAJES MARÍTIMOS, LACUSTRES Y FLUVIALES</v>
      </c>
      <c r="J386" t="s">
        <v>875</v>
      </c>
      <c r="K386" t="s">
        <v>876</v>
      </c>
    </row>
    <row r="387" spans="1:11" x14ac:dyDescent="0.25">
      <c r="A387">
        <v>3731</v>
      </c>
      <c r="B387">
        <f t="shared" ref="B387:B450" si="49">LEFT(A387,1)*1000</f>
        <v>3000</v>
      </c>
      <c r="C387">
        <f t="shared" ref="C387:C450" si="50">LEFT(A387,2)*100</f>
        <v>3700</v>
      </c>
      <c r="D387">
        <f t="shared" ref="D387:D450" si="51">LEFT(A387,3)*10</f>
        <v>3730</v>
      </c>
      <c r="E387">
        <f t="shared" ref="E387:E450" si="52">LEFT(A387,1)*1</f>
        <v>3</v>
      </c>
      <c r="F387">
        <f t="shared" ref="F387:F450" si="53">MID(A387,2,1)*1</f>
        <v>7</v>
      </c>
      <c r="G387">
        <f t="shared" ref="G387:G450" si="54">MID(A387,3,1)*1</f>
        <v>3</v>
      </c>
      <c r="H387">
        <f t="shared" ref="H387:H450" si="55">MID(A387,4,1)*1</f>
        <v>1</v>
      </c>
      <c r="I387" t="str">
        <f t="shared" si="48"/>
        <v>3731- PASAJES MARÍTIMOS, LACUSTRES Y FLUVIALES ESTATALES.</v>
      </c>
      <c r="J387" t="s">
        <v>877</v>
      </c>
      <c r="K387" t="s">
        <v>870</v>
      </c>
    </row>
    <row r="388" spans="1:11" x14ac:dyDescent="0.25">
      <c r="A388">
        <v>3732</v>
      </c>
      <c r="B388">
        <f t="shared" si="49"/>
        <v>3000</v>
      </c>
      <c r="C388">
        <f t="shared" si="50"/>
        <v>3700</v>
      </c>
      <c r="D388">
        <f t="shared" si="51"/>
        <v>3730</v>
      </c>
      <c r="E388">
        <f t="shared" si="52"/>
        <v>3</v>
      </c>
      <c r="F388">
        <f t="shared" si="53"/>
        <v>7</v>
      </c>
      <c r="G388">
        <f t="shared" si="54"/>
        <v>3</v>
      </c>
      <c r="H388">
        <f t="shared" si="55"/>
        <v>2</v>
      </c>
      <c r="I388" t="str">
        <f t="shared" si="48"/>
        <v xml:space="preserve">3732- PASAJES MARÍTIMOS, LACUSTRES Y FLUVIALES NACIONALES </v>
      </c>
      <c r="J388" t="s">
        <v>878</v>
      </c>
      <c r="K388" t="s">
        <v>872</v>
      </c>
    </row>
    <row r="389" spans="1:11" x14ac:dyDescent="0.25">
      <c r="A389">
        <v>3733</v>
      </c>
      <c r="B389">
        <f t="shared" si="49"/>
        <v>3000</v>
      </c>
      <c r="C389">
        <f t="shared" si="50"/>
        <v>3700</v>
      </c>
      <c r="D389">
        <f t="shared" si="51"/>
        <v>3730</v>
      </c>
      <c r="E389">
        <f t="shared" si="52"/>
        <v>3</v>
      </c>
      <c r="F389">
        <f t="shared" si="53"/>
        <v>7</v>
      </c>
      <c r="G389">
        <f t="shared" si="54"/>
        <v>3</v>
      </c>
      <c r="H389">
        <f t="shared" si="55"/>
        <v>3</v>
      </c>
      <c r="I389" t="str">
        <f t="shared" si="48"/>
        <v xml:space="preserve">3733- PASAJES MARÍTIMOS, LACUSTRES Y FLUVIALES INTERNACIONALES. </v>
      </c>
      <c r="J389" t="s">
        <v>879</v>
      </c>
      <c r="K389" t="s">
        <v>874</v>
      </c>
    </row>
    <row r="390" spans="1:11" x14ac:dyDescent="0.25">
      <c r="A390">
        <v>3740</v>
      </c>
      <c r="B390">
        <f t="shared" si="49"/>
        <v>3000</v>
      </c>
      <c r="C390">
        <f t="shared" si="50"/>
        <v>3700</v>
      </c>
      <c r="D390">
        <f t="shared" si="51"/>
        <v>3740</v>
      </c>
      <c r="E390">
        <f t="shared" si="52"/>
        <v>3</v>
      </c>
      <c r="F390">
        <f t="shared" si="53"/>
        <v>7</v>
      </c>
      <c r="G390">
        <f t="shared" si="54"/>
        <v>4</v>
      </c>
      <c r="H390">
        <f t="shared" si="55"/>
        <v>0</v>
      </c>
      <c r="I390" t="str">
        <f t="shared" si="48"/>
        <v>3740- AUTOTRANSPORTE</v>
      </c>
      <c r="J390" t="s">
        <v>880</v>
      </c>
      <c r="K390" t="s">
        <v>881</v>
      </c>
    </row>
    <row r="391" spans="1:11" x14ac:dyDescent="0.25">
      <c r="A391">
        <v>3741</v>
      </c>
      <c r="B391">
        <f t="shared" si="49"/>
        <v>3000</v>
      </c>
      <c r="C391">
        <f t="shared" si="50"/>
        <v>3700</v>
      </c>
      <c r="D391">
        <f t="shared" si="51"/>
        <v>3740</v>
      </c>
      <c r="E391">
        <f t="shared" si="52"/>
        <v>3</v>
      </c>
      <c r="F391">
        <f t="shared" si="53"/>
        <v>7</v>
      </c>
      <c r="G391">
        <f t="shared" si="54"/>
        <v>4</v>
      </c>
      <c r="H391">
        <f t="shared" si="55"/>
        <v>1</v>
      </c>
      <c r="I391" t="str">
        <f t="shared" si="48"/>
        <v>3741- AUTOTRANSPORTE</v>
      </c>
      <c r="J391" t="s">
        <v>880</v>
      </c>
      <c r="K391" t="s">
        <v>881</v>
      </c>
    </row>
    <row r="392" spans="1:11" x14ac:dyDescent="0.25">
      <c r="A392">
        <v>3750</v>
      </c>
      <c r="B392">
        <f t="shared" si="49"/>
        <v>3000</v>
      </c>
      <c r="C392">
        <f t="shared" si="50"/>
        <v>3700</v>
      </c>
      <c r="D392">
        <f t="shared" si="51"/>
        <v>3750</v>
      </c>
      <c r="E392">
        <f t="shared" si="52"/>
        <v>3</v>
      </c>
      <c r="F392">
        <f t="shared" si="53"/>
        <v>7</v>
      </c>
      <c r="G392">
        <f t="shared" si="54"/>
        <v>5</v>
      </c>
      <c r="H392">
        <f t="shared" si="55"/>
        <v>0</v>
      </c>
      <c r="I392" t="str">
        <f t="shared" si="48"/>
        <v>3750- VIÁTICOS EN EL PAÍS</v>
      </c>
      <c r="J392" t="s">
        <v>882</v>
      </c>
      <c r="K392" t="s">
        <v>883</v>
      </c>
    </row>
    <row r="393" spans="1:11" x14ac:dyDescent="0.25">
      <c r="A393">
        <v>3751</v>
      </c>
      <c r="B393">
        <f t="shared" si="49"/>
        <v>3000</v>
      </c>
      <c r="C393">
        <f t="shared" si="50"/>
        <v>3700</v>
      </c>
      <c r="D393">
        <f t="shared" si="51"/>
        <v>3750</v>
      </c>
      <c r="E393">
        <f t="shared" si="52"/>
        <v>3</v>
      </c>
      <c r="F393">
        <f t="shared" si="53"/>
        <v>7</v>
      </c>
      <c r="G393">
        <f t="shared" si="54"/>
        <v>5</v>
      </c>
      <c r="H393">
        <f t="shared" si="55"/>
        <v>1</v>
      </c>
      <c r="I393" t="str">
        <f t="shared" si="48"/>
        <v>3751- VIÁTICOS ESTATALES</v>
      </c>
      <c r="J393" t="s">
        <v>884</v>
      </c>
      <c r="K393" t="s">
        <v>885</v>
      </c>
    </row>
    <row r="394" spans="1:11" x14ac:dyDescent="0.25">
      <c r="A394">
        <v>3752</v>
      </c>
      <c r="B394">
        <f t="shared" si="49"/>
        <v>3000</v>
      </c>
      <c r="C394">
        <f t="shared" si="50"/>
        <v>3700</v>
      </c>
      <c r="D394">
        <f t="shared" si="51"/>
        <v>3750</v>
      </c>
      <c r="E394">
        <f t="shared" si="52"/>
        <v>3</v>
      </c>
      <c r="F394">
        <f t="shared" si="53"/>
        <v>7</v>
      </c>
      <c r="G394">
        <f t="shared" si="54"/>
        <v>5</v>
      </c>
      <c r="H394">
        <f t="shared" si="55"/>
        <v>2</v>
      </c>
      <c r="I394" t="str">
        <f t="shared" si="48"/>
        <v>3752- VIÁTICOS NACIONALES</v>
      </c>
      <c r="J394" t="s">
        <v>886</v>
      </c>
      <c r="K394" t="s">
        <v>887</v>
      </c>
    </row>
    <row r="395" spans="1:11" x14ac:dyDescent="0.25">
      <c r="A395">
        <v>3760</v>
      </c>
      <c r="B395">
        <f t="shared" si="49"/>
        <v>3000</v>
      </c>
      <c r="C395">
        <f t="shared" si="50"/>
        <v>3700</v>
      </c>
      <c r="D395">
        <f t="shared" si="51"/>
        <v>3760</v>
      </c>
      <c r="E395">
        <f t="shared" si="52"/>
        <v>3</v>
      </c>
      <c r="F395">
        <f t="shared" si="53"/>
        <v>7</v>
      </c>
      <c r="G395">
        <f t="shared" si="54"/>
        <v>6</v>
      </c>
      <c r="H395">
        <f t="shared" si="55"/>
        <v>0</v>
      </c>
      <c r="I395" t="str">
        <f t="shared" si="48"/>
        <v>3760- VIÁTICOS EN EL EXTRANJERO</v>
      </c>
      <c r="J395" t="s">
        <v>888</v>
      </c>
      <c r="K395" t="s">
        <v>889</v>
      </c>
    </row>
    <row r="396" spans="1:11" x14ac:dyDescent="0.25">
      <c r="A396">
        <v>3761</v>
      </c>
      <c r="B396">
        <f t="shared" si="49"/>
        <v>3000</v>
      </c>
      <c r="C396">
        <f t="shared" si="50"/>
        <v>3700</v>
      </c>
      <c r="D396">
        <f t="shared" si="51"/>
        <v>3760</v>
      </c>
      <c r="E396">
        <f t="shared" si="52"/>
        <v>3</v>
      </c>
      <c r="F396">
        <f t="shared" si="53"/>
        <v>7</v>
      </c>
      <c r="G396">
        <f t="shared" si="54"/>
        <v>6</v>
      </c>
      <c r="H396">
        <f t="shared" si="55"/>
        <v>1</v>
      </c>
      <c r="I396" t="str">
        <f t="shared" si="48"/>
        <v>3761- VIÁTICOS INTERNACIONALES</v>
      </c>
      <c r="J396" t="s">
        <v>890</v>
      </c>
      <c r="K396" t="s">
        <v>891</v>
      </c>
    </row>
    <row r="397" spans="1:11" x14ac:dyDescent="0.25">
      <c r="A397">
        <v>3770</v>
      </c>
      <c r="B397">
        <f t="shared" si="49"/>
        <v>3000</v>
      </c>
      <c r="C397">
        <f t="shared" si="50"/>
        <v>3700</v>
      </c>
      <c r="D397">
        <f t="shared" si="51"/>
        <v>3770</v>
      </c>
      <c r="E397">
        <f t="shared" si="52"/>
        <v>3</v>
      </c>
      <c r="F397">
        <f t="shared" si="53"/>
        <v>7</v>
      </c>
      <c r="G397">
        <f t="shared" si="54"/>
        <v>7</v>
      </c>
      <c r="H397">
        <f t="shared" si="55"/>
        <v>0</v>
      </c>
      <c r="I397" t="str">
        <f t="shared" si="48"/>
        <v>3770- GASTOS DE INSTALACIÓN Y TRASLADO DE MENAJE</v>
      </c>
      <c r="J397" t="s">
        <v>892</v>
      </c>
      <c r="K397" t="s">
        <v>893</v>
      </c>
    </row>
    <row r="398" spans="1:11" x14ac:dyDescent="0.25">
      <c r="A398">
        <v>3771</v>
      </c>
      <c r="B398">
        <f t="shared" si="49"/>
        <v>3000</v>
      </c>
      <c r="C398">
        <f t="shared" si="50"/>
        <v>3700</v>
      </c>
      <c r="D398">
        <f t="shared" si="51"/>
        <v>3770</v>
      </c>
      <c r="E398">
        <f t="shared" si="52"/>
        <v>3</v>
      </c>
      <c r="F398">
        <f t="shared" si="53"/>
        <v>7</v>
      </c>
      <c r="G398">
        <f t="shared" si="54"/>
        <v>7</v>
      </c>
      <c r="H398">
        <f t="shared" si="55"/>
        <v>1</v>
      </c>
      <c r="I398" t="str">
        <f t="shared" si="48"/>
        <v xml:space="preserve">3771- INSTALACIÓN DEL PERSONAL ESTATAL.  </v>
      </c>
      <c r="J398" t="s">
        <v>894</v>
      </c>
      <c r="K398" t="s">
        <v>895</v>
      </c>
    </row>
    <row r="399" spans="1:11" x14ac:dyDescent="0.25">
      <c r="A399">
        <v>3780</v>
      </c>
      <c r="B399">
        <f t="shared" si="49"/>
        <v>3000</v>
      </c>
      <c r="C399">
        <f t="shared" si="50"/>
        <v>3700</v>
      </c>
      <c r="D399">
        <f t="shared" si="51"/>
        <v>3780</v>
      </c>
      <c r="E399">
        <f t="shared" si="52"/>
        <v>3</v>
      </c>
      <c r="F399">
        <f t="shared" si="53"/>
        <v>7</v>
      </c>
      <c r="G399">
        <f t="shared" si="54"/>
        <v>8</v>
      </c>
      <c r="H399">
        <f t="shared" si="55"/>
        <v>0</v>
      </c>
      <c r="I399" t="str">
        <f t="shared" si="48"/>
        <v>3780- SERVICIOS INTEGRALES DE TRASLADO Y VIÁTICOS</v>
      </c>
      <c r="J399" t="s">
        <v>896</v>
      </c>
      <c r="K399" t="s">
        <v>897</v>
      </c>
    </row>
    <row r="400" spans="1:11" x14ac:dyDescent="0.25">
      <c r="A400">
        <v>3781</v>
      </c>
      <c r="B400">
        <f t="shared" si="49"/>
        <v>3000</v>
      </c>
      <c r="C400">
        <f t="shared" si="50"/>
        <v>3700</v>
      </c>
      <c r="D400">
        <f t="shared" si="51"/>
        <v>3780</v>
      </c>
      <c r="E400">
        <f t="shared" si="52"/>
        <v>3</v>
      </c>
      <c r="F400">
        <f t="shared" si="53"/>
        <v>7</v>
      </c>
      <c r="G400">
        <f t="shared" si="54"/>
        <v>8</v>
      </c>
      <c r="H400">
        <f t="shared" si="55"/>
        <v>1</v>
      </c>
      <c r="I400" t="str">
        <f t="shared" si="48"/>
        <v>3781- SERVICIOS INTEGRALES DE TRASLADO Y VIÁTICOS</v>
      </c>
      <c r="J400" t="s">
        <v>896</v>
      </c>
      <c r="K400" t="s">
        <v>897</v>
      </c>
    </row>
    <row r="401" spans="1:11" x14ac:dyDescent="0.25">
      <c r="A401">
        <v>3790</v>
      </c>
      <c r="B401">
        <f t="shared" si="49"/>
        <v>3000</v>
      </c>
      <c r="C401">
        <f t="shared" si="50"/>
        <v>3700</v>
      </c>
      <c r="D401">
        <f t="shared" si="51"/>
        <v>3790</v>
      </c>
      <c r="E401">
        <f t="shared" si="52"/>
        <v>3</v>
      </c>
      <c r="F401">
        <f t="shared" si="53"/>
        <v>7</v>
      </c>
      <c r="G401">
        <f t="shared" si="54"/>
        <v>9</v>
      </c>
      <c r="H401">
        <f t="shared" si="55"/>
        <v>0</v>
      </c>
      <c r="I401" t="str">
        <f t="shared" si="48"/>
        <v>3790- OTROS SERVICIOS DE TRASLADO Y HOSPEDAJE</v>
      </c>
      <c r="J401" t="s">
        <v>898</v>
      </c>
      <c r="K401" t="s">
        <v>899</v>
      </c>
    </row>
    <row r="402" spans="1:11" x14ac:dyDescent="0.25">
      <c r="A402">
        <v>3791</v>
      </c>
      <c r="B402">
        <f t="shared" si="49"/>
        <v>3000</v>
      </c>
      <c r="C402">
        <f t="shared" si="50"/>
        <v>3700</v>
      </c>
      <c r="D402">
        <f t="shared" si="51"/>
        <v>3790</v>
      </c>
      <c r="E402">
        <f t="shared" si="52"/>
        <v>3</v>
      </c>
      <c r="F402">
        <f t="shared" si="53"/>
        <v>7</v>
      </c>
      <c r="G402">
        <f t="shared" si="54"/>
        <v>9</v>
      </c>
      <c r="H402">
        <f t="shared" si="55"/>
        <v>1</v>
      </c>
      <c r="I402" t="str">
        <f t="shared" si="48"/>
        <v>3791- OTROS SERVICIOS DE TRASLADO Y HOSPEDAJE</v>
      </c>
      <c r="J402" t="s">
        <v>898</v>
      </c>
      <c r="K402" t="s">
        <v>900</v>
      </c>
    </row>
    <row r="403" spans="1:11" x14ac:dyDescent="0.25">
      <c r="A403">
        <v>3792</v>
      </c>
      <c r="B403">
        <f t="shared" si="49"/>
        <v>3000</v>
      </c>
      <c r="C403">
        <f t="shared" si="50"/>
        <v>3700</v>
      </c>
      <c r="D403">
        <f t="shared" si="51"/>
        <v>3790</v>
      </c>
      <c r="E403">
        <f t="shared" si="52"/>
        <v>3</v>
      </c>
      <c r="F403">
        <f t="shared" si="53"/>
        <v>7</v>
      </c>
      <c r="G403">
        <f t="shared" si="54"/>
        <v>9</v>
      </c>
      <c r="H403">
        <f t="shared" si="55"/>
        <v>2</v>
      </c>
      <c r="I403" t="str">
        <f t="shared" si="48"/>
        <v xml:space="preserve">3792- TRASLADO DE PERSONAS. </v>
      </c>
      <c r="J403" t="s">
        <v>901</v>
      </c>
      <c r="K403" t="s">
        <v>902</v>
      </c>
    </row>
    <row r="404" spans="1:11" x14ac:dyDescent="0.25">
      <c r="A404">
        <v>3800</v>
      </c>
      <c r="B404">
        <f t="shared" si="49"/>
        <v>3000</v>
      </c>
      <c r="C404">
        <f t="shared" si="50"/>
        <v>3800</v>
      </c>
      <c r="D404">
        <f t="shared" si="51"/>
        <v>3800</v>
      </c>
      <c r="E404">
        <f t="shared" si="52"/>
        <v>3</v>
      </c>
      <c r="F404">
        <f t="shared" si="53"/>
        <v>8</v>
      </c>
      <c r="G404">
        <f t="shared" si="54"/>
        <v>0</v>
      </c>
      <c r="H404">
        <f t="shared" si="55"/>
        <v>0</v>
      </c>
      <c r="I404" t="str">
        <f t="shared" si="48"/>
        <v>3800- SERVICIOS OFICIALES</v>
      </c>
      <c r="J404" t="s">
        <v>903</v>
      </c>
      <c r="K404" t="s">
        <v>904</v>
      </c>
    </row>
    <row r="405" spans="1:11" x14ac:dyDescent="0.25">
      <c r="A405">
        <v>3810</v>
      </c>
      <c r="B405">
        <f t="shared" si="49"/>
        <v>3000</v>
      </c>
      <c r="C405">
        <f t="shared" si="50"/>
        <v>3800</v>
      </c>
      <c r="D405">
        <f t="shared" si="51"/>
        <v>3810</v>
      </c>
      <c r="E405">
        <f t="shared" si="52"/>
        <v>3</v>
      </c>
      <c r="F405">
        <f t="shared" si="53"/>
        <v>8</v>
      </c>
      <c r="G405">
        <f t="shared" si="54"/>
        <v>1</v>
      </c>
      <c r="H405">
        <f t="shared" si="55"/>
        <v>0</v>
      </c>
      <c r="I405" t="str">
        <f t="shared" si="48"/>
        <v>3810- GASTOS DE CEREMONIAL</v>
      </c>
      <c r="J405" t="s">
        <v>905</v>
      </c>
      <c r="K405" t="s">
        <v>906</v>
      </c>
    </row>
    <row r="406" spans="1:11" x14ac:dyDescent="0.25">
      <c r="A406">
        <v>3811</v>
      </c>
      <c r="B406">
        <f t="shared" si="49"/>
        <v>3000</v>
      </c>
      <c r="C406">
        <f t="shared" si="50"/>
        <v>3800</v>
      </c>
      <c r="D406">
        <f t="shared" si="51"/>
        <v>3810</v>
      </c>
      <c r="E406">
        <f t="shared" si="52"/>
        <v>3</v>
      </c>
      <c r="F406">
        <f t="shared" si="53"/>
        <v>8</v>
      </c>
      <c r="G406">
        <f t="shared" si="54"/>
        <v>1</v>
      </c>
      <c r="H406">
        <f t="shared" si="55"/>
        <v>1</v>
      </c>
      <c r="I406" t="str">
        <f t="shared" si="48"/>
        <v>3811- GASTOS DE CEREMONIAL DEL  TITULAR DEL PODER EJECUTIVO.</v>
      </c>
      <c r="J406" t="s">
        <v>907</v>
      </c>
      <c r="K406" t="s">
        <v>908</v>
      </c>
    </row>
    <row r="407" spans="1:11" x14ac:dyDescent="0.25">
      <c r="A407">
        <v>3812</v>
      </c>
      <c r="B407">
        <f t="shared" si="49"/>
        <v>3000</v>
      </c>
      <c r="C407">
        <f t="shared" si="50"/>
        <v>3800</v>
      </c>
      <c r="D407">
        <f t="shared" si="51"/>
        <v>3810</v>
      </c>
      <c r="E407">
        <f t="shared" si="52"/>
        <v>3</v>
      </c>
      <c r="F407">
        <f t="shared" si="53"/>
        <v>8</v>
      </c>
      <c r="G407">
        <f t="shared" si="54"/>
        <v>1</v>
      </c>
      <c r="H407">
        <f t="shared" si="55"/>
        <v>2</v>
      </c>
      <c r="I407" t="str">
        <f t="shared" si="48"/>
        <v xml:space="preserve">3812- GASTOS EN ACTIVIDADES DE SEGURIDAD Y LOGÍSTICA DE AYUDANTIA. </v>
      </c>
      <c r="J407" t="s">
        <v>909</v>
      </c>
      <c r="K407" t="s">
        <v>910</v>
      </c>
    </row>
    <row r="408" spans="1:11" x14ac:dyDescent="0.25">
      <c r="A408">
        <v>3813</v>
      </c>
      <c r="B408">
        <f t="shared" si="49"/>
        <v>3000</v>
      </c>
      <c r="C408">
        <f t="shared" si="50"/>
        <v>3800</v>
      </c>
      <c r="D408">
        <f t="shared" si="51"/>
        <v>3810</v>
      </c>
      <c r="E408">
        <f t="shared" si="52"/>
        <v>3</v>
      </c>
      <c r="F408">
        <f t="shared" si="53"/>
        <v>8</v>
      </c>
      <c r="G408">
        <f t="shared" si="54"/>
        <v>1</v>
      </c>
      <c r="H408">
        <f t="shared" si="55"/>
        <v>3</v>
      </c>
      <c r="I408" t="str">
        <f t="shared" si="48"/>
        <v xml:space="preserve">3813- GASTOS INHERENTES A LA INVESTIDURA GUBERNAMENTAL. </v>
      </c>
      <c r="J408" t="s">
        <v>911</v>
      </c>
      <c r="K408" t="s">
        <v>912</v>
      </c>
    </row>
    <row r="409" spans="1:11" x14ac:dyDescent="0.25">
      <c r="A409">
        <v>3814</v>
      </c>
      <c r="B409">
        <f t="shared" si="49"/>
        <v>3000</v>
      </c>
      <c r="C409">
        <f t="shared" si="50"/>
        <v>3800</v>
      </c>
      <c r="D409">
        <f t="shared" si="51"/>
        <v>3810</v>
      </c>
      <c r="E409">
        <f t="shared" si="52"/>
        <v>3</v>
      </c>
      <c r="F409">
        <f t="shared" si="53"/>
        <v>8</v>
      </c>
      <c r="G409">
        <f t="shared" si="54"/>
        <v>1</v>
      </c>
      <c r="H409">
        <f t="shared" si="55"/>
        <v>4</v>
      </c>
      <c r="I409" t="str">
        <f t="shared" si="48"/>
        <v xml:space="preserve">3814- GASTOS DE CEREMONIAL DE LOS TITULARES DE LAS DEPENDENCIAS Y ENTIDADES. </v>
      </c>
      <c r="J409" t="s">
        <v>913</v>
      </c>
      <c r="K409" t="s">
        <v>914</v>
      </c>
    </row>
    <row r="410" spans="1:11" x14ac:dyDescent="0.25">
      <c r="A410">
        <v>3820</v>
      </c>
      <c r="B410">
        <f t="shared" si="49"/>
        <v>3000</v>
      </c>
      <c r="C410">
        <f t="shared" si="50"/>
        <v>3800</v>
      </c>
      <c r="D410">
        <f t="shared" si="51"/>
        <v>3820</v>
      </c>
      <c r="E410">
        <f t="shared" si="52"/>
        <v>3</v>
      </c>
      <c r="F410">
        <f t="shared" si="53"/>
        <v>8</v>
      </c>
      <c r="G410">
        <f t="shared" si="54"/>
        <v>2</v>
      </c>
      <c r="H410">
        <f t="shared" si="55"/>
        <v>0</v>
      </c>
      <c r="I410" t="str">
        <f t="shared" si="48"/>
        <v>3820- GASTOS DE ORDEN SOCIAL Y CULTURAL</v>
      </c>
      <c r="J410" t="s">
        <v>915</v>
      </c>
      <c r="K410" t="s">
        <v>916</v>
      </c>
    </row>
    <row r="411" spans="1:11" x14ac:dyDescent="0.25">
      <c r="A411">
        <v>3821</v>
      </c>
      <c r="B411">
        <f t="shared" si="49"/>
        <v>3000</v>
      </c>
      <c r="C411">
        <f t="shared" si="50"/>
        <v>3800</v>
      </c>
      <c r="D411">
        <f t="shared" si="51"/>
        <v>3820</v>
      </c>
      <c r="E411">
        <f t="shared" si="52"/>
        <v>3</v>
      </c>
      <c r="F411">
        <f t="shared" si="53"/>
        <v>8</v>
      </c>
      <c r="G411">
        <f t="shared" si="54"/>
        <v>2</v>
      </c>
      <c r="H411">
        <f t="shared" si="55"/>
        <v>1</v>
      </c>
      <c r="I411" t="str">
        <f t="shared" si="48"/>
        <v>3821- GASTOS DE ORDEN SOCIAL.</v>
      </c>
      <c r="J411" t="s">
        <v>917</v>
      </c>
      <c r="K411" t="s">
        <v>918</v>
      </c>
    </row>
    <row r="412" spans="1:11" x14ac:dyDescent="0.25">
      <c r="A412">
        <v>3830</v>
      </c>
      <c r="B412">
        <f t="shared" si="49"/>
        <v>3000</v>
      </c>
      <c r="C412">
        <f t="shared" si="50"/>
        <v>3800</v>
      </c>
      <c r="D412">
        <f t="shared" si="51"/>
        <v>3830</v>
      </c>
      <c r="E412">
        <f t="shared" si="52"/>
        <v>3</v>
      </c>
      <c r="F412">
        <f t="shared" si="53"/>
        <v>8</v>
      </c>
      <c r="G412">
        <f t="shared" si="54"/>
        <v>3</v>
      </c>
      <c r="H412">
        <f t="shared" si="55"/>
        <v>0</v>
      </c>
      <c r="I412" t="str">
        <f t="shared" si="48"/>
        <v>3830- CONGRESOS Y CONVENCIONES</v>
      </c>
      <c r="J412" t="s">
        <v>919</v>
      </c>
      <c r="K412" t="s">
        <v>920</v>
      </c>
    </row>
    <row r="413" spans="1:11" x14ac:dyDescent="0.25">
      <c r="A413">
        <v>3831</v>
      </c>
      <c r="B413">
        <f t="shared" si="49"/>
        <v>3000</v>
      </c>
      <c r="C413">
        <f t="shared" si="50"/>
        <v>3800</v>
      </c>
      <c r="D413">
        <f t="shared" si="51"/>
        <v>3830</v>
      </c>
      <c r="E413">
        <f t="shared" si="52"/>
        <v>3</v>
      </c>
      <c r="F413">
        <f t="shared" si="53"/>
        <v>8</v>
      </c>
      <c r="G413">
        <f t="shared" si="54"/>
        <v>3</v>
      </c>
      <c r="H413">
        <f t="shared" si="55"/>
        <v>1</v>
      </c>
      <c r="I413" t="str">
        <f t="shared" si="48"/>
        <v>3831- CONGRESOS Y CONVENCIONES.</v>
      </c>
      <c r="J413" t="s">
        <v>921</v>
      </c>
      <c r="K413" t="s">
        <v>922</v>
      </c>
    </row>
    <row r="414" spans="1:11" x14ac:dyDescent="0.25">
      <c r="A414">
        <v>3840</v>
      </c>
      <c r="B414">
        <f t="shared" si="49"/>
        <v>3000</v>
      </c>
      <c r="C414">
        <f t="shared" si="50"/>
        <v>3800</v>
      </c>
      <c r="D414">
        <f t="shared" si="51"/>
        <v>3840</v>
      </c>
      <c r="E414">
        <f t="shared" si="52"/>
        <v>3</v>
      </c>
      <c r="F414">
        <f t="shared" si="53"/>
        <v>8</v>
      </c>
      <c r="G414">
        <f t="shared" si="54"/>
        <v>4</v>
      </c>
      <c r="H414">
        <f t="shared" si="55"/>
        <v>0</v>
      </c>
      <c r="I414" t="str">
        <f t="shared" si="48"/>
        <v>3840- EXPOSICIONES</v>
      </c>
      <c r="J414" t="s">
        <v>923</v>
      </c>
      <c r="K414" t="s">
        <v>924</v>
      </c>
    </row>
    <row r="415" spans="1:11" x14ac:dyDescent="0.25">
      <c r="A415">
        <v>3841</v>
      </c>
      <c r="B415">
        <f t="shared" si="49"/>
        <v>3000</v>
      </c>
      <c r="C415">
        <f t="shared" si="50"/>
        <v>3800</v>
      </c>
      <c r="D415">
        <f t="shared" si="51"/>
        <v>3840</v>
      </c>
      <c r="E415">
        <f t="shared" si="52"/>
        <v>3</v>
      </c>
      <c r="F415">
        <f t="shared" si="53"/>
        <v>8</v>
      </c>
      <c r="G415">
        <f t="shared" si="54"/>
        <v>4</v>
      </c>
      <c r="H415">
        <f t="shared" si="55"/>
        <v>1</v>
      </c>
      <c r="I415" t="str">
        <f t="shared" si="48"/>
        <v>3841- EXPOSICIONES.</v>
      </c>
      <c r="J415" t="s">
        <v>925</v>
      </c>
      <c r="K415" t="s">
        <v>926</v>
      </c>
    </row>
    <row r="416" spans="1:11" x14ac:dyDescent="0.25">
      <c r="A416">
        <v>3850</v>
      </c>
      <c r="B416">
        <f t="shared" si="49"/>
        <v>3000</v>
      </c>
      <c r="C416">
        <f t="shared" si="50"/>
        <v>3800</v>
      </c>
      <c r="D416">
        <f t="shared" si="51"/>
        <v>3850</v>
      </c>
      <c r="E416">
        <f t="shared" si="52"/>
        <v>3</v>
      </c>
      <c r="F416">
        <f t="shared" si="53"/>
        <v>8</v>
      </c>
      <c r="G416">
        <f t="shared" si="54"/>
        <v>5</v>
      </c>
      <c r="H416">
        <f t="shared" si="55"/>
        <v>0</v>
      </c>
      <c r="I416" t="str">
        <f t="shared" si="48"/>
        <v>3850- GASTOS DE REPRESENTACIÓN</v>
      </c>
      <c r="J416" t="s">
        <v>927</v>
      </c>
      <c r="K416" t="s">
        <v>928</v>
      </c>
    </row>
    <row r="417" spans="1:11" x14ac:dyDescent="0.25">
      <c r="A417">
        <v>3851</v>
      </c>
      <c r="B417">
        <f t="shared" si="49"/>
        <v>3000</v>
      </c>
      <c r="C417">
        <f t="shared" si="50"/>
        <v>3800</v>
      </c>
      <c r="D417">
        <f t="shared" si="51"/>
        <v>3850</v>
      </c>
      <c r="E417">
        <f t="shared" si="52"/>
        <v>3</v>
      </c>
      <c r="F417">
        <f t="shared" si="53"/>
        <v>8</v>
      </c>
      <c r="G417">
        <f t="shared" si="54"/>
        <v>5</v>
      </c>
      <c r="H417">
        <f t="shared" si="55"/>
        <v>1</v>
      </c>
      <c r="I417" t="str">
        <f t="shared" si="48"/>
        <v xml:space="preserve">3851- GASTOS DE LAS OFICINAS DEL GOBIERNO DEL ESTADO EN EL INTERIOR  DE LA REPÚBLICA. </v>
      </c>
      <c r="J417" t="s">
        <v>929</v>
      </c>
      <c r="K417" t="s">
        <v>930</v>
      </c>
    </row>
    <row r="418" spans="1:11" x14ac:dyDescent="0.25">
      <c r="A418">
        <v>3852</v>
      </c>
      <c r="B418">
        <f t="shared" si="49"/>
        <v>3000</v>
      </c>
      <c r="C418">
        <f t="shared" si="50"/>
        <v>3800</v>
      </c>
      <c r="D418">
        <f t="shared" si="51"/>
        <v>3850</v>
      </c>
      <c r="E418">
        <f t="shared" si="52"/>
        <v>3</v>
      </c>
      <c r="F418">
        <f t="shared" si="53"/>
        <v>8</v>
      </c>
      <c r="G418">
        <f t="shared" si="54"/>
        <v>5</v>
      </c>
      <c r="H418">
        <f t="shared" si="55"/>
        <v>2</v>
      </c>
      <c r="I418" t="str">
        <f t="shared" si="48"/>
        <v>3852- GASTOS DE REPRESENTACIÓN EN JUNTAS.</v>
      </c>
      <c r="J418" t="s">
        <v>931</v>
      </c>
      <c r="K418" t="s">
        <v>932</v>
      </c>
    </row>
    <row r="419" spans="1:11" x14ac:dyDescent="0.25">
      <c r="A419">
        <v>3853</v>
      </c>
      <c r="B419">
        <f t="shared" si="49"/>
        <v>3000</v>
      </c>
      <c r="C419">
        <f t="shared" si="50"/>
        <v>3800</v>
      </c>
      <c r="D419">
        <f t="shared" si="51"/>
        <v>3850</v>
      </c>
      <c r="E419">
        <f t="shared" si="52"/>
        <v>3</v>
      </c>
      <c r="F419">
        <f t="shared" si="53"/>
        <v>8</v>
      </c>
      <c r="G419">
        <f t="shared" si="54"/>
        <v>5</v>
      </c>
      <c r="H419">
        <f t="shared" si="55"/>
        <v>3</v>
      </c>
      <c r="I419" t="str">
        <f t="shared" si="48"/>
        <v>3853- GASTOS DE REPRESENTACIÓN.</v>
      </c>
      <c r="J419" t="s">
        <v>933</v>
      </c>
      <c r="K419" t="s">
        <v>934</v>
      </c>
    </row>
    <row r="420" spans="1:11" x14ac:dyDescent="0.25">
      <c r="A420">
        <v>3854</v>
      </c>
      <c r="B420">
        <f t="shared" si="49"/>
        <v>3000</v>
      </c>
      <c r="C420">
        <f t="shared" si="50"/>
        <v>3800</v>
      </c>
      <c r="D420">
        <f t="shared" si="51"/>
        <v>3850</v>
      </c>
      <c r="E420">
        <f t="shared" si="52"/>
        <v>3</v>
      </c>
      <c r="F420">
        <f t="shared" si="53"/>
        <v>8</v>
      </c>
      <c r="G420">
        <f t="shared" si="54"/>
        <v>5</v>
      </c>
      <c r="H420">
        <f t="shared" si="55"/>
        <v>4</v>
      </c>
      <c r="I420" t="str">
        <f t="shared" si="48"/>
        <v xml:space="preserve">3854- GASTOS DE LAS OFICINAS DEL GOBIERNO DEL ESTADO EN EL EXTERIOR DE LA REPÚBLICA. </v>
      </c>
      <c r="J420" t="s">
        <v>935</v>
      </c>
      <c r="K420" t="s">
        <v>936</v>
      </c>
    </row>
    <row r="421" spans="1:11" x14ac:dyDescent="0.25">
      <c r="A421">
        <v>3900</v>
      </c>
      <c r="B421">
        <f t="shared" si="49"/>
        <v>3000</v>
      </c>
      <c r="C421">
        <f t="shared" si="50"/>
        <v>3900</v>
      </c>
      <c r="D421">
        <f t="shared" si="51"/>
        <v>3900</v>
      </c>
      <c r="E421">
        <f t="shared" si="52"/>
        <v>3</v>
      </c>
      <c r="F421">
        <f t="shared" si="53"/>
        <v>9</v>
      </c>
      <c r="G421">
        <f t="shared" si="54"/>
        <v>0</v>
      </c>
      <c r="H421">
        <f t="shared" si="55"/>
        <v>0</v>
      </c>
      <c r="I421" t="str">
        <f t="shared" si="48"/>
        <v>3900- OTROS SERVICIOS GENERALES</v>
      </c>
      <c r="J421" t="s">
        <v>937</v>
      </c>
      <c r="K421" t="s">
        <v>938</v>
      </c>
    </row>
    <row r="422" spans="1:11" x14ac:dyDescent="0.25">
      <c r="A422">
        <v>3910</v>
      </c>
      <c r="B422">
        <f t="shared" si="49"/>
        <v>3000</v>
      </c>
      <c r="C422">
        <f t="shared" si="50"/>
        <v>3900</v>
      </c>
      <c r="D422">
        <f t="shared" si="51"/>
        <v>3910</v>
      </c>
      <c r="E422">
        <f t="shared" si="52"/>
        <v>3</v>
      </c>
      <c r="F422">
        <f t="shared" si="53"/>
        <v>9</v>
      </c>
      <c r="G422">
        <f t="shared" si="54"/>
        <v>1</v>
      </c>
      <c r="H422">
        <f t="shared" si="55"/>
        <v>0</v>
      </c>
      <c r="I422" t="str">
        <f t="shared" si="48"/>
        <v>3910- SERVICIOS FUNERARIOS Y DE CEMENTERIOS</v>
      </c>
      <c r="J422" t="s">
        <v>939</v>
      </c>
      <c r="K422" t="s">
        <v>940</v>
      </c>
    </row>
    <row r="423" spans="1:11" x14ac:dyDescent="0.25">
      <c r="A423">
        <v>3911</v>
      </c>
      <c r="B423">
        <f t="shared" si="49"/>
        <v>3000</v>
      </c>
      <c r="C423">
        <f t="shared" si="50"/>
        <v>3900</v>
      </c>
      <c r="D423">
        <f t="shared" si="51"/>
        <v>3910</v>
      </c>
      <c r="E423">
        <f t="shared" si="52"/>
        <v>3</v>
      </c>
      <c r="F423">
        <f t="shared" si="53"/>
        <v>9</v>
      </c>
      <c r="G423">
        <f t="shared" si="54"/>
        <v>1</v>
      </c>
      <c r="H423">
        <f t="shared" si="55"/>
        <v>1</v>
      </c>
      <c r="I423" t="str">
        <f t="shared" si="48"/>
        <v>3911- SERVICIOS FUNERARIOS Y DE CEMENTERIOS</v>
      </c>
      <c r="J423" t="s">
        <v>939</v>
      </c>
      <c r="K423" t="s">
        <v>940</v>
      </c>
    </row>
    <row r="424" spans="1:11" x14ac:dyDescent="0.25">
      <c r="A424">
        <v>3920</v>
      </c>
      <c r="B424">
        <f t="shared" si="49"/>
        <v>3000</v>
      </c>
      <c r="C424">
        <f t="shared" si="50"/>
        <v>3900</v>
      </c>
      <c r="D424">
        <f t="shared" si="51"/>
        <v>3920</v>
      </c>
      <c r="E424">
        <f t="shared" si="52"/>
        <v>3</v>
      </c>
      <c r="F424">
        <f t="shared" si="53"/>
        <v>9</v>
      </c>
      <c r="G424">
        <f t="shared" si="54"/>
        <v>2</v>
      </c>
      <c r="H424">
        <f t="shared" si="55"/>
        <v>0</v>
      </c>
      <c r="I424" t="str">
        <f t="shared" si="48"/>
        <v>3920- IMPUESTOS Y DERECHOS</v>
      </c>
      <c r="J424" t="s">
        <v>941</v>
      </c>
      <c r="K424" t="s">
        <v>942</v>
      </c>
    </row>
    <row r="425" spans="1:11" x14ac:dyDescent="0.25">
      <c r="A425">
        <v>3921</v>
      </c>
      <c r="B425">
        <f t="shared" si="49"/>
        <v>3000</v>
      </c>
      <c r="C425">
        <f t="shared" si="50"/>
        <v>3900</v>
      </c>
      <c r="D425">
        <f t="shared" si="51"/>
        <v>3920</v>
      </c>
      <c r="E425">
        <f t="shared" si="52"/>
        <v>3</v>
      </c>
      <c r="F425">
        <f t="shared" si="53"/>
        <v>9</v>
      </c>
      <c r="G425">
        <f t="shared" si="54"/>
        <v>2</v>
      </c>
      <c r="H425">
        <f t="shared" si="55"/>
        <v>1</v>
      </c>
      <c r="I425" t="str">
        <f t="shared" si="48"/>
        <v>3921- IMPUESTOS Y DERECHOS</v>
      </c>
      <c r="J425" t="s">
        <v>941</v>
      </c>
      <c r="K425" t="s">
        <v>943</v>
      </c>
    </row>
    <row r="426" spans="1:11" x14ac:dyDescent="0.25">
      <c r="A426">
        <v>3922</v>
      </c>
      <c r="B426">
        <f t="shared" si="49"/>
        <v>3000</v>
      </c>
      <c r="C426">
        <f t="shared" si="50"/>
        <v>3900</v>
      </c>
      <c r="D426">
        <f t="shared" si="51"/>
        <v>3920</v>
      </c>
      <c r="E426">
        <f t="shared" si="52"/>
        <v>3</v>
      </c>
      <c r="F426">
        <f t="shared" si="53"/>
        <v>9</v>
      </c>
      <c r="G426">
        <f t="shared" si="54"/>
        <v>2</v>
      </c>
      <c r="H426">
        <f t="shared" si="55"/>
        <v>2</v>
      </c>
      <c r="I426" t="str">
        <f t="shared" si="48"/>
        <v>3922- DERECHOS POR EXTRACCIÓN Y DESCARGAS</v>
      </c>
      <c r="J426" t="s">
        <v>944</v>
      </c>
      <c r="K426" t="s">
        <v>945</v>
      </c>
    </row>
    <row r="427" spans="1:11" x14ac:dyDescent="0.25">
      <c r="A427">
        <v>3923</v>
      </c>
      <c r="B427">
        <f t="shared" si="49"/>
        <v>3000</v>
      </c>
      <c r="C427">
        <f t="shared" si="50"/>
        <v>3900</v>
      </c>
      <c r="D427">
        <f t="shared" si="51"/>
        <v>3920</v>
      </c>
      <c r="E427">
        <f t="shared" si="52"/>
        <v>3</v>
      </c>
      <c r="F427">
        <f t="shared" si="53"/>
        <v>9</v>
      </c>
      <c r="G427">
        <f t="shared" si="54"/>
        <v>2</v>
      </c>
      <c r="H427">
        <f t="shared" si="55"/>
        <v>3</v>
      </c>
      <c r="I427" t="str">
        <f t="shared" si="48"/>
        <v>3923- OTROS IMPUESTOS Y DERECHOS.</v>
      </c>
      <c r="J427" t="s">
        <v>946</v>
      </c>
      <c r="K427" t="s">
        <v>947</v>
      </c>
    </row>
    <row r="428" spans="1:11" x14ac:dyDescent="0.25">
      <c r="A428">
        <v>3930</v>
      </c>
      <c r="B428">
        <f t="shared" si="49"/>
        <v>3000</v>
      </c>
      <c r="C428">
        <f t="shared" si="50"/>
        <v>3900</v>
      </c>
      <c r="D428">
        <f t="shared" si="51"/>
        <v>3930</v>
      </c>
      <c r="E428">
        <f t="shared" si="52"/>
        <v>3</v>
      </c>
      <c r="F428">
        <f t="shared" si="53"/>
        <v>9</v>
      </c>
      <c r="G428">
        <f t="shared" si="54"/>
        <v>3</v>
      </c>
      <c r="H428">
        <f t="shared" si="55"/>
        <v>0</v>
      </c>
      <c r="I428" t="str">
        <f t="shared" si="48"/>
        <v>3930- IMPUESTOS Y DERECHOS DE IMPORTACIÓN</v>
      </c>
      <c r="J428" t="s">
        <v>948</v>
      </c>
      <c r="K428" t="s">
        <v>949</v>
      </c>
    </row>
    <row r="429" spans="1:11" x14ac:dyDescent="0.25">
      <c r="A429">
        <v>3931</v>
      </c>
      <c r="B429">
        <f t="shared" si="49"/>
        <v>3000</v>
      </c>
      <c r="C429">
        <f t="shared" si="50"/>
        <v>3900</v>
      </c>
      <c r="D429">
        <f t="shared" si="51"/>
        <v>3930</v>
      </c>
      <c r="E429">
        <f t="shared" si="52"/>
        <v>3</v>
      </c>
      <c r="F429">
        <f t="shared" si="53"/>
        <v>9</v>
      </c>
      <c r="G429">
        <f t="shared" si="54"/>
        <v>3</v>
      </c>
      <c r="H429">
        <f t="shared" si="55"/>
        <v>1</v>
      </c>
      <c r="I429" t="str">
        <f t="shared" si="48"/>
        <v>3931- IMPUESTOS Y DERECHOS DE IMPORTACIÓN.</v>
      </c>
      <c r="J429" t="s">
        <v>950</v>
      </c>
      <c r="K429" t="s">
        <v>949</v>
      </c>
    </row>
    <row r="430" spans="1:11" x14ac:dyDescent="0.25">
      <c r="A430">
        <v>3940</v>
      </c>
      <c r="B430">
        <f t="shared" si="49"/>
        <v>3000</v>
      </c>
      <c r="C430">
        <f t="shared" si="50"/>
        <v>3900</v>
      </c>
      <c r="D430">
        <f t="shared" si="51"/>
        <v>3940</v>
      </c>
      <c r="E430">
        <f t="shared" si="52"/>
        <v>3</v>
      </c>
      <c r="F430">
        <f t="shared" si="53"/>
        <v>9</v>
      </c>
      <c r="G430">
        <f t="shared" si="54"/>
        <v>4</v>
      </c>
      <c r="H430">
        <f t="shared" si="55"/>
        <v>0</v>
      </c>
      <c r="I430" t="str">
        <f t="shared" si="48"/>
        <v>3940- SENTENCIAS Y RESOLUCIONES POR  AUTORIDAD COMPETENTE</v>
      </c>
      <c r="J430" t="s">
        <v>951</v>
      </c>
      <c r="K430" t="s">
        <v>952</v>
      </c>
    </row>
    <row r="431" spans="1:11" x14ac:dyDescent="0.25">
      <c r="A431">
        <v>3941</v>
      </c>
      <c r="B431">
        <f t="shared" si="49"/>
        <v>3000</v>
      </c>
      <c r="C431">
        <f t="shared" si="50"/>
        <v>3900</v>
      </c>
      <c r="D431">
        <f t="shared" si="51"/>
        <v>3940</v>
      </c>
      <c r="E431">
        <f t="shared" si="52"/>
        <v>3</v>
      </c>
      <c r="F431">
        <f t="shared" si="53"/>
        <v>9</v>
      </c>
      <c r="G431">
        <f t="shared" si="54"/>
        <v>4</v>
      </c>
      <c r="H431">
        <f t="shared" si="55"/>
        <v>1</v>
      </c>
      <c r="I431" t="str">
        <f t="shared" si="48"/>
        <v>3941- SENTENCIAS Y RESOLUCIONES POR  AUTORIDAD COMPETENTE</v>
      </c>
      <c r="J431" t="s">
        <v>951</v>
      </c>
      <c r="K431" t="s">
        <v>953</v>
      </c>
    </row>
    <row r="432" spans="1:11" x14ac:dyDescent="0.25">
      <c r="A432">
        <v>3950</v>
      </c>
      <c r="B432">
        <f t="shared" si="49"/>
        <v>3000</v>
      </c>
      <c r="C432">
        <f t="shared" si="50"/>
        <v>3900</v>
      </c>
      <c r="D432">
        <f t="shared" si="51"/>
        <v>3950</v>
      </c>
      <c r="E432">
        <f t="shared" si="52"/>
        <v>3</v>
      </c>
      <c r="F432">
        <f t="shared" si="53"/>
        <v>9</v>
      </c>
      <c r="G432">
        <f t="shared" si="54"/>
        <v>5</v>
      </c>
      <c r="H432">
        <f t="shared" si="55"/>
        <v>0</v>
      </c>
      <c r="I432" t="str">
        <f t="shared" si="48"/>
        <v>3950- PENAS, MULTAS, ACCESORIOS Y ACTUALIZACIONES</v>
      </c>
      <c r="J432" t="s">
        <v>954</v>
      </c>
      <c r="K432" t="s">
        <v>955</v>
      </c>
    </row>
    <row r="433" spans="1:11" x14ac:dyDescent="0.25">
      <c r="A433">
        <v>3951</v>
      </c>
      <c r="B433">
        <f t="shared" si="49"/>
        <v>3000</v>
      </c>
      <c r="C433">
        <f t="shared" si="50"/>
        <v>3900</v>
      </c>
      <c r="D433">
        <f t="shared" si="51"/>
        <v>3950</v>
      </c>
      <c r="E433">
        <f t="shared" si="52"/>
        <v>3</v>
      </c>
      <c r="F433">
        <f t="shared" si="53"/>
        <v>9</v>
      </c>
      <c r="G433">
        <f t="shared" si="54"/>
        <v>5</v>
      </c>
      <c r="H433">
        <f t="shared" si="55"/>
        <v>1</v>
      </c>
      <c r="I433" t="str">
        <f t="shared" si="48"/>
        <v>3951- PENAS,  MULTAS,  ACCESORIOS Y ACTUALIZACIONES.</v>
      </c>
      <c r="J433" t="s">
        <v>956</v>
      </c>
      <c r="K433" t="s">
        <v>957</v>
      </c>
    </row>
    <row r="434" spans="1:11" x14ac:dyDescent="0.25">
      <c r="A434">
        <v>3960</v>
      </c>
      <c r="B434">
        <f t="shared" si="49"/>
        <v>3000</v>
      </c>
      <c r="C434">
        <f t="shared" si="50"/>
        <v>3900</v>
      </c>
      <c r="D434">
        <f t="shared" si="51"/>
        <v>3960</v>
      </c>
      <c r="E434">
        <f t="shared" si="52"/>
        <v>3</v>
      </c>
      <c r="F434">
        <f t="shared" si="53"/>
        <v>9</v>
      </c>
      <c r="G434">
        <f t="shared" si="54"/>
        <v>6</v>
      </c>
      <c r="H434">
        <f t="shared" si="55"/>
        <v>0</v>
      </c>
      <c r="I434" t="str">
        <f t="shared" si="48"/>
        <v>3960- OTROS GASTOS POR RESPONSABILIDADES</v>
      </c>
      <c r="J434" t="s">
        <v>958</v>
      </c>
      <c r="K434" t="s">
        <v>959</v>
      </c>
    </row>
    <row r="435" spans="1:11" x14ac:dyDescent="0.25">
      <c r="A435">
        <v>3961</v>
      </c>
      <c r="B435">
        <f t="shared" si="49"/>
        <v>3000</v>
      </c>
      <c r="C435">
        <f t="shared" si="50"/>
        <v>3900</v>
      </c>
      <c r="D435">
        <f t="shared" si="51"/>
        <v>3960</v>
      </c>
      <c r="E435">
        <f t="shared" si="52"/>
        <v>3</v>
      </c>
      <c r="F435">
        <f t="shared" si="53"/>
        <v>9</v>
      </c>
      <c r="G435">
        <f t="shared" si="54"/>
        <v>6</v>
      </c>
      <c r="H435">
        <f t="shared" si="55"/>
        <v>1</v>
      </c>
      <c r="I435" t="str">
        <f t="shared" si="48"/>
        <v>3961- OTROS GASTOS POR RESPONSABILIDADES.</v>
      </c>
      <c r="J435" t="s">
        <v>960</v>
      </c>
      <c r="K435" t="s">
        <v>961</v>
      </c>
    </row>
    <row r="436" spans="1:11" x14ac:dyDescent="0.25">
      <c r="A436">
        <v>3962</v>
      </c>
      <c r="B436">
        <f t="shared" si="49"/>
        <v>3000</v>
      </c>
      <c r="C436">
        <f t="shared" si="50"/>
        <v>3900</v>
      </c>
      <c r="D436">
        <f t="shared" si="51"/>
        <v>3960</v>
      </c>
      <c r="E436">
        <f t="shared" si="52"/>
        <v>3</v>
      </c>
      <c r="F436">
        <f t="shared" si="53"/>
        <v>9</v>
      </c>
      <c r="G436">
        <f t="shared" si="54"/>
        <v>6</v>
      </c>
      <c r="H436">
        <f t="shared" si="55"/>
        <v>2</v>
      </c>
      <c r="I436" t="str">
        <f t="shared" si="48"/>
        <v>3962- PÉRDIDAS DEL ERARIO ESTATAL.</v>
      </c>
      <c r="J436" t="s">
        <v>962</v>
      </c>
      <c r="K436" t="s">
        <v>963</v>
      </c>
    </row>
    <row r="437" spans="1:11" x14ac:dyDescent="0.25">
      <c r="A437">
        <v>3970</v>
      </c>
      <c r="B437">
        <f t="shared" si="49"/>
        <v>3000</v>
      </c>
      <c r="C437">
        <f t="shared" si="50"/>
        <v>3900</v>
      </c>
      <c r="D437">
        <f t="shared" si="51"/>
        <v>3970</v>
      </c>
      <c r="E437">
        <f t="shared" si="52"/>
        <v>3</v>
      </c>
      <c r="F437">
        <f t="shared" si="53"/>
        <v>9</v>
      </c>
      <c r="G437">
        <f t="shared" si="54"/>
        <v>7</v>
      </c>
      <c r="H437">
        <f t="shared" si="55"/>
        <v>0</v>
      </c>
      <c r="I437" t="str">
        <f t="shared" si="48"/>
        <v>3970- UTILIDADES</v>
      </c>
      <c r="J437" t="s">
        <v>964</v>
      </c>
      <c r="K437" t="s">
        <v>965</v>
      </c>
    </row>
    <row r="438" spans="1:11" x14ac:dyDescent="0.25">
      <c r="A438">
        <v>3971</v>
      </c>
      <c r="B438">
        <f t="shared" si="49"/>
        <v>3000</v>
      </c>
      <c r="C438">
        <f t="shared" si="50"/>
        <v>3900</v>
      </c>
      <c r="D438">
        <f t="shared" si="51"/>
        <v>3970</v>
      </c>
      <c r="E438">
        <f t="shared" si="52"/>
        <v>3</v>
      </c>
      <c r="F438">
        <f t="shared" si="53"/>
        <v>9</v>
      </c>
      <c r="G438">
        <f t="shared" si="54"/>
        <v>7</v>
      </c>
      <c r="H438">
        <f t="shared" si="55"/>
        <v>1</v>
      </c>
      <c r="I438" t="str">
        <f t="shared" si="48"/>
        <v>3971- UTILIDADES</v>
      </c>
      <c r="J438" t="s">
        <v>964</v>
      </c>
      <c r="K438" t="s">
        <v>965</v>
      </c>
    </row>
    <row r="439" spans="1:11" x14ac:dyDescent="0.25">
      <c r="A439">
        <v>3980</v>
      </c>
      <c r="B439">
        <f t="shared" si="49"/>
        <v>3000</v>
      </c>
      <c r="C439">
        <f t="shared" si="50"/>
        <v>3900</v>
      </c>
      <c r="D439">
        <f t="shared" si="51"/>
        <v>3980</v>
      </c>
      <c r="E439">
        <f t="shared" si="52"/>
        <v>3</v>
      </c>
      <c r="F439">
        <f t="shared" si="53"/>
        <v>9</v>
      </c>
      <c r="G439">
        <f t="shared" si="54"/>
        <v>8</v>
      </c>
      <c r="H439">
        <f t="shared" si="55"/>
        <v>0</v>
      </c>
      <c r="I439" t="str">
        <f t="shared" si="48"/>
        <v>3980- IMPUESTOS SOBRE NÓMINAS Y OTROS QUE SE DERIVEN DE UNA RELACIÓN LABORAL</v>
      </c>
      <c r="J439" t="s">
        <v>966</v>
      </c>
      <c r="K439" t="s">
        <v>967</v>
      </c>
    </row>
    <row r="440" spans="1:11" x14ac:dyDescent="0.25">
      <c r="A440">
        <v>3981</v>
      </c>
      <c r="B440">
        <f t="shared" si="49"/>
        <v>3000</v>
      </c>
      <c r="C440">
        <f t="shared" si="50"/>
        <v>3900</v>
      </c>
      <c r="D440">
        <f t="shared" si="51"/>
        <v>3980</v>
      </c>
      <c r="E440">
        <f t="shared" si="52"/>
        <v>3</v>
      </c>
      <c r="F440">
        <f t="shared" si="53"/>
        <v>9</v>
      </c>
      <c r="G440">
        <f t="shared" si="54"/>
        <v>8</v>
      </c>
      <c r="H440">
        <f t="shared" si="55"/>
        <v>1</v>
      </c>
      <c r="I440" t="str">
        <f t="shared" si="48"/>
        <v>3981- IMPUESTOS SOBRE NÓMINAS Y OTROS QUE SE DERIVEN DE UNA RELACIÓN LABORAL</v>
      </c>
      <c r="J440" t="s">
        <v>966</v>
      </c>
      <c r="K440" t="s">
        <v>967</v>
      </c>
    </row>
    <row r="441" spans="1:11" x14ac:dyDescent="0.25">
      <c r="A441">
        <v>3982</v>
      </c>
      <c r="B441">
        <f t="shared" si="49"/>
        <v>3000</v>
      </c>
      <c r="C441">
        <f t="shared" si="50"/>
        <v>3900</v>
      </c>
      <c r="D441">
        <f t="shared" si="51"/>
        <v>3980</v>
      </c>
      <c r="E441">
        <f t="shared" si="52"/>
        <v>3</v>
      </c>
      <c r="F441">
        <f t="shared" si="53"/>
        <v>9</v>
      </c>
      <c r="G441">
        <f t="shared" si="54"/>
        <v>8</v>
      </c>
      <c r="H441">
        <f t="shared" si="55"/>
        <v>2</v>
      </c>
      <c r="I441" t="str">
        <f t="shared" si="48"/>
        <v>3982- IMPUESTO PARA LA UNIVERSIDAD AUTONOMA DE ZACATECAS</v>
      </c>
      <c r="J441" t="s">
        <v>968</v>
      </c>
      <c r="K441" t="s">
        <v>969</v>
      </c>
    </row>
    <row r="442" spans="1:11" x14ac:dyDescent="0.25">
      <c r="A442">
        <v>3990</v>
      </c>
      <c r="B442">
        <f t="shared" si="49"/>
        <v>3000</v>
      </c>
      <c r="C442">
        <f t="shared" si="50"/>
        <v>3900</v>
      </c>
      <c r="D442">
        <f t="shared" si="51"/>
        <v>3990</v>
      </c>
      <c r="E442">
        <f t="shared" si="52"/>
        <v>3</v>
      </c>
      <c r="F442">
        <f t="shared" si="53"/>
        <v>9</v>
      </c>
      <c r="G442">
        <f t="shared" si="54"/>
        <v>9</v>
      </c>
      <c r="H442">
        <f t="shared" si="55"/>
        <v>0</v>
      </c>
      <c r="I442" t="str">
        <f t="shared" si="48"/>
        <v>3990- OTROS SERVICIOS GENERALES</v>
      </c>
      <c r="J442" t="s">
        <v>937</v>
      </c>
      <c r="K442" t="s">
        <v>970</v>
      </c>
    </row>
    <row r="443" spans="1:11" x14ac:dyDescent="0.25">
      <c r="A443">
        <v>3991</v>
      </c>
      <c r="B443">
        <f t="shared" si="49"/>
        <v>3000</v>
      </c>
      <c r="C443">
        <f t="shared" si="50"/>
        <v>3900</v>
      </c>
      <c r="D443">
        <f t="shared" si="51"/>
        <v>3990</v>
      </c>
      <c r="E443">
        <f t="shared" si="52"/>
        <v>3</v>
      </c>
      <c r="F443">
        <f t="shared" si="53"/>
        <v>9</v>
      </c>
      <c r="G443">
        <f t="shared" si="54"/>
        <v>9</v>
      </c>
      <c r="H443">
        <f t="shared" si="55"/>
        <v>1</v>
      </c>
      <c r="I443" t="str">
        <f t="shared" si="48"/>
        <v xml:space="preserve">3991- OTROS SERVICIOS.  </v>
      </c>
      <c r="J443" t="s">
        <v>971</v>
      </c>
      <c r="K443" t="s">
        <v>972</v>
      </c>
    </row>
    <row r="444" spans="1:11" x14ac:dyDescent="0.25">
      <c r="A444">
        <v>3992</v>
      </c>
      <c r="B444">
        <f t="shared" si="49"/>
        <v>3000</v>
      </c>
      <c r="C444">
        <f t="shared" si="50"/>
        <v>3900</v>
      </c>
      <c r="D444">
        <f t="shared" si="51"/>
        <v>3990</v>
      </c>
      <c r="E444">
        <f t="shared" si="52"/>
        <v>3</v>
      </c>
      <c r="F444">
        <f t="shared" si="53"/>
        <v>9</v>
      </c>
      <c r="G444">
        <f t="shared" si="54"/>
        <v>9</v>
      </c>
      <c r="H444">
        <f t="shared" si="55"/>
        <v>2</v>
      </c>
      <c r="I444" t="str">
        <f t="shared" si="48"/>
        <v>3992- DESTRUCCIÓN DE DOCUMENTACIÓN ELECTORAL</v>
      </c>
      <c r="J444" t="s">
        <v>973</v>
      </c>
      <c r="K444" t="s">
        <v>974</v>
      </c>
    </row>
    <row r="445" spans="1:11" x14ac:dyDescent="0.25">
      <c r="A445">
        <v>4000</v>
      </c>
      <c r="B445">
        <f t="shared" si="49"/>
        <v>4000</v>
      </c>
      <c r="C445">
        <f t="shared" si="50"/>
        <v>4000</v>
      </c>
      <c r="D445">
        <f t="shared" si="51"/>
        <v>4000</v>
      </c>
      <c r="E445">
        <f t="shared" si="52"/>
        <v>4</v>
      </c>
      <c r="F445">
        <f t="shared" si="53"/>
        <v>0</v>
      </c>
      <c r="G445">
        <f t="shared" si="54"/>
        <v>0</v>
      </c>
      <c r="H445">
        <f t="shared" si="55"/>
        <v>0</v>
      </c>
      <c r="I445" t="str">
        <f t="shared" si="48"/>
        <v>4000- TRANSFERENCIAS, ASIGNACIONES, SUBSIDIOS Y OTRAS AYUDAS</v>
      </c>
      <c r="J445" t="s">
        <v>975</v>
      </c>
      <c r="K445" t="s">
        <v>976</v>
      </c>
    </row>
    <row r="446" spans="1:11" x14ac:dyDescent="0.25">
      <c r="A446">
        <v>4100</v>
      </c>
      <c r="B446">
        <f t="shared" si="49"/>
        <v>4000</v>
      </c>
      <c r="C446">
        <f t="shared" si="50"/>
        <v>4100</v>
      </c>
      <c r="D446">
        <f t="shared" si="51"/>
        <v>4100</v>
      </c>
      <c r="E446">
        <f t="shared" si="52"/>
        <v>4</v>
      </c>
      <c r="F446">
        <f t="shared" si="53"/>
        <v>1</v>
      </c>
      <c r="G446">
        <f t="shared" si="54"/>
        <v>0</v>
      </c>
      <c r="H446">
        <f t="shared" si="55"/>
        <v>0</v>
      </c>
      <c r="I446" t="str">
        <f t="shared" si="48"/>
        <v>4100- TRANSFERENCIAS INTERNAS Y ASIGNACIONES AL SECTOR PUBLICO</v>
      </c>
      <c r="J446" t="s">
        <v>977</v>
      </c>
      <c r="K446" t="s">
        <v>978</v>
      </c>
    </row>
    <row r="447" spans="1:11" x14ac:dyDescent="0.25">
      <c r="A447">
        <v>4110</v>
      </c>
      <c r="B447">
        <f t="shared" si="49"/>
        <v>4000</v>
      </c>
      <c r="C447">
        <f t="shared" si="50"/>
        <v>4100</v>
      </c>
      <c r="D447">
        <f t="shared" si="51"/>
        <v>4110</v>
      </c>
      <c r="E447">
        <f t="shared" si="52"/>
        <v>4</v>
      </c>
      <c r="F447">
        <f t="shared" si="53"/>
        <v>1</v>
      </c>
      <c r="G447">
        <f t="shared" si="54"/>
        <v>1</v>
      </c>
      <c r="H447">
        <f t="shared" si="55"/>
        <v>0</v>
      </c>
      <c r="I447" t="str">
        <f t="shared" si="48"/>
        <v>4110- ASIGNACIONES PRESUPUESTARIAS AL PODER EJECUTIVO</v>
      </c>
      <c r="J447" t="s">
        <v>979</v>
      </c>
      <c r="K447" t="s">
        <v>980</v>
      </c>
    </row>
    <row r="448" spans="1:11" x14ac:dyDescent="0.25">
      <c r="A448">
        <v>4111</v>
      </c>
      <c r="B448">
        <f t="shared" si="49"/>
        <v>4000</v>
      </c>
      <c r="C448">
        <f t="shared" si="50"/>
        <v>4100</v>
      </c>
      <c r="D448">
        <f t="shared" si="51"/>
        <v>4110</v>
      </c>
      <c r="E448">
        <f t="shared" si="52"/>
        <v>4</v>
      </c>
      <c r="F448">
        <f t="shared" si="53"/>
        <v>1</v>
      </c>
      <c r="G448">
        <f t="shared" si="54"/>
        <v>1</v>
      </c>
      <c r="H448">
        <f t="shared" si="55"/>
        <v>1</v>
      </c>
      <c r="I448" t="str">
        <f t="shared" si="48"/>
        <v>4111- TRANSFERENCIAS AL PODER EJECUTIVO PARA SERVICIOS PERSONALES.</v>
      </c>
      <c r="J448" t="s">
        <v>981</v>
      </c>
      <c r="K448" t="s">
        <v>982</v>
      </c>
    </row>
    <row r="449" spans="1:11" x14ac:dyDescent="0.25">
      <c r="A449">
        <v>4112</v>
      </c>
      <c r="B449">
        <f t="shared" si="49"/>
        <v>4000</v>
      </c>
      <c r="C449">
        <f t="shared" si="50"/>
        <v>4100</v>
      </c>
      <c r="D449">
        <f t="shared" si="51"/>
        <v>4110</v>
      </c>
      <c r="E449">
        <f t="shared" si="52"/>
        <v>4</v>
      </c>
      <c r="F449">
        <f t="shared" si="53"/>
        <v>1</v>
      </c>
      <c r="G449">
        <f t="shared" si="54"/>
        <v>1</v>
      </c>
      <c r="H449">
        <f t="shared" si="55"/>
        <v>2</v>
      </c>
      <c r="I449" t="str">
        <f t="shared" si="48"/>
        <v xml:space="preserve">4112- TRANSFERENCIAS AL PODER EJECUTIVO PARA MATERIALES Y SUMINISTROS. </v>
      </c>
      <c r="J449" t="s">
        <v>983</v>
      </c>
      <c r="K449" t="s">
        <v>984</v>
      </c>
    </row>
    <row r="450" spans="1:11" x14ac:dyDescent="0.25">
      <c r="A450">
        <v>4113</v>
      </c>
      <c r="B450">
        <f t="shared" si="49"/>
        <v>4000</v>
      </c>
      <c r="C450">
        <f t="shared" si="50"/>
        <v>4100</v>
      </c>
      <c r="D450">
        <f t="shared" si="51"/>
        <v>4110</v>
      </c>
      <c r="E450">
        <f t="shared" si="52"/>
        <v>4</v>
      </c>
      <c r="F450">
        <f t="shared" si="53"/>
        <v>1</v>
      </c>
      <c r="G450">
        <f t="shared" si="54"/>
        <v>1</v>
      </c>
      <c r="H450">
        <f t="shared" si="55"/>
        <v>3</v>
      </c>
      <c r="I450" t="str">
        <f t="shared" ref="I450:I513" si="56">CONCATENATE(A450,"- ",J450)</f>
        <v>4113- TRANSFERENCIAS AL PODER EJECUTIVO PARA SERVICIOS GENERALES.</v>
      </c>
      <c r="J450" t="s">
        <v>985</v>
      </c>
      <c r="K450" t="s">
        <v>986</v>
      </c>
    </row>
    <row r="451" spans="1:11" x14ac:dyDescent="0.25">
      <c r="A451">
        <v>4114</v>
      </c>
      <c r="B451">
        <f t="shared" ref="B451:B514" si="57">LEFT(A451,1)*1000</f>
        <v>4000</v>
      </c>
      <c r="C451">
        <f t="shared" ref="C451:C514" si="58">LEFT(A451,2)*100</f>
        <v>4100</v>
      </c>
      <c r="D451">
        <f t="shared" ref="D451:D514" si="59">LEFT(A451,3)*10</f>
        <v>4110</v>
      </c>
      <c r="E451">
        <f t="shared" ref="E451:E514" si="60">LEFT(A451,1)*1</f>
        <v>4</v>
      </c>
      <c r="F451">
        <f t="shared" ref="F451:F514" si="61">MID(A451,2,1)*1</f>
        <v>1</v>
      </c>
      <c r="G451">
        <f t="shared" ref="G451:G514" si="62">MID(A451,3,1)*1</f>
        <v>1</v>
      </c>
      <c r="H451">
        <f t="shared" ref="H451:H514" si="63">MID(A451,4,1)*1</f>
        <v>4</v>
      </c>
      <c r="I451" t="str">
        <f t="shared" si="56"/>
        <v>4114- TRANSFERENCIAS AL PODER EJECUTIVO PARA SUBSIDIOS Y AYUDAS SOCIALES</v>
      </c>
      <c r="J451" t="s">
        <v>987</v>
      </c>
      <c r="K451" t="s">
        <v>988</v>
      </c>
    </row>
    <row r="452" spans="1:11" x14ac:dyDescent="0.25">
      <c r="A452">
        <v>4115</v>
      </c>
      <c r="B452">
        <f t="shared" si="57"/>
        <v>4000</v>
      </c>
      <c r="C452">
        <f t="shared" si="58"/>
        <v>4100</v>
      </c>
      <c r="D452">
        <f t="shared" si="59"/>
        <v>4110</v>
      </c>
      <c r="E452">
        <f t="shared" si="60"/>
        <v>4</v>
      </c>
      <c r="F452">
        <f t="shared" si="61"/>
        <v>1</v>
      </c>
      <c r="G452">
        <f t="shared" si="62"/>
        <v>1</v>
      </c>
      <c r="H452">
        <f t="shared" si="63"/>
        <v>5</v>
      </c>
      <c r="I452" t="str">
        <f t="shared" si="56"/>
        <v xml:space="preserve">4115- TRANSFERENCIAS AL PODER EJECUTIVO PARA BIENES MUEBLES E INMUEBLES. </v>
      </c>
      <c r="J452" t="s">
        <v>989</v>
      </c>
      <c r="K452" t="s">
        <v>990</v>
      </c>
    </row>
    <row r="453" spans="1:11" x14ac:dyDescent="0.25">
      <c r="A453">
        <v>4116</v>
      </c>
      <c r="B453">
        <f t="shared" si="57"/>
        <v>4000</v>
      </c>
      <c r="C453">
        <f t="shared" si="58"/>
        <v>4100</v>
      </c>
      <c r="D453">
        <f t="shared" si="59"/>
        <v>4110</v>
      </c>
      <c r="E453">
        <f t="shared" si="60"/>
        <v>4</v>
      </c>
      <c r="F453">
        <f t="shared" si="61"/>
        <v>1</v>
      </c>
      <c r="G453">
        <f t="shared" si="62"/>
        <v>1</v>
      </c>
      <c r="H453">
        <f t="shared" si="63"/>
        <v>6</v>
      </c>
      <c r="I453" t="str">
        <f t="shared" si="56"/>
        <v xml:space="preserve">4116- TRANSFERENCIAS AL PODER EJECUTIVO PARA OBRA PÚBLICA. </v>
      </c>
      <c r="J453" t="s">
        <v>991</v>
      </c>
      <c r="K453" t="s">
        <v>992</v>
      </c>
    </row>
    <row r="454" spans="1:11" x14ac:dyDescent="0.25">
      <c r="A454">
        <v>4120</v>
      </c>
      <c r="B454">
        <f t="shared" si="57"/>
        <v>4000</v>
      </c>
      <c r="C454">
        <f t="shared" si="58"/>
        <v>4100</v>
      </c>
      <c r="D454">
        <f t="shared" si="59"/>
        <v>4120</v>
      </c>
      <c r="E454">
        <f t="shared" si="60"/>
        <v>4</v>
      </c>
      <c r="F454">
        <f t="shared" si="61"/>
        <v>1</v>
      </c>
      <c r="G454">
        <f t="shared" si="62"/>
        <v>2</v>
      </c>
      <c r="H454">
        <f t="shared" si="63"/>
        <v>0</v>
      </c>
      <c r="I454" t="str">
        <f t="shared" si="56"/>
        <v>4120- ASIGNACIONES PRESUPUESTARIAS AL PODER LEGISLATIVO</v>
      </c>
      <c r="J454" t="s">
        <v>993</v>
      </c>
      <c r="K454" t="s">
        <v>994</v>
      </c>
    </row>
    <row r="455" spans="1:11" x14ac:dyDescent="0.25">
      <c r="A455">
        <v>4121</v>
      </c>
      <c r="B455">
        <f t="shared" si="57"/>
        <v>4000</v>
      </c>
      <c r="C455">
        <f t="shared" si="58"/>
        <v>4100</v>
      </c>
      <c r="D455">
        <f t="shared" si="59"/>
        <v>4120</v>
      </c>
      <c r="E455">
        <f t="shared" si="60"/>
        <v>4</v>
      </c>
      <c r="F455">
        <f t="shared" si="61"/>
        <v>1</v>
      </c>
      <c r="G455">
        <f t="shared" si="62"/>
        <v>2</v>
      </c>
      <c r="H455">
        <f t="shared" si="63"/>
        <v>1</v>
      </c>
      <c r="I455" t="str">
        <f t="shared" si="56"/>
        <v>4121- TRANSFERENCIAS AL PODER LEGISLATIVO PARA SERVICIOS PERSONALES.</v>
      </c>
      <c r="J455" t="s">
        <v>995</v>
      </c>
      <c r="K455" t="s">
        <v>996</v>
      </c>
    </row>
    <row r="456" spans="1:11" x14ac:dyDescent="0.25">
      <c r="A456">
        <v>4122</v>
      </c>
      <c r="B456">
        <f t="shared" si="57"/>
        <v>4000</v>
      </c>
      <c r="C456">
        <f t="shared" si="58"/>
        <v>4100</v>
      </c>
      <c r="D456">
        <f t="shared" si="59"/>
        <v>4120</v>
      </c>
      <c r="E456">
        <f t="shared" si="60"/>
        <v>4</v>
      </c>
      <c r="F456">
        <f t="shared" si="61"/>
        <v>1</v>
      </c>
      <c r="G456">
        <f t="shared" si="62"/>
        <v>2</v>
      </c>
      <c r="H456">
        <f t="shared" si="63"/>
        <v>2</v>
      </c>
      <c r="I456" t="str">
        <f t="shared" si="56"/>
        <v xml:space="preserve">4122- TRANSFERENCIAS AL PODER LEGISLATIVO PARA MATERIALES Y SUMINISTROS. </v>
      </c>
      <c r="J456" t="s">
        <v>997</v>
      </c>
      <c r="K456" t="s">
        <v>998</v>
      </c>
    </row>
    <row r="457" spans="1:11" x14ac:dyDescent="0.25">
      <c r="A457">
        <v>4123</v>
      </c>
      <c r="B457">
        <f t="shared" si="57"/>
        <v>4000</v>
      </c>
      <c r="C457">
        <f t="shared" si="58"/>
        <v>4100</v>
      </c>
      <c r="D457">
        <f t="shared" si="59"/>
        <v>4120</v>
      </c>
      <c r="E457">
        <f t="shared" si="60"/>
        <v>4</v>
      </c>
      <c r="F457">
        <f t="shared" si="61"/>
        <v>1</v>
      </c>
      <c r="G457">
        <f t="shared" si="62"/>
        <v>2</v>
      </c>
      <c r="H457">
        <f t="shared" si="63"/>
        <v>3</v>
      </c>
      <c r="I457" t="str">
        <f t="shared" si="56"/>
        <v>4123- TRANSFERENCIAS AL PODER LEGISLATIVO PARA SERVICIOS GENERALES.</v>
      </c>
      <c r="J457" t="s">
        <v>999</v>
      </c>
      <c r="K457" t="s">
        <v>1000</v>
      </c>
    </row>
    <row r="458" spans="1:11" x14ac:dyDescent="0.25">
      <c r="A458">
        <v>4124</v>
      </c>
      <c r="B458">
        <f t="shared" si="57"/>
        <v>4000</v>
      </c>
      <c r="C458">
        <f t="shared" si="58"/>
        <v>4100</v>
      </c>
      <c r="D458">
        <f t="shared" si="59"/>
        <v>4120</v>
      </c>
      <c r="E458">
        <f t="shared" si="60"/>
        <v>4</v>
      </c>
      <c r="F458">
        <f t="shared" si="61"/>
        <v>1</v>
      </c>
      <c r="G458">
        <f t="shared" si="62"/>
        <v>2</v>
      </c>
      <c r="H458">
        <f t="shared" si="63"/>
        <v>4</v>
      </c>
      <c r="I458" t="str">
        <f t="shared" si="56"/>
        <v>4124- TRANSFERENCIAS AL PODER LEGISLATIVO PARA SUBSIDIOS Y AYUDAS SOCIALES</v>
      </c>
      <c r="J458" t="s">
        <v>1001</v>
      </c>
      <c r="K458" t="s">
        <v>1002</v>
      </c>
    </row>
    <row r="459" spans="1:11" x14ac:dyDescent="0.25">
      <c r="A459">
        <v>4125</v>
      </c>
      <c r="B459">
        <f t="shared" si="57"/>
        <v>4000</v>
      </c>
      <c r="C459">
        <f t="shared" si="58"/>
        <v>4100</v>
      </c>
      <c r="D459">
        <f t="shared" si="59"/>
        <v>4120</v>
      </c>
      <c r="E459">
        <f t="shared" si="60"/>
        <v>4</v>
      </c>
      <c r="F459">
        <f t="shared" si="61"/>
        <v>1</v>
      </c>
      <c r="G459">
        <f t="shared" si="62"/>
        <v>2</v>
      </c>
      <c r="H459">
        <f t="shared" si="63"/>
        <v>5</v>
      </c>
      <c r="I459" t="str">
        <f t="shared" si="56"/>
        <v xml:space="preserve">4125- TRANSFERENCIAS AL PODER LEGISLATIVO PARA BIENES MUEBLES E INMUEBLES. </v>
      </c>
      <c r="J459" t="s">
        <v>1003</v>
      </c>
      <c r="K459" t="s">
        <v>1004</v>
      </c>
    </row>
    <row r="460" spans="1:11" x14ac:dyDescent="0.25">
      <c r="A460">
        <v>4126</v>
      </c>
      <c r="B460">
        <f t="shared" si="57"/>
        <v>4000</v>
      </c>
      <c r="C460">
        <f t="shared" si="58"/>
        <v>4100</v>
      </c>
      <c r="D460">
        <f t="shared" si="59"/>
        <v>4120</v>
      </c>
      <c r="E460">
        <f t="shared" si="60"/>
        <v>4</v>
      </c>
      <c r="F460">
        <f t="shared" si="61"/>
        <v>1</v>
      </c>
      <c r="G460">
        <f t="shared" si="62"/>
        <v>2</v>
      </c>
      <c r="H460">
        <f t="shared" si="63"/>
        <v>6</v>
      </c>
      <c r="I460" t="str">
        <f t="shared" si="56"/>
        <v xml:space="preserve">4126- TRANSFERENCIAS AL PODER LEGISLATIVO PARA OBRA PÚBLICA. </v>
      </c>
      <c r="J460" t="s">
        <v>1005</v>
      </c>
      <c r="K460" t="s">
        <v>1006</v>
      </c>
    </row>
    <row r="461" spans="1:11" x14ac:dyDescent="0.25">
      <c r="A461">
        <v>4130</v>
      </c>
      <c r="B461">
        <f t="shared" si="57"/>
        <v>4000</v>
      </c>
      <c r="C461">
        <f t="shared" si="58"/>
        <v>4100</v>
      </c>
      <c r="D461">
        <f t="shared" si="59"/>
        <v>4130</v>
      </c>
      <c r="E461">
        <f t="shared" si="60"/>
        <v>4</v>
      </c>
      <c r="F461">
        <f t="shared" si="61"/>
        <v>1</v>
      </c>
      <c r="G461">
        <f t="shared" si="62"/>
        <v>3</v>
      </c>
      <c r="H461">
        <f t="shared" si="63"/>
        <v>0</v>
      </c>
      <c r="I461" t="str">
        <f t="shared" si="56"/>
        <v>4130- ASIGNACIONES PRESUPUESTARIAS AL PODER JUDICIAL</v>
      </c>
      <c r="J461" t="s">
        <v>1007</v>
      </c>
      <c r="K461" t="s">
        <v>1008</v>
      </c>
    </row>
    <row r="462" spans="1:11" x14ac:dyDescent="0.25">
      <c r="A462">
        <v>4131</v>
      </c>
      <c r="B462">
        <f t="shared" si="57"/>
        <v>4000</v>
      </c>
      <c r="C462">
        <f t="shared" si="58"/>
        <v>4100</v>
      </c>
      <c r="D462">
        <f t="shared" si="59"/>
        <v>4130</v>
      </c>
      <c r="E462">
        <f t="shared" si="60"/>
        <v>4</v>
      </c>
      <c r="F462">
        <f t="shared" si="61"/>
        <v>1</v>
      </c>
      <c r="G462">
        <f t="shared" si="62"/>
        <v>3</v>
      </c>
      <c r="H462">
        <f t="shared" si="63"/>
        <v>1</v>
      </c>
      <c r="I462" t="str">
        <f t="shared" si="56"/>
        <v>4131- TRANSFERENCIAS AL PODER JUDICIAL PARA SERVICIOS PERSONALES.</v>
      </c>
      <c r="J462" t="s">
        <v>1009</v>
      </c>
      <c r="K462" t="s">
        <v>1010</v>
      </c>
    </row>
    <row r="463" spans="1:11" x14ac:dyDescent="0.25">
      <c r="A463">
        <v>4132</v>
      </c>
      <c r="B463">
        <f t="shared" si="57"/>
        <v>4000</v>
      </c>
      <c r="C463">
        <f t="shared" si="58"/>
        <v>4100</v>
      </c>
      <c r="D463">
        <f t="shared" si="59"/>
        <v>4130</v>
      </c>
      <c r="E463">
        <f t="shared" si="60"/>
        <v>4</v>
      </c>
      <c r="F463">
        <f t="shared" si="61"/>
        <v>1</v>
      </c>
      <c r="G463">
        <f t="shared" si="62"/>
        <v>3</v>
      </c>
      <c r="H463">
        <f t="shared" si="63"/>
        <v>2</v>
      </c>
      <c r="I463" t="str">
        <f t="shared" si="56"/>
        <v xml:space="preserve">4132- TRANSFERENCIAS AL PODER JUDICIAL PARA MATERIALES Y SUMINISTROS. </v>
      </c>
      <c r="J463" t="s">
        <v>1011</v>
      </c>
      <c r="K463" t="s">
        <v>1012</v>
      </c>
    </row>
    <row r="464" spans="1:11" x14ac:dyDescent="0.25">
      <c r="A464">
        <v>4133</v>
      </c>
      <c r="B464">
        <f t="shared" si="57"/>
        <v>4000</v>
      </c>
      <c r="C464">
        <f t="shared" si="58"/>
        <v>4100</v>
      </c>
      <c r="D464">
        <f t="shared" si="59"/>
        <v>4130</v>
      </c>
      <c r="E464">
        <f t="shared" si="60"/>
        <v>4</v>
      </c>
      <c r="F464">
        <f t="shared" si="61"/>
        <v>1</v>
      </c>
      <c r="G464">
        <f t="shared" si="62"/>
        <v>3</v>
      </c>
      <c r="H464">
        <f t="shared" si="63"/>
        <v>3</v>
      </c>
      <c r="I464" t="str">
        <f t="shared" si="56"/>
        <v>4133- TRANSFERENCIAS AL PODER JUDICIAL PARA SERVICIOS GENERALES.</v>
      </c>
      <c r="J464" t="s">
        <v>1013</v>
      </c>
      <c r="K464" t="s">
        <v>1014</v>
      </c>
    </row>
    <row r="465" spans="1:11" x14ac:dyDescent="0.25">
      <c r="A465">
        <v>4134</v>
      </c>
      <c r="B465">
        <f t="shared" si="57"/>
        <v>4000</v>
      </c>
      <c r="C465">
        <f t="shared" si="58"/>
        <v>4100</v>
      </c>
      <c r="D465">
        <f t="shared" si="59"/>
        <v>4130</v>
      </c>
      <c r="E465">
        <f t="shared" si="60"/>
        <v>4</v>
      </c>
      <c r="F465">
        <f t="shared" si="61"/>
        <v>1</v>
      </c>
      <c r="G465">
        <f t="shared" si="62"/>
        <v>3</v>
      </c>
      <c r="H465">
        <f t="shared" si="63"/>
        <v>4</v>
      </c>
      <c r="I465" t="str">
        <f t="shared" si="56"/>
        <v>4134- TRANSFERENCIAS AL PODER JUDICIAL PARA SUBSIDIOS Y AYUDAS SOCIALES</v>
      </c>
      <c r="J465" t="s">
        <v>1015</v>
      </c>
      <c r="K465" t="s">
        <v>1016</v>
      </c>
    </row>
    <row r="466" spans="1:11" x14ac:dyDescent="0.25">
      <c r="A466">
        <v>4135</v>
      </c>
      <c r="B466">
        <f t="shared" si="57"/>
        <v>4000</v>
      </c>
      <c r="C466">
        <f t="shared" si="58"/>
        <v>4100</v>
      </c>
      <c r="D466">
        <f t="shared" si="59"/>
        <v>4130</v>
      </c>
      <c r="E466">
        <f t="shared" si="60"/>
        <v>4</v>
      </c>
      <c r="F466">
        <f t="shared" si="61"/>
        <v>1</v>
      </c>
      <c r="G466">
        <f t="shared" si="62"/>
        <v>3</v>
      </c>
      <c r="H466">
        <f t="shared" si="63"/>
        <v>5</v>
      </c>
      <c r="I466" t="str">
        <f t="shared" si="56"/>
        <v xml:space="preserve">4135- TRANSFERENCIAS AL PODER JUDICIAL PARA BIENES MUEBLES E INMUEBLES. </v>
      </c>
      <c r="J466" t="s">
        <v>1017</v>
      </c>
      <c r="K466" t="s">
        <v>1018</v>
      </c>
    </row>
    <row r="467" spans="1:11" x14ac:dyDescent="0.25">
      <c r="A467">
        <v>4136</v>
      </c>
      <c r="B467">
        <f t="shared" si="57"/>
        <v>4000</v>
      </c>
      <c r="C467">
        <f t="shared" si="58"/>
        <v>4100</v>
      </c>
      <c r="D467">
        <f t="shared" si="59"/>
        <v>4130</v>
      </c>
      <c r="E467">
        <f t="shared" si="60"/>
        <v>4</v>
      </c>
      <c r="F467">
        <f t="shared" si="61"/>
        <v>1</v>
      </c>
      <c r="G467">
        <f t="shared" si="62"/>
        <v>3</v>
      </c>
      <c r="H467">
        <f t="shared" si="63"/>
        <v>6</v>
      </c>
      <c r="I467" t="str">
        <f t="shared" si="56"/>
        <v xml:space="preserve">4136- TRANSFERENCIAS AL PODER JUDICIAL PARA OBRA PÚBLICA. </v>
      </c>
      <c r="J467" t="s">
        <v>1019</v>
      </c>
      <c r="K467" t="s">
        <v>1020</v>
      </c>
    </row>
    <row r="468" spans="1:11" x14ac:dyDescent="0.25">
      <c r="A468">
        <v>4140</v>
      </c>
      <c r="B468">
        <f t="shared" si="57"/>
        <v>4000</v>
      </c>
      <c r="C468">
        <f t="shared" si="58"/>
        <v>4100</v>
      </c>
      <c r="D468">
        <f t="shared" si="59"/>
        <v>4140</v>
      </c>
      <c r="E468">
        <f t="shared" si="60"/>
        <v>4</v>
      </c>
      <c r="F468">
        <f t="shared" si="61"/>
        <v>1</v>
      </c>
      <c r="G468">
        <f t="shared" si="62"/>
        <v>4</v>
      </c>
      <c r="H468">
        <f t="shared" si="63"/>
        <v>0</v>
      </c>
      <c r="I468" t="str">
        <f t="shared" si="56"/>
        <v>4140- ASIGNACIONES PRESUPUESTARIAS A ÓRGANOS AUTÓNOMOS</v>
      </c>
      <c r="J468" t="s">
        <v>1021</v>
      </c>
      <c r="K468" t="s">
        <v>1022</v>
      </c>
    </row>
    <row r="469" spans="1:11" x14ac:dyDescent="0.25">
      <c r="A469">
        <v>4141</v>
      </c>
      <c r="B469">
        <f t="shared" si="57"/>
        <v>4000</v>
      </c>
      <c r="C469">
        <f t="shared" si="58"/>
        <v>4100</v>
      </c>
      <c r="D469">
        <f t="shared" si="59"/>
        <v>4140</v>
      </c>
      <c r="E469">
        <f t="shared" si="60"/>
        <v>4</v>
      </c>
      <c r="F469">
        <f t="shared" si="61"/>
        <v>1</v>
      </c>
      <c r="G469">
        <f t="shared" si="62"/>
        <v>4</v>
      </c>
      <c r="H469">
        <f t="shared" si="63"/>
        <v>1</v>
      </c>
      <c r="I469" t="str">
        <f t="shared" si="56"/>
        <v>4141- TRANSFERENCIAS A ÓRGANOS AUTÓNOMOS PARA SERVICIOS PERSONALES.</v>
      </c>
      <c r="J469" t="s">
        <v>1023</v>
      </c>
      <c r="K469" t="s">
        <v>1024</v>
      </c>
    </row>
    <row r="470" spans="1:11" x14ac:dyDescent="0.25">
      <c r="A470">
        <v>4142</v>
      </c>
      <c r="B470">
        <f t="shared" si="57"/>
        <v>4000</v>
      </c>
      <c r="C470">
        <f t="shared" si="58"/>
        <v>4100</v>
      </c>
      <c r="D470">
        <f t="shared" si="59"/>
        <v>4140</v>
      </c>
      <c r="E470">
        <f t="shared" si="60"/>
        <v>4</v>
      </c>
      <c r="F470">
        <f t="shared" si="61"/>
        <v>1</v>
      </c>
      <c r="G470">
        <f t="shared" si="62"/>
        <v>4</v>
      </c>
      <c r="H470">
        <f t="shared" si="63"/>
        <v>2</v>
      </c>
      <c r="I470" t="str">
        <f t="shared" si="56"/>
        <v xml:space="preserve">4142- TRANSFERENCIAS A ÓRGANOS AUTÓNOMOS PARA MATERIALES Y SUMINISTROS. </v>
      </c>
      <c r="J470" t="s">
        <v>1025</v>
      </c>
      <c r="K470" t="s">
        <v>1026</v>
      </c>
    </row>
    <row r="471" spans="1:11" x14ac:dyDescent="0.25">
      <c r="A471">
        <v>4143</v>
      </c>
      <c r="B471">
        <f t="shared" si="57"/>
        <v>4000</v>
      </c>
      <c r="C471">
        <f t="shared" si="58"/>
        <v>4100</v>
      </c>
      <c r="D471">
        <f t="shared" si="59"/>
        <v>4140</v>
      </c>
      <c r="E471">
        <f t="shared" si="60"/>
        <v>4</v>
      </c>
      <c r="F471">
        <f t="shared" si="61"/>
        <v>1</v>
      </c>
      <c r="G471">
        <f t="shared" si="62"/>
        <v>4</v>
      </c>
      <c r="H471">
        <f t="shared" si="63"/>
        <v>3</v>
      </c>
      <c r="I471" t="str">
        <f t="shared" si="56"/>
        <v>4143- TRANSFERENCIAS A ÓRGANOS AUTÓNOMOS PARA SERVICIOS GENERALES.</v>
      </c>
      <c r="J471" t="s">
        <v>1027</v>
      </c>
      <c r="K471" t="s">
        <v>1028</v>
      </c>
    </row>
    <row r="472" spans="1:11" x14ac:dyDescent="0.25">
      <c r="A472">
        <v>4144</v>
      </c>
      <c r="B472">
        <f t="shared" si="57"/>
        <v>4000</v>
      </c>
      <c r="C472">
        <f t="shared" si="58"/>
        <v>4100</v>
      </c>
      <c r="D472">
        <f t="shared" si="59"/>
        <v>4140</v>
      </c>
      <c r="E472">
        <f t="shared" si="60"/>
        <v>4</v>
      </c>
      <c r="F472">
        <f t="shared" si="61"/>
        <v>1</v>
      </c>
      <c r="G472">
        <f t="shared" si="62"/>
        <v>4</v>
      </c>
      <c r="H472">
        <f t="shared" si="63"/>
        <v>4</v>
      </c>
      <c r="I472" t="str">
        <f t="shared" si="56"/>
        <v>4144- TRANSFERENCIAS A ÓRGANOS AUTÓNOMOS PARA SUBSIDIOS Y AYUDAS SOCIALES</v>
      </c>
      <c r="J472" t="s">
        <v>1029</v>
      </c>
      <c r="K472" t="s">
        <v>1030</v>
      </c>
    </row>
    <row r="473" spans="1:11" x14ac:dyDescent="0.25">
      <c r="A473">
        <v>4145</v>
      </c>
      <c r="B473">
        <f t="shared" si="57"/>
        <v>4000</v>
      </c>
      <c r="C473">
        <f t="shared" si="58"/>
        <v>4100</v>
      </c>
      <c r="D473">
        <f t="shared" si="59"/>
        <v>4140</v>
      </c>
      <c r="E473">
        <f t="shared" si="60"/>
        <v>4</v>
      </c>
      <c r="F473">
        <f t="shared" si="61"/>
        <v>1</v>
      </c>
      <c r="G473">
        <f t="shared" si="62"/>
        <v>4</v>
      </c>
      <c r="H473">
        <f t="shared" si="63"/>
        <v>5</v>
      </c>
      <c r="I473" t="str">
        <f t="shared" si="56"/>
        <v xml:space="preserve">4145- TRANSFERENCIAS  A ÓRGANOS AUTÓNOMOS PARA BIENES MUEBLES E INMUEBLES. </v>
      </c>
      <c r="J473" t="s">
        <v>1031</v>
      </c>
      <c r="K473" t="s">
        <v>1032</v>
      </c>
    </row>
    <row r="474" spans="1:11" x14ac:dyDescent="0.25">
      <c r="A474">
        <v>4146</v>
      </c>
      <c r="B474">
        <f t="shared" si="57"/>
        <v>4000</v>
      </c>
      <c r="C474">
        <f t="shared" si="58"/>
        <v>4100</v>
      </c>
      <c r="D474">
        <f t="shared" si="59"/>
        <v>4140</v>
      </c>
      <c r="E474">
        <f t="shared" si="60"/>
        <v>4</v>
      </c>
      <c r="F474">
        <f t="shared" si="61"/>
        <v>1</v>
      </c>
      <c r="G474">
        <f t="shared" si="62"/>
        <v>4</v>
      </c>
      <c r="H474">
        <f t="shared" si="63"/>
        <v>6</v>
      </c>
      <c r="I474" t="str">
        <f t="shared" si="56"/>
        <v xml:space="preserve">4146- TRANSFERENCIAS A ÓRGANOS AUTÓNOMOS PARA OBRA PÚBLICA. </v>
      </c>
      <c r="J474" t="s">
        <v>1033</v>
      </c>
      <c r="K474" t="s">
        <v>1034</v>
      </c>
    </row>
    <row r="475" spans="1:11" x14ac:dyDescent="0.25">
      <c r="A475">
        <v>4150</v>
      </c>
      <c r="B475">
        <f t="shared" si="57"/>
        <v>4000</v>
      </c>
      <c r="C475">
        <f t="shared" si="58"/>
        <v>4100</v>
      </c>
      <c r="D475">
        <f t="shared" si="59"/>
        <v>4150</v>
      </c>
      <c r="E475">
        <f t="shared" si="60"/>
        <v>4</v>
      </c>
      <c r="F475">
        <f t="shared" si="61"/>
        <v>1</v>
      </c>
      <c r="G475">
        <f t="shared" si="62"/>
        <v>5</v>
      </c>
      <c r="H475">
        <f t="shared" si="63"/>
        <v>0</v>
      </c>
      <c r="I475" t="str">
        <f t="shared" si="56"/>
        <v>4150- TRANSFERENCIAS INTERNAS OTORGADAS A ENTIDADES PARAESTATALES NO EMPRESARIALES Y NO FINANCIERAS</v>
      </c>
      <c r="J475" t="s">
        <v>1035</v>
      </c>
      <c r="K475" t="s">
        <v>1036</v>
      </c>
    </row>
    <row r="476" spans="1:11" x14ac:dyDescent="0.25">
      <c r="A476">
        <v>4151</v>
      </c>
      <c r="B476">
        <f t="shared" si="57"/>
        <v>4000</v>
      </c>
      <c r="C476">
        <f t="shared" si="58"/>
        <v>4100</v>
      </c>
      <c r="D476">
        <f t="shared" si="59"/>
        <v>4150</v>
      </c>
      <c r="E476">
        <f t="shared" si="60"/>
        <v>4</v>
      </c>
      <c r="F476">
        <f t="shared" si="61"/>
        <v>1</v>
      </c>
      <c r="G476">
        <f t="shared" si="62"/>
        <v>5</v>
      </c>
      <c r="H476">
        <f t="shared" si="63"/>
        <v>1</v>
      </c>
      <c r="I476" t="str">
        <f t="shared" si="56"/>
        <v>4151- TRANSFERENCIAS A ENTIDADES PARAESTATALES NO EMPRESARIALES Y NO FINANCIERAS PARA SERVICIOS PERSONALES.</v>
      </c>
      <c r="J476" t="s">
        <v>1037</v>
      </c>
      <c r="K476" t="s">
        <v>1038</v>
      </c>
    </row>
    <row r="477" spans="1:11" x14ac:dyDescent="0.25">
      <c r="A477">
        <v>4152</v>
      </c>
      <c r="B477">
        <f t="shared" si="57"/>
        <v>4000</v>
      </c>
      <c r="C477">
        <f t="shared" si="58"/>
        <v>4100</v>
      </c>
      <c r="D477">
        <f t="shared" si="59"/>
        <v>4150</v>
      </c>
      <c r="E477">
        <f t="shared" si="60"/>
        <v>4</v>
      </c>
      <c r="F477">
        <f t="shared" si="61"/>
        <v>1</v>
      </c>
      <c r="G477">
        <f t="shared" si="62"/>
        <v>5</v>
      </c>
      <c r="H477">
        <f t="shared" si="63"/>
        <v>2</v>
      </c>
      <c r="I477" t="str">
        <f t="shared" si="56"/>
        <v xml:space="preserve">4152- TRANSFERENCIAS A ENTIDADES PARAESTATALES NO EMPRESARIALES Y NO FINANCIERAS PARA MATERIALES Y SUMINISTROS. </v>
      </c>
      <c r="J477" t="s">
        <v>1039</v>
      </c>
      <c r="K477" t="s">
        <v>1040</v>
      </c>
    </row>
    <row r="478" spans="1:11" x14ac:dyDescent="0.25">
      <c r="A478">
        <v>4153</v>
      </c>
      <c r="B478">
        <f t="shared" si="57"/>
        <v>4000</v>
      </c>
      <c r="C478">
        <f t="shared" si="58"/>
        <v>4100</v>
      </c>
      <c r="D478">
        <f t="shared" si="59"/>
        <v>4150</v>
      </c>
      <c r="E478">
        <f t="shared" si="60"/>
        <v>4</v>
      </c>
      <c r="F478">
        <f t="shared" si="61"/>
        <v>1</v>
      </c>
      <c r="G478">
        <f t="shared" si="62"/>
        <v>5</v>
      </c>
      <c r="H478">
        <f t="shared" si="63"/>
        <v>3</v>
      </c>
      <c r="I478" t="str">
        <f t="shared" si="56"/>
        <v>4153- TRANSFERENCIAS A ENTIDADES PARAESTATALES NO EMPRESARIALES Y NO FINANCIERAS PARA SERVICIOS GENERALES.</v>
      </c>
      <c r="J478" t="s">
        <v>1041</v>
      </c>
      <c r="K478" t="s">
        <v>1042</v>
      </c>
    </row>
    <row r="479" spans="1:11" x14ac:dyDescent="0.25">
      <c r="A479">
        <v>4154</v>
      </c>
      <c r="B479">
        <f t="shared" si="57"/>
        <v>4000</v>
      </c>
      <c r="C479">
        <f t="shared" si="58"/>
        <v>4100</v>
      </c>
      <c r="D479">
        <f t="shared" si="59"/>
        <v>4150</v>
      </c>
      <c r="E479">
        <f t="shared" si="60"/>
        <v>4</v>
      </c>
      <c r="F479">
        <f t="shared" si="61"/>
        <v>1</v>
      </c>
      <c r="G479">
        <f t="shared" si="62"/>
        <v>5</v>
      </c>
      <c r="H479">
        <f t="shared" si="63"/>
        <v>4</v>
      </c>
      <c r="I479" t="str">
        <f t="shared" si="56"/>
        <v>4154- TRANSFERENCIAS A ENTIDADES PARAESTATALES NO EMPRESARIALES Y NO FINANCIERAS PARA SUBSIDIOS Y AYUDAS SOCIALES</v>
      </c>
      <c r="J479" t="s">
        <v>1043</v>
      </c>
      <c r="K479" t="s">
        <v>1044</v>
      </c>
    </row>
    <row r="480" spans="1:11" x14ac:dyDescent="0.25">
      <c r="A480">
        <v>4155</v>
      </c>
      <c r="B480">
        <f t="shared" si="57"/>
        <v>4000</v>
      </c>
      <c r="C480">
        <f t="shared" si="58"/>
        <v>4100</v>
      </c>
      <c r="D480">
        <f t="shared" si="59"/>
        <v>4150</v>
      </c>
      <c r="E480">
        <f t="shared" si="60"/>
        <v>4</v>
      </c>
      <c r="F480">
        <f t="shared" si="61"/>
        <v>1</v>
      </c>
      <c r="G480">
        <f t="shared" si="62"/>
        <v>5</v>
      </c>
      <c r="H480">
        <f t="shared" si="63"/>
        <v>5</v>
      </c>
      <c r="I480" t="str">
        <f t="shared" si="56"/>
        <v xml:space="preserve">4155- TRANSFERENCIAS A ENTIDADES PARAESTATALES NO EMPRESARIALES Y NO FINANCIERAS PARA BIENES MUEBLES E INMUEBLES. </v>
      </c>
      <c r="J480" t="s">
        <v>1045</v>
      </c>
      <c r="K480" t="s">
        <v>1046</v>
      </c>
    </row>
    <row r="481" spans="1:11" x14ac:dyDescent="0.25">
      <c r="A481">
        <v>4156</v>
      </c>
      <c r="B481">
        <f t="shared" si="57"/>
        <v>4000</v>
      </c>
      <c r="C481">
        <f t="shared" si="58"/>
        <v>4100</v>
      </c>
      <c r="D481">
        <f t="shared" si="59"/>
        <v>4150</v>
      </c>
      <c r="E481">
        <f t="shared" si="60"/>
        <v>4</v>
      </c>
      <c r="F481">
        <f t="shared" si="61"/>
        <v>1</v>
      </c>
      <c r="G481">
        <f t="shared" si="62"/>
        <v>5</v>
      </c>
      <c r="H481">
        <f t="shared" si="63"/>
        <v>6</v>
      </c>
      <c r="I481" t="str">
        <f t="shared" si="56"/>
        <v xml:space="preserve">4156- TRANSFERENCIAS A ENTIDADES PARAESTATALES NO EMPRESARIALES Y NO FINANCIERAS PARA OBRA PÚBLICA. </v>
      </c>
      <c r="J481" t="s">
        <v>1047</v>
      </c>
      <c r="K481" t="s">
        <v>1048</v>
      </c>
    </row>
    <row r="482" spans="1:11" x14ac:dyDescent="0.25">
      <c r="A482">
        <v>4160</v>
      </c>
      <c r="B482">
        <f t="shared" si="57"/>
        <v>4000</v>
      </c>
      <c r="C482">
        <f t="shared" si="58"/>
        <v>4100</v>
      </c>
      <c r="D482">
        <f t="shared" si="59"/>
        <v>4160</v>
      </c>
      <c r="E482">
        <f t="shared" si="60"/>
        <v>4</v>
      </c>
      <c r="F482">
        <f t="shared" si="61"/>
        <v>1</v>
      </c>
      <c r="G482">
        <f t="shared" si="62"/>
        <v>6</v>
      </c>
      <c r="H482">
        <f t="shared" si="63"/>
        <v>0</v>
      </c>
      <c r="I482" t="str">
        <f t="shared" si="56"/>
        <v>4160- TRANSFERENCIAS INTERNAS OTORGADAS A ENTIDADES PARAESTATALES EMPRESARIALES Y NO FINANCIERAS</v>
      </c>
      <c r="J482" t="s">
        <v>1049</v>
      </c>
      <c r="K482" t="s">
        <v>1050</v>
      </c>
    </row>
    <row r="483" spans="1:11" x14ac:dyDescent="0.25">
      <c r="A483">
        <v>4161</v>
      </c>
      <c r="B483">
        <f t="shared" si="57"/>
        <v>4000</v>
      </c>
      <c r="C483">
        <f t="shared" si="58"/>
        <v>4100</v>
      </c>
      <c r="D483">
        <f t="shared" si="59"/>
        <v>4160</v>
      </c>
      <c r="E483">
        <f t="shared" si="60"/>
        <v>4</v>
      </c>
      <c r="F483">
        <f t="shared" si="61"/>
        <v>1</v>
      </c>
      <c r="G483">
        <f t="shared" si="62"/>
        <v>6</v>
      </c>
      <c r="H483">
        <f t="shared" si="63"/>
        <v>1</v>
      </c>
      <c r="I483" t="str">
        <f t="shared" si="56"/>
        <v>4161- TRANSFERENCIAS INTERNAS OTORGADAS A ENTIDADES PARAESTATALES Y PARAMUNICIPALES EMPRESARIALES Y NO FINANCIERAS</v>
      </c>
      <c r="J483" t="s">
        <v>1051</v>
      </c>
      <c r="K483" t="s">
        <v>1052</v>
      </c>
    </row>
    <row r="484" spans="1:11" x14ac:dyDescent="0.25">
      <c r="A484">
        <v>4170</v>
      </c>
      <c r="B484">
        <f t="shared" si="57"/>
        <v>4000</v>
      </c>
      <c r="C484">
        <f t="shared" si="58"/>
        <v>4100</v>
      </c>
      <c r="D484">
        <f t="shared" si="59"/>
        <v>4170</v>
      </c>
      <c r="E484">
        <f t="shared" si="60"/>
        <v>4</v>
      </c>
      <c r="F484">
        <f t="shared" si="61"/>
        <v>1</v>
      </c>
      <c r="G484">
        <f t="shared" si="62"/>
        <v>7</v>
      </c>
      <c r="H484">
        <f t="shared" si="63"/>
        <v>0</v>
      </c>
      <c r="I484" t="str">
        <f t="shared" si="56"/>
        <v>4170- TRANSFERENCIAS INTERNAS OTORGADAS A FIDEICOMISOS PÚBLICOS EMPRESARIALES Y NO FINANCIEROS</v>
      </c>
      <c r="J484" t="s">
        <v>1053</v>
      </c>
      <c r="K484" t="s">
        <v>1054</v>
      </c>
    </row>
    <row r="485" spans="1:11" x14ac:dyDescent="0.25">
      <c r="A485">
        <v>4171</v>
      </c>
      <c r="B485">
        <f t="shared" si="57"/>
        <v>4000</v>
      </c>
      <c r="C485">
        <f t="shared" si="58"/>
        <v>4100</v>
      </c>
      <c r="D485">
        <f t="shared" si="59"/>
        <v>4170</v>
      </c>
      <c r="E485">
        <f t="shared" si="60"/>
        <v>4</v>
      </c>
      <c r="F485">
        <f t="shared" si="61"/>
        <v>1</v>
      </c>
      <c r="G485">
        <f t="shared" si="62"/>
        <v>7</v>
      </c>
      <c r="H485">
        <f t="shared" si="63"/>
        <v>1</v>
      </c>
      <c r="I485" t="str">
        <f t="shared" si="56"/>
        <v>4171- TRANSFERENCIAS INTERNAS OTORGADAS A FIDEICOMISOS PÚBLICOS EMPRESARIALES Y NO FINANCIEROS</v>
      </c>
      <c r="J485" t="s">
        <v>1053</v>
      </c>
      <c r="K485" t="s">
        <v>1054</v>
      </c>
    </row>
    <row r="486" spans="1:11" x14ac:dyDescent="0.25">
      <c r="A486">
        <v>4180</v>
      </c>
      <c r="B486">
        <f t="shared" si="57"/>
        <v>4000</v>
      </c>
      <c r="C486">
        <f t="shared" si="58"/>
        <v>4100</v>
      </c>
      <c r="D486">
        <f t="shared" si="59"/>
        <v>4180</v>
      </c>
      <c r="E486">
        <f t="shared" si="60"/>
        <v>4</v>
      </c>
      <c r="F486">
        <f t="shared" si="61"/>
        <v>1</v>
      </c>
      <c r="G486">
        <f t="shared" si="62"/>
        <v>8</v>
      </c>
      <c r="H486">
        <f t="shared" si="63"/>
        <v>0</v>
      </c>
      <c r="I486" t="str">
        <f t="shared" si="56"/>
        <v>4180- TRANSFERENCIAS INTERNAS OTORGADAS A INSTITUCIONES PARAESTATALES PÚBLICAS FINANCIERAS</v>
      </c>
      <c r="J486" t="s">
        <v>1055</v>
      </c>
      <c r="K486" t="s">
        <v>1056</v>
      </c>
    </row>
    <row r="487" spans="1:11" x14ac:dyDescent="0.25">
      <c r="A487">
        <v>4181</v>
      </c>
      <c r="B487">
        <f t="shared" si="57"/>
        <v>4000</v>
      </c>
      <c r="C487">
        <f t="shared" si="58"/>
        <v>4100</v>
      </c>
      <c r="D487">
        <f t="shared" si="59"/>
        <v>4180</v>
      </c>
      <c r="E487">
        <f t="shared" si="60"/>
        <v>4</v>
      </c>
      <c r="F487">
        <f t="shared" si="61"/>
        <v>1</v>
      </c>
      <c r="G487">
        <f t="shared" si="62"/>
        <v>8</v>
      </c>
      <c r="H487">
        <f t="shared" si="63"/>
        <v>1</v>
      </c>
      <c r="I487" t="str">
        <f t="shared" si="56"/>
        <v>4181- TRANSFERENCIAS INTERNAS OTORGADAS A INSTITUCIONES PARAESTATALES PÚBLICAS FINANCIERAS</v>
      </c>
      <c r="J487" t="s">
        <v>1055</v>
      </c>
      <c r="K487" t="s">
        <v>1056</v>
      </c>
    </row>
    <row r="488" spans="1:11" x14ac:dyDescent="0.25">
      <c r="A488">
        <v>4190</v>
      </c>
      <c r="B488">
        <f t="shared" si="57"/>
        <v>4000</v>
      </c>
      <c r="C488">
        <f t="shared" si="58"/>
        <v>4100</v>
      </c>
      <c r="D488">
        <f t="shared" si="59"/>
        <v>4190</v>
      </c>
      <c r="E488">
        <f t="shared" si="60"/>
        <v>4</v>
      </c>
      <c r="F488">
        <f t="shared" si="61"/>
        <v>1</v>
      </c>
      <c r="G488">
        <f t="shared" si="62"/>
        <v>9</v>
      </c>
      <c r="H488">
        <f t="shared" si="63"/>
        <v>0</v>
      </c>
      <c r="I488" t="str">
        <f t="shared" si="56"/>
        <v>4190- TRANSFERENCIAS INTERNAS OTORGADAS A FIDEICOMISOS PÚBLICOS FINANCIEROS</v>
      </c>
      <c r="J488" t="s">
        <v>1057</v>
      </c>
      <c r="K488" t="s">
        <v>1058</v>
      </c>
    </row>
    <row r="489" spans="1:11" x14ac:dyDescent="0.25">
      <c r="A489">
        <v>4191</v>
      </c>
      <c r="B489">
        <f t="shared" si="57"/>
        <v>4000</v>
      </c>
      <c r="C489">
        <f t="shared" si="58"/>
        <v>4100</v>
      </c>
      <c r="D489">
        <f t="shared" si="59"/>
        <v>4190</v>
      </c>
      <c r="E489">
        <f t="shared" si="60"/>
        <v>4</v>
      </c>
      <c r="F489">
        <f t="shared" si="61"/>
        <v>1</v>
      </c>
      <c r="G489">
        <f t="shared" si="62"/>
        <v>9</v>
      </c>
      <c r="H489">
        <f t="shared" si="63"/>
        <v>1</v>
      </c>
      <c r="I489" t="str">
        <f t="shared" si="56"/>
        <v>4191- TRANSFERENCIAS INTERNAS OTORGADAS A FIDEICOMISOS PÚBLICOS FINANCIEROS</v>
      </c>
      <c r="J489" t="s">
        <v>1057</v>
      </c>
      <c r="K489" t="s">
        <v>1058</v>
      </c>
    </row>
    <row r="490" spans="1:11" x14ac:dyDescent="0.25">
      <c r="A490">
        <v>4200</v>
      </c>
      <c r="B490">
        <f t="shared" si="57"/>
        <v>4000</v>
      </c>
      <c r="C490">
        <f t="shared" si="58"/>
        <v>4200</v>
      </c>
      <c r="D490">
        <f t="shared" si="59"/>
        <v>4200</v>
      </c>
      <c r="E490">
        <f t="shared" si="60"/>
        <v>4</v>
      </c>
      <c r="F490">
        <f t="shared" si="61"/>
        <v>2</v>
      </c>
      <c r="G490">
        <f t="shared" si="62"/>
        <v>0</v>
      </c>
      <c r="H490">
        <f t="shared" si="63"/>
        <v>0</v>
      </c>
      <c r="I490" t="str">
        <f t="shared" si="56"/>
        <v>4200- TRANSFERENCIAS AL RESTO DEL SECTOR PÚBLICO</v>
      </c>
      <c r="J490" t="s">
        <v>1059</v>
      </c>
      <c r="K490" t="s">
        <v>1060</v>
      </c>
    </row>
    <row r="491" spans="1:11" x14ac:dyDescent="0.25">
      <c r="A491">
        <v>4210</v>
      </c>
      <c r="B491">
        <f t="shared" si="57"/>
        <v>4000</v>
      </c>
      <c r="C491">
        <f t="shared" si="58"/>
        <v>4200</v>
      </c>
      <c r="D491">
        <f t="shared" si="59"/>
        <v>4210</v>
      </c>
      <c r="E491">
        <f t="shared" si="60"/>
        <v>4</v>
      </c>
      <c r="F491">
        <f t="shared" si="61"/>
        <v>2</v>
      </c>
      <c r="G491">
        <f t="shared" si="62"/>
        <v>1</v>
      </c>
      <c r="H491">
        <f t="shared" si="63"/>
        <v>0</v>
      </c>
      <c r="I491" t="str">
        <f t="shared" si="56"/>
        <v>4210- TRANSFERENCIAS OTORGADAS A ENTIDADES PARAESTATALES NO EMPRESARIALES Y NO FINANCIERAS</v>
      </c>
      <c r="J491" t="s">
        <v>1061</v>
      </c>
      <c r="K491" t="s">
        <v>1062</v>
      </c>
    </row>
    <row r="492" spans="1:11" x14ac:dyDescent="0.25">
      <c r="A492">
        <v>4211</v>
      </c>
      <c r="B492">
        <f t="shared" si="57"/>
        <v>4000</v>
      </c>
      <c r="C492">
        <f t="shared" si="58"/>
        <v>4200</v>
      </c>
      <c r="D492">
        <f t="shared" si="59"/>
        <v>4210</v>
      </c>
      <c r="E492">
        <f t="shared" si="60"/>
        <v>4</v>
      </c>
      <c r="F492">
        <f t="shared" si="61"/>
        <v>2</v>
      </c>
      <c r="G492">
        <f t="shared" si="62"/>
        <v>1</v>
      </c>
      <c r="H492">
        <f t="shared" si="63"/>
        <v>1</v>
      </c>
      <c r="I492" t="str">
        <f t="shared" si="56"/>
        <v>4211- TRANSFERENCIAS OTORGADAS A ENTIDADES PARAESTATALES NO EMPRESARIALES Y NO FINANCIERAS</v>
      </c>
      <c r="J492" t="s">
        <v>1061</v>
      </c>
      <c r="K492" t="s">
        <v>1063</v>
      </c>
    </row>
    <row r="493" spans="1:11" x14ac:dyDescent="0.25">
      <c r="A493">
        <v>4220</v>
      </c>
      <c r="B493">
        <f t="shared" si="57"/>
        <v>4000</v>
      </c>
      <c r="C493">
        <f t="shared" si="58"/>
        <v>4200</v>
      </c>
      <c r="D493">
        <f t="shared" si="59"/>
        <v>4220</v>
      </c>
      <c r="E493">
        <f t="shared" si="60"/>
        <v>4</v>
      </c>
      <c r="F493">
        <f t="shared" si="61"/>
        <v>2</v>
      </c>
      <c r="G493">
        <f t="shared" si="62"/>
        <v>2</v>
      </c>
      <c r="H493">
        <f t="shared" si="63"/>
        <v>0</v>
      </c>
      <c r="I493" t="str">
        <f t="shared" si="56"/>
        <v>4220- TRANSFERENCIAS OTORGADAS PARA ENTIDADES PARAESTATALES EMPRESARIALES Y NO FINANCIERAS</v>
      </c>
      <c r="J493" t="s">
        <v>1064</v>
      </c>
      <c r="K493" t="s">
        <v>1065</v>
      </c>
    </row>
    <row r="494" spans="1:11" x14ac:dyDescent="0.25">
      <c r="A494">
        <v>4221</v>
      </c>
      <c r="B494">
        <f t="shared" si="57"/>
        <v>4000</v>
      </c>
      <c r="C494">
        <f t="shared" si="58"/>
        <v>4200</v>
      </c>
      <c r="D494">
        <f t="shared" si="59"/>
        <v>4220</v>
      </c>
      <c r="E494">
        <f t="shared" si="60"/>
        <v>4</v>
      </c>
      <c r="F494">
        <f t="shared" si="61"/>
        <v>2</v>
      </c>
      <c r="G494">
        <f t="shared" si="62"/>
        <v>2</v>
      </c>
      <c r="H494">
        <f t="shared" si="63"/>
        <v>1</v>
      </c>
      <c r="I494" t="str">
        <f t="shared" si="56"/>
        <v>4221- TRANSFERENCIAS OTORGADAS PARA ENTIDADES PARAESTATALES EMPRESARIALES Y NO FINANCIERAS</v>
      </c>
      <c r="J494" t="s">
        <v>1064</v>
      </c>
      <c r="K494" t="s">
        <v>1065</v>
      </c>
    </row>
    <row r="495" spans="1:11" x14ac:dyDescent="0.25">
      <c r="A495">
        <v>4230</v>
      </c>
      <c r="B495">
        <f t="shared" si="57"/>
        <v>4000</v>
      </c>
      <c r="C495">
        <f t="shared" si="58"/>
        <v>4200</v>
      </c>
      <c r="D495">
        <f t="shared" si="59"/>
        <v>4230</v>
      </c>
      <c r="E495">
        <f t="shared" si="60"/>
        <v>4</v>
      </c>
      <c r="F495">
        <f t="shared" si="61"/>
        <v>2</v>
      </c>
      <c r="G495">
        <f t="shared" si="62"/>
        <v>3</v>
      </c>
      <c r="H495">
        <f t="shared" si="63"/>
        <v>0</v>
      </c>
      <c r="I495" t="str">
        <f t="shared" si="56"/>
        <v>4230- TRANSFERENCIAS OTORGADAS PARA INSTITUCIONES PARAESTATALES PÚBLICAS FINANCIERAS</v>
      </c>
      <c r="J495" t="s">
        <v>1066</v>
      </c>
      <c r="K495" t="s">
        <v>1067</v>
      </c>
    </row>
    <row r="496" spans="1:11" x14ac:dyDescent="0.25">
      <c r="A496">
        <v>4231</v>
      </c>
      <c r="B496">
        <f t="shared" si="57"/>
        <v>4000</v>
      </c>
      <c r="C496">
        <f t="shared" si="58"/>
        <v>4200</v>
      </c>
      <c r="D496">
        <f t="shared" si="59"/>
        <v>4230</v>
      </c>
      <c r="E496">
        <f t="shared" si="60"/>
        <v>4</v>
      </c>
      <c r="F496">
        <f t="shared" si="61"/>
        <v>2</v>
      </c>
      <c r="G496">
        <f t="shared" si="62"/>
        <v>3</v>
      </c>
      <c r="H496">
        <f t="shared" si="63"/>
        <v>1</v>
      </c>
      <c r="I496" t="str">
        <f t="shared" si="56"/>
        <v>4231- TRANSFERENCIAS OTORGADAS PARA INSTITUCIONES PARAESTATALES PÚBLICAS FINANCIERAS</v>
      </c>
      <c r="J496" t="s">
        <v>1066</v>
      </c>
      <c r="K496" t="s">
        <v>1067</v>
      </c>
    </row>
    <row r="497" spans="1:11" x14ac:dyDescent="0.25">
      <c r="A497">
        <v>4240</v>
      </c>
      <c r="B497">
        <f t="shared" si="57"/>
        <v>4000</v>
      </c>
      <c r="C497">
        <f t="shared" si="58"/>
        <v>4200</v>
      </c>
      <c r="D497">
        <f t="shared" si="59"/>
        <v>4240</v>
      </c>
      <c r="E497">
        <f t="shared" si="60"/>
        <v>4</v>
      </c>
      <c r="F497">
        <f t="shared" si="61"/>
        <v>2</v>
      </c>
      <c r="G497">
        <f t="shared" si="62"/>
        <v>4</v>
      </c>
      <c r="H497">
        <f t="shared" si="63"/>
        <v>0</v>
      </c>
      <c r="I497" t="str">
        <f t="shared" si="56"/>
        <v>4240- TRANSFERENCIAS OTORGADAS A ENTIDADES FEDERATIVAS Y MUNICIPIOS</v>
      </c>
      <c r="J497" t="s">
        <v>1068</v>
      </c>
      <c r="K497" t="s">
        <v>1069</v>
      </c>
    </row>
    <row r="498" spans="1:11" x14ac:dyDescent="0.25">
      <c r="A498">
        <v>4241</v>
      </c>
      <c r="B498">
        <f t="shared" si="57"/>
        <v>4000</v>
      </c>
      <c r="C498">
        <f t="shared" si="58"/>
        <v>4200</v>
      </c>
      <c r="D498">
        <f t="shared" si="59"/>
        <v>4240</v>
      </c>
      <c r="E498">
        <f t="shared" si="60"/>
        <v>4</v>
      </c>
      <c r="F498">
        <f t="shared" si="61"/>
        <v>2</v>
      </c>
      <c r="G498">
        <f t="shared" si="62"/>
        <v>4</v>
      </c>
      <c r="H498">
        <f t="shared" si="63"/>
        <v>1</v>
      </c>
      <c r="I498" t="str">
        <f t="shared" si="56"/>
        <v xml:space="preserve">4241- TRANSFERENCIAS POR OTROS REINTEGROS </v>
      </c>
      <c r="J498" t="s">
        <v>1070</v>
      </c>
      <c r="K498" t="s">
        <v>1071</v>
      </c>
    </row>
    <row r="499" spans="1:11" x14ac:dyDescent="0.25">
      <c r="A499">
        <v>4242</v>
      </c>
      <c r="B499">
        <f t="shared" si="57"/>
        <v>4000</v>
      </c>
      <c r="C499">
        <f t="shared" si="58"/>
        <v>4200</v>
      </c>
      <c r="D499">
        <f t="shared" si="59"/>
        <v>4240</v>
      </c>
      <c r="E499">
        <f t="shared" si="60"/>
        <v>4</v>
      </c>
      <c r="F499">
        <f t="shared" si="61"/>
        <v>2</v>
      </c>
      <c r="G499">
        <f t="shared" si="62"/>
        <v>4</v>
      </c>
      <c r="H499">
        <f t="shared" si="63"/>
        <v>2</v>
      </c>
      <c r="I499" t="str">
        <f t="shared" si="56"/>
        <v>4242- TRANSFERENCIAS POR REINTEGROS A LA TESOFE</v>
      </c>
      <c r="J499" t="s">
        <v>1072</v>
      </c>
      <c r="K499" t="s">
        <v>1073</v>
      </c>
    </row>
    <row r="500" spans="1:11" x14ac:dyDescent="0.25">
      <c r="A500">
        <v>4243</v>
      </c>
      <c r="B500">
        <f t="shared" si="57"/>
        <v>4000</v>
      </c>
      <c r="C500">
        <f t="shared" si="58"/>
        <v>4200</v>
      </c>
      <c r="D500">
        <f t="shared" si="59"/>
        <v>4240</v>
      </c>
      <c r="E500">
        <f t="shared" si="60"/>
        <v>4</v>
      </c>
      <c r="F500">
        <f t="shared" si="61"/>
        <v>2</v>
      </c>
      <c r="G500">
        <f t="shared" si="62"/>
        <v>4</v>
      </c>
      <c r="H500">
        <f t="shared" si="63"/>
        <v>3</v>
      </c>
      <c r="I500" t="str">
        <f t="shared" si="56"/>
        <v>4243- TRANSFERENCIAS POR REINTEGROS DERIVADOS DE OBSERVACIONES</v>
      </c>
      <c r="J500" t="s">
        <v>1074</v>
      </c>
      <c r="K500" t="s">
        <v>1075</v>
      </c>
    </row>
    <row r="501" spans="1:11" x14ac:dyDescent="0.25">
      <c r="A501">
        <v>4244</v>
      </c>
      <c r="B501">
        <f t="shared" si="57"/>
        <v>4000</v>
      </c>
      <c r="C501">
        <f t="shared" si="58"/>
        <v>4200</v>
      </c>
      <c r="D501">
        <f t="shared" si="59"/>
        <v>4240</v>
      </c>
      <c r="E501">
        <f t="shared" si="60"/>
        <v>4</v>
      </c>
      <c r="F501">
        <f t="shared" si="61"/>
        <v>2</v>
      </c>
      <c r="G501">
        <f t="shared" si="62"/>
        <v>4</v>
      </c>
      <c r="H501">
        <f t="shared" si="63"/>
        <v>4</v>
      </c>
      <c r="I501" t="str">
        <f t="shared" si="56"/>
        <v>4244- APORTACIONES PARA ACCIONES</v>
      </c>
      <c r="J501" t="s">
        <v>1076</v>
      </c>
      <c r="K501" t="s">
        <v>1077</v>
      </c>
    </row>
    <row r="502" spans="1:11" x14ac:dyDescent="0.25">
      <c r="A502">
        <v>4245</v>
      </c>
      <c r="B502">
        <f t="shared" si="57"/>
        <v>4000</v>
      </c>
      <c r="C502">
        <f t="shared" si="58"/>
        <v>4200</v>
      </c>
      <c r="D502">
        <f t="shared" si="59"/>
        <v>4240</v>
      </c>
      <c r="E502">
        <f t="shared" si="60"/>
        <v>4</v>
      </c>
      <c r="F502">
        <f t="shared" si="61"/>
        <v>2</v>
      </c>
      <c r="G502">
        <f t="shared" si="62"/>
        <v>4</v>
      </c>
      <c r="H502">
        <f t="shared" si="63"/>
        <v>5</v>
      </c>
      <c r="I502" t="str">
        <f t="shared" si="56"/>
        <v xml:space="preserve">4245- APORTACIONES PARA OBRAS  </v>
      </c>
      <c r="J502" t="s">
        <v>1078</v>
      </c>
      <c r="K502" t="s">
        <v>1079</v>
      </c>
    </row>
    <row r="503" spans="1:11" x14ac:dyDescent="0.25">
      <c r="A503">
        <v>4250</v>
      </c>
      <c r="B503">
        <f t="shared" si="57"/>
        <v>4000</v>
      </c>
      <c r="C503">
        <f t="shared" si="58"/>
        <v>4200</v>
      </c>
      <c r="D503">
        <f t="shared" si="59"/>
        <v>4250</v>
      </c>
      <c r="E503">
        <f t="shared" si="60"/>
        <v>4</v>
      </c>
      <c r="F503">
        <f t="shared" si="61"/>
        <v>2</v>
      </c>
      <c r="G503">
        <f t="shared" si="62"/>
        <v>5</v>
      </c>
      <c r="H503">
        <f t="shared" si="63"/>
        <v>0</v>
      </c>
      <c r="I503" t="str">
        <f t="shared" si="56"/>
        <v>4250- TRANSFERENCIAS A FIDEICOMISOS DE ENTIDADES FEDERATIVAS Y MUNICIPIOS</v>
      </c>
      <c r="J503" t="s">
        <v>1080</v>
      </c>
      <c r="K503" t="s">
        <v>1081</v>
      </c>
    </row>
    <row r="504" spans="1:11" x14ac:dyDescent="0.25">
      <c r="A504">
        <v>4251</v>
      </c>
      <c r="B504">
        <f t="shared" si="57"/>
        <v>4000</v>
      </c>
      <c r="C504">
        <f t="shared" si="58"/>
        <v>4200</v>
      </c>
      <c r="D504">
        <f t="shared" si="59"/>
        <v>4250</v>
      </c>
      <c r="E504">
        <f t="shared" si="60"/>
        <v>4</v>
      </c>
      <c r="F504">
        <f t="shared" si="61"/>
        <v>2</v>
      </c>
      <c r="G504">
        <f t="shared" si="62"/>
        <v>5</v>
      </c>
      <c r="H504">
        <f t="shared" si="63"/>
        <v>1</v>
      </c>
      <c r="I504" t="str">
        <f t="shared" si="56"/>
        <v>4251- TRANSFERENCIAS A FIDEICOMISOS PÚBLICOS</v>
      </c>
      <c r="J504" t="s">
        <v>1082</v>
      </c>
      <c r="K504" t="s">
        <v>1083</v>
      </c>
    </row>
    <row r="505" spans="1:11" x14ac:dyDescent="0.25">
      <c r="A505">
        <v>4300</v>
      </c>
      <c r="B505">
        <f t="shared" si="57"/>
        <v>4000</v>
      </c>
      <c r="C505">
        <f t="shared" si="58"/>
        <v>4300</v>
      </c>
      <c r="D505">
        <f t="shared" si="59"/>
        <v>4300</v>
      </c>
      <c r="E505">
        <f t="shared" si="60"/>
        <v>4</v>
      </c>
      <c r="F505">
        <f t="shared" si="61"/>
        <v>3</v>
      </c>
      <c r="G505">
        <f t="shared" si="62"/>
        <v>0</v>
      </c>
      <c r="H505">
        <f t="shared" si="63"/>
        <v>0</v>
      </c>
      <c r="I505" t="str">
        <f t="shared" si="56"/>
        <v>4300- SUBSIDIOS Y SUBVENCIONES</v>
      </c>
      <c r="J505" t="s">
        <v>1084</v>
      </c>
      <c r="K505" t="s">
        <v>1085</v>
      </c>
    </row>
    <row r="506" spans="1:11" x14ac:dyDescent="0.25">
      <c r="A506">
        <v>4310</v>
      </c>
      <c r="B506">
        <f t="shared" si="57"/>
        <v>4000</v>
      </c>
      <c r="C506">
        <f t="shared" si="58"/>
        <v>4300</v>
      </c>
      <c r="D506">
        <f t="shared" si="59"/>
        <v>4310</v>
      </c>
      <c r="E506">
        <f t="shared" si="60"/>
        <v>4</v>
      </c>
      <c r="F506">
        <f t="shared" si="61"/>
        <v>3</v>
      </c>
      <c r="G506">
        <f t="shared" si="62"/>
        <v>1</v>
      </c>
      <c r="H506">
        <f t="shared" si="63"/>
        <v>0</v>
      </c>
      <c r="I506" t="str">
        <f t="shared" si="56"/>
        <v>4310- SUBSIDIOS A LA PRODUCCIÓN</v>
      </c>
      <c r="J506" t="s">
        <v>1086</v>
      </c>
      <c r="K506" t="s">
        <v>1087</v>
      </c>
    </row>
    <row r="507" spans="1:11" x14ac:dyDescent="0.25">
      <c r="A507">
        <v>4311</v>
      </c>
      <c r="B507">
        <f t="shared" si="57"/>
        <v>4000</v>
      </c>
      <c r="C507">
        <f t="shared" si="58"/>
        <v>4300</v>
      </c>
      <c r="D507">
        <f t="shared" si="59"/>
        <v>4310</v>
      </c>
      <c r="E507">
        <f t="shared" si="60"/>
        <v>4</v>
      </c>
      <c r="F507">
        <f t="shared" si="61"/>
        <v>3</v>
      </c>
      <c r="G507">
        <f t="shared" si="62"/>
        <v>1</v>
      </c>
      <c r="H507">
        <f t="shared" si="63"/>
        <v>1</v>
      </c>
      <c r="I507" t="str">
        <f t="shared" si="56"/>
        <v xml:space="preserve">4311- SUBSIDIOS A LA PRODUCCIÓN. </v>
      </c>
      <c r="J507" t="s">
        <v>1088</v>
      </c>
      <c r="K507" t="s">
        <v>1089</v>
      </c>
    </row>
    <row r="508" spans="1:11" x14ac:dyDescent="0.25">
      <c r="A508">
        <v>4320</v>
      </c>
      <c r="B508">
        <f t="shared" si="57"/>
        <v>4000</v>
      </c>
      <c r="C508">
        <f t="shared" si="58"/>
        <v>4300</v>
      </c>
      <c r="D508">
        <f t="shared" si="59"/>
        <v>4320</v>
      </c>
      <c r="E508">
        <f t="shared" si="60"/>
        <v>4</v>
      </c>
      <c r="F508">
        <f t="shared" si="61"/>
        <v>3</v>
      </c>
      <c r="G508">
        <f t="shared" si="62"/>
        <v>2</v>
      </c>
      <c r="H508">
        <f t="shared" si="63"/>
        <v>0</v>
      </c>
      <c r="I508" t="str">
        <f t="shared" si="56"/>
        <v>4320- SUBSIDIOS A LA DISTRIBUCIÓN</v>
      </c>
      <c r="J508" t="s">
        <v>1090</v>
      </c>
      <c r="K508" t="s">
        <v>1091</v>
      </c>
    </row>
    <row r="509" spans="1:11" x14ac:dyDescent="0.25">
      <c r="A509">
        <v>4321</v>
      </c>
      <c r="B509">
        <f t="shared" si="57"/>
        <v>4000</v>
      </c>
      <c r="C509">
        <f t="shared" si="58"/>
        <v>4300</v>
      </c>
      <c r="D509">
        <f t="shared" si="59"/>
        <v>4320</v>
      </c>
      <c r="E509">
        <f t="shared" si="60"/>
        <v>4</v>
      </c>
      <c r="F509">
        <f t="shared" si="61"/>
        <v>3</v>
      </c>
      <c r="G509">
        <f t="shared" si="62"/>
        <v>2</v>
      </c>
      <c r="H509">
        <f t="shared" si="63"/>
        <v>1</v>
      </c>
      <c r="I509" t="str">
        <f t="shared" si="56"/>
        <v>4321- SUBSIDIOS A LA DISTRIBUCIÓN.</v>
      </c>
      <c r="J509" t="s">
        <v>1092</v>
      </c>
      <c r="K509" t="s">
        <v>1093</v>
      </c>
    </row>
    <row r="510" spans="1:11" x14ac:dyDescent="0.25">
      <c r="A510">
        <v>4330</v>
      </c>
      <c r="B510">
        <f t="shared" si="57"/>
        <v>4000</v>
      </c>
      <c r="C510">
        <f t="shared" si="58"/>
        <v>4300</v>
      </c>
      <c r="D510">
        <f t="shared" si="59"/>
        <v>4330</v>
      </c>
      <c r="E510">
        <f t="shared" si="60"/>
        <v>4</v>
      </c>
      <c r="F510">
        <f t="shared" si="61"/>
        <v>3</v>
      </c>
      <c r="G510">
        <f t="shared" si="62"/>
        <v>3</v>
      </c>
      <c r="H510">
        <f t="shared" si="63"/>
        <v>0</v>
      </c>
      <c r="I510" t="str">
        <f t="shared" si="56"/>
        <v>4330- SUBSIDIOS A LA INVERSIÓN</v>
      </c>
      <c r="J510" t="s">
        <v>1094</v>
      </c>
      <c r="K510" t="s">
        <v>1095</v>
      </c>
    </row>
    <row r="511" spans="1:11" x14ac:dyDescent="0.25">
      <c r="A511">
        <v>4331</v>
      </c>
      <c r="B511">
        <f t="shared" si="57"/>
        <v>4000</v>
      </c>
      <c r="C511">
        <f t="shared" si="58"/>
        <v>4300</v>
      </c>
      <c r="D511">
        <f t="shared" si="59"/>
        <v>4330</v>
      </c>
      <c r="E511">
        <f t="shared" si="60"/>
        <v>4</v>
      </c>
      <c r="F511">
        <f t="shared" si="61"/>
        <v>3</v>
      </c>
      <c r="G511">
        <f t="shared" si="62"/>
        <v>3</v>
      </c>
      <c r="H511">
        <f t="shared" si="63"/>
        <v>1</v>
      </c>
      <c r="I511" t="str">
        <f t="shared" si="56"/>
        <v>4331- SUBSIDIOS A LA INVERSIÓN</v>
      </c>
      <c r="J511" t="s">
        <v>1094</v>
      </c>
      <c r="K511" t="s">
        <v>1095</v>
      </c>
    </row>
    <row r="512" spans="1:11" x14ac:dyDescent="0.25">
      <c r="A512">
        <v>4340</v>
      </c>
      <c r="B512">
        <f t="shared" si="57"/>
        <v>4000</v>
      </c>
      <c r="C512">
        <f t="shared" si="58"/>
        <v>4300</v>
      </c>
      <c r="D512">
        <f t="shared" si="59"/>
        <v>4340</v>
      </c>
      <c r="E512">
        <f t="shared" si="60"/>
        <v>4</v>
      </c>
      <c r="F512">
        <f t="shared" si="61"/>
        <v>3</v>
      </c>
      <c r="G512">
        <f t="shared" si="62"/>
        <v>4</v>
      </c>
      <c r="H512">
        <f t="shared" si="63"/>
        <v>0</v>
      </c>
      <c r="I512" t="str">
        <f t="shared" si="56"/>
        <v>4340- SUBSIDIOS A LA PRESTACIÓN DE SERVICIOS PÚBLICOS</v>
      </c>
      <c r="J512" t="s">
        <v>1096</v>
      </c>
      <c r="K512" t="s">
        <v>1097</v>
      </c>
    </row>
    <row r="513" spans="1:11" x14ac:dyDescent="0.25">
      <c r="A513">
        <v>4341</v>
      </c>
      <c r="B513">
        <f t="shared" si="57"/>
        <v>4000</v>
      </c>
      <c r="C513">
        <f t="shared" si="58"/>
        <v>4300</v>
      </c>
      <c r="D513">
        <f t="shared" si="59"/>
        <v>4340</v>
      </c>
      <c r="E513">
        <f t="shared" si="60"/>
        <v>4</v>
      </c>
      <c r="F513">
        <f t="shared" si="61"/>
        <v>3</v>
      </c>
      <c r="G513">
        <f t="shared" si="62"/>
        <v>4</v>
      </c>
      <c r="H513">
        <f t="shared" si="63"/>
        <v>1</v>
      </c>
      <c r="I513" t="str">
        <f t="shared" si="56"/>
        <v xml:space="preserve">4341- SUBSIDIOS A LA PRESTACIÓN DE SERVICIOS PÚBLICOS. </v>
      </c>
      <c r="J513" t="s">
        <v>1098</v>
      </c>
      <c r="K513" t="s">
        <v>1099</v>
      </c>
    </row>
    <row r="514" spans="1:11" x14ac:dyDescent="0.25">
      <c r="A514">
        <v>4350</v>
      </c>
      <c r="B514">
        <f t="shared" si="57"/>
        <v>4000</v>
      </c>
      <c r="C514">
        <f t="shared" si="58"/>
        <v>4300</v>
      </c>
      <c r="D514">
        <f t="shared" si="59"/>
        <v>4350</v>
      </c>
      <c r="E514">
        <f t="shared" si="60"/>
        <v>4</v>
      </c>
      <c r="F514">
        <f t="shared" si="61"/>
        <v>3</v>
      </c>
      <c r="G514">
        <f t="shared" si="62"/>
        <v>5</v>
      </c>
      <c r="H514">
        <f t="shared" si="63"/>
        <v>0</v>
      </c>
      <c r="I514" t="str">
        <f t="shared" ref="I514:I577" si="64">CONCATENATE(A514,"- ",J514)</f>
        <v>4350- SUBSIDIOS PARA CUBRIR DIFERENCIALES DE TASAS DE INTERÉS</v>
      </c>
      <c r="J514" t="s">
        <v>1100</v>
      </c>
      <c r="K514" t="s">
        <v>1101</v>
      </c>
    </row>
    <row r="515" spans="1:11" x14ac:dyDescent="0.25">
      <c r="A515">
        <v>4351</v>
      </c>
      <c r="B515">
        <f t="shared" ref="B515:B578" si="65">LEFT(A515,1)*1000</f>
        <v>4000</v>
      </c>
      <c r="C515">
        <f t="shared" ref="C515:C578" si="66">LEFT(A515,2)*100</f>
        <v>4300</v>
      </c>
      <c r="D515">
        <f t="shared" ref="D515:D578" si="67">LEFT(A515,3)*10</f>
        <v>4350</v>
      </c>
      <c r="E515">
        <f t="shared" ref="E515:E578" si="68">LEFT(A515,1)*1</f>
        <v>4</v>
      </c>
      <c r="F515">
        <f t="shared" ref="F515:F578" si="69">MID(A515,2,1)*1</f>
        <v>3</v>
      </c>
      <c r="G515">
        <f t="shared" ref="G515:G578" si="70">MID(A515,3,1)*1</f>
        <v>5</v>
      </c>
      <c r="H515">
        <f t="shared" ref="H515:H578" si="71">MID(A515,4,1)*1</f>
        <v>1</v>
      </c>
      <c r="I515" t="str">
        <f t="shared" si="64"/>
        <v>4351- SUBSIDIOS PARA CUBRIR DIFERENCIALES DE TASAS DE INTERÉS</v>
      </c>
      <c r="J515" t="s">
        <v>1100</v>
      </c>
      <c r="K515" t="s">
        <v>1101</v>
      </c>
    </row>
    <row r="516" spans="1:11" x14ac:dyDescent="0.25">
      <c r="A516">
        <v>4360</v>
      </c>
      <c r="B516">
        <f t="shared" si="65"/>
        <v>4000</v>
      </c>
      <c r="C516">
        <f t="shared" si="66"/>
        <v>4300</v>
      </c>
      <c r="D516">
        <f t="shared" si="67"/>
        <v>4360</v>
      </c>
      <c r="E516">
        <f t="shared" si="68"/>
        <v>4</v>
      </c>
      <c r="F516">
        <f t="shared" si="69"/>
        <v>3</v>
      </c>
      <c r="G516">
        <f t="shared" si="70"/>
        <v>6</v>
      </c>
      <c r="H516">
        <f t="shared" si="71"/>
        <v>0</v>
      </c>
      <c r="I516" t="str">
        <f t="shared" si="64"/>
        <v>4360- SUBSIDIOS A LA VIVIENDA</v>
      </c>
      <c r="J516" t="s">
        <v>1102</v>
      </c>
      <c r="K516" t="s">
        <v>1103</v>
      </c>
    </row>
    <row r="517" spans="1:11" x14ac:dyDescent="0.25">
      <c r="A517">
        <v>4361</v>
      </c>
      <c r="B517">
        <f t="shared" si="65"/>
        <v>4000</v>
      </c>
      <c r="C517">
        <f t="shared" si="66"/>
        <v>4300</v>
      </c>
      <c r="D517">
        <f t="shared" si="67"/>
        <v>4360</v>
      </c>
      <c r="E517">
        <f t="shared" si="68"/>
        <v>4</v>
      </c>
      <c r="F517">
        <f t="shared" si="69"/>
        <v>3</v>
      </c>
      <c r="G517">
        <f t="shared" si="70"/>
        <v>6</v>
      </c>
      <c r="H517">
        <f t="shared" si="71"/>
        <v>1</v>
      </c>
      <c r="I517" t="str">
        <f t="shared" si="64"/>
        <v>4361- SUBSIDIOS A LA VIVIENDA</v>
      </c>
      <c r="J517" t="s">
        <v>1102</v>
      </c>
      <c r="K517" t="s">
        <v>1103</v>
      </c>
    </row>
    <row r="518" spans="1:11" x14ac:dyDescent="0.25">
      <c r="A518">
        <v>4370</v>
      </c>
      <c r="B518">
        <f t="shared" si="65"/>
        <v>4000</v>
      </c>
      <c r="C518">
        <f t="shared" si="66"/>
        <v>4300</v>
      </c>
      <c r="D518">
        <f t="shared" si="67"/>
        <v>4370</v>
      </c>
      <c r="E518">
        <f t="shared" si="68"/>
        <v>4</v>
      </c>
      <c r="F518">
        <f t="shared" si="69"/>
        <v>3</v>
      </c>
      <c r="G518">
        <f t="shared" si="70"/>
        <v>7</v>
      </c>
      <c r="H518">
        <f t="shared" si="71"/>
        <v>0</v>
      </c>
      <c r="I518" t="str">
        <f t="shared" si="64"/>
        <v>4370- SUBVENCIONES AL CONSUMO</v>
      </c>
      <c r="J518" t="s">
        <v>1104</v>
      </c>
      <c r="K518" t="s">
        <v>1105</v>
      </c>
    </row>
    <row r="519" spans="1:11" x14ac:dyDescent="0.25">
      <c r="A519">
        <v>4371</v>
      </c>
      <c r="B519">
        <f t="shared" si="65"/>
        <v>4000</v>
      </c>
      <c r="C519">
        <f t="shared" si="66"/>
        <v>4300</v>
      </c>
      <c r="D519">
        <f t="shared" si="67"/>
        <v>4370</v>
      </c>
      <c r="E519">
        <f t="shared" si="68"/>
        <v>4</v>
      </c>
      <c r="F519">
        <f t="shared" si="69"/>
        <v>3</v>
      </c>
      <c r="G519">
        <f t="shared" si="70"/>
        <v>7</v>
      </c>
      <c r="H519">
        <f t="shared" si="71"/>
        <v>1</v>
      </c>
      <c r="I519" t="str">
        <f t="shared" si="64"/>
        <v xml:space="preserve">4371- SUBSIDIOS AL CONSUMO. </v>
      </c>
      <c r="J519" t="s">
        <v>1106</v>
      </c>
      <c r="K519" t="s">
        <v>1107</v>
      </c>
    </row>
    <row r="520" spans="1:11" x14ac:dyDescent="0.25">
      <c r="A520">
        <v>4372</v>
      </c>
      <c r="B520">
        <f t="shared" si="65"/>
        <v>4000</v>
      </c>
      <c r="C520">
        <f t="shared" si="66"/>
        <v>4300</v>
      </c>
      <c r="D520">
        <f t="shared" si="67"/>
        <v>4370</v>
      </c>
      <c r="E520">
        <f t="shared" si="68"/>
        <v>4</v>
      </c>
      <c r="F520">
        <f t="shared" si="69"/>
        <v>3</v>
      </c>
      <c r="G520">
        <f t="shared" si="70"/>
        <v>7</v>
      </c>
      <c r="H520">
        <f t="shared" si="71"/>
        <v>2</v>
      </c>
      <c r="I520" t="str">
        <f t="shared" si="64"/>
        <v>4372- SUBSIDIOS DIVERSOS.</v>
      </c>
      <c r="J520" t="s">
        <v>1108</v>
      </c>
      <c r="K520" t="s">
        <v>1109</v>
      </c>
    </row>
    <row r="521" spans="1:11" x14ac:dyDescent="0.25">
      <c r="A521">
        <v>4373</v>
      </c>
      <c r="B521">
        <f t="shared" si="65"/>
        <v>4000</v>
      </c>
      <c r="C521">
        <f t="shared" si="66"/>
        <v>4300</v>
      </c>
      <c r="D521">
        <f t="shared" si="67"/>
        <v>4370</v>
      </c>
      <c r="E521">
        <f t="shared" si="68"/>
        <v>4</v>
      </c>
      <c r="F521">
        <f t="shared" si="69"/>
        <v>3</v>
      </c>
      <c r="G521">
        <f t="shared" si="70"/>
        <v>7</v>
      </c>
      <c r="H521">
        <f t="shared" si="71"/>
        <v>3</v>
      </c>
      <c r="I521" t="str">
        <f t="shared" si="64"/>
        <v>4373- SUBSIDIOS A INSTITUCIONES DIVERSAS</v>
      </c>
      <c r="J521" t="s">
        <v>1110</v>
      </c>
      <c r="K521" t="s">
        <v>1111</v>
      </c>
    </row>
    <row r="522" spans="1:11" x14ac:dyDescent="0.25">
      <c r="A522">
        <v>4380</v>
      </c>
      <c r="B522">
        <f t="shared" si="65"/>
        <v>4000</v>
      </c>
      <c r="C522">
        <f t="shared" si="66"/>
        <v>4300</v>
      </c>
      <c r="D522">
        <f t="shared" si="67"/>
        <v>4380</v>
      </c>
      <c r="E522">
        <f t="shared" si="68"/>
        <v>4</v>
      </c>
      <c r="F522">
        <f t="shared" si="69"/>
        <v>3</v>
      </c>
      <c r="G522">
        <f t="shared" si="70"/>
        <v>8</v>
      </c>
      <c r="H522">
        <f t="shared" si="71"/>
        <v>0</v>
      </c>
      <c r="I522" t="str">
        <f t="shared" si="64"/>
        <v>4380- SUBSIDIOS A ENTIDADES FEDERATIVAS Y MUNICIPIOS</v>
      </c>
      <c r="J522" t="s">
        <v>1112</v>
      </c>
      <c r="K522" t="s">
        <v>1113</v>
      </c>
    </row>
    <row r="523" spans="1:11" x14ac:dyDescent="0.25">
      <c r="A523">
        <v>4381</v>
      </c>
      <c r="B523">
        <f t="shared" si="65"/>
        <v>4000</v>
      </c>
      <c r="C523">
        <f t="shared" si="66"/>
        <v>4300</v>
      </c>
      <c r="D523">
        <f t="shared" si="67"/>
        <v>4380</v>
      </c>
      <c r="E523">
        <f t="shared" si="68"/>
        <v>4</v>
      </c>
      <c r="F523">
        <f t="shared" si="69"/>
        <v>3</v>
      </c>
      <c r="G523">
        <f t="shared" si="70"/>
        <v>8</v>
      </c>
      <c r="H523">
        <f t="shared" si="71"/>
        <v>1</v>
      </c>
      <c r="I523" t="str">
        <f t="shared" si="64"/>
        <v>4381- SUBSIDIOS A ENTIDADES FEDERATIVAS Y MUNICIPIOS</v>
      </c>
      <c r="J523" t="s">
        <v>1112</v>
      </c>
      <c r="K523" t="s">
        <v>1113</v>
      </c>
    </row>
    <row r="524" spans="1:11" x14ac:dyDescent="0.25">
      <c r="A524">
        <v>4390</v>
      </c>
      <c r="B524">
        <f t="shared" si="65"/>
        <v>4000</v>
      </c>
      <c r="C524">
        <f t="shared" si="66"/>
        <v>4300</v>
      </c>
      <c r="D524">
        <f t="shared" si="67"/>
        <v>4390</v>
      </c>
      <c r="E524">
        <f t="shared" si="68"/>
        <v>4</v>
      </c>
      <c r="F524">
        <f t="shared" si="69"/>
        <v>3</v>
      </c>
      <c r="G524">
        <f t="shared" si="70"/>
        <v>9</v>
      </c>
      <c r="H524">
        <f t="shared" si="71"/>
        <v>0</v>
      </c>
      <c r="I524" t="str">
        <f t="shared" si="64"/>
        <v>4390- OTROS SUBSIDIOS</v>
      </c>
      <c r="J524" t="s">
        <v>1114</v>
      </c>
      <c r="K524" t="s">
        <v>1115</v>
      </c>
    </row>
    <row r="525" spans="1:11" x14ac:dyDescent="0.25">
      <c r="A525">
        <v>4391</v>
      </c>
      <c r="B525">
        <f t="shared" si="65"/>
        <v>4000</v>
      </c>
      <c r="C525">
        <f t="shared" si="66"/>
        <v>4300</v>
      </c>
      <c r="D525">
        <f t="shared" si="67"/>
        <v>4390</v>
      </c>
      <c r="E525">
        <f t="shared" si="68"/>
        <v>4</v>
      </c>
      <c r="F525">
        <f t="shared" si="69"/>
        <v>3</v>
      </c>
      <c r="G525">
        <f t="shared" si="70"/>
        <v>9</v>
      </c>
      <c r="H525">
        <f t="shared" si="71"/>
        <v>1</v>
      </c>
      <c r="I525" t="str">
        <f t="shared" si="64"/>
        <v>4391- SUBSIDIO EN EL COBRO DE AGUA POTABLE</v>
      </c>
      <c r="J525" t="s">
        <v>1116</v>
      </c>
      <c r="K525" t="s">
        <v>1117</v>
      </c>
    </row>
    <row r="526" spans="1:11" x14ac:dyDescent="0.25">
      <c r="A526">
        <v>4392</v>
      </c>
      <c r="B526">
        <f t="shared" si="65"/>
        <v>4000</v>
      </c>
      <c r="C526">
        <f t="shared" si="66"/>
        <v>4300</v>
      </c>
      <c r="D526">
        <f t="shared" si="67"/>
        <v>4390</v>
      </c>
      <c r="E526">
        <f t="shared" si="68"/>
        <v>4</v>
      </c>
      <c r="F526">
        <f t="shared" si="69"/>
        <v>3</v>
      </c>
      <c r="G526">
        <f t="shared" si="70"/>
        <v>9</v>
      </c>
      <c r="H526">
        <f t="shared" si="71"/>
        <v>2</v>
      </c>
      <c r="I526" t="str">
        <f t="shared" si="64"/>
        <v>4392- SUBSIDIO EN EL COBRO DE IMPUESTOS</v>
      </c>
      <c r="J526" t="s">
        <v>1118</v>
      </c>
      <c r="K526" t="s">
        <v>1119</v>
      </c>
    </row>
    <row r="527" spans="1:11" x14ac:dyDescent="0.25">
      <c r="A527">
        <v>4393</v>
      </c>
      <c r="B527">
        <f t="shared" si="65"/>
        <v>4000</v>
      </c>
      <c r="C527">
        <f t="shared" si="66"/>
        <v>4300</v>
      </c>
      <c r="D527">
        <f t="shared" si="67"/>
        <v>4390</v>
      </c>
      <c r="E527">
        <f t="shared" si="68"/>
        <v>4</v>
      </c>
      <c r="F527">
        <f t="shared" si="69"/>
        <v>3</v>
      </c>
      <c r="G527">
        <f t="shared" si="70"/>
        <v>9</v>
      </c>
      <c r="H527">
        <f t="shared" si="71"/>
        <v>3</v>
      </c>
      <c r="I527" t="str">
        <f t="shared" si="64"/>
        <v>4393- SUBSIDIO EN EL COBRO DE DERECHOS</v>
      </c>
      <c r="J527" t="s">
        <v>1120</v>
      </c>
      <c r="K527" t="s">
        <v>1121</v>
      </c>
    </row>
    <row r="528" spans="1:11" x14ac:dyDescent="0.25">
      <c r="A528">
        <v>4394</v>
      </c>
      <c r="B528">
        <f t="shared" si="65"/>
        <v>4000</v>
      </c>
      <c r="C528">
        <f t="shared" si="66"/>
        <v>4300</v>
      </c>
      <c r="D528">
        <f t="shared" si="67"/>
        <v>4390</v>
      </c>
      <c r="E528">
        <f t="shared" si="68"/>
        <v>4</v>
      </c>
      <c r="F528">
        <f t="shared" si="69"/>
        <v>3</v>
      </c>
      <c r="G528">
        <f t="shared" si="70"/>
        <v>9</v>
      </c>
      <c r="H528">
        <f t="shared" si="71"/>
        <v>4</v>
      </c>
      <c r="I528" t="str">
        <f t="shared" si="64"/>
        <v>4394- OTROS SUBSIDIOS</v>
      </c>
      <c r="J528" t="s">
        <v>1114</v>
      </c>
      <c r="K528" t="s">
        <v>1122</v>
      </c>
    </row>
    <row r="529" spans="1:11" x14ac:dyDescent="0.25">
      <c r="A529">
        <v>4400</v>
      </c>
      <c r="B529">
        <f t="shared" si="65"/>
        <v>4000</v>
      </c>
      <c r="C529">
        <f t="shared" si="66"/>
        <v>4400</v>
      </c>
      <c r="D529">
        <f t="shared" si="67"/>
        <v>4400</v>
      </c>
      <c r="E529">
        <f t="shared" si="68"/>
        <v>4</v>
      </c>
      <c r="F529">
        <f t="shared" si="69"/>
        <v>4</v>
      </c>
      <c r="G529">
        <f t="shared" si="70"/>
        <v>0</v>
      </c>
      <c r="H529">
        <f t="shared" si="71"/>
        <v>0</v>
      </c>
      <c r="I529" t="str">
        <f t="shared" si="64"/>
        <v>4400- AYUDAS SOCIALES</v>
      </c>
      <c r="J529" t="s">
        <v>1123</v>
      </c>
      <c r="K529" t="s">
        <v>1124</v>
      </c>
    </row>
    <row r="530" spans="1:11" x14ac:dyDescent="0.25">
      <c r="A530">
        <v>4410</v>
      </c>
      <c r="B530">
        <f t="shared" si="65"/>
        <v>4000</v>
      </c>
      <c r="C530">
        <f t="shared" si="66"/>
        <v>4400</v>
      </c>
      <c r="D530">
        <f t="shared" si="67"/>
        <v>4410</v>
      </c>
      <c r="E530">
        <f t="shared" si="68"/>
        <v>4</v>
      </c>
      <c r="F530">
        <f t="shared" si="69"/>
        <v>4</v>
      </c>
      <c r="G530">
        <f t="shared" si="70"/>
        <v>1</v>
      </c>
      <c r="H530">
        <f t="shared" si="71"/>
        <v>0</v>
      </c>
      <c r="I530" t="str">
        <f t="shared" si="64"/>
        <v>4410- AYUDAS SOCIALES A PERSONAS</v>
      </c>
      <c r="J530" t="s">
        <v>1125</v>
      </c>
      <c r="K530" t="s">
        <v>1126</v>
      </c>
    </row>
    <row r="531" spans="1:11" x14ac:dyDescent="0.25">
      <c r="A531">
        <v>4411</v>
      </c>
      <c r="B531">
        <f t="shared" si="65"/>
        <v>4000</v>
      </c>
      <c r="C531">
        <f t="shared" si="66"/>
        <v>4400</v>
      </c>
      <c r="D531">
        <f t="shared" si="67"/>
        <v>4410</v>
      </c>
      <c r="E531">
        <f t="shared" si="68"/>
        <v>4</v>
      </c>
      <c r="F531">
        <f t="shared" si="69"/>
        <v>4</v>
      </c>
      <c r="G531">
        <f t="shared" si="70"/>
        <v>1</v>
      </c>
      <c r="H531">
        <f t="shared" si="71"/>
        <v>1</v>
      </c>
      <c r="I531" t="str">
        <f t="shared" si="64"/>
        <v>4411- AYUDAS SOCIALES.</v>
      </c>
      <c r="J531" t="s">
        <v>1127</v>
      </c>
      <c r="K531" t="s">
        <v>1128</v>
      </c>
    </row>
    <row r="532" spans="1:11" x14ac:dyDescent="0.25">
      <c r="A532">
        <v>4412</v>
      </c>
      <c r="B532">
        <f t="shared" si="65"/>
        <v>4000</v>
      </c>
      <c r="C532">
        <f t="shared" si="66"/>
        <v>4400</v>
      </c>
      <c r="D532">
        <f t="shared" si="67"/>
        <v>4410</v>
      </c>
      <c r="E532">
        <f t="shared" si="68"/>
        <v>4</v>
      </c>
      <c r="F532">
        <f t="shared" si="69"/>
        <v>4</v>
      </c>
      <c r="G532">
        <f t="shared" si="70"/>
        <v>1</v>
      </c>
      <c r="H532">
        <f t="shared" si="71"/>
        <v>2</v>
      </c>
      <c r="I532" t="str">
        <f t="shared" si="64"/>
        <v>4412- AYUDA PARA PAGOS DE DEFUNCIÓN</v>
      </c>
      <c r="J532" t="s">
        <v>1129</v>
      </c>
      <c r="K532" t="s">
        <v>1130</v>
      </c>
    </row>
    <row r="533" spans="1:11" x14ac:dyDescent="0.25">
      <c r="A533">
        <v>4420</v>
      </c>
      <c r="B533">
        <f t="shared" si="65"/>
        <v>4000</v>
      </c>
      <c r="C533">
        <f t="shared" si="66"/>
        <v>4400</v>
      </c>
      <c r="D533">
        <f t="shared" si="67"/>
        <v>4420</v>
      </c>
      <c r="E533">
        <f t="shared" si="68"/>
        <v>4</v>
      </c>
      <c r="F533">
        <f t="shared" si="69"/>
        <v>4</v>
      </c>
      <c r="G533">
        <f t="shared" si="70"/>
        <v>2</v>
      </c>
      <c r="H533">
        <f t="shared" si="71"/>
        <v>0</v>
      </c>
      <c r="I533" t="str">
        <f t="shared" si="64"/>
        <v>4420- BECAS Y OTRAS AYUDAS PARA PROGRAMAS DE CAPACITACIÓN</v>
      </c>
      <c r="J533" t="s">
        <v>1131</v>
      </c>
      <c r="K533" t="s">
        <v>1132</v>
      </c>
    </row>
    <row r="534" spans="1:11" x14ac:dyDescent="0.25">
      <c r="A534">
        <v>4421</v>
      </c>
      <c r="B534">
        <f t="shared" si="65"/>
        <v>4000</v>
      </c>
      <c r="C534">
        <f t="shared" si="66"/>
        <v>4400</v>
      </c>
      <c r="D534">
        <f t="shared" si="67"/>
        <v>4420</v>
      </c>
      <c r="E534">
        <f t="shared" si="68"/>
        <v>4</v>
      </c>
      <c r="F534">
        <f t="shared" si="69"/>
        <v>4</v>
      </c>
      <c r="G534">
        <f t="shared" si="70"/>
        <v>2</v>
      </c>
      <c r="H534">
        <f t="shared" si="71"/>
        <v>1</v>
      </c>
      <c r="I534" t="str">
        <f t="shared" si="64"/>
        <v xml:space="preserve">4421- AYUDAS  PARA CAPACITACIÓN Y BECAS. </v>
      </c>
      <c r="J534" t="s">
        <v>1133</v>
      </c>
      <c r="K534" t="s">
        <v>1134</v>
      </c>
    </row>
    <row r="535" spans="1:11" x14ac:dyDescent="0.25">
      <c r="A535">
        <v>4430</v>
      </c>
      <c r="B535">
        <f t="shared" si="65"/>
        <v>4000</v>
      </c>
      <c r="C535">
        <f t="shared" si="66"/>
        <v>4400</v>
      </c>
      <c r="D535">
        <f t="shared" si="67"/>
        <v>4430</v>
      </c>
      <c r="E535">
        <f t="shared" si="68"/>
        <v>4</v>
      </c>
      <c r="F535">
        <f t="shared" si="69"/>
        <v>4</v>
      </c>
      <c r="G535">
        <f t="shared" si="70"/>
        <v>3</v>
      </c>
      <c r="H535">
        <f t="shared" si="71"/>
        <v>0</v>
      </c>
      <c r="I535" t="str">
        <f t="shared" si="64"/>
        <v>4430- AYUDAS SOCIALES A INSTITUCIONES DE ENSEÑANZA</v>
      </c>
      <c r="J535" t="s">
        <v>1135</v>
      </c>
      <c r="K535" t="s">
        <v>1136</v>
      </c>
    </row>
    <row r="536" spans="1:11" x14ac:dyDescent="0.25">
      <c r="A536">
        <v>4431</v>
      </c>
      <c r="B536">
        <f t="shared" si="65"/>
        <v>4000</v>
      </c>
      <c r="C536">
        <f t="shared" si="66"/>
        <v>4400</v>
      </c>
      <c r="D536">
        <f t="shared" si="67"/>
        <v>4430</v>
      </c>
      <c r="E536">
        <f t="shared" si="68"/>
        <v>4</v>
      </c>
      <c r="F536">
        <f t="shared" si="69"/>
        <v>4</v>
      </c>
      <c r="G536">
        <f t="shared" si="70"/>
        <v>3</v>
      </c>
      <c r="H536">
        <f t="shared" si="71"/>
        <v>1</v>
      </c>
      <c r="I536" t="str">
        <f t="shared" si="64"/>
        <v>4431- AYUDAS SOCIALES A INSTITUCIONES DE ENSEÑANZA</v>
      </c>
      <c r="J536" t="s">
        <v>1135</v>
      </c>
      <c r="K536" t="s">
        <v>1136</v>
      </c>
    </row>
    <row r="537" spans="1:11" x14ac:dyDescent="0.25">
      <c r="A537">
        <v>4440</v>
      </c>
      <c r="B537">
        <f t="shared" si="65"/>
        <v>4000</v>
      </c>
      <c r="C537">
        <f t="shared" si="66"/>
        <v>4400</v>
      </c>
      <c r="D537">
        <f t="shared" si="67"/>
        <v>4440</v>
      </c>
      <c r="E537">
        <f t="shared" si="68"/>
        <v>4</v>
      </c>
      <c r="F537">
        <f t="shared" si="69"/>
        <v>4</v>
      </c>
      <c r="G537">
        <f t="shared" si="70"/>
        <v>4</v>
      </c>
      <c r="H537">
        <f t="shared" si="71"/>
        <v>0</v>
      </c>
      <c r="I537" t="str">
        <f t="shared" si="64"/>
        <v>4440- AYUDAS SOCIALES A ACTIVIDADES CIENTÍFICAS O ACADÉMICAS</v>
      </c>
      <c r="J537" t="s">
        <v>1137</v>
      </c>
      <c r="K537" t="s">
        <v>1138</v>
      </c>
    </row>
    <row r="538" spans="1:11" x14ac:dyDescent="0.25">
      <c r="A538">
        <v>4441</v>
      </c>
      <c r="B538">
        <f t="shared" si="65"/>
        <v>4000</v>
      </c>
      <c r="C538">
        <f t="shared" si="66"/>
        <v>4400</v>
      </c>
      <c r="D538">
        <f t="shared" si="67"/>
        <v>4440</v>
      </c>
      <c r="E538">
        <f t="shared" si="68"/>
        <v>4</v>
      </c>
      <c r="F538">
        <f t="shared" si="69"/>
        <v>4</v>
      </c>
      <c r="G538">
        <f t="shared" si="70"/>
        <v>4</v>
      </c>
      <c r="H538">
        <f t="shared" si="71"/>
        <v>1</v>
      </c>
      <c r="I538" t="str">
        <f t="shared" si="64"/>
        <v>4441- AYUDAS SOCIALES A ACTIVIDADES CIENTÍFICAS O ACADÉMICAS</v>
      </c>
      <c r="J538" t="s">
        <v>1137</v>
      </c>
      <c r="K538" t="s">
        <v>1138</v>
      </c>
    </row>
    <row r="539" spans="1:11" x14ac:dyDescent="0.25">
      <c r="A539">
        <v>4450</v>
      </c>
      <c r="B539">
        <f t="shared" si="65"/>
        <v>4000</v>
      </c>
      <c r="C539">
        <f t="shared" si="66"/>
        <v>4400</v>
      </c>
      <c r="D539">
        <f t="shared" si="67"/>
        <v>4450</v>
      </c>
      <c r="E539">
        <f t="shared" si="68"/>
        <v>4</v>
      </c>
      <c r="F539">
        <f t="shared" si="69"/>
        <v>4</v>
      </c>
      <c r="G539">
        <f t="shared" si="70"/>
        <v>5</v>
      </c>
      <c r="H539">
        <f t="shared" si="71"/>
        <v>0</v>
      </c>
      <c r="I539" t="str">
        <f t="shared" si="64"/>
        <v>4450- AYUDAS SOCIALES A INSTITUCIONES SIN FINES DE LUCRO</v>
      </c>
      <c r="J539" t="s">
        <v>1139</v>
      </c>
      <c r="K539" t="s">
        <v>1140</v>
      </c>
    </row>
    <row r="540" spans="1:11" x14ac:dyDescent="0.25">
      <c r="A540">
        <v>4451</v>
      </c>
      <c r="B540">
        <f t="shared" si="65"/>
        <v>4000</v>
      </c>
      <c r="C540">
        <f t="shared" si="66"/>
        <v>4400</v>
      </c>
      <c r="D540">
        <f t="shared" si="67"/>
        <v>4450</v>
      </c>
      <c r="E540">
        <f t="shared" si="68"/>
        <v>4</v>
      </c>
      <c r="F540">
        <f t="shared" si="69"/>
        <v>4</v>
      </c>
      <c r="G540">
        <f t="shared" si="70"/>
        <v>5</v>
      </c>
      <c r="H540">
        <f t="shared" si="71"/>
        <v>1</v>
      </c>
      <c r="I540" t="str">
        <f t="shared" si="64"/>
        <v>4451- APOYO A INSTITUCIONES DIVERSAS</v>
      </c>
      <c r="J540" t="s">
        <v>1141</v>
      </c>
      <c r="K540" t="s">
        <v>1142</v>
      </c>
    </row>
    <row r="541" spans="1:11" x14ac:dyDescent="0.25">
      <c r="A541">
        <v>4460</v>
      </c>
      <c r="B541">
        <f t="shared" si="65"/>
        <v>4000</v>
      </c>
      <c r="C541">
        <f t="shared" si="66"/>
        <v>4400</v>
      </c>
      <c r="D541">
        <f t="shared" si="67"/>
        <v>4460</v>
      </c>
      <c r="E541">
        <f t="shared" si="68"/>
        <v>4</v>
      </c>
      <c r="F541">
        <f t="shared" si="69"/>
        <v>4</v>
      </c>
      <c r="G541">
        <f t="shared" si="70"/>
        <v>6</v>
      </c>
      <c r="H541">
        <f t="shared" si="71"/>
        <v>0</v>
      </c>
      <c r="I541" t="str">
        <f t="shared" si="64"/>
        <v>4460- AYUDAS SOCIALES A COOPERATIVAS</v>
      </c>
      <c r="J541" t="s">
        <v>1143</v>
      </c>
      <c r="K541" t="s">
        <v>1144</v>
      </c>
    </row>
    <row r="542" spans="1:11" x14ac:dyDescent="0.25">
      <c r="A542">
        <v>4461</v>
      </c>
      <c r="B542">
        <f t="shared" si="65"/>
        <v>4000</v>
      </c>
      <c r="C542">
        <f t="shared" si="66"/>
        <v>4400</v>
      </c>
      <c r="D542">
        <f t="shared" si="67"/>
        <v>4460</v>
      </c>
      <c r="E542">
        <f t="shared" si="68"/>
        <v>4</v>
      </c>
      <c r="F542">
        <f t="shared" si="69"/>
        <v>4</v>
      </c>
      <c r="G542">
        <f t="shared" si="70"/>
        <v>6</v>
      </c>
      <c r="H542">
        <f t="shared" si="71"/>
        <v>1</v>
      </c>
      <c r="I542" t="str">
        <f t="shared" si="64"/>
        <v>4461- AYUDAS SOCIALES A COOPERATIVAS</v>
      </c>
      <c r="J542" t="s">
        <v>1143</v>
      </c>
      <c r="K542" t="s">
        <v>1144</v>
      </c>
    </row>
    <row r="543" spans="1:11" x14ac:dyDescent="0.25">
      <c r="A543">
        <v>4470</v>
      </c>
      <c r="B543">
        <f t="shared" si="65"/>
        <v>4000</v>
      </c>
      <c r="C543">
        <f t="shared" si="66"/>
        <v>4400</v>
      </c>
      <c r="D543">
        <f t="shared" si="67"/>
        <v>4470</v>
      </c>
      <c r="E543">
        <f t="shared" si="68"/>
        <v>4</v>
      </c>
      <c r="F543">
        <f t="shared" si="69"/>
        <v>4</v>
      </c>
      <c r="G543">
        <f t="shared" si="70"/>
        <v>7</v>
      </c>
      <c r="H543">
        <f t="shared" si="71"/>
        <v>0</v>
      </c>
      <c r="I543" t="str">
        <f t="shared" si="64"/>
        <v>4470- AYUDAS SOCIALES A ENTIDADES DE INTERÉS PÚBLICO</v>
      </c>
      <c r="J543" t="s">
        <v>1145</v>
      </c>
      <c r="K543" t="s">
        <v>1146</v>
      </c>
    </row>
    <row r="544" spans="1:11" x14ac:dyDescent="0.25">
      <c r="A544">
        <v>4471</v>
      </c>
      <c r="B544">
        <f t="shared" si="65"/>
        <v>4000</v>
      </c>
      <c r="C544">
        <f t="shared" si="66"/>
        <v>4400</v>
      </c>
      <c r="D544">
        <f t="shared" si="67"/>
        <v>4470</v>
      </c>
      <c r="E544">
        <f t="shared" si="68"/>
        <v>4</v>
      </c>
      <c r="F544">
        <f t="shared" si="69"/>
        <v>4</v>
      </c>
      <c r="G544">
        <f t="shared" si="70"/>
        <v>7</v>
      </c>
      <c r="H544">
        <f t="shared" si="71"/>
        <v>1</v>
      </c>
      <c r="I544" t="str">
        <f t="shared" si="64"/>
        <v>4471- AYUDAS SOCIALES A ENTIDADES DE INTERÉS PÚBLICO</v>
      </c>
      <c r="J544" t="s">
        <v>1145</v>
      </c>
      <c r="K544" t="s">
        <v>1146</v>
      </c>
    </row>
    <row r="545" spans="1:11" x14ac:dyDescent="0.25">
      <c r="A545">
        <v>4480</v>
      </c>
      <c r="B545">
        <f t="shared" si="65"/>
        <v>4000</v>
      </c>
      <c r="C545">
        <f t="shared" si="66"/>
        <v>4400</v>
      </c>
      <c r="D545">
        <f t="shared" si="67"/>
        <v>4480</v>
      </c>
      <c r="E545">
        <f t="shared" si="68"/>
        <v>4</v>
      </c>
      <c r="F545">
        <f t="shared" si="69"/>
        <v>4</v>
      </c>
      <c r="G545">
        <f t="shared" si="70"/>
        <v>8</v>
      </c>
      <c r="H545">
        <f t="shared" si="71"/>
        <v>0</v>
      </c>
      <c r="I545" t="str">
        <f t="shared" si="64"/>
        <v>4480- AYUDAS POR DESASTRES NATURALES Y OTROS SINIESTROS</v>
      </c>
      <c r="J545" t="s">
        <v>1147</v>
      </c>
      <c r="K545" t="s">
        <v>1148</v>
      </c>
    </row>
    <row r="546" spans="1:11" x14ac:dyDescent="0.25">
      <c r="A546">
        <v>4481</v>
      </c>
      <c r="B546">
        <f t="shared" si="65"/>
        <v>4000</v>
      </c>
      <c r="C546">
        <f t="shared" si="66"/>
        <v>4400</v>
      </c>
      <c r="D546">
        <f t="shared" si="67"/>
        <v>4480</v>
      </c>
      <c r="E546">
        <f t="shared" si="68"/>
        <v>4</v>
      </c>
      <c r="F546">
        <f t="shared" si="69"/>
        <v>4</v>
      </c>
      <c r="G546">
        <f t="shared" si="70"/>
        <v>8</v>
      </c>
      <c r="H546">
        <f t="shared" si="71"/>
        <v>1</v>
      </c>
      <c r="I546" t="str">
        <f t="shared" si="64"/>
        <v>4481- AYUDAS POR DESASTRES NATURALES Y OTROS SINIESTROS</v>
      </c>
      <c r="J546" t="s">
        <v>1147</v>
      </c>
      <c r="K546" t="s">
        <v>1148</v>
      </c>
    </row>
    <row r="547" spans="1:11" x14ac:dyDescent="0.25">
      <c r="A547">
        <v>4500</v>
      </c>
      <c r="B547">
        <f t="shared" si="65"/>
        <v>4000</v>
      </c>
      <c r="C547">
        <f t="shared" si="66"/>
        <v>4500</v>
      </c>
      <c r="D547">
        <f t="shared" si="67"/>
        <v>4500</v>
      </c>
      <c r="E547">
        <f t="shared" si="68"/>
        <v>4</v>
      </c>
      <c r="F547">
        <f t="shared" si="69"/>
        <v>5</v>
      </c>
      <c r="G547">
        <f t="shared" si="70"/>
        <v>0</v>
      </c>
      <c r="H547">
        <f t="shared" si="71"/>
        <v>0</v>
      </c>
      <c r="I547" t="str">
        <f t="shared" si="64"/>
        <v>4500- PENSIONES Y JUBILACIONES</v>
      </c>
      <c r="J547" t="s">
        <v>1149</v>
      </c>
      <c r="K547" t="s">
        <v>1150</v>
      </c>
    </row>
    <row r="548" spans="1:11" x14ac:dyDescent="0.25">
      <c r="A548">
        <v>4510</v>
      </c>
      <c r="B548">
        <f t="shared" si="65"/>
        <v>4000</v>
      </c>
      <c r="C548">
        <f t="shared" si="66"/>
        <v>4500</v>
      </c>
      <c r="D548">
        <f t="shared" si="67"/>
        <v>4510</v>
      </c>
      <c r="E548">
        <f t="shared" si="68"/>
        <v>4</v>
      </c>
      <c r="F548">
        <f t="shared" si="69"/>
        <v>5</v>
      </c>
      <c r="G548">
        <f t="shared" si="70"/>
        <v>1</v>
      </c>
      <c r="H548">
        <f t="shared" si="71"/>
        <v>0</v>
      </c>
      <c r="I548" t="str">
        <f t="shared" si="64"/>
        <v>4510- PENSIONES</v>
      </c>
      <c r="J548" t="s">
        <v>1151</v>
      </c>
      <c r="K548" t="s">
        <v>1152</v>
      </c>
    </row>
    <row r="549" spans="1:11" x14ac:dyDescent="0.25">
      <c r="A549">
        <v>4511</v>
      </c>
      <c r="B549">
        <f t="shared" si="65"/>
        <v>4000</v>
      </c>
      <c r="C549">
        <f t="shared" si="66"/>
        <v>4500</v>
      </c>
      <c r="D549">
        <f t="shared" si="67"/>
        <v>4510</v>
      </c>
      <c r="E549">
        <f t="shared" si="68"/>
        <v>4</v>
      </c>
      <c r="F549">
        <f t="shared" si="69"/>
        <v>5</v>
      </c>
      <c r="G549">
        <f t="shared" si="70"/>
        <v>1</v>
      </c>
      <c r="H549">
        <f t="shared" si="71"/>
        <v>1</v>
      </c>
      <c r="I549" t="str">
        <f t="shared" si="64"/>
        <v>4511- PENSIONES</v>
      </c>
      <c r="J549" t="s">
        <v>1151</v>
      </c>
      <c r="K549" t="s">
        <v>1153</v>
      </c>
    </row>
    <row r="550" spans="1:11" x14ac:dyDescent="0.25">
      <c r="A550">
        <v>4520</v>
      </c>
      <c r="B550">
        <f t="shared" si="65"/>
        <v>4000</v>
      </c>
      <c r="C550">
        <f t="shared" si="66"/>
        <v>4500</v>
      </c>
      <c r="D550">
        <f t="shared" si="67"/>
        <v>4520</v>
      </c>
      <c r="E550">
        <f t="shared" si="68"/>
        <v>4</v>
      </c>
      <c r="F550">
        <f t="shared" si="69"/>
        <v>5</v>
      </c>
      <c r="G550">
        <f t="shared" si="70"/>
        <v>2</v>
      </c>
      <c r="H550">
        <f t="shared" si="71"/>
        <v>0</v>
      </c>
      <c r="I550" t="str">
        <f t="shared" si="64"/>
        <v>4520- JUBILACIONES</v>
      </c>
      <c r="J550" t="s">
        <v>1154</v>
      </c>
      <c r="K550" t="s">
        <v>1155</v>
      </c>
    </row>
    <row r="551" spans="1:11" x14ac:dyDescent="0.25">
      <c r="A551">
        <v>4521</v>
      </c>
      <c r="B551">
        <f t="shared" si="65"/>
        <v>4000</v>
      </c>
      <c r="C551">
        <f t="shared" si="66"/>
        <v>4500</v>
      </c>
      <c r="D551">
        <f t="shared" si="67"/>
        <v>4520</v>
      </c>
      <c r="E551">
        <f t="shared" si="68"/>
        <v>4</v>
      </c>
      <c r="F551">
        <f t="shared" si="69"/>
        <v>5</v>
      </c>
      <c r="G551">
        <f t="shared" si="70"/>
        <v>2</v>
      </c>
      <c r="H551">
        <f t="shared" si="71"/>
        <v>1</v>
      </c>
      <c r="I551" t="str">
        <f t="shared" si="64"/>
        <v>4521- JUBILACIONES</v>
      </c>
      <c r="J551" t="s">
        <v>1154</v>
      </c>
      <c r="K551" t="s">
        <v>1156</v>
      </c>
    </row>
    <row r="552" spans="1:11" x14ac:dyDescent="0.25">
      <c r="A552">
        <v>4590</v>
      </c>
      <c r="B552">
        <f t="shared" si="65"/>
        <v>4000</v>
      </c>
      <c r="C552">
        <f t="shared" si="66"/>
        <v>4500</v>
      </c>
      <c r="D552">
        <f t="shared" si="67"/>
        <v>4590</v>
      </c>
      <c r="E552">
        <f t="shared" si="68"/>
        <v>4</v>
      </c>
      <c r="F552">
        <f t="shared" si="69"/>
        <v>5</v>
      </c>
      <c r="G552">
        <f t="shared" si="70"/>
        <v>9</v>
      </c>
      <c r="H552">
        <f t="shared" si="71"/>
        <v>0</v>
      </c>
      <c r="I552" t="str">
        <f t="shared" si="64"/>
        <v>4590- OTRAS PENSIONES Y JUBILACIONES</v>
      </c>
      <c r="J552" t="s">
        <v>1157</v>
      </c>
      <c r="K552" t="s">
        <v>1158</v>
      </c>
    </row>
    <row r="553" spans="1:11" x14ac:dyDescent="0.25">
      <c r="A553">
        <v>4591</v>
      </c>
      <c r="B553">
        <f t="shared" si="65"/>
        <v>4000</v>
      </c>
      <c r="C553">
        <f t="shared" si="66"/>
        <v>4500</v>
      </c>
      <c r="D553">
        <f t="shared" si="67"/>
        <v>4590</v>
      </c>
      <c r="E553">
        <f t="shared" si="68"/>
        <v>4</v>
      </c>
      <c r="F553">
        <f t="shared" si="69"/>
        <v>5</v>
      </c>
      <c r="G553">
        <f t="shared" si="70"/>
        <v>9</v>
      </c>
      <c r="H553">
        <f t="shared" si="71"/>
        <v>1</v>
      </c>
      <c r="I553" t="str">
        <f t="shared" si="64"/>
        <v>4591- OTRAS PENSIONES Y JUBILACIONES</v>
      </c>
      <c r="J553" t="s">
        <v>1157</v>
      </c>
      <c r="K553" t="s">
        <v>1158</v>
      </c>
    </row>
    <row r="554" spans="1:11" x14ac:dyDescent="0.25">
      <c r="A554">
        <v>4600</v>
      </c>
      <c r="B554">
        <f t="shared" si="65"/>
        <v>4000</v>
      </c>
      <c r="C554">
        <f t="shared" si="66"/>
        <v>4600</v>
      </c>
      <c r="D554">
        <f t="shared" si="67"/>
        <v>4600</v>
      </c>
      <c r="E554">
        <f t="shared" si="68"/>
        <v>4</v>
      </c>
      <c r="F554">
        <f t="shared" si="69"/>
        <v>6</v>
      </c>
      <c r="G554">
        <f t="shared" si="70"/>
        <v>0</v>
      </c>
      <c r="H554">
        <f t="shared" si="71"/>
        <v>0</v>
      </c>
      <c r="I554" t="str">
        <f t="shared" si="64"/>
        <v>4600- TRANSFERENCIAS A FIDEICOMISOS, MANDATOS Y OTROS ANÁLOGOS</v>
      </c>
      <c r="J554" t="s">
        <v>1159</v>
      </c>
      <c r="K554" t="s">
        <v>1160</v>
      </c>
    </row>
    <row r="555" spans="1:11" x14ac:dyDescent="0.25">
      <c r="A555">
        <v>4610</v>
      </c>
      <c r="B555">
        <f t="shared" si="65"/>
        <v>4000</v>
      </c>
      <c r="C555">
        <f t="shared" si="66"/>
        <v>4600</v>
      </c>
      <c r="D555">
        <f t="shared" si="67"/>
        <v>4610</v>
      </c>
      <c r="E555">
        <f t="shared" si="68"/>
        <v>4</v>
      </c>
      <c r="F555">
        <f t="shared" si="69"/>
        <v>6</v>
      </c>
      <c r="G555">
        <f t="shared" si="70"/>
        <v>1</v>
      </c>
      <c r="H555">
        <f t="shared" si="71"/>
        <v>0</v>
      </c>
      <c r="I555" t="str">
        <f t="shared" si="64"/>
        <v>4610- TRANSFERENCIAS A FIDEICOMISOS DEL PODER EJECUTIVO</v>
      </c>
      <c r="J555" t="s">
        <v>1161</v>
      </c>
      <c r="K555" t="s">
        <v>1162</v>
      </c>
    </row>
    <row r="556" spans="1:11" x14ac:dyDescent="0.25">
      <c r="A556">
        <v>4611</v>
      </c>
      <c r="B556">
        <f t="shared" si="65"/>
        <v>4000</v>
      </c>
      <c r="C556">
        <f t="shared" si="66"/>
        <v>4600</v>
      </c>
      <c r="D556">
        <f t="shared" si="67"/>
        <v>4610</v>
      </c>
      <c r="E556">
        <f t="shared" si="68"/>
        <v>4</v>
      </c>
      <c r="F556">
        <f t="shared" si="69"/>
        <v>6</v>
      </c>
      <c r="G556">
        <f t="shared" si="70"/>
        <v>1</v>
      </c>
      <c r="H556">
        <f t="shared" si="71"/>
        <v>1</v>
      </c>
      <c r="I556" t="str">
        <f t="shared" si="64"/>
        <v>4611- TRANSFERENCIAS A FIDEICOMISOS PÚBLICOS</v>
      </c>
      <c r="J556" t="s">
        <v>1082</v>
      </c>
      <c r="K556" t="s">
        <v>1162</v>
      </c>
    </row>
    <row r="557" spans="1:11" x14ac:dyDescent="0.25">
      <c r="A557">
        <v>4612</v>
      </c>
      <c r="B557">
        <f t="shared" si="65"/>
        <v>4000</v>
      </c>
      <c r="C557">
        <f t="shared" si="66"/>
        <v>4600</v>
      </c>
      <c r="D557">
        <f t="shared" si="67"/>
        <v>4610</v>
      </c>
      <c r="E557">
        <f t="shared" si="68"/>
        <v>4</v>
      </c>
      <c r="F557">
        <f t="shared" si="69"/>
        <v>6</v>
      </c>
      <c r="G557">
        <f t="shared" si="70"/>
        <v>1</v>
      </c>
      <c r="H557">
        <f t="shared" si="71"/>
        <v>2</v>
      </c>
      <c r="I557" t="str">
        <f t="shared" si="64"/>
        <v>4612- APORTACIONES A FIDEICOMISOS PÚBLICOS</v>
      </c>
      <c r="J557" t="s">
        <v>1163</v>
      </c>
      <c r="K557" t="s">
        <v>1164</v>
      </c>
    </row>
    <row r="558" spans="1:11" x14ac:dyDescent="0.25">
      <c r="A558">
        <v>4620</v>
      </c>
      <c r="B558">
        <f t="shared" si="65"/>
        <v>4000</v>
      </c>
      <c r="C558">
        <f t="shared" si="66"/>
        <v>4600</v>
      </c>
      <c r="D558">
        <f t="shared" si="67"/>
        <v>4620</v>
      </c>
      <c r="E558">
        <f t="shared" si="68"/>
        <v>4</v>
      </c>
      <c r="F558">
        <f t="shared" si="69"/>
        <v>6</v>
      </c>
      <c r="G558">
        <f t="shared" si="70"/>
        <v>2</v>
      </c>
      <c r="H558">
        <f t="shared" si="71"/>
        <v>0</v>
      </c>
      <c r="I558" t="str">
        <f t="shared" si="64"/>
        <v>4620- TRANSFERENCIAS A FIDEICOMISOS DEL PODER LEGISLATIVO</v>
      </c>
      <c r="J558" t="s">
        <v>1165</v>
      </c>
      <c r="K558" t="s">
        <v>1166</v>
      </c>
    </row>
    <row r="559" spans="1:11" x14ac:dyDescent="0.25">
      <c r="A559">
        <v>4621</v>
      </c>
      <c r="B559">
        <f t="shared" si="65"/>
        <v>4000</v>
      </c>
      <c r="C559">
        <f t="shared" si="66"/>
        <v>4600</v>
      </c>
      <c r="D559">
        <f t="shared" si="67"/>
        <v>4620</v>
      </c>
      <c r="E559">
        <f t="shared" si="68"/>
        <v>4</v>
      </c>
      <c r="F559">
        <f t="shared" si="69"/>
        <v>6</v>
      </c>
      <c r="G559">
        <f t="shared" si="70"/>
        <v>2</v>
      </c>
      <c r="H559">
        <f t="shared" si="71"/>
        <v>1</v>
      </c>
      <c r="I559" t="str">
        <f t="shared" si="64"/>
        <v>4621- TRANSFERENCIAS A FIDEICOMISOS DEL PODER LEGISLATIVO</v>
      </c>
      <c r="J559" t="s">
        <v>1165</v>
      </c>
      <c r="K559" t="s">
        <v>1166</v>
      </c>
    </row>
    <row r="560" spans="1:11" x14ac:dyDescent="0.25">
      <c r="A560">
        <v>4630</v>
      </c>
      <c r="B560">
        <f t="shared" si="65"/>
        <v>4000</v>
      </c>
      <c r="C560">
        <f t="shared" si="66"/>
        <v>4600</v>
      </c>
      <c r="D560">
        <f t="shared" si="67"/>
        <v>4630</v>
      </c>
      <c r="E560">
        <f t="shared" si="68"/>
        <v>4</v>
      </c>
      <c r="F560">
        <f t="shared" si="69"/>
        <v>6</v>
      </c>
      <c r="G560">
        <f t="shared" si="70"/>
        <v>3</v>
      </c>
      <c r="H560">
        <f t="shared" si="71"/>
        <v>0</v>
      </c>
      <c r="I560" t="str">
        <f t="shared" si="64"/>
        <v>4630- TRANSFERENCIAS A FIDEICOMISOS DEL PODER JUDICIAL</v>
      </c>
      <c r="J560" t="s">
        <v>1167</v>
      </c>
      <c r="K560" t="s">
        <v>1168</v>
      </c>
    </row>
    <row r="561" spans="1:11" x14ac:dyDescent="0.25">
      <c r="A561">
        <v>4631</v>
      </c>
      <c r="B561">
        <f t="shared" si="65"/>
        <v>4000</v>
      </c>
      <c r="C561">
        <f t="shared" si="66"/>
        <v>4600</v>
      </c>
      <c r="D561">
        <f t="shared" si="67"/>
        <v>4630</v>
      </c>
      <c r="E561">
        <f t="shared" si="68"/>
        <v>4</v>
      </c>
      <c r="F561">
        <f t="shared" si="69"/>
        <v>6</v>
      </c>
      <c r="G561">
        <f t="shared" si="70"/>
        <v>3</v>
      </c>
      <c r="H561">
        <f t="shared" si="71"/>
        <v>1</v>
      </c>
      <c r="I561" t="str">
        <f t="shared" si="64"/>
        <v>4631- TRANSFERENCIAS A FIDEICOMISOS DEL PODER JUDICIAL</v>
      </c>
      <c r="J561" t="s">
        <v>1167</v>
      </c>
      <c r="K561" t="s">
        <v>1168</v>
      </c>
    </row>
    <row r="562" spans="1:11" x14ac:dyDescent="0.25">
      <c r="A562">
        <v>4640</v>
      </c>
      <c r="B562">
        <f t="shared" si="65"/>
        <v>4000</v>
      </c>
      <c r="C562">
        <f t="shared" si="66"/>
        <v>4600</v>
      </c>
      <c r="D562">
        <f t="shared" si="67"/>
        <v>4640</v>
      </c>
      <c r="E562">
        <f t="shared" si="68"/>
        <v>4</v>
      </c>
      <c r="F562">
        <f t="shared" si="69"/>
        <v>6</v>
      </c>
      <c r="G562">
        <f t="shared" si="70"/>
        <v>4</v>
      </c>
      <c r="H562">
        <f t="shared" si="71"/>
        <v>0</v>
      </c>
      <c r="I562" t="str">
        <f t="shared" si="64"/>
        <v>4640- TRANSFERENCIAS A FIDEICOMISOS PÚBLICOS DE ENTIDADES PARAESTATALES NO EMPRESARIALES Y NO FINANCIERAS</v>
      </c>
      <c r="J562" t="s">
        <v>1169</v>
      </c>
      <c r="K562" t="s">
        <v>1170</v>
      </c>
    </row>
    <row r="563" spans="1:11" x14ac:dyDescent="0.25">
      <c r="A563">
        <v>4641</v>
      </c>
      <c r="B563">
        <f t="shared" si="65"/>
        <v>4000</v>
      </c>
      <c r="C563">
        <f t="shared" si="66"/>
        <v>4600</v>
      </c>
      <c r="D563">
        <f t="shared" si="67"/>
        <v>4640</v>
      </c>
      <c r="E563">
        <f t="shared" si="68"/>
        <v>4</v>
      </c>
      <c r="F563">
        <f t="shared" si="69"/>
        <v>6</v>
      </c>
      <c r="G563">
        <f t="shared" si="70"/>
        <v>4</v>
      </c>
      <c r="H563">
        <f t="shared" si="71"/>
        <v>1</v>
      </c>
      <c r="I563" t="str">
        <f t="shared" si="64"/>
        <v>4641- TRANSFERENCIAS A FIDEICOMISOS PÚBLICOS DE ENTIDADES PARAESTATALES NO EMPRESARIALES Y NO FINANCIERAS</v>
      </c>
      <c r="J563" t="s">
        <v>1169</v>
      </c>
      <c r="K563" t="s">
        <v>1170</v>
      </c>
    </row>
    <row r="564" spans="1:11" x14ac:dyDescent="0.25">
      <c r="A564">
        <v>4650</v>
      </c>
      <c r="B564">
        <f t="shared" si="65"/>
        <v>4000</v>
      </c>
      <c r="C564">
        <f t="shared" si="66"/>
        <v>4600</v>
      </c>
      <c r="D564">
        <f t="shared" si="67"/>
        <v>4650</v>
      </c>
      <c r="E564">
        <f t="shared" si="68"/>
        <v>4</v>
      </c>
      <c r="F564">
        <f t="shared" si="69"/>
        <v>6</v>
      </c>
      <c r="G564">
        <f t="shared" si="70"/>
        <v>5</v>
      </c>
      <c r="H564">
        <f t="shared" si="71"/>
        <v>0</v>
      </c>
      <c r="I564" t="str">
        <f t="shared" si="64"/>
        <v>4650- TRANSFERENCIAS A FIDEICOMISOS PÚBLICOS DE ENTIDADES PARAESTATALES EMPRESARIALES Y NO FINANCIERAS</v>
      </c>
      <c r="J564" t="s">
        <v>1171</v>
      </c>
      <c r="K564" t="s">
        <v>1172</v>
      </c>
    </row>
    <row r="565" spans="1:11" x14ac:dyDescent="0.25">
      <c r="A565">
        <v>4651</v>
      </c>
      <c r="B565">
        <f t="shared" si="65"/>
        <v>4000</v>
      </c>
      <c r="C565">
        <f t="shared" si="66"/>
        <v>4600</v>
      </c>
      <c r="D565">
        <f t="shared" si="67"/>
        <v>4650</v>
      </c>
      <c r="E565">
        <f t="shared" si="68"/>
        <v>4</v>
      </c>
      <c r="F565">
        <f t="shared" si="69"/>
        <v>6</v>
      </c>
      <c r="G565">
        <f t="shared" si="70"/>
        <v>5</v>
      </c>
      <c r="H565">
        <f t="shared" si="71"/>
        <v>1</v>
      </c>
      <c r="I565" t="str">
        <f t="shared" si="64"/>
        <v>4651- TRANSFERENCIAS A FIDEICOMISOS PÚBLICOS DE ENTIDADES PARAESTATALES EMPRESARIALES Y NO FINANCIERAS</v>
      </c>
      <c r="J565" t="s">
        <v>1171</v>
      </c>
      <c r="K565" t="s">
        <v>1172</v>
      </c>
    </row>
    <row r="566" spans="1:11" x14ac:dyDescent="0.25">
      <c r="A566">
        <v>4660</v>
      </c>
      <c r="B566">
        <f t="shared" si="65"/>
        <v>4000</v>
      </c>
      <c r="C566">
        <f t="shared" si="66"/>
        <v>4600</v>
      </c>
      <c r="D566">
        <f t="shared" si="67"/>
        <v>4660</v>
      </c>
      <c r="E566">
        <f t="shared" si="68"/>
        <v>4</v>
      </c>
      <c r="F566">
        <f t="shared" si="69"/>
        <v>6</v>
      </c>
      <c r="G566">
        <f t="shared" si="70"/>
        <v>6</v>
      </c>
      <c r="H566">
        <f t="shared" si="71"/>
        <v>0</v>
      </c>
      <c r="I566" t="str">
        <f t="shared" si="64"/>
        <v>4660- TRANSFERENCIAS A FIDEICOMISOS DE INSTITUCIONES PÚBLICAS FINANCIERAS</v>
      </c>
      <c r="J566" t="s">
        <v>1173</v>
      </c>
      <c r="K566" t="s">
        <v>1174</v>
      </c>
    </row>
    <row r="567" spans="1:11" x14ac:dyDescent="0.25">
      <c r="A567">
        <v>4661</v>
      </c>
      <c r="B567">
        <f t="shared" si="65"/>
        <v>4000</v>
      </c>
      <c r="C567">
        <f t="shared" si="66"/>
        <v>4600</v>
      </c>
      <c r="D567">
        <f t="shared" si="67"/>
        <v>4660</v>
      </c>
      <c r="E567">
        <f t="shared" si="68"/>
        <v>4</v>
      </c>
      <c r="F567">
        <f t="shared" si="69"/>
        <v>6</v>
      </c>
      <c r="G567">
        <f t="shared" si="70"/>
        <v>6</v>
      </c>
      <c r="H567">
        <f t="shared" si="71"/>
        <v>1</v>
      </c>
      <c r="I567" t="str">
        <f t="shared" si="64"/>
        <v>4661- TRANSFERENCIAS A FIDEICOMISOS DE INSTITUCIONES PÚBLICAS FINANCIERAS</v>
      </c>
      <c r="J567" t="s">
        <v>1173</v>
      </c>
      <c r="K567" t="s">
        <v>1174</v>
      </c>
    </row>
    <row r="568" spans="1:11" x14ac:dyDescent="0.25">
      <c r="A568">
        <v>4690</v>
      </c>
      <c r="B568">
        <f t="shared" si="65"/>
        <v>4000</v>
      </c>
      <c r="C568">
        <f t="shared" si="66"/>
        <v>4600</v>
      </c>
      <c r="D568">
        <f t="shared" si="67"/>
        <v>4690</v>
      </c>
      <c r="E568">
        <f t="shared" si="68"/>
        <v>4</v>
      </c>
      <c r="F568">
        <f t="shared" si="69"/>
        <v>6</v>
      </c>
      <c r="G568">
        <f t="shared" si="70"/>
        <v>9</v>
      </c>
      <c r="H568">
        <f t="shared" si="71"/>
        <v>0</v>
      </c>
      <c r="I568" t="str">
        <f t="shared" si="64"/>
        <v>4690- OTRAS TRANSFERENCIAS A FIDEICOMISOS</v>
      </c>
      <c r="J568" t="s">
        <v>1175</v>
      </c>
      <c r="K568" t="s">
        <v>1176</v>
      </c>
    </row>
    <row r="569" spans="1:11" x14ac:dyDescent="0.25">
      <c r="A569">
        <v>4691</v>
      </c>
      <c r="B569">
        <f t="shared" si="65"/>
        <v>4000</v>
      </c>
      <c r="C569">
        <f t="shared" si="66"/>
        <v>4600</v>
      </c>
      <c r="D569">
        <f t="shared" si="67"/>
        <v>4690</v>
      </c>
      <c r="E569">
        <f t="shared" si="68"/>
        <v>4</v>
      </c>
      <c r="F569">
        <f t="shared" si="69"/>
        <v>6</v>
      </c>
      <c r="G569">
        <f t="shared" si="70"/>
        <v>9</v>
      </c>
      <c r="H569">
        <f t="shared" si="71"/>
        <v>1</v>
      </c>
      <c r="I569" t="str">
        <f t="shared" si="64"/>
        <v>4691- OTRAS TRANSFERENCIAS A FIDEICOMISOS</v>
      </c>
      <c r="J569" t="s">
        <v>1175</v>
      </c>
      <c r="K569" t="s">
        <v>1176</v>
      </c>
    </row>
    <row r="570" spans="1:11" x14ac:dyDescent="0.25">
      <c r="A570">
        <v>4700</v>
      </c>
      <c r="B570">
        <f t="shared" si="65"/>
        <v>4000</v>
      </c>
      <c r="C570">
        <f t="shared" si="66"/>
        <v>4700</v>
      </c>
      <c r="D570">
        <f t="shared" si="67"/>
        <v>4700</v>
      </c>
      <c r="E570">
        <f t="shared" si="68"/>
        <v>4</v>
      </c>
      <c r="F570">
        <f t="shared" si="69"/>
        <v>7</v>
      </c>
      <c r="G570">
        <f t="shared" si="70"/>
        <v>0</v>
      </c>
      <c r="H570">
        <f t="shared" si="71"/>
        <v>0</v>
      </c>
      <c r="I570" t="str">
        <f t="shared" si="64"/>
        <v>4700- TRANSFERENCIAS A LA SEGURIDAD SOCIAL</v>
      </c>
      <c r="J570" t="s">
        <v>1177</v>
      </c>
      <c r="K570" t="s">
        <v>1178</v>
      </c>
    </row>
    <row r="571" spans="1:11" x14ac:dyDescent="0.25">
      <c r="A571">
        <v>4710</v>
      </c>
      <c r="B571">
        <f t="shared" si="65"/>
        <v>4000</v>
      </c>
      <c r="C571">
        <f t="shared" si="66"/>
        <v>4700</v>
      </c>
      <c r="D571">
        <f t="shared" si="67"/>
        <v>4710</v>
      </c>
      <c r="E571">
        <f t="shared" si="68"/>
        <v>4</v>
      </c>
      <c r="F571">
        <f t="shared" si="69"/>
        <v>7</v>
      </c>
      <c r="G571">
        <f t="shared" si="70"/>
        <v>1</v>
      </c>
      <c r="H571">
        <f t="shared" si="71"/>
        <v>0</v>
      </c>
      <c r="I571" t="str">
        <f t="shared" si="64"/>
        <v>4710- TRANSFERENCIAS POR OBLIGACIÓN DE LEY</v>
      </c>
      <c r="J571" t="s">
        <v>1179</v>
      </c>
      <c r="K571" t="s">
        <v>1180</v>
      </c>
    </row>
    <row r="572" spans="1:11" x14ac:dyDescent="0.25">
      <c r="A572">
        <v>4711</v>
      </c>
      <c r="B572">
        <f t="shared" si="65"/>
        <v>4000</v>
      </c>
      <c r="C572">
        <f t="shared" si="66"/>
        <v>4700</v>
      </c>
      <c r="D572">
        <f t="shared" si="67"/>
        <v>4710</v>
      </c>
      <c r="E572">
        <f t="shared" si="68"/>
        <v>4</v>
      </c>
      <c r="F572">
        <f t="shared" si="69"/>
        <v>7</v>
      </c>
      <c r="G572">
        <f t="shared" si="70"/>
        <v>1</v>
      </c>
      <c r="H572">
        <f t="shared" si="71"/>
        <v>1</v>
      </c>
      <c r="I572" t="str">
        <f t="shared" si="64"/>
        <v>4711- TRANSFERENCIAS POR OBLIGACIÓN DE LEY</v>
      </c>
      <c r="J572" t="s">
        <v>1179</v>
      </c>
      <c r="K572" t="s">
        <v>1180</v>
      </c>
    </row>
    <row r="573" spans="1:11" x14ac:dyDescent="0.25">
      <c r="A573">
        <v>4800</v>
      </c>
      <c r="B573">
        <f t="shared" si="65"/>
        <v>4000</v>
      </c>
      <c r="C573">
        <f t="shared" si="66"/>
        <v>4800</v>
      </c>
      <c r="D573">
        <f t="shared" si="67"/>
        <v>4800</v>
      </c>
      <c r="E573">
        <f t="shared" si="68"/>
        <v>4</v>
      </c>
      <c r="F573">
        <f t="shared" si="69"/>
        <v>8</v>
      </c>
      <c r="G573">
        <f t="shared" si="70"/>
        <v>0</v>
      </c>
      <c r="H573">
        <f t="shared" si="71"/>
        <v>0</v>
      </c>
      <c r="I573" t="str">
        <f t="shared" si="64"/>
        <v>4800- DONATIVOS</v>
      </c>
      <c r="J573" t="s">
        <v>1181</v>
      </c>
      <c r="K573" t="s">
        <v>1182</v>
      </c>
    </row>
    <row r="574" spans="1:11" x14ac:dyDescent="0.25">
      <c r="A574">
        <v>4810</v>
      </c>
      <c r="B574">
        <f t="shared" si="65"/>
        <v>4000</v>
      </c>
      <c r="C574">
        <f t="shared" si="66"/>
        <v>4800</v>
      </c>
      <c r="D574">
        <f t="shared" si="67"/>
        <v>4810</v>
      </c>
      <c r="E574">
        <f t="shared" si="68"/>
        <v>4</v>
      </c>
      <c r="F574">
        <f t="shared" si="69"/>
        <v>8</v>
      </c>
      <c r="G574">
        <f t="shared" si="70"/>
        <v>1</v>
      </c>
      <c r="H574">
        <f t="shared" si="71"/>
        <v>0</v>
      </c>
      <c r="I574" t="str">
        <f t="shared" si="64"/>
        <v>4810- DONATIVOS A INSTITUCIONES SIN FINES DE LUCRO.</v>
      </c>
      <c r="J574" t="s">
        <v>1183</v>
      </c>
      <c r="K574" t="s">
        <v>1184</v>
      </c>
    </row>
    <row r="575" spans="1:11" x14ac:dyDescent="0.25">
      <c r="A575">
        <v>4811</v>
      </c>
      <c r="B575">
        <f t="shared" si="65"/>
        <v>4000</v>
      </c>
      <c r="C575">
        <f t="shared" si="66"/>
        <v>4800</v>
      </c>
      <c r="D575">
        <f t="shared" si="67"/>
        <v>4810</v>
      </c>
      <c r="E575">
        <f t="shared" si="68"/>
        <v>4</v>
      </c>
      <c r="F575">
        <f t="shared" si="69"/>
        <v>8</v>
      </c>
      <c r="G575">
        <f t="shared" si="70"/>
        <v>1</v>
      </c>
      <c r="H575">
        <f t="shared" si="71"/>
        <v>1</v>
      </c>
      <c r="I575" t="str">
        <f t="shared" si="64"/>
        <v>4811- DONATIVOS A INSTITUCIONES SIN FINES DE LUCRO.</v>
      </c>
      <c r="J575" t="s">
        <v>1183</v>
      </c>
      <c r="K575" t="s">
        <v>1184</v>
      </c>
    </row>
    <row r="576" spans="1:11" x14ac:dyDescent="0.25">
      <c r="A576">
        <v>4820</v>
      </c>
      <c r="B576">
        <f t="shared" si="65"/>
        <v>4000</v>
      </c>
      <c r="C576">
        <f t="shared" si="66"/>
        <v>4800</v>
      </c>
      <c r="D576">
        <f t="shared" si="67"/>
        <v>4820</v>
      </c>
      <c r="E576">
        <f t="shared" si="68"/>
        <v>4</v>
      </c>
      <c r="F576">
        <f t="shared" si="69"/>
        <v>8</v>
      </c>
      <c r="G576">
        <f t="shared" si="70"/>
        <v>2</v>
      </c>
      <c r="H576">
        <f t="shared" si="71"/>
        <v>0</v>
      </c>
      <c r="I576" t="str">
        <f t="shared" si="64"/>
        <v>4820- DONATIVOS A ENTIDADES FEDERATIVAS.</v>
      </c>
      <c r="J576" t="s">
        <v>1185</v>
      </c>
      <c r="K576" t="s">
        <v>1186</v>
      </c>
    </row>
    <row r="577" spans="1:11" x14ac:dyDescent="0.25">
      <c r="A577">
        <v>4821</v>
      </c>
      <c r="B577">
        <f t="shared" si="65"/>
        <v>4000</v>
      </c>
      <c r="C577">
        <f t="shared" si="66"/>
        <v>4800</v>
      </c>
      <c r="D577">
        <f t="shared" si="67"/>
        <v>4820</v>
      </c>
      <c r="E577">
        <f t="shared" si="68"/>
        <v>4</v>
      </c>
      <c r="F577">
        <f t="shared" si="69"/>
        <v>8</v>
      </c>
      <c r="G577">
        <f t="shared" si="70"/>
        <v>2</v>
      </c>
      <c r="H577">
        <f t="shared" si="71"/>
        <v>1</v>
      </c>
      <c r="I577" t="str">
        <f t="shared" si="64"/>
        <v>4821- DONATIVOS A ENTIDADES FEDERATIVAS.</v>
      </c>
      <c r="J577" t="s">
        <v>1185</v>
      </c>
      <c r="K577" t="s">
        <v>1186</v>
      </c>
    </row>
    <row r="578" spans="1:11" x14ac:dyDescent="0.25">
      <c r="A578">
        <v>4830</v>
      </c>
      <c r="B578">
        <f t="shared" si="65"/>
        <v>4000</v>
      </c>
      <c r="C578">
        <f t="shared" si="66"/>
        <v>4800</v>
      </c>
      <c r="D578">
        <f t="shared" si="67"/>
        <v>4830</v>
      </c>
      <c r="E578">
        <f t="shared" si="68"/>
        <v>4</v>
      </c>
      <c r="F578">
        <f t="shared" si="69"/>
        <v>8</v>
      </c>
      <c r="G578">
        <f t="shared" si="70"/>
        <v>3</v>
      </c>
      <c r="H578">
        <f t="shared" si="71"/>
        <v>0</v>
      </c>
      <c r="I578" t="str">
        <f t="shared" ref="I578:I641" si="72">CONCATENATE(A578,"- ",J578)</f>
        <v>4830- DONATIVOS A FIDEICOMISOS PRIVADOS</v>
      </c>
      <c r="J578" t="s">
        <v>1187</v>
      </c>
      <c r="K578" t="s">
        <v>1188</v>
      </c>
    </row>
    <row r="579" spans="1:11" x14ac:dyDescent="0.25">
      <c r="A579">
        <v>4831</v>
      </c>
      <c r="B579">
        <f t="shared" ref="B579:B642" si="73">LEFT(A579,1)*1000</f>
        <v>4000</v>
      </c>
      <c r="C579">
        <f t="shared" ref="C579:C642" si="74">LEFT(A579,2)*100</f>
        <v>4800</v>
      </c>
      <c r="D579">
        <f t="shared" ref="D579:D642" si="75">LEFT(A579,3)*10</f>
        <v>4830</v>
      </c>
      <c r="E579">
        <f t="shared" ref="E579:E642" si="76">LEFT(A579,1)*1</f>
        <v>4</v>
      </c>
      <c r="F579">
        <f t="shared" ref="F579:F642" si="77">MID(A579,2,1)*1</f>
        <v>8</v>
      </c>
      <c r="G579">
        <f t="shared" ref="G579:G642" si="78">MID(A579,3,1)*1</f>
        <v>3</v>
      </c>
      <c r="H579">
        <f t="shared" ref="H579:H642" si="79">MID(A579,4,1)*1</f>
        <v>1</v>
      </c>
      <c r="I579" t="str">
        <f t="shared" si="72"/>
        <v>4831- DONATIVOS A FIDEICOMISOS PRIVADOS</v>
      </c>
      <c r="J579" t="s">
        <v>1187</v>
      </c>
      <c r="K579" t="s">
        <v>1188</v>
      </c>
    </row>
    <row r="580" spans="1:11" x14ac:dyDescent="0.25">
      <c r="A580">
        <v>4840</v>
      </c>
      <c r="B580">
        <f t="shared" si="73"/>
        <v>4000</v>
      </c>
      <c r="C580">
        <f t="shared" si="74"/>
        <v>4800</v>
      </c>
      <c r="D580">
        <f t="shared" si="75"/>
        <v>4840</v>
      </c>
      <c r="E580">
        <f t="shared" si="76"/>
        <v>4</v>
      </c>
      <c r="F580">
        <f t="shared" si="77"/>
        <v>8</v>
      </c>
      <c r="G580">
        <f t="shared" si="78"/>
        <v>4</v>
      </c>
      <c r="H580">
        <f t="shared" si="79"/>
        <v>0</v>
      </c>
      <c r="I580" t="str">
        <f t="shared" si="72"/>
        <v>4840- DONATIVOS A FEDEICOMISOS ESTATALES</v>
      </c>
      <c r="J580" t="s">
        <v>1189</v>
      </c>
      <c r="K580" t="s">
        <v>1190</v>
      </c>
    </row>
    <row r="581" spans="1:11" x14ac:dyDescent="0.25">
      <c r="A581">
        <v>4841</v>
      </c>
      <c r="B581">
        <f t="shared" si="73"/>
        <v>4000</v>
      </c>
      <c r="C581">
        <f t="shared" si="74"/>
        <v>4800</v>
      </c>
      <c r="D581">
        <f t="shared" si="75"/>
        <v>4840</v>
      </c>
      <c r="E581">
        <f t="shared" si="76"/>
        <v>4</v>
      </c>
      <c r="F581">
        <f t="shared" si="77"/>
        <v>8</v>
      </c>
      <c r="G581">
        <f t="shared" si="78"/>
        <v>4</v>
      </c>
      <c r="H581">
        <f t="shared" si="79"/>
        <v>1</v>
      </c>
      <c r="I581" t="str">
        <f t="shared" si="72"/>
        <v>4841- DONATIVOS A FEDEICOMISOS ESTATALES</v>
      </c>
      <c r="J581" t="s">
        <v>1189</v>
      </c>
      <c r="K581" t="s">
        <v>1190</v>
      </c>
    </row>
    <row r="582" spans="1:11" x14ac:dyDescent="0.25">
      <c r="A582">
        <v>4850</v>
      </c>
      <c r="B582">
        <f t="shared" si="73"/>
        <v>4000</v>
      </c>
      <c r="C582">
        <f t="shared" si="74"/>
        <v>4800</v>
      </c>
      <c r="D582">
        <f t="shared" si="75"/>
        <v>4850</v>
      </c>
      <c r="E582">
        <f t="shared" si="76"/>
        <v>4</v>
      </c>
      <c r="F582">
        <f t="shared" si="77"/>
        <v>8</v>
      </c>
      <c r="G582">
        <f t="shared" si="78"/>
        <v>5</v>
      </c>
      <c r="H582">
        <f t="shared" si="79"/>
        <v>0</v>
      </c>
      <c r="I582" t="str">
        <f t="shared" si="72"/>
        <v>4850- DONATIVOS INTERNACIONALES</v>
      </c>
      <c r="J582" t="s">
        <v>1191</v>
      </c>
      <c r="K582" t="s">
        <v>1192</v>
      </c>
    </row>
    <row r="583" spans="1:11" x14ac:dyDescent="0.25">
      <c r="A583">
        <v>4851</v>
      </c>
      <c r="B583">
        <f t="shared" si="73"/>
        <v>4000</v>
      </c>
      <c r="C583">
        <f t="shared" si="74"/>
        <v>4800</v>
      </c>
      <c r="D583">
        <f t="shared" si="75"/>
        <v>4850</v>
      </c>
      <c r="E583">
        <f t="shared" si="76"/>
        <v>4</v>
      </c>
      <c r="F583">
        <f t="shared" si="77"/>
        <v>8</v>
      </c>
      <c r="G583">
        <f t="shared" si="78"/>
        <v>5</v>
      </c>
      <c r="H583">
        <f t="shared" si="79"/>
        <v>1</v>
      </c>
      <c r="I583" t="str">
        <f t="shared" si="72"/>
        <v>4851- DONATIVOS INTERNACIONALES</v>
      </c>
      <c r="J583" t="s">
        <v>1191</v>
      </c>
      <c r="K583" t="s">
        <v>1192</v>
      </c>
    </row>
    <row r="584" spans="1:11" x14ac:dyDescent="0.25">
      <c r="A584">
        <v>4900</v>
      </c>
      <c r="B584">
        <f t="shared" si="73"/>
        <v>4000</v>
      </c>
      <c r="C584">
        <f t="shared" si="74"/>
        <v>4900</v>
      </c>
      <c r="D584">
        <f t="shared" si="75"/>
        <v>4900</v>
      </c>
      <c r="E584">
        <f t="shared" si="76"/>
        <v>4</v>
      </c>
      <c r="F584">
        <f t="shared" si="77"/>
        <v>9</v>
      </c>
      <c r="G584">
        <f t="shared" si="78"/>
        <v>0</v>
      </c>
      <c r="H584">
        <f t="shared" si="79"/>
        <v>0</v>
      </c>
      <c r="I584" t="str">
        <f t="shared" si="72"/>
        <v>4900- TRANSFERENCIAS AL EXTERIOR</v>
      </c>
      <c r="J584" t="s">
        <v>1193</v>
      </c>
      <c r="K584" t="s">
        <v>1194</v>
      </c>
    </row>
    <row r="585" spans="1:11" x14ac:dyDescent="0.25">
      <c r="A585">
        <v>4910</v>
      </c>
      <c r="B585">
        <f t="shared" si="73"/>
        <v>4000</v>
      </c>
      <c r="C585">
        <f t="shared" si="74"/>
        <v>4900</v>
      </c>
      <c r="D585">
        <f t="shared" si="75"/>
        <v>4910</v>
      </c>
      <c r="E585">
        <f t="shared" si="76"/>
        <v>4</v>
      </c>
      <c r="F585">
        <f t="shared" si="77"/>
        <v>9</v>
      </c>
      <c r="G585">
        <f t="shared" si="78"/>
        <v>1</v>
      </c>
      <c r="H585">
        <f t="shared" si="79"/>
        <v>0</v>
      </c>
      <c r="I585" t="str">
        <f t="shared" si="72"/>
        <v>4910- TRANSFERENCIAS PARA GOBIERNOS EXTRANJEROS</v>
      </c>
      <c r="J585" t="s">
        <v>1195</v>
      </c>
      <c r="K585" t="s">
        <v>1196</v>
      </c>
    </row>
    <row r="586" spans="1:11" x14ac:dyDescent="0.25">
      <c r="A586">
        <v>4911</v>
      </c>
      <c r="B586">
        <f t="shared" si="73"/>
        <v>4000</v>
      </c>
      <c r="C586">
        <f t="shared" si="74"/>
        <v>4900</v>
      </c>
      <c r="D586">
        <f t="shared" si="75"/>
        <v>4910</v>
      </c>
      <c r="E586">
        <f t="shared" si="76"/>
        <v>4</v>
      </c>
      <c r="F586">
        <f t="shared" si="77"/>
        <v>9</v>
      </c>
      <c r="G586">
        <f t="shared" si="78"/>
        <v>1</v>
      </c>
      <c r="H586">
        <f t="shared" si="79"/>
        <v>1</v>
      </c>
      <c r="I586" t="str">
        <f t="shared" si="72"/>
        <v>4911- TRANSFERENCIAS PARA GOBIERNOS EXTRANJEROS</v>
      </c>
      <c r="J586" t="s">
        <v>1195</v>
      </c>
      <c r="K586" t="s">
        <v>1196</v>
      </c>
    </row>
    <row r="587" spans="1:11" x14ac:dyDescent="0.25">
      <c r="A587">
        <v>4920</v>
      </c>
      <c r="B587">
        <f t="shared" si="73"/>
        <v>4000</v>
      </c>
      <c r="C587">
        <f t="shared" si="74"/>
        <v>4900</v>
      </c>
      <c r="D587">
        <f t="shared" si="75"/>
        <v>4920</v>
      </c>
      <c r="E587">
        <f t="shared" si="76"/>
        <v>4</v>
      </c>
      <c r="F587">
        <f t="shared" si="77"/>
        <v>9</v>
      </c>
      <c r="G587">
        <f t="shared" si="78"/>
        <v>2</v>
      </c>
      <c r="H587">
        <f t="shared" si="79"/>
        <v>0</v>
      </c>
      <c r="I587" t="str">
        <f t="shared" si="72"/>
        <v>4920- TRANSFERENCIAS PARA ORGANISMOS INTERNACIONALES</v>
      </c>
      <c r="J587" t="s">
        <v>1197</v>
      </c>
      <c r="K587" t="s">
        <v>1198</v>
      </c>
    </row>
    <row r="588" spans="1:11" x14ac:dyDescent="0.25">
      <c r="A588">
        <v>4921</v>
      </c>
      <c r="B588">
        <f t="shared" si="73"/>
        <v>4000</v>
      </c>
      <c r="C588">
        <f t="shared" si="74"/>
        <v>4900</v>
      </c>
      <c r="D588">
        <f t="shared" si="75"/>
        <v>4920</v>
      </c>
      <c r="E588">
        <f t="shared" si="76"/>
        <v>4</v>
      </c>
      <c r="F588">
        <f t="shared" si="77"/>
        <v>9</v>
      </c>
      <c r="G588">
        <f t="shared" si="78"/>
        <v>2</v>
      </c>
      <c r="H588">
        <f t="shared" si="79"/>
        <v>1</v>
      </c>
      <c r="I588" t="str">
        <f t="shared" si="72"/>
        <v>4921- TRANSFERENCIAS PARA ORGANISMOS INTERNACIONALES</v>
      </c>
      <c r="J588" t="s">
        <v>1197</v>
      </c>
      <c r="K588" t="s">
        <v>1198</v>
      </c>
    </row>
    <row r="589" spans="1:11" x14ac:dyDescent="0.25">
      <c r="A589">
        <v>4922</v>
      </c>
      <c r="B589">
        <f t="shared" si="73"/>
        <v>4000</v>
      </c>
      <c r="C589">
        <f t="shared" si="74"/>
        <v>4900</v>
      </c>
      <c r="D589">
        <f t="shared" si="75"/>
        <v>4920</v>
      </c>
      <c r="E589">
        <f t="shared" si="76"/>
        <v>4</v>
      </c>
      <c r="F589">
        <f t="shared" si="77"/>
        <v>9</v>
      </c>
      <c r="G589">
        <f t="shared" si="78"/>
        <v>2</v>
      </c>
      <c r="H589">
        <f t="shared" si="79"/>
        <v>2</v>
      </c>
      <c r="I589" t="str">
        <f t="shared" si="72"/>
        <v>4922- APORTACIONES O CUOTAS A ORGANISMOS INTERNACIONALES</v>
      </c>
      <c r="J589" t="s">
        <v>1199</v>
      </c>
      <c r="K589" t="s">
        <v>1200</v>
      </c>
    </row>
    <row r="590" spans="1:11" x14ac:dyDescent="0.25">
      <c r="A590">
        <v>4923</v>
      </c>
      <c r="B590">
        <f t="shared" si="73"/>
        <v>4000</v>
      </c>
      <c r="C590">
        <f t="shared" si="74"/>
        <v>4900</v>
      </c>
      <c r="D590">
        <f t="shared" si="75"/>
        <v>4920</v>
      </c>
      <c r="E590">
        <f t="shared" si="76"/>
        <v>4</v>
      </c>
      <c r="F590">
        <f t="shared" si="77"/>
        <v>9</v>
      </c>
      <c r="G590">
        <f t="shared" si="78"/>
        <v>2</v>
      </c>
      <c r="H590">
        <f t="shared" si="79"/>
        <v>3</v>
      </c>
      <c r="I590" t="str">
        <f t="shared" si="72"/>
        <v>4923- CUOTAS A ORGANISMOS INTERNACIONALES</v>
      </c>
      <c r="J590" t="s">
        <v>1201</v>
      </c>
      <c r="K590" t="s">
        <v>1202</v>
      </c>
    </row>
    <row r="591" spans="1:11" x14ac:dyDescent="0.25">
      <c r="A591">
        <v>4930</v>
      </c>
      <c r="B591">
        <f t="shared" si="73"/>
        <v>4000</v>
      </c>
      <c r="C591">
        <f t="shared" si="74"/>
        <v>4900</v>
      </c>
      <c r="D591">
        <f t="shared" si="75"/>
        <v>4930</v>
      </c>
      <c r="E591">
        <f t="shared" si="76"/>
        <v>4</v>
      </c>
      <c r="F591">
        <f t="shared" si="77"/>
        <v>9</v>
      </c>
      <c r="G591">
        <f t="shared" si="78"/>
        <v>3</v>
      </c>
      <c r="H591">
        <f t="shared" si="79"/>
        <v>0</v>
      </c>
      <c r="I591" t="str">
        <f t="shared" si="72"/>
        <v>4930- TRANSFERENCIAS PARA EL SECTOR PRIVADO EXTERNO</v>
      </c>
      <c r="J591" t="s">
        <v>1203</v>
      </c>
      <c r="K591" t="s">
        <v>1204</v>
      </c>
    </row>
    <row r="592" spans="1:11" x14ac:dyDescent="0.25">
      <c r="A592">
        <v>4931</v>
      </c>
      <c r="B592">
        <f t="shared" si="73"/>
        <v>4000</v>
      </c>
      <c r="C592">
        <f t="shared" si="74"/>
        <v>4900</v>
      </c>
      <c r="D592">
        <f t="shared" si="75"/>
        <v>4930</v>
      </c>
      <c r="E592">
        <f t="shared" si="76"/>
        <v>4</v>
      </c>
      <c r="F592">
        <f t="shared" si="77"/>
        <v>9</v>
      </c>
      <c r="G592">
        <f t="shared" si="78"/>
        <v>3</v>
      </c>
      <c r="H592">
        <f t="shared" si="79"/>
        <v>1</v>
      </c>
      <c r="I592" t="str">
        <f t="shared" si="72"/>
        <v>4931- TRANSFERENCIAS PARA EL SECTOR PRIVADO EXTERNO</v>
      </c>
      <c r="J592" t="s">
        <v>1203</v>
      </c>
      <c r="K592" t="s">
        <v>1204</v>
      </c>
    </row>
    <row r="593" spans="1:11" x14ac:dyDescent="0.25">
      <c r="A593">
        <v>4932</v>
      </c>
      <c r="B593">
        <f t="shared" si="73"/>
        <v>4000</v>
      </c>
      <c r="C593">
        <f t="shared" si="74"/>
        <v>4900</v>
      </c>
      <c r="D593">
        <f t="shared" si="75"/>
        <v>4930</v>
      </c>
      <c r="E593">
        <f t="shared" si="76"/>
        <v>4</v>
      </c>
      <c r="F593">
        <f t="shared" si="77"/>
        <v>9</v>
      </c>
      <c r="G593">
        <f t="shared" si="78"/>
        <v>3</v>
      </c>
      <c r="H593">
        <f t="shared" si="79"/>
        <v>2</v>
      </c>
      <c r="I593" t="str">
        <f t="shared" si="72"/>
        <v xml:space="preserve">4932- INSTITUTO PARA EL DESARROLLO TÉCNICO DE LAS HACIENDAS PUBLICAS (INDETEC) </v>
      </c>
      <c r="J593" t="s">
        <v>1205</v>
      </c>
      <c r="K593" t="s">
        <v>1206</v>
      </c>
    </row>
    <row r="594" spans="1:11" x14ac:dyDescent="0.25">
      <c r="A594">
        <v>4933</v>
      </c>
      <c r="B594">
        <f t="shared" si="73"/>
        <v>4000</v>
      </c>
      <c r="C594">
        <f t="shared" si="74"/>
        <v>4900</v>
      </c>
      <c r="D594">
        <f t="shared" si="75"/>
        <v>4930</v>
      </c>
      <c r="E594">
        <f t="shared" si="76"/>
        <v>4</v>
      </c>
      <c r="F594">
        <f t="shared" si="77"/>
        <v>9</v>
      </c>
      <c r="G594">
        <f t="shared" si="78"/>
        <v>3</v>
      </c>
      <c r="H594">
        <f t="shared" si="79"/>
        <v>3</v>
      </c>
      <c r="I594" t="str">
        <f t="shared" si="72"/>
        <v>4933- APORTACIONES O CUOTAS A ORGANISMOS NACIONALES</v>
      </c>
      <c r="J594" t="s">
        <v>1207</v>
      </c>
      <c r="K594" t="s">
        <v>1208</v>
      </c>
    </row>
    <row r="595" spans="1:11" x14ac:dyDescent="0.25">
      <c r="A595">
        <v>4934</v>
      </c>
      <c r="B595">
        <f t="shared" si="73"/>
        <v>4000</v>
      </c>
      <c r="C595">
        <f t="shared" si="74"/>
        <v>4900</v>
      </c>
      <c r="D595">
        <f t="shared" si="75"/>
        <v>4930</v>
      </c>
      <c r="E595">
        <f t="shared" si="76"/>
        <v>4</v>
      </c>
      <c r="F595">
        <f t="shared" si="77"/>
        <v>9</v>
      </c>
      <c r="G595">
        <f t="shared" si="78"/>
        <v>3</v>
      </c>
      <c r="H595">
        <f t="shared" si="79"/>
        <v>4</v>
      </c>
      <c r="I595" t="str">
        <f t="shared" si="72"/>
        <v xml:space="preserve">4934- RESPONSABILIDAD PATRIMONIAL DEL ESTADO </v>
      </c>
      <c r="J595" t="s">
        <v>1209</v>
      </c>
      <c r="K595" t="s">
        <v>1210</v>
      </c>
    </row>
    <row r="596" spans="1:11" x14ac:dyDescent="0.25">
      <c r="A596">
        <v>4935</v>
      </c>
      <c r="B596">
        <f t="shared" si="73"/>
        <v>4000</v>
      </c>
      <c r="C596">
        <f t="shared" si="74"/>
        <v>4900</v>
      </c>
      <c r="D596">
        <f t="shared" si="75"/>
        <v>4930</v>
      </c>
      <c r="E596">
        <f t="shared" si="76"/>
        <v>4</v>
      </c>
      <c r="F596">
        <f t="shared" si="77"/>
        <v>9</v>
      </c>
      <c r="G596">
        <f t="shared" si="78"/>
        <v>3</v>
      </c>
      <c r="H596">
        <f t="shared" si="79"/>
        <v>5</v>
      </c>
      <c r="I596" t="str">
        <f t="shared" si="72"/>
        <v>4935- EROGACIONES CONTINGENTES</v>
      </c>
      <c r="J596" t="s">
        <v>1211</v>
      </c>
      <c r="K596" t="s">
        <v>1212</v>
      </c>
    </row>
    <row r="597" spans="1:11" x14ac:dyDescent="0.25">
      <c r="A597">
        <v>4936</v>
      </c>
      <c r="B597">
        <f t="shared" si="73"/>
        <v>4000</v>
      </c>
      <c r="C597">
        <f t="shared" si="74"/>
        <v>4900</v>
      </c>
      <c r="D597">
        <f t="shared" si="75"/>
        <v>4930</v>
      </c>
      <c r="E597">
        <f t="shared" si="76"/>
        <v>4</v>
      </c>
      <c r="F597">
        <f t="shared" si="77"/>
        <v>9</v>
      </c>
      <c r="G597">
        <f t="shared" si="78"/>
        <v>3</v>
      </c>
      <c r="H597">
        <f t="shared" si="79"/>
        <v>6</v>
      </c>
      <c r="I597" t="str">
        <f t="shared" si="72"/>
        <v xml:space="preserve">4936- EROGACIONES ESPECIALES.   </v>
      </c>
      <c r="J597" t="s">
        <v>1213</v>
      </c>
      <c r="K597" t="s">
        <v>1214</v>
      </c>
    </row>
    <row r="598" spans="1:11" x14ac:dyDescent="0.25">
      <c r="A598">
        <v>5000</v>
      </c>
      <c r="B598">
        <f t="shared" si="73"/>
        <v>5000</v>
      </c>
      <c r="C598">
        <f t="shared" si="74"/>
        <v>5000</v>
      </c>
      <c r="D598">
        <f t="shared" si="75"/>
        <v>5000</v>
      </c>
      <c r="E598">
        <f t="shared" si="76"/>
        <v>5</v>
      </c>
      <c r="F598">
        <f t="shared" si="77"/>
        <v>0</v>
      </c>
      <c r="G598">
        <f t="shared" si="78"/>
        <v>0</v>
      </c>
      <c r="H598">
        <f t="shared" si="79"/>
        <v>0</v>
      </c>
      <c r="I598" t="str">
        <f t="shared" si="72"/>
        <v>5000- BIENES MUEBLES, INMUEBLES E INTANGIBLES</v>
      </c>
      <c r="J598" t="s">
        <v>1215</v>
      </c>
      <c r="K598" t="s">
        <v>1216</v>
      </c>
    </row>
    <row r="599" spans="1:11" x14ac:dyDescent="0.25">
      <c r="A599">
        <v>5100</v>
      </c>
      <c r="B599">
        <f t="shared" si="73"/>
        <v>5000</v>
      </c>
      <c r="C599">
        <f t="shared" si="74"/>
        <v>5100</v>
      </c>
      <c r="D599">
        <f t="shared" si="75"/>
        <v>5100</v>
      </c>
      <c r="E599">
        <f t="shared" si="76"/>
        <v>5</v>
      </c>
      <c r="F599">
        <f t="shared" si="77"/>
        <v>1</v>
      </c>
      <c r="G599">
        <f t="shared" si="78"/>
        <v>0</v>
      </c>
      <c r="H599">
        <f t="shared" si="79"/>
        <v>0</v>
      </c>
      <c r="I599" t="str">
        <f t="shared" si="72"/>
        <v>5100- MOBILIARIO Y EQUIPO DE ADMINISTRACIÓN</v>
      </c>
      <c r="J599" t="s">
        <v>1217</v>
      </c>
      <c r="K599" t="s">
        <v>1218</v>
      </c>
    </row>
    <row r="600" spans="1:11" x14ac:dyDescent="0.25">
      <c r="A600">
        <v>5110</v>
      </c>
      <c r="B600">
        <f t="shared" si="73"/>
        <v>5000</v>
      </c>
      <c r="C600">
        <f t="shared" si="74"/>
        <v>5100</v>
      </c>
      <c r="D600">
        <f t="shared" si="75"/>
        <v>5110</v>
      </c>
      <c r="E600">
        <f t="shared" si="76"/>
        <v>5</v>
      </c>
      <c r="F600">
        <f t="shared" si="77"/>
        <v>1</v>
      </c>
      <c r="G600">
        <f t="shared" si="78"/>
        <v>1</v>
      </c>
      <c r="H600">
        <f t="shared" si="79"/>
        <v>0</v>
      </c>
      <c r="I600" t="str">
        <f t="shared" si="72"/>
        <v>5110- MUEBLES DE OFICINA Y ESTANTERÍA</v>
      </c>
      <c r="J600" t="s">
        <v>1219</v>
      </c>
      <c r="K600" t="s">
        <v>1220</v>
      </c>
    </row>
    <row r="601" spans="1:11" x14ac:dyDescent="0.25">
      <c r="A601">
        <v>5111</v>
      </c>
      <c r="B601">
        <f t="shared" si="73"/>
        <v>5000</v>
      </c>
      <c r="C601">
        <f t="shared" si="74"/>
        <v>5100</v>
      </c>
      <c r="D601">
        <f t="shared" si="75"/>
        <v>5110</v>
      </c>
      <c r="E601">
        <f t="shared" si="76"/>
        <v>5</v>
      </c>
      <c r="F601">
        <f t="shared" si="77"/>
        <v>1</v>
      </c>
      <c r="G601">
        <f t="shared" si="78"/>
        <v>1</v>
      </c>
      <c r="H601">
        <f t="shared" si="79"/>
        <v>1</v>
      </c>
      <c r="I601" t="str">
        <f t="shared" si="72"/>
        <v>5111- MOBILIARIO</v>
      </c>
      <c r="J601" t="s">
        <v>1221</v>
      </c>
      <c r="K601" t="s">
        <v>1222</v>
      </c>
    </row>
    <row r="602" spans="1:11" x14ac:dyDescent="0.25">
      <c r="A602">
        <v>5112</v>
      </c>
      <c r="B602">
        <f t="shared" si="73"/>
        <v>5000</v>
      </c>
      <c r="C602">
        <f t="shared" si="74"/>
        <v>5100</v>
      </c>
      <c r="D602">
        <f t="shared" si="75"/>
        <v>5110</v>
      </c>
      <c r="E602">
        <f t="shared" si="76"/>
        <v>5</v>
      </c>
      <c r="F602">
        <f t="shared" si="77"/>
        <v>1</v>
      </c>
      <c r="G602">
        <f t="shared" si="78"/>
        <v>1</v>
      </c>
      <c r="H602">
        <f t="shared" si="79"/>
        <v>2</v>
      </c>
      <c r="I602" t="str">
        <f t="shared" si="72"/>
        <v>5112- EQUIPO DE ADMINISTRACIÓN</v>
      </c>
      <c r="J602" t="s">
        <v>1223</v>
      </c>
      <c r="K602" t="s">
        <v>1224</v>
      </c>
    </row>
    <row r="603" spans="1:11" x14ac:dyDescent="0.25">
      <c r="A603">
        <v>5120</v>
      </c>
      <c r="B603">
        <f t="shared" si="73"/>
        <v>5000</v>
      </c>
      <c r="C603">
        <f t="shared" si="74"/>
        <v>5100</v>
      </c>
      <c r="D603">
        <f t="shared" si="75"/>
        <v>5120</v>
      </c>
      <c r="E603">
        <f t="shared" si="76"/>
        <v>5</v>
      </c>
      <c r="F603">
        <f t="shared" si="77"/>
        <v>1</v>
      </c>
      <c r="G603">
        <f t="shared" si="78"/>
        <v>2</v>
      </c>
      <c r="H603">
        <f t="shared" si="79"/>
        <v>0</v>
      </c>
      <c r="I603" t="str">
        <f t="shared" si="72"/>
        <v>5120- MUEBLES, EXCEPTO DE OFICINA Y ESTANTERÍA</v>
      </c>
      <c r="J603" t="s">
        <v>1225</v>
      </c>
      <c r="K603" t="s">
        <v>1226</v>
      </c>
    </row>
    <row r="604" spans="1:11" x14ac:dyDescent="0.25">
      <c r="A604">
        <v>5121</v>
      </c>
      <c r="B604">
        <f t="shared" si="73"/>
        <v>5000</v>
      </c>
      <c r="C604">
        <f t="shared" si="74"/>
        <v>5100</v>
      </c>
      <c r="D604">
        <f t="shared" si="75"/>
        <v>5120</v>
      </c>
      <c r="E604">
        <f t="shared" si="76"/>
        <v>5</v>
      </c>
      <c r="F604">
        <f t="shared" si="77"/>
        <v>1</v>
      </c>
      <c r="G604">
        <f t="shared" si="78"/>
        <v>2</v>
      </c>
      <c r="H604">
        <f t="shared" si="79"/>
        <v>1</v>
      </c>
      <c r="I604" t="str">
        <f t="shared" si="72"/>
        <v>5121- MUEBLES, EXCEPTO DE OFICINA Y ESTANTERÍA</v>
      </c>
      <c r="J604" t="s">
        <v>1225</v>
      </c>
      <c r="K604" t="s">
        <v>1226</v>
      </c>
    </row>
    <row r="605" spans="1:11" x14ac:dyDescent="0.25">
      <c r="A605">
        <v>5130</v>
      </c>
      <c r="B605">
        <f t="shared" si="73"/>
        <v>5000</v>
      </c>
      <c r="C605">
        <f t="shared" si="74"/>
        <v>5100</v>
      </c>
      <c r="D605">
        <f t="shared" si="75"/>
        <v>5130</v>
      </c>
      <c r="E605">
        <f t="shared" si="76"/>
        <v>5</v>
      </c>
      <c r="F605">
        <f t="shared" si="77"/>
        <v>1</v>
      </c>
      <c r="G605">
        <f t="shared" si="78"/>
        <v>3</v>
      </c>
      <c r="H605">
        <f t="shared" si="79"/>
        <v>0</v>
      </c>
      <c r="I605" t="str">
        <f t="shared" si="72"/>
        <v>5130- BIENES ARTÍSTICOS, CULTURALES Y CIENTÍFICOS</v>
      </c>
      <c r="J605" t="s">
        <v>1227</v>
      </c>
      <c r="K605" t="s">
        <v>1228</v>
      </c>
    </row>
    <row r="606" spans="1:11" x14ac:dyDescent="0.25">
      <c r="A606">
        <v>5131</v>
      </c>
      <c r="B606">
        <f t="shared" si="73"/>
        <v>5000</v>
      </c>
      <c r="C606">
        <f t="shared" si="74"/>
        <v>5100</v>
      </c>
      <c r="D606">
        <f t="shared" si="75"/>
        <v>5130</v>
      </c>
      <c r="E606">
        <f t="shared" si="76"/>
        <v>5</v>
      </c>
      <c r="F606">
        <f t="shared" si="77"/>
        <v>1</v>
      </c>
      <c r="G606">
        <f t="shared" si="78"/>
        <v>3</v>
      </c>
      <c r="H606">
        <f t="shared" si="79"/>
        <v>1</v>
      </c>
      <c r="I606" t="str">
        <f t="shared" si="72"/>
        <v>5131- BIENES ARTÍSTICOS Y CULTURALES</v>
      </c>
      <c r="J606" t="s">
        <v>1229</v>
      </c>
      <c r="K606" t="s">
        <v>1230</v>
      </c>
    </row>
    <row r="607" spans="1:11" x14ac:dyDescent="0.25">
      <c r="A607">
        <v>5140</v>
      </c>
      <c r="B607">
        <f t="shared" si="73"/>
        <v>5000</v>
      </c>
      <c r="C607">
        <f t="shared" si="74"/>
        <v>5100</v>
      </c>
      <c r="D607">
        <f t="shared" si="75"/>
        <v>5140</v>
      </c>
      <c r="E607">
        <f t="shared" si="76"/>
        <v>5</v>
      </c>
      <c r="F607">
        <f t="shared" si="77"/>
        <v>1</v>
      </c>
      <c r="G607">
        <f t="shared" si="78"/>
        <v>4</v>
      </c>
      <c r="H607">
        <f t="shared" si="79"/>
        <v>0</v>
      </c>
      <c r="I607" t="str">
        <f t="shared" si="72"/>
        <v>5140- OBJETOS DE VALOR</v>
      </c>
      <c r="J607" t="s">
        <v>1231</v>
      </c>
      <c r="K607" t="s">
        <v>1232</v>
      </c>
    </row>
    <row r="608" spans="1:11" x14ac:dyDescent="0.25">
      <c r="A608">
        <v>5141</v>
      </c>
      <c r="B608">
        <f t="shared" si="73"/>
        <v>5000</v>
      </c>
      <c r="C608">
        <f t="shared" si="74"/>
        <v>5100</v>
      </c>
      <c r="D608">
        <f t="shared" si="75"/>
        <v>5140</v>
      </c>
      <c r="E608">
        <f t="shared" si="76"/>
        <v>5</v>
      </c>
      <c r="F608">
        <f t="shared" si="77"/>
        <v>1</v>
      </c>
      <c r="G608">
        <f t="shared" si="78"/>
        <v>4</v>
      </c>
      <c r="H608">
        <f t="shared" si="79"/>
        <v>1</v>
      </c>
      <c r="I608" t="str">
        <f t="shared" si="72"/>
        <v>5141- OBJETOS DE VALOR</v>
      </c>
      <c r="J608" t="s">
        <v>1231</v>
      </c>
      <c r="K608" t="s">
        <v>1232</v>
      </c>
    </row>
    <row r="609" spans="1:11" x14ac:dyDescent="0.25">
      <c r="A609">
        <v>5150</v>
      </c>
      <c r="B609">
        <f t="shared" si="73"/>
        <v>5000</v>
      </c>
      <c r="C609">
        <f t="shared" si="74"/>
        <v>5100</v>
      </c>
      <c r="D609">
        <f t="shared" si="75"/>
        <v>5150</v>
      </c>
      <c r="E609">
        <f t="shared" si="76"/>
        <v>5</v>
      </c>
      <c r="F609">
        <f t="shared" si="77"/>
        <v>1</v>
      </c>
      <c r="G609">
        <f t="shared" si="78"/>
        <v>5</v>
      </c>
      <c r="H609">
        <f t="shared" si="79"/>
        <v>0</v>
      </c>
      <c r="I609" t="str">
        <f t="shared" si="72"/>
        <v>5150- EQUIPO DE CÓMPUTO Y DE TECNOLOGÍAS DE LA INFORMACIÓN</v>
      </c>
      <c r="J609" t="s">
        <v>1233</v>
      </c>
      <c r="K609" t="s">
        <v>1234</v>
      </c>
    </row>
    <row r="610" spans="1:11" x14ac:dyDescent="0.25">
      <c r="A610">
        <v>5151</v>
      </c>
      <c r="B610">
        <f t="shared" si="73"/>
        <v>5000</v>
      </c>
      <c r="C610">
        <f t="shared" si="74"/>
        <v>5100</v>
      </c>
      <c r="D610">
        <f t="shared" si="75"/>
        <v>5150</v>
      </c>
      <c r="E610">
        <f t="shared" si="76"/>
        <v>5</v>
      </c>
      <c r="F610">
        <f t="shared" si="77"/>
        <v>1</v>
      </c>
      <c r="G610">
        <f t="shared" si="78"/>
        <v>5</v>
      </c>
      <c r="H610">
        <f t="shared" si="79"/>
        <v>1</v>
      </c>
      <c r="I610" t="str">
        <f t="shared" si="72"/>
        <v>5151- BIENES INFORMÁTICOS.</v>
      </c>
      <c r="J610" t="s">
        <v>1235</v>
      </c>
      <c r="K610" t="s">
        <v>1236</v>
      </c>
    </row>
    <row r="611" spans="1:11" x14ac:dyDescent="0.25">
      <c r="A611">
        <v>5190</v>
      </c>
      <c r="B611">
        <f t="shared" si="73"/>
        <v>5000</v>
      </c>
      <c r="C611">
        <f t="shared" si="74"/>
        <v>5100</v>
      </c>
      <c r="D611">
        <f t="shared" si="75"/>
        <v>5190</v>
      </c>
      <c r="E611">
        <f t="shared" si="76"/>
        <v>5</v>
      </c>
      <c r="F611">
        <f t="shared" si="77"/>
        <v>1</v>
      </c>
      <c r="G611">
        <f t="shared" si="78"/>
        <v>9</v>
      </c>
      <c r="H611">
        <f t="shared" si="79"/>
        <v>0</v>
      </c>
      <c r="I611" t="str">
        <f t="shared" si="72"/>
        <v>5190- OTROS MOBILIARIOS Y EQUIPOS DE ADMINISTRACIÓN</v>
      </c>
      <c r="J611" t="s">
        <v>1237</v>
      </c>
      <c r="K611" t="s">
        <v>1238</v>
      </c>
    </row>
    <row r="612" spans="1:11" x14ac:dyDescent="0.25">
      <c r="A612">
        <v>5191</v>
      </c>
      <c r="B612">
        <f t="shared" si="73"/>
        <v>5000</v>
      </c>
      <c r="C612">
        <f t="shared" si="74"/>
        <v>5100</v>
      </c>
      <c r="D612">
        <f t="shared" si="75"/>
        <v>5190</v>
      </c>
      <c r="E612">
        <f t="shared" si="76"/>
        <v>5</v>
      </c>
      <c r="F612">
        <f t="shared" si="77"/>
        <v>1</v>
      </c>
      <c r="G612">
        <f t="shared" si="78"/>
        <v>9</v>
      </c>
      <c r="H612">
        <f t="shared" si="79"/>
        <v>1</v>
      </c>
      <c r="I612" t="str">
        <f t="shared" si="72"/>
        <v>5191- OTROS MOBILIARIOS Y EQUIPOS DE ADMINISTRACIÓN</v>
      </c>
      <c r="J612" t="s">
        <v>1237</v>
      </c>
      <c r="K612" t="s">
        <v>1239</v>
      </c>
    </row>
    <row r="613" spans="1:11" x14ac:dyDescent="0.25">
      <c r="A613">
        <v>5192</v>
      </c>
      <c r="B613">
        <f t="shared" si="73"/>
        <v>5000</v>
      </c>
      <c r="C613">
        <f t="shared" si="74"/>
        <v>5100</v>
      </c>
      <c r="D613">
        <f t="shared" si="75"/>
        <v>5190</v>
      </c>
      <c r="E613">
        <f t="shared" si="76"/>
        <v>5</v>
      </c>
      <c r="F613">
        <f t="shared" si="77"/>
        <v>1</v>
      </c>
      <c r="G613">
        <f t="shared" si="78"/>
        <v>9</v>
      </c>
      <c r="H613">
        <f t="shared" si="79"/>
        <v>2</v>
      </c>
      <c r="I613" t="str">
        <f t="shared" si="72"/>
        <v>5192- ADJUDICACIONES, EXPROPIACIONES E INDEMNIZACIONES DE BIENES MUEBLES.</v>
      </c>
      <c r="J613" t="s">
        <v>1240</v>
      </c>
      <c r="K613" t="s">
        <v>1241</v>
      </c>
    </row>
    <row r="614" spans="1:11" x14ac:dyDescent="0.25">
      <c r="A614">
        <v>5200</v>
      </c>
      <c r="B614">
        <f t="shared" si="73"/>
        <v>5000</v>
      </c>
      <c r="C614">
        <f t="shared" si="74"/>
        <v>5200</v>
      </c>
      <c r="D614">
        <f t="shared" si="75"/>
        <v>5200</v>
      </c>
      <c r="E614">
        <f t="shared" si="76"/>
        <v>5</v>
      </c>
      <c r="F614">
        <f t="shared" si="77"/>
        <v>2</v>
      </c>
      <c r="G614">
        <f t="shared" si="78"/>
        <v>0</v>
      </c>
      <c r="H614">
        <f t="shared" si="79"/>
        <v>0</v>
      </c>
      <c r="I614" t="str">
        <f t="shared" si="72"/>
        <v>5200- MOBILIARIO Y EQUIPO EDUCACIONAL Y RECREATIVO</v>
      </c>
      <c r="J614" t="s">
        <v>1242</v>
      </c>
      <c r="K614" t="s">
        <v>1243</v>
      </c>
    </row>
    <row r="615" spans="1:11" x14ac:dyDescent="0.25">
      <c r="A615">
        <v>5210</v>
      </c>
      <c r="B615">
        <f t="shared" si="73"/>
        <v>5000</v>
      </c>
      <c r="C615">
        <f t="shared" si="74"/>
        <v>5200</v>
      </c>
      <c r="D615">
        <f t="shared" si="75"/>
        <v>5210</v>
      </c>
      <c r="E615">
        <f t="shared" si="76"/>
        <v>5</v>
      </c>
      <c r="F615">
        <f t="shared" si="77"/>
        <v>2</v>
      </c>
      <c r="G615">
        <f t="shared" si="78"/>
        <v>1</v>
      </c>
      <c r="H615">
        <f t="shared" si="79"/>
        <v>0</v>
      </c>
      <c r="I615" t="str">
        <f t="shared" si="72"/>
        <v>5210- EQUIPOS Y APARATOS AUDIOVISUALES</v>
      </c>
      <c r="J615" t="s">
        <v>1244</v>
      </c>
      <c r="K615" t="s">
        <v>1245</v>
      </c>
    </row>
    <row r="616" spans="1:11" x14ac:dyDescent="0.25">
      <c r="A616">
        <v>5211</v>
      </c>
      <c r="B616">
        <f t="shared" si="73"/>
        <v>5000</v>
      </c>
      <c r="C616">
        <f t="shared" si="74"/>
        <v>5200</v>
      </c>
      <c r="D616">
        <f t="shared" si="75"/>
        <v>5210</v>
      </c>
      <c r="E616">
        <f t="shared" si="76"/>
        <v>5</v>
      </c>
      <c r="F616">
        <f t="shared" si="77"/>
        <v>2</v>
      </c>
      <c r="G616">
        <f t="shared" si="78"/>
        <v>1</v>
      </c>
      <c r="H616">
        <f t="shared" si="79"/>
        <v>1</v>
      </c>
      <c r="I616" t="str">
        <f t="shared" si="72"/>
        <v>5211- EQUIPO EDUCACIONAL Y RECREATIVO</v>
      </c>
      <c r="J616" t="s">
        <v>1246</v>
      </c>
      <c r="K616" t="s">
        <v>1247</v>
      </c>
    </row>
    <row r="617" spans="1:11" x14ac:dyDescent="0.25">
      <c r="A617">
        <v>5220</v>
      </c>
      <c r="B617">
        <f t="shared" si="73"/>
        <v>5000</v>
      </c>
      <c r="C617">
        <f t="shared" si="74"/>
        <v>5200</v>
      </c>
      <c r="D617">
        <f t="shared" si="75"/>
        <v>5220</v>
      </c>
      <c r="E617">
        <f t="shared" si="76"/>
        <v>5</v>
      </c>
      <c r="F617">
        <f t="shared" si="77"/>
        <v>2</v>
      </c>
      <c r="G617">
        <f t="shared" si="78"/>
        <v>2</v>
      </c>
      <c r="H617">
        <f t="shared" si="79"/>
        <v>0</v>
      </c>
      <c r="I617" t="str">
        <f t="shared" si="72"/>
        <v>5220- APARATOS DEPORTIVOS</v>
      </c>
      <c r="J617" t="s">
        <v>1248</v>
      </c>
      <c r="K617" t="s">
        <v>1249</v>
      </c>
    </row>
    <row r="618" spans="1:11" x14ac:dyDescent="0.25">
      <c r="A618">
        <v>5221</v>
      </c>
      <c r="B618">
        <f t="shared" si="73"/>
        <v>5000</v>
      </c>
      <c r="C618">
        <f t="shared" si="74"/>
        <v>5200</v>
      </c>
      <c r="D618">
        <f t="shared" si="75"/>
        <v>5220</v>
      </c>
      <c r="E618">
        <f t="shared" si="76"/>
        <v>5</v>
      </c>
      <c r="F618">
        <f t="shared" si="77"/>
        <v>2</v>
      </c>
      <c r="G618">
        <f t="shared" si="78"/>
        <v>2</v>
      </c>
      <c r="H618">
        <f t="shared" si="79"/>
        <v>1</v>
      </c>
      <c r="I618" t="str">
        <f t="shared" si="72"/>
        <v>5221- APARATOS DEPORTIVOS</v>
      </c>
      <c r="J618" t="s">
        <v>1248</v>
      </c>
      <c r="K618" t="s">
        <v>1249</v>
      </c>
    </row>
    <row r="619" spans="1:11" x14ac:dyDescent="0.25">
      <c r="A619">
        <v>5230</v>
      </c>
      <c r="B619">
        <f t="shared" si="73"/>
        <v>5000</v>
      </c>
      <c r="C619">
        <f t="shared" si="74"/>
        <v>5200</v>
      </c>
      <c r="D619">
        <f t="shared" si="75"/>
        <v>5230</v>
      </c>
      <c r="E619">
        <f t="shared" si="76"/>
        <v>5</v>
      </c>
      <c r="F619">
        <f t="shared" si="77"/>
        <v>2</v>
      </c>
      <c r="G619">
        <f t="shared" si="78"/>
        <v>3</v>
      </c>
      <c r="H619">
        <f t="shared" si="79"/>
        <v>0</v>
      </c>
      <c r="I619" t="str">
        <f t="shared" si="72"/>
        <v>5230- CÁMARAS FOTOGRÁFICAS Y DE VIDEO</v>
      </c>
      <c r="J619" t="s">
        <v>1250</v>
      </c>
      <c r="K619" t="s">
        <v>1251</v>
      </c>
    </row>
    <row r="620" spans="1:11" x14ac:dyDescent="0.25">
      <c r="A620">
        <v>5231</v>
      </c>
      <c r="B620">
        <f t="shared" si="73"/>
        <v>5000</v>
      </c>
      <c r="C620">
        <f t="shared" si="74"/>
        <v>5200</v>
      </c>
      <c r="D620">
        <f t="shared" si="75"/>
        <v>5230</v>
      </c>
      <c r="E620">
        <f t="shared" si="76"/>
        <v>5</v>
      </c>
      <c r="F620">
        <f t="shared" si="77"/>
        <v>2</v>
      </c>
      <c r="G620">
        <f t="shared" si="78"/>
        <v>3</v>
      </c>
      <c r="H620">
        <f t="shared" si="79"/>
        <v>1</v>
      </c>
      <c r="I620" t="str">
        <f t="shared" si="72"/>
        <v>5231- CÁMARAS FOTOGRÁFICAS Y DE VIDEO</v>
      </c>
      <c r="J620" t="s">
        <v>1250</v>
      </c>
      <c r="K620" t="s">
        <v>1251</v>
      </c>
    </row>
    <row r="621" spans="1:11" x14ac:dyDescent="0.25">
      <c r="A621">
        <v>5290</v>
      </c>
      <c r="B621">
        <f t="shared" si="73"/>
        <v>5000</v>
      </c>
      <c r="C621">
        <f t="shared" si="74"/>
        <v>5200</v>
      </c>
      <c r="D621">
        <f t="shared" si="75"/>
        <v>5290</v>
      </c>
      <c r="E621">
        <f t="shared" si="76"/>
        <v>5</v>
      </c>
      <c r="F621">
        <f t="shared" si="77"/>
        <v>2</v>
      </c>
      <c r="G621">
        <f t="shared" si="78"/>
        <v>9</v>
      </c>
      <c r="H621">
        <f t="shared" si="79"/>
        <v>0</v>
      </c>
      <c r="I621" t="str">
        <f t="shared" si="72"/>
        <v>5290- OTRO MOBILIARIO Y EQUIPO EDUCACIONAL Y RECREATIVO</v>
      </c>
      <c r="J621" t="s">
        <v>1252</v>
      </c>
      <c r="K621" t="s">
        <v>1253</v>
      </c>
    </row>
    <row r="622" spans="1:11" x14ac:dyDescent="0.25">
      <c r="A622">
        <v>5291</v>
      </c>
      <c r="B622">
        <f t="shared" si="73"/>
        <v>5000</v>
      </c>
      <c r="C622">
        <f t="shared" si="74"/>
        <v>5200</v>
      </c>
      <c r="D622">
        <f t="shared" si="75"/>
        <v>5290</v>
      </c>
      <c r="E622">
        <f t="shared" si="76"/>
        <v>5</v>
      </c>
      <c r="F622">
        <f t="shared" si="77"/>
        <v>2</v>
      </c>
      <c r="G622">
        <f t="shared" si="78"/>
        <v>9</v>
      </c>
      <c r="H622">
        <f t="shared" si="79"/>
        <v>1</v>
      </c>
      <c r="I622" t="str">
        <f t="shared" si="72"/>
        <v>5291- OTRO MOBILIARIO Y EQUIPO EDUCACIONAL Y RECREATIVO</v>
      </c>
      <c r="J622" t="s">
        <v>1252</v>
      </c>
      <c r="K622" t="s">
        <v>1253</v>
      </c>
    </row>
    <row r="623" spans="1:11" x14ac:dyDescent="0.25">
      <c r="A623">
        <v>5300</v>
      </c>
      <c r="B623">
        <f t="shared" si="73"/>
        <v>5000</v>
      </c>
      <c r="C623">
        <f t="shared" si="74"/>
        <v>5300</v>
      </c>
      <c r="D623">
        <f t="shared" si="75"/>
        <v>5300</v>
      </c>
      <c r="E623">
        <f t="shared" si="76"/>
        <v>5</v>
      </c>
      <c r="F623">
        <f t="shared" si="77"/>
        <v>3</v>
      </c>
      <c r="G623">
        <f t="shared" si="78"/>
        <v>0</v>
      </c>
      <c r="H623">
        <f t="shared" si="79"/>
        <v>0</v>
      </c>
      <c r="I623" t="str">
        <f t="shared" si="72"/>
        <v>5300- EQUIPO E INSTRUMENTAL MÉDICO Y DE LABORATORIO</v>
      </c>
      <c r="J623" t="s">
        <v>1254</v>
      </c>
      <c r="K623" t="s">
        <v>1255</v>
      </c>
    </row>
    <row r="624" spans="1:11" x14ac:dyDescent="0.25">
      <c r="A624">
        <v>5310</v>
      </c>
      <c r="B624">
        <f t="shared" si="73"/>
        <v>5000</v>
      </c>
      <c r="C624">
        <f t="shared" si="74"/>
        <v>5300</v>
      </c>
      <c r="D624">
        <f t="shared" si="75"/>
        <v>5310</v>
      </c>
      <c r="E624">
        <f t="shared" si="76"/>
        <v>5</v>
      </c>
      <c r="F624">
        <f t="shared" si="77"/>
        <v>3</v>
      </c>
      <c r="G624">
        <f t="shared" si="78"/>
        <v>1</v>
      </c>
      <c r="H624">
        <f t="shared" si="79"/>
        <v>0</v>
      </c>
      <c r="I624" t="str">
        <f t="shared" si="72"/>
        <v>5310- EQUIPO MÉDICO Y DE LABORATORIO</v>
      </c>
      <c r="J624" t="s">
        <v>1256</v>
      </c>
      <c r="K624" t="s">
        <v>1257</v>
      </c>
    </row>
    <row r="625" spans="1:11" x14ac:dyDescent="0.25">
      <c r="A625">
        <v>5311</v>
      </c>
      <c r="B625">
        <f t="shared" si="73"/>
        <v>5000</v>
      </c>
      <c r="C625">
        <f t="shared" si="74"/>
        <v>5300</v>
      </c>
      <c r="D625">
        <f t="shared" si="75"/>
        <v>5310</v>
      </c>
      <c r="E625">
        <f t="shared" si="76"/>
        <v>5</v>
      </c>
      <c r="F625">
        <f t="shared" si="77"/>
        <v>3</v>
      </c>
      <c r="G625">
        <f t="shared" si="78"/>
        <v>1</v>
      </c>
      <c r="H625">
        <f t="shared" si="79"/>
        <v>1</v>
      </c>
      <c r="I625" t="str">
        <f t="shared" si="72"/>
        <v>5311- EQUIPO MÉDICO Y DE LABORATORIO</v>
      </c>
      <c r="J625" t="s">
        <v>1256</v>
      </c>
      <c r="K625" t="s">
        <v>1258</v>
      </c>
    </row>
    <row r="626" spans="1:11" x14ac:dyDescent="0.25">
      <c r="A626">
        <v>5320</v>
      </c>
      <c r="B626">
        <f t="shared" si="73"/>
        <v>5000</v>
      </c>
      <c r="C626">
        <f t="shared" si="74"/>
        <v>5300</v>
      </c>
      <c r="D626">
        <f t="shared" si="75"/>
        <v>5320</v>
      </c>
      <c r="E626">
        <f t="shared" si="76"/>
        <v>5</v>
      </c>
      <c r="F626">
        <f t="shared" si="77"/>
        <v>3</v>
      </c>
      <c r="G626">
        <f t="shared" si="78"/>
        <v>2</v>
      </c>
      <c r="H626">
        <f t="shared" si="79"/>
        <v>0</v>
      </c>
      <c r="I626" t="str">
        <f t="shared" si="72"/>
        <v>5320- INSTRUMENTAL MÉDICO Y DE LABORATORIO</v>
      </c>
      <c r="J626" t="s">
        <v>1259</v>
      </c>
      <c r="K626" t="s">
        <v>1260</v>
      </c>
    </row>
    <row r="627" spans="1:11" x14ac:dyDescent="0.25">
      <c r="A627">
        <v>5321</v>
      </c>
      <c r="B627">
        <f t="shared" si="73"/>
        <v>5000</v>
      </c>
      <c r="C627">
        <f t="shared" si="74"/>
        <v>5300</v>
      </c>
      <c r="D627">
        <f t="shared" si="75"/>
        <v>5320</v>
      </c>
      <c r="E627">
        <f t="shared" si="76"/>
        <v>5</v>
      </c>
      <c r="F627">
        <f t="shared" si="77"/>
        <v>3</v>
      </c>
      <c r="G627">
        <f t="shared" si="78"/>
        <v>2</v>
      </c>
      <c r="H627">
        <f t="shared" si="79"/>
        <v>1</v>
      </c>
      <c r="I627" t="str">
        <f t="shared" si="72"/>
        <v>5321- INSTRUMENTAL MÉDICO Y DE LABORATORIO</v>
      </c>
      <c r="J627" t="s">
        <v>1259</v>
      </c>
      <c r="K627" t="s">
        <v>1261</v>
      </c>
    </row>
    <row r="628" spans="1:11" x14ac:dyDescent="0.25">
      <c r="A628">
        <v>5400</v>
      </c>
      <c r="B628">
        <f t="shared" si="73"/>
        <v>5000</v>
      </c>
      <c r="C628">
        <f t="shared" si="74"/>
        <v>5400</v>
      </c>
      <c r="D628">
        <f t="shared" si="75"/>
        <v>5400</v>
      </c>
      <c r="E628">
        <f t="shared" si="76"/>
        <v>5</v>
      </c>
      <c r="F628">
        <f t="shared" si="77"/>
        <v>4</v>
      </c>
      <c r="G628">
        <f t="shared" si="78"/>
        <v>0</v>
      </c>
      <c r="H628">
        <f t="shared" si="79"/>
        <v>0</v>
      </c>
      <c r="I628" t="str">
        <f t="shared" si="72"/>
        <v>5400- VEHÍCULOS Y EQUIPO DE TRANSPORTE</v>
      </c>
      <c r="J628" t="s">
        <v>1262</v>
      </c>
      <c r="K628" t="s">
        <v>1263</v>
      </c>
    </row>
    <row r="629" spans="1:11" x14ac:dyDescent="0.25">
      <c r="A629">
        <v>5410</v>
      </c>
      <c r="B629">
        <f t="shared" si="73"/>
        <v>5000</v>
      </c>
      <c r="C629">
        <f t="shared" si="74"/>
        <v>5400</v>
      </c>
      <c r="D629">
        <f t="shared" si="75"/>
        <v>5410</v>
      </c>
      <c r="E629">
        <f t="shared" si="76"/>
        <v>5</v>
      </c>
      <c r="F629">
        <f t="shared" si="77"/>
        <v>4</v>
      </c>
      <c r="G629">
        <f t="shared" si="78"/>
        <v>1</v>
      </c>
      <c r="H629">
        <f t="shared" si="79"/>
        <v>0</v>
      </c>
      <c r="I629" t="str">
        <f t="shared" si="72"/>
        <v>5410- VEHÍCULOS Y EQUIPO TERRESTRE</v>
      </c>
      <c r="J629" t="s">
        <v>1264</v>
      </c>
      <c r="K629" t="s">
        <v>1265</v>
      </c>
    </row>
    <row r="630" spans="1:11" x14ac:dyDescent="0.25">
      <c r="A630">
        <v>5411</v>
      </c>
      <c r="B630">
        <f t="shared" si="73"/>
        <v>5000</v>
      </c>
      <c r="C630">
        <f t="shared" si="74"/>
        <v>5400</v>
      </c>
      <c r="D630">
        <f t="shared" si="75"/>
        <v>5410</v>
      </c>
      <c r="E630">
        <f t="shared" si="76"/>
        <v>5</v>
      </c>
      <c r="F630">
        <f t="shared" si="77"/>
        <v>4</v>
      </c>
      <c r="G630">
        <f t="shared" si="78"/>
        <v>1</v>
      </c>
      <c r="H630">
        <f t="shared" si="79"/>
        <v>1</v>
      </c>
      <c r="I630" t="str">
        <f t="shared" si="72"/>
        <v>5411- VEHÍCULOS Y EQUIPO TERRESTRE</v>
      </c>
      <c r="J630" t="s">
        <v>1264</v>
      </c>
      <c r="K630" t="s">
        <v>1265</v>
      </c>
    </row>
    <row r="631" spans="1:11" x14ac:dyDescent="0.25">
      <c r="A631">
        <v>5420</v>
      </c>
      <c r="B631">
        <f t="shared" si="73"/>
        <v>5000</v>
      </c>
      <c r="C631">
        <f t="shared" si="74"/>
        <v>5400</v>
      </c>
      <c r="D631">
        <f t="shared" si="75"/>
        <v>5420</v>
      </c>
      <c r="E631">
        <f t="shared" si="76"/>
        <v>5</v>
      </c>
      <c r="F631">
        <f t="shared" si="77"/>
        <v>4</v>
      </c>
      <c r="G631">
        <f t="shared" si="78"/>
        <v>2</v>
      </c>
      <c r="H631">
        <f t="shared" si="79"/>
        <v>0</v>
      </c>
      <c r="I631" t="str">
        <f t="shared" si="72"/>
        <v>5420- CARROCERÍAS Y REMOLQUES</v>
      </c>
      <c r="J631" t="s">
        <v>1266</v>
      </c>
      <c r="K631" t="s">
        <v>1267</v>
      </c>
    </row>
    <row r="632" spans="1:11" x14ac:dyDescent="0.25">
      <c r="A632">
        <v>5421</v>
      </c>
      <c r="B632">
        <f t="shared" si="73"/>
        <v>5000</v>
      </c>
      <c r="C632">
        <f t="shared" si="74"/>
        <v>5400</v>
      </c>
      <c r="D632">
        <f t="shared" si="75"/>
        <v>5420</v>
      </c>
      <c r="E632">
        <f t="shared" si="76"/>
        <v>5</v>
      </c>
      <c r="F632">
        <f t="shared" si="77"/>
        <v>4</v>
      </c>
      <c r="G632">
        <f t="shared" si="78"/>
        <v>2</v>
      </c>
      <c r="H632">
        <f t="shared" si="79"/>
        <v>1</v>
      </c>
      <c r="I632" t="str">
        <f t="shared" si="72"/>
        <v>5421- CARROCERÍAS Y REMOLQUES</v>
      </c>
      <c r="J632" t="s">
        <v>1266</v>
      </c>
      <c r="K632" t="s">
        <v>1267</v>
      </c>
    </row>
    <row r="633" spans="1:11" x14ac:dyDescent="0.25">
      <c r="A633">
        <v>5430</v>
      </c>
      <c r="B633">
        <f t="shared" si="73"/>
        <v>5000</v>
      </c>
      <c r="C633">
        <f t="shared" si="74"/>
        <v>5400</v>
      </c>
      <c r="D633">
        <f t="shared" si="75"/>
        <v>5430</v>
      </c>
      <c r="E633">
        <f t="shared" si="76"/>
        <v>5</v>
      </c>
      <c r="F633">
        <f t="shared" si="77"/>
        <v>4</v>
      </c>
      <c r="G633">
        <f t="shared" si="78"/>
        <v>3</v>
      </c>
      <c r="H633">
        <f t="shared" si="79"/>
        <v>0</v>
      </c>
      <c r="I633" t="str">
        <f t="shared" si="72"/>
        <v>5430- EQUIPO AEROESPACIAL</v>
      </c>
      <c r="J633" t="s">
        <v>1268</v>
      </c>
      <c r="K633" t="s">
        <v>1269</v>
      </c>
    </row>
    <row r="634" spans="1:11" x14ac:dyDescent="0.25">
      <c r="A634">
        <v>5431</v>
      </c>
      <c r="B634">
        <f t="shared" si="73"/>
        <v>5000</v>
      </c>
      <c r="C634">
        <f t="shared" si="74"/>
        <v>5400</v>
      </c>
      <c r="D634">
        <f t="shared" si="75"/>
        <v>5430</v>
      </c>
      <c r="E634">
        <f t="shared" si="76"/>
        <v>5</v>
      </c>
      <c r="F634">
        <f t="shared" si="77"/>
        <v>4</v>
      </c>
      <c r="G634">
        <f t="shared" si="78"/>
        <v>3</v>
      </c>
      <c r="H634">
        <f t="shared" si="79"/>
        <v>1</v>
      </c>
      <c r="I634" t="str">
        <f t="shared" si="72"/>
        <v>5431- EQUIPO AEROESPACIAL</v>
      </c>
      <c r="J634" t="s">
        <v>1268</v>
      </c>
      <c r="K634" t="s">
        <v>1269</v>
      </c>
    </row>
    <row r="635" spans="1:11" x14ac:dyDescent="0.25">
      <c r="A635">
        <v>5440</v>
      </c>
      <c r="B635">
        <f t="shared" si="73"/>
        <v>5000</v>
      </c>
      <c r="C635">
        <f t="shared" si="74"/>
        <v>5400</v>
      </c>
      <c r="D635">
        <f t="shared" si="75"/>
        <v>5440</v>
      </c>
      <c r="E635">
        <f t="shared" si="76"/>
        <v>5</v>
      </c>
      <c r="F635">
        <f t="shared" si="77"/>
        <v>4</v>
      </c>
      <c r="G635">
        <f t="shared" si="78"/>
        <v>4</v>
      </c>
      <c r="H635">
        <f t="shared" si="79"/>
        <v>0</v>
      </c>
      <c r="I635" t="str">
        <f t="shared" si="72"/>
        <v>5440- EQUIPO FERROVIARIO</v>
      </c>
      <c r="J635" t="s">
        <v>1270</v>
      </c>
      <c r="K635" t="s">
        <v>1271</v>
      </c>
    </row>
    <row r="636" spans="1:11" x14ac:dyDescent="0.25">
      <c r="A636">
        <v>5441</v>
      </c>
      <c r="B636">
        <f t="shared" si="73"/>
        <v>5000</v>
      </c>
      <c r="C636">
        <f t="shared" si="74"/>
        <v>5400</v>
      </c>
      <c r="D636">
        <f t="shared" si="75"/>
        <v>5440</v>
      </c>
      <c r="E636">
        <f t="shared" si="76"/>
        <v>5</v>
      </c>
      <c r="F636">
        <f t="shared" si="77"/>
        <v>4</v>
      </c>
      <c r="G636">
        <f t="shared" si="78"/>
        <v>4</v>
      </c>
      <c r="H636">
        <f t="shared" si="79"/>
        <v>1</v>
      </c>
      <c r="I636" t="str">
        <f t="shared" si="72"/>
        <v>5441- EQUIPO FERROVIARIO</v>
      </c>
      <c r="J636" t="s">
        <v>1270</v>
      </c>
      <c r="K636" t="s">
        <v>1271</v>
      </c>
    </row>
    <row r="637" spans="1:11" x14ac:dyDescent="0.25">
      <c r="A637">
        <v>5450</v>
      </c>
      <c r="B637">
        <f t="shared" si="73"/>
        <v>5000</v>
      </c>
      <c r="C637">
        <f t="shared" si="74"/>
        <v>5400</v>
      </c>
      <c r="D637">
        <f t="shared" si="75"/>
        <v>5450</v>
      </c>
      <c r="E637">
        <f t="shared" si="76"/>
        <v>5</v>
      </c>
      <c r="F637">
        <f t="shared" si="77"/>
        <v>4</v>
      </c>
      <c r="G637">
        <f t="shared" si="78"/>
        <v>5</v>
      </c>
      <c r="H637">
        <f t="shared" si="79"/>
        <v>0</v>
      </c>
      <c r="I637" t="str">
        <f t="shared" si="72"/>
        <v>5450- EMBARCACIONES</v>
      </c>
      <c r="J637" t="s">
        <v>1272</v>
      </c>
      <c r="K637" t="s">
        <v>1273</v>
      </c>
    </row>
    <row r="638" spans="1:11" x14ac:dyDescent="0.25">
      <c r="A638">
        <v>5451</v>
      </c>
      <c r="B638">
        <f t="shared" si="73"/>
        <v>5000</v>
      </c>
      <c r="C638">
        <f t="shared" si="74"/>
        <v>5400</v>
      </c>
      <c r="D638">
        <f t="shared" si="75"/>
        <v>5450</v>
      </c>
      <c r="E638">
        <f t="shared" si="76"/>
        <v>5</v>
      </c>
      <c r="F638">
        <f t="shared" si="77"/>
        <v>4</v>
      </c>
      <c r="G638">
        <f t="shared" si="78"/>
        <v>5</v>
      </c>
      <c r="H638">
        <f t="shared" si="79"/>
        <v>1</v>
      </c>
      <c r="I638" t="str">
        <f t="shared" si="72"/>
        <v>5451- EMBARCACIONES</v>
      </c>
      <c r="J638" t="s">
        <v>1272</v>
      </c>
      <c r="K638" t="s">
        <v>1274</v>
      </c>
    </row>
    <row r="639" spans="1:11" x14ac:dyDescent="0.25">
      <c r="A639">
        <v>5490</v>
      </c>
      <c r="B639">
        <f t="shared" si="73"/>
        <v>5000</v>
      </c>
      <c r="C639">
        <f t="shared" si="74"/>
        <v>5400</v>
      </c>
      <c r="D639">
        <f t="shared" si="75"/>
        <v>5490</v>
      </c>
      <c r="E639">
        <f t="shared" si="76"/>
        <v>5</v>
      </c>
      <c r="F639">
        <f t="shared" si="77"/>
        <v>4</v>
      </c>
      <c r="G639">
        <f t="shared" si="78"/>
        <v>9</v>
      </c>
      <c r="H639">
        <f t="shared" si="79"/>
        <v>0</v>
      </c>
      <c r="I639" t="str">
        <f t="shared" si="72"/>
        <v>5490- OTROS EQUIPOS DE TRANSPORTE</v>
      </c>
      <c r="J639" t="s">
        <v>1275</v>
      </c>
      <c r="K639" t="s">
        <v>1276</v>
      </c>
    </row>
    <row r="640" spans="1:11" x14ac:dyDescent="0.25">
      <c r="A640">
        <v>5491</v>
      </c>
      <c r="B640">
        <f t="shared" si="73"/>
        <v>5000</v>
      </c>
      <c r="C640">
        <f t="shared" si="74"/>
        <v>5400</v>
      </c>
      <c r="D640">
        <f t="shared" si="75"/>
        <v>5490</v>
      </c>
      <c r="E640">
        <f t="shared" si="76"/>
        <v>5</v>
      </c>
      <c r="F640">
        <f t="shared" si="77"/>
        <v>4</v>
      </c>
      <c r="G640">
        <f t="shared" si="78"/>
        <v>9</v>
      </c>
      <c r="H640">
        <f t="shared" si="79"/>
        <v>1</v>
      </c>
      <c r="I640" t="str">
        <f t="shared" si="72"/>
        <v>5491- OTROS EQUIPOS DE TRANSPORTE</v>
      </c>
      <c r="J640" t="s">
        <v>1275</v>
      </c>
      <c r="K640" t="s">
        <v>1276</v>
      </c>
    </row>
    <row r="641" spans="1:11" x14ac:dyDescent="0.25">
      <c r="A641">
        <v>5500</v>
      </c>
      <c r="B641">
        <f t="shared" si="73"/>
        <v>5000</v>
      </c>
      <c r="C641">
        <f t="shared" si="74"/>
        <v>5500</v>
      </c>
      <c r="D641">
        <f t="shared" si="75"/>
        <v>5500</v>
      </c>
      <c r="E641">
        <f t="shared" si="76"/>
        <v>5</v>
      </c>
      <c r="F641">
        <f t="shared" si="77"/>
        <v>5</v>
      </c>
      <c r="G641">
        <f t="shared" si="78"/>
        <v>0</v>
      </c>
      <c r="H641">
        <f t="shared" si="79"/>
        <v>0</v>
      </c>
      <c r="I641" t="str">
        <f t="shared" si="72"/>
        <v>5500- EQUIPO DE DEFENSA Y SEGURIDAD</v>
      </c>
      <c r="J641" t="s">
        <v>1277</v>
      </c>
      <c r="K641" t="s">
        <v>1278</v>
      </c>
    </row>
    <row r="642" spans="1:11" x14ac:dyDescent="0.25">
      <c r="A642">
        <v>5510</v>
      </c>
      <c r="B642">
        <f t="shared" si="73"/>
        <v>5000</v>
      </c>
      <c r="C642">
        <f t="shared" si="74"/>
        <v>5500</v>
      </c>
      <c r="D642">
        <f t="shared" si="75"/>
        <v>5510</v>
      </c>
      <c r="E642">
        <f t="shared" si="76"/>
        <v>5</v>
      </c>
      <c r="F642">
        <f t="shared" si="77"/>
        <v>5</v>
      </c>
      <c r="G642">
        <f t="shared" si="78"/>
        <v>1</v>
      </c>
      <c r="H642">
        <f t="shared" si="79"/>
        <v>0</v>
      </c>
      <c r="I642" t="str">
        <f t="shared" ref="I642:I705" si="80">CONCATENATE(A642,"- ",J642)</f>
        <v>5510- EQUIPO DE DEFENSA Y SEGURIDAD</v>
      </c>
      <c r="J642" t="s">
        <v>1277</v>
      </c>
      <c r="K642" t="s">
        <v>1279</v>
      </c>
    </row>
    <row r="643" spans="1:11" x14ac:dyDescent="0.25">
      <c r="A643">
        <v>5511</v>
      </c>
      <c r="B643">
        <f t="shared" ref="B643:B706" si="81">LEFT(A643,1)*1000</f>
        <v>5000</v>
      </c>
      <c r="C643">
        <f t="shared" ref="C643:C706" si="82">LEFT(A643,2)*100</f>
        <v>5500</v>
      </c>
      <c r="D643">
        <f t="shared" ref="D643:D706" si="83">LEFT(A643,3)*10</f>
        <v>5510</v>
      </c>
      <c r="E643">
        <f t="shared" ref="E643:E706" si="84">LEFT(A643,1)*1</f>
        <v>5</v>
      </c>
      <c r="F643">
        <f t="shared" ref="F643:F706" si="85">MID(A643,2,1)*1</f>
        <v>5</v>
      </c>
      <c r="G643">
        <f t="shared" ref="G643:G706" si="86">MID(A643,3,1)*1</f>
        <v>1</v>
      </c>
      <c r="H643">
        <f t="shared" ref="H643:H706" si="87">MID(A643,4,1)*1</f>
        <v>1</v>
      </c>
      <c r="I643" t="str">
        <f t="shared" si="80"/>
        <v xml:space="preserve">5511- EQUIPO DE SEGURIDAD PUBLICA </v>
      </c>
      <c r="J643" t="s">
        <v>1280</v>
      </c>
      <c r="K643" t="s">
        <v>1281</v>
      </c>
    </row>
    <row r="644" spans="1:11" x14ac:dyDescent="0.25">
      <c r="A644">
        <v>5600</v>
      </c>
      <c r="B644">
        <f t="shared" si="81"/>
        <v>5000</v>
      </c>
      <c r="C644">
        <f t="shared" si="82"/>
        <v>5600</v>
      </c>
      <c r="D644">
        <f t="shared" si="83"/>
        <v>5600</v>
      </c>
      <c r="E644">
        <f t="shared" si="84"/>
        <v>5</v>
      </c>
      <c r="F644">
        <f t="shared" si="85"/>
        <v>6</v>
      </c>
      <c r="G644">
        <f t="shared" si="86"/>
        <v>0</v>
      </c>
      <c r="H644">
        <f t="shared" si="87"/>
        <v>0</v>
      </c>
      <c r="I644" t="str">
        <f t="shared" si="80"/>
        <v>5600- MAQUINARIA, OTROS EQUIPOS Y HERRAMIENTAS</v>
      </c>
      <c r="J644" t="s">
        <v>1282</v>
      </c>
      <c r="K644" t="s">
        <v>1283</v>
      </c>
    </row>
    <row r="645" spans="1:11" x14ac:dyDescent="0.25">
      <c r="A645">
        <v>5610</v>
      </c>
      <c r="B645">
        <f t="shared" si="81"/>
        <v>5000</v>
      </c>
      <c r="C645">
        <f t="shared" si="82"/>
        <v>5600</v>
      </c>
      <c r="D645">
        <f t="shared" si="83"/>
        <v>5610</v>
      </c>
      <c r="E645">
        <f t="shared" si="84"/>
        <v>5</v>
      </c>
      <c r="F645">
        <f t="shared" si="85"/>
        <v>6</v>
      </c>
      <c r="G645">
        <f t="shared" si="86"/>
        <v>1</v>
      </c>
      <c r="H645">
        <f t="shared" si="87"/>
        <v>0</v>
      </c>
      <c r="I645" t="str">
        <f t="shared" si="80"/>
        <v>5610- MAQUINARIA Y EQUIPO AGROPECUARIO</v>
      </c>
      <c r="J645" t="s">
        <v>1284</v>
      </c>
      <c r="K645" t="s">
        <v>1285</v>
      </c>
    </row>
    <row r="646" spans="1:11" x14ac:dyDescent="0.25">
      <c r="A646">
        <v>5611</v>
      </c>
      <c r="B646">
        <f t="shared" si="81"/>
        <v>5000</v>
      </c>
      <c r="C646">
        <f t="shared" si="82"/>
        <v>5600</v>
      </c>
      <c r="D646">
        <f t="shared" si="83"/>
        <v>5610</v>
      </c>
      <c r="E646">
        <f t="shared" si="84"/>
        <v>5</v>
      </c>
      <c r="F646">
        <f t="shared" si="85"/>
        <v>6</v>
      </c>
      <c r="G646">
        <f t="shared" si="86"/>
        <v>1</v>
      </c>
      <c r="H646">
        <f t="shared" si="87"/>
        <v>1</v>
      </c>
      <c r="I646" t="str">
        <f t="shared" si="80"/>
        <v>5611- MAQUINARIA Y EQUIPO AGROPECUARIO</v>
      </c>
      <c r="J646" t="s">
        <v>1284</v>
      </c>
      <c r="K646" t="s">
        <v>1286</v>
      </c>
    </row>
    <row r="647" spans="1:11" x14ac:dyDescent="0.25">
      <c r="A647">
        <v>5620</v>
      </c>
      <c r="B647">
        <f t="shared" si="81"/>
        <v>5000</v>
      </c>
      <c r="C647">
        <f t="shared" si="82"/>
        <v>5600</v>
      </c>
      <c r="D647">
        <f t="shared" si="83"/>
        <v>5620</v>
      </c>
      <c r="E647">
        <f t="shared" si="84"/>
        <v>5</v>
      </c>
      <c r="F647">
        <f t="shared" si="85"/>
        <v>6</v>
      </c>
      <c r="G647">
        <f t="shared" si="86"/>
        <v>2</v>
      </c>
      <c r="H647">
        <f t="shared" si="87"/>
        <v>0</v>
      </c>
      <c r="I647" t="str">
        <f t="shared" si="80"/>
        <v>5620- MAQUINARIA Y EQUIPO INDUSTRIAL</v>
      </c>
      <c r="J647" t="s">
        <v>1287</v>
      </c>
      <c r="K647" t="s">
        <v>1288</v>
      </c>
    </row>
    <row r="648" spans="1:11" x14ac:dyDescent="0.25">
      <c r="A648">
        <v>5621</v>
      </c>
      <c r="B648">
        <f t="shared" si="81"/>
        <v>5000</v>
      </c>
      <c r="C648">
        <f t="shared" si="82"/>
        <v>5600</v>
      </c>
      <c r="D648">
        <f t="shared" si="83"/>
        <v>5620</v>
      </c>
      <c r="E648">
        <f t="shared" si="84"/>
        <v>5</v>
      </c>
      <c r="F648">
        <f t="shared" si="85"/>
        <v>6</v>
      </c>
      <c r="G648">
        <f t="shared" si="86"/>
        <v>2</v>
      </c>
      <c r="H648">
        <f t="shared" si="87"/>
        <v>1</v>
      </c>
      <c r="I648" t="str">
        <f t="shared" si="80"/>
        <v>5621- MAQUINARIA Y EQUIPO INDUSTRIAL</v>
      </c>
      <c r="J648" t="s">
        <v>1287</v>
      </c>
      <c r="K648" t="s">
        <v>1289</v>
      </c>
    </row>
    <row r="649" spans="1:11" x14ac:dyDescent="0.25">
      <c r="A649">
        <v>5630</v>
      </c>
      <c r="B649">
        <f t="shared" si="81"/>
        <v>5000</v>
      </c>
      <c r="C649">
        <f t="shared" si="82"/>
        <v>5600</v>
      </c>
      <c r="D649">
        <f t="shared" si="83"/>
        <v>5630</v>
      </c>
      <c r="E649">
        <f t="shared" si="84"/>
        <v>5</v>
      </c>
      <c r="F649">
        <f t="shared" si="85"/>
        <v>6</v>
      </c>
      <c r="G649">
        <f t="shared" si="86"/>
        <v>3</v>
      </c>
      <c r="H649">
        <f t="shared" si="87"/>
        <v>0</v>
      </c>
      <c r="I649" t="str">
        <f t="shared" si="80"/>
        <v>5630- MAQUINARIA Y EQUIPO DE CONSTRUCCIÓN</v>
      </c>
      <c r="J649" t="s">
        <v>1290</v>
      </c>
      <c r="K649" t="s">
        <v>1291</v>
      </c>
    </row>
    <row r="650" spans="1:11" x14ac:dyDescent="0.25">
      <c r="A650">
        <v>5631</v>
      </c>
      <c r="B650">
        <f t="shared" si="81"/>
        <v>5000</v>
      </c>
      <c r="C650">
        <f t="shared" si="82"/>
        <v>5600</v>
      </c>
      <c r="D650">
        <f t="shared" si="83"/>
        <v>5630</v>
      </c>
      <c r="E650">
        <f t="shared" si="84"/>
        <v>5</v>
      </c>
      <c r="F650">
        <f t="shared" si="85"/>
        <v>6</v>
      </c>
      <c r="G650">
        <f t="shared" si="86"/>
        <v>3</v>
      </c>
      <c r="H650">
        <f t="shared" si="87"/>
        <v>1</v>
      </c>
      <c r="I650" t="str">
        <f t="shared" si="80"/>
        <v xml:space="preserve">5631- MAQUINARIA Y EQUIPO DE CONSTRUCCIÓN. </v>
      </c>
      <c r="J650" t="s">
        <v>1292</v>
      </c>
      <c r="K650" t="s">
        <v>1925</v>
      </c>
    </row>
    <row r="651" spans="1:11" x14ac:dyDescent="0.25">
      <c r="A651">
        <v>5640</v>
      </c>
      <c r="B651">
        <f t="shared" si="81"/>
        <v>5000</v>
      </c>
      <c r="C651">
        <f t="shared" si="82"/>
        <v>5600</v>
      </c>
      <c r="D651">
        <f t="shared" si="83"/>
        <v>5640</v>
      </c>
      <c r="E651">
        <f t="shared" si="84"/>
        <v>5</v>
      </c>
      <c r="F651">
        <f t="shared" si="85"/>
        <v>6</v>
      </c>
      <c r="G651">
        <f t="shared" si="86"/>
        <v>4</v>
      </c>
      <c r="H651">
        <f t="shared" si="87"/>
        <v>0</v>
      </c>
      <c r="I651" t="str">
        <f t="shared" si="80"/>
        <v>5640- SISTEMAS DE AIRE ACONDICIONADO, CALEFACCIÓN Y DE REFRIGERACIÓN INDUSTRIAL Y COMERCIAL</v>
      </c>
      <c r="J651" t="s">
        <v>1293</v>
      </c>
      <c r="K651" t="s">
        <v>1294</v>
      </c>
    </row>
    <row r="652" spans="1:11" x14ac:dyDescent="0.25">
      <c r="A652">
        <v>5641</v>
      </c>
      <c r="B652">
        <f t="shared" si="81"/>
        <v>5000</v>
      </c>
      <c r="C652">
        <f t="shared" si="82"/>
        <v>5600</v>
      </c>
      <c r="D652">
        <f t="shared" si="83"/>
        <v>5640</v>
      </c>
      <c r="E652">
        <f t="shared" si="84"/>
        <v>5</v>
      </c>
      <c r="F652">
        <f t="shared" si="85"/>
        <v>6</v>
      </c>
      <c r="G652">
        <f t="shared" si="86"/>
        <v>4</v>
      </c>
      <c r="H652">
        <f t="shared" si="87"/>
        <v>1</v>
      </c>
      <c r="I652" t="str">
        <f t="shared" si="80"/>
        <v>5641- SISTEMAS DE AIRE ACONDICIONADO, CALEFACCIÓN Y DE REFRIGERACIÓN INDUSTRIAL Y COMERCIAL</v>
      </c>
      <c r="J652" t="s">
        <v>1293</v>
      </c>
      <c r="K652" t="s">
        <v>1294</v>
      </c>
    </row>
    <row r="653" spans="1:11" x14ac:dyDescent="0.25">
      <c r="A653">
        <v>5650</v>
      </c>
      <c r="B653">
        <f t="shared" si="81"/>
        <v>5000</v>
      </c>
      <c r="C653">
        <f t="shared" si="82"/>
        <v>5600</v>
      </c>
      <c r="D653">
        <f t="shared" si="83"/>
        <v>5650</v>
      </c>
      <c r="E653">
        <f t="shared" si="84"/>
        <v>5</v>
      </c>
      <c r="F653">
        <f t="shared" si="85"/>
        <v>6</v>
      </c>
      <c r="G653">
        <f t="shared" si="86"/>
        <v>5</v>
      </c>
      <c r="H653">
        <f t="shared" si="87"/>
        <v>0</v>
      </c>
      <c r="I653" t="str">
        <f t="shared" si="80"/>
        <v>5650- EQUIPO DE COMUNICACIÓN Y TELECOMUNICACIÓN</v>
      </c>
      <c r="J653" t="s">
        <v>1295</v>
      </c>
      <c r="K653" t="s">
        <v>1296</v>
      </c>
    </row>
    <row r="654" spans="1:11" x14ac:dyDescent="0.25">
      <c r="A654">
        <v>5651</v>
      </c>
      <c r="B654">
        <f t="shared" si="81"/>
        <v>5000</v>
      </c>
      <c r="C654">
        <f t="shared" si="82"/>
        <v>5600</v>
      </c>
      <c r="D654">
        <f t="shared" si="83"/>
        <v>5650</v>
      </c>
      <c r="E654">
        <f t="shared" si="84"/>
        <v>5</v>
      </c>
      <c r="F654">
        <f t="shared" si="85"/>
        <v>6</v>
      </c>
      <c r="G654">
        <f t="shared" si="86"/>
        <v>5</v>
      </c>
      <c r="H654">
        <f t="shared" si="87"/>
        <v>1</v>
      </c>
      <c r="I654" t="str">
        <f t="shared" si="80"/>
        <v xml:space="preserve">5651- EQUIPOS Y APARATOS DE COMUNICACIONES Y TELECOMUNICACIONES. </v>
      </c>
      <c r="J654" t="s">
        <v>1297</v>
      </c>
      <c r="K654" t="s">
        <v>1298</v>
      </c>
    </row>
    <row r="655" spans="1:11" x14ac:dyDescent="0.25">
      <c r="A655">
        <v>5660</v>
      </c>
      <c r="B655">
        <f t="shared" si="81"/>
        <v>5000</v>
      </c>
      <c r="C655">
        <f t="shared" si="82"/>
        <v>5600</v>
      </c>
      <c r="D655">
        <f t="shared" si="83"/>
        <v>5660</v>
      </c>
      <c r="E655">
        <f t="shared" si="84"/>
        <v>5</v>
      </c>
      <c r="F655">
        <f t="shared" si="85"/>
        <v>6</v>
      </c>
      <c r="G655">
        <f t="shared" si="86"/>
        <v>6</v>
      </c>
      <c r="H655">
        <f t="shared" si="87"/>
        <v>0</v>
      </c>
      <c r="I655" t="str">
        <f t="shared" si="80"/>
        <v>5660- EQUIPOS DE GENERACIÓN ELÉCTRICA, APARATOS Y ACCESORIOS ELÉCTRICOS</v>
      </c>
      <c r="J655" t="s">
        <v>1299</v>
      </c>
      <c r="K655" t="s">
        <v>1300</v>
      </c>
    </row>
    <row r="656" spans="1:11" x14ac:dyDescent="0.25">
      <c r="A656">
        <v>5661</v>
      </c>
      <c r="B656">
        <f t="shared" si="81"/>
        <v>5000</v>
      </c>
      <c r="C656">
        <f t="shared" si="82"/>
        <v>5600</v>
      </c>
      <c r="D656">
        <f t="shared" si="83"/>
        <v>5660</v>
      </c>
      <c r="E656">
        <f t="shared" si="84"/>
        <v>5</v>
      </c>
      <c r="F656">
        <f t="shared" si="85"/>
        <v>6</v>
      </c>
      <c r="G656">
        <f t="shared" si="86"/>
        <v>6</v>
      </c>
      <c r="H656">
        <f t="shared" si="87"/>
        <v>1</v>
      </c>
      <c r="I656" t="str">
        <f t="shared" si="80"/>
        <v xml:space="preserve">5661- MAQUINARIA Y EQUIPO ELÉCTRICO Y ELECTRÓNICO. </v>
      </c>
      <c r="J656" t="s">
        <v>1301</v>
      </c>
      <c r="K656" t="s">
        <v>1302</v>
      </c>
    </row>
    <row r="657" spans="1:11" x14ac:dyDescent="0.25">
      <c r="A657">
        <v>5670</v>
      </c>
      <c r="B657">
        <f t="shared" si="81"/>
        <v>5000</v>
      </c>
      <c r="C657">
        <f t="shared" si="82"/>
        <v>5600</v>
      </c>
      <c r="D657">
        <f t="shared" si="83"/>
        <v>5670</v>
      </c>
      <c r="E657">
        <f t="shared" si="84"/>
        <v>5</v>
      </c>
      <c r="F657">
        <f t="shared" si="85"/>
        <v>6</v>
      </c>
      <c r="G657">
        <f t="shared" si="86"/>
        <v>7</v>
      </c>
      <c r="H657">
        <f t="shared" si="87"/>
        <v>0</v>
      </c>
      <c r="I657" t="str">
        <f t="shared" si="80"/>
        <v>5670- HERRAMIENTAS Y MÁQUINAS-HERRAMIENTA</v>
      </c>
      <c r="J657" t="s">
        <v>1303</v>
      </c>
      <c r="K657" t="s">
        <v>1304</v>
      </c>
    </row>
    <row r="658" spans="1:11" x14ac:dyDescent="0.25">
      <c r="A658">
        <v>5671</v>
      </c>
      <c r="B658">
        <f t="shared" si="81"/>
        <v>5000</v>
      </c>
      <c r="C658">
        <f t="shared" si="82"/>
        <v>5600</v>
      </c>
      <c r="D658">
        <f t="shared" si="83"/>
        <v>5670</v>
      </c>
      <c r="E658">
        <f t="shared" si="84"/>
        <v>5</v>
      </c>
      <c r="F658">
        <f t="shared" si="85"/>
        <v>6</v>
      </c>
      <c r="G658">
        <f t="shared" si="86"/>
        <v>7</v>
      </c>
      <c r="H658">
        <f t="shared" si="87"/>
        <v>1</v>
      </c>
      <c r="I658" t="str">
        <f t="shared" si="80"/>
        <v xml:space="preserve">5671- HERRAMIENTAS </v>
      </c>
      <c r="J658" t="s">
        <v>1305</v>
      </c>
      <c r="K658" t="s">
        <v>1306</v>
      </c>
    </row>
    <row r="659" spans="1:11" x14ac:dyDescent="0.25">
      <c r="A659">
        <v>5672</v>
      </c>
      <c r="B659">
        <f t="shared" si="81"/>
        <v>5000</v>
      </c>
      <c r="C659">
        <f t="shared" si="82"/>
        <v>5600</v>
      </c>
      <c r="D659">
        <f t="shared" si="83"/>
        <v>5670</v>
      </c>
      <c r="E659">
        <f t="shared" si="84"/>
        <v>5</v>
      </c>
      <c r="F659">
        <f t="shared" si="85"/>
        <v>6</v>
      </c>
      <c r="G659">
        <f t="shared" si="86"/>
        <v>7</v>
      </c>
      <c r="H659">
        <f t="shared" si="87"/>
        <v>2</v>
      </c>
      <c r="I659" t="str">
        <f t="shared" si="80"/>
        <v xml:space="preserve">5672- REFACCIONES </v>
      </c>
      <c r="J659" t="s">
        <v>1307</v>
      </c>
      <c r="K659" t="s">
        <v>1308</v>
      </c>
    </row>
    <row r="660" spans="1:11" x14ac:dyDescent="0.25">
      <c r="A660">
        <v>5690</v>
      </c>
      <c r="B660">
        <f t="shared" si="81"/>
        <v>5000</v>
      </c>
      <c r="C660">
        <f t="shared" si="82"/>
        <v>5600</v>
      </c>
      <c r="D660">
        <f t="shared" si="83"/>
        <v>5690</v>
      </c>
      <c r="E660">
        <f t="shared" si="84"/>
        <v>5</v>
      </c>
      <c r="F660">
        <f t="shared" si="85"/>
        <v>6</v>
      </c>
      <c r="G660">
        <f t="shared" si="86"/>
        <v>9</v>
      </c>
      <c r="H660">
        <f t="shared" si="87"/>
        <v>0</v>
      </c>
      <c r="I660" t="str">
        <f t="shared" si="80"/>
        <v>5690- OTROS EQUIPOS</v>
      </c>
      <c r="J660" t="s">
        <v>1309</v>
      </c>
      <c r="K660" t="s">
        <v>1310</v>
      </c>
    </row>
    <row r="661" spans="1:11" x14ac:dyDescent="0.25">
      <c r="A661">
        <v>5691</v>
      </c>
      <c r="B661">
        <f t="shared" si="81"/>
        <v>5000</v>
      </c>
      <c r="C661">
        <f t="shared" si="82"/>
        <v>5600</v>
      </c>
      <c r="D661">
        <f t="shared" si="83"/>
        <v>5690</v>
      </c>
      <c r="E661">
        <f t="shared" si="84"/>
        <v>5</v>
      </c>
      <c r="F661">
        <f t="shared" si="85"/>
        <v>6</v>
      </c>
      <c r="G661">
        <f t="shared" si="86"/>
        <v>9</v>
      </c>
      <c r="H661">
        <f t="shared" si="87"/>
        <v>1</v>
      </c>
      <c r="I661" t="str">
        <f t="shared" si="80"/>
        <v>5691- OTROS EQUIPOS</v>
      </c>
      <c r="J661" t="s">
        <v>1309</v>
      </c>
      <c r="K661" t="s">
        <v>1310</v>
      </c>
    </row>
    <row r="662" spans="1:11" x14ac:dyDescent="0.25">
      <c r="A662">
        <v>5700</v>
      </c>
      <c r="B662">
        <f t="shared" si="81"/>
        <v>5000</v>
      </c>
      <c r="C662">
        <f t="shared" si="82"/>
        <v>5700</v>
      </c>
      <c r="D662">
        <f t="shared" si="83"/>
        <v>5700</v>
      </c>
      <c r="E662">
        <f t="shared" si="84"/>
        <v>5</v>
      </c>
      <c r="F662">
        <f t="shared" si="85"/>
        <v>7</v>
      </c>
      <c r="G662">
        <f t="shared" si="86"/>
        <v>0</v>
      </c>
      <c r="H662">
        <f t="shared" si="87"/>
        <v>0</v>
      </c>
      <c r="I662" t="str">
        <f t="shared" si="80"/>
        <v>5700- ACTIVOS BIOLÓGICOS</v>
      </c>
      <c r="J662" t="s">
        <v>1311</v>
      </c>
      <c r="K662" t="s">
        <v>1312</v>
      </c>
    </row>
    <row r="663" spans="1:11" x14ac:dyDescent="0.25">
      <c r="A663">
        <v>5710</v>
      </c>
      <c r="B663">
        <f t="shared" si="81"/>
        <v>5000</v>
      </c>
      <c r="C663">
        <f t="shared" si="82"/>
        <v>5700</v>
      </c>
      <c r="D663">
        <f t="shared" si="83"/>
        <v>5710</v>
      </c>
      <c r="E663">
        <f t="shared" si="84"/>
        <v>5</v>
      </c>
      <c r="F663">
        <f t="shared" si="85"/>
        <v>7</v>
      </c>
      <c r="G663">
        <f t="shared" si="86"/>
        <v>1</v>
      </c>
      <c r="H663">
        <f t="shared" si="87"/>
        <v>0</v>
      </c>
      <c r="I663" t="str">
        <f t="shared" si="80"/>
        <v>5710- BOVINOS</v>
      </c>
      <c r="J663" t="s">
        <v>1313</v>
      </c>
      <c r="K663" t="s">
        <v>1314</v>
      </c>
    </row>
    <row r="664" spans="1:11" x14ac:dyDescent="0.25">
      <c r="A664">
        <v>5711</v>
      </c>
      <c r="B664">
        <f t="shared" si="81"/>
        <v>5000</v>
      </c>
      <c r="C664">
        <f t="shared" si="82"/>
        <v>5700</v>
      </c>
      <c r="D664">
        <f t="shared" si="83"/>
        <v>5710</v>
      </c>
      <c r="E664">
        <f t="shared" si="84"/>
        <v>5</v>
      </c>
      <c r="F664">
        <f t="shared" si="85"/>
        <v>7</v>
      </c>
      <c r="G664">
        <f t="shared" si="86"/>
        <v>1</v>
      </c>
      <c r="H664">
        <f t="shared" si="87"/>
        <v>1</v>
      </c>
      <c r="I664" t="str">
        <f t="shared" si="80"/>
        <v>5711- BOVINOS</v>
      </c>
      <c r="J664" t="s">
        <v>1313</v>
      </c>
      <c r="K664" t="s">
        <v>1314</v>
      </c>
    </row>
    <row r="665" spans="1:11" x14ac:dyDescent="0.25">
      <c r="A665">
        <v>5720</v>
      </c>
      <c r="B665">
        <f t="shared" si="81"/>
        <v>5000</v>
      </c>
      <c r="C665">
        <f t="shared" si="82"/>
        <v>5700</v>
      </c>
      <c r="D665">
        <f t="shared" si="83"/>
        <v>5720</v>
      </c>
      <c r="E665">
        <f t="shared" si="84"/>
        <v>5</v>
      </c>
      <c r="F665">
        <f t="shared" si="85"/>
        <v>7</v>
      </c>
      <c r="G665">
        <f t="shared" si="86"/>
        <v>2</v>
      </c>
      <c r="H665">
        <f t="shared" si="87"/>
        <v>0</v>
      </c>
      <c r="I665" t="str">
        <f t="shared" si="80"/>
        <v>5720- PORCINOS</v>
      </c>
      <c r="J665" t="s">
        <v>1315</v>
      </c>
      <c r="K665" t="s">
        <v>1316</v>
      </c>
    </row>
    <row r="666" spans="1:11" x14ac:dyDescent="0.25">
      <c r="A666">
        <v>5721</v>
      </c>
      <c r="B666">
        <f t="shared" si="81"/>
        <v>5000</v>
      </c>
      <c r="C666">
        <f t="shared" si="82"/>
        <v>5700</v>
      </c>
      <c r="D666">
        <f t="shared" si="83"/>
        <v>5720</v>
      </c>
      <c r="E666">
        <f t="shared" si="84"/>
        <v>5</v>
      </c>
      <c r="F666">
        <f t="shared" si="85"/>
        <v>7</v>
      </c>
      <c r="G666">
        <f t="shared" si="86"/>
        <v>2</v>
      </c>
      <c r="H666">
        <f t="shared" si="87"/>
        <v>1</v>
      </c>
      <c r="I666" t="str">
        <f t="shared" si="80"/>
        <v>5721- PORCINOS</v>
      </c>
      <c r="J666" t="s">
        <v>1315</v>
      </c>
      <c r="K666" t="s">
        <v>1316</v>
      </c>
    </row>
    <row r="667" spans="1:11" x14ac:dyDescent="0.25">
      <c r="A667">
        <v>5730</v>
      </c>
      <c r="B667">
        <f t="shared" si="81"/>
        <v>5000</v>
      </c>
      <c r="C667">
        <f t="shared" si="82"/>
        <v>5700</v>
      </c>
      <c r="D667">
        <f t="shared" si="83"/>
        <v>5730</v>
      </c>
      <c r="E667">
        <f t="shared" si="84"/>
        <v>5</v>
      </c>
      <c r="F667">
        <f t="shared" si="85"/>
        <v>7</v>
      </c>
      <c r="G667">
        <f t="shared" si="86"/>
        <v>3</v>
      </c>
      <c r="H667">
        <f t="shared" si="87"/>
        <v>0</v>
      </c>
      <c r="I667" t="str">
        <f t="shared" si="80"/>
        <v>5730- AVES</v>
      </c>
      <c r="J667" t="s">
        <v>1317</v>
      </c>
      <c r="K667" t="s">
        <v>1318</v>
      </c>
    </row>
    <row r="668" spans="1:11" x14ac:dyDescent="0.25">
      <c r="A668">
        <v>5731</v>
      </c>
      <c r="B668">
        <f t="shared" si="81"/>
        <v>5000</v>
      </c>
      <c r="C668">
        <f t="shared" si="82"/>
        <v>5700</v>
      </c>
      <c r="D668">
        <f t="shared" si="83"/>
        <v>5730</v>
      </c>
      <c r="E668">
        <f t="shared" si="84"/>
        <v>5</v>
      </c>
      <c r="F668">
        <f t="shared" si="85"/>
        <v>7</v>
      </c>
      <c r="G668">
        <f t="shared" si="86"/>
        <v>3</v>
      </c>
      <c r="H668">
        <f t="shared" si="87"/>
        <v>1</v>
      </c>
      <c r="I668" t="str">
        <f t="shared" si="80"/>
        <v>5731- AVES</v>
      </c>
      <c r="J668" t="s">
        <v>1317</v>
      </c>
      <c r="K668" t="s">
        <v>1318</v>
      </c>
    </row>
    <row r="669" spans="1:11" x14ac:dyDescent="0.25">
      <c r="A669">
        <v>5740</v>
      </c>
      <c r="B669">
        <f t="shared" si="81"/>
        <v>5000</v>
      </c>
      <c r="C669">
        <f t="shared" si="82"/>
        <v>5700</v>
      </c>
      <c r="D669">
        <f t="shared" si="83"/>
        <v>5740</v>
      </c>
      <c r="E669">
        <f t="shared" si="84"/>
        <v>5</v>
      </c>
      <c r="F669">
        <f t="shared" si="85"/>
        <v>7</v>
      </c>
      <c r="G669">
        <f t="shared" si="86"/>
        <v>4</v>
      </c>
      <c r="H669">
        <f t="shared" si="87"/>
        <v>0</v>
      </c>
      <c r="I669" t="str">
        <f t="shared" si="80"/>
        <v>5740- OVINOS Y CAPRINOS</v>
      </c>
      <c r="J669" t="s">
        <v>1319</v>
      </c>
      <c r="K669" t="s">
        <v>1320</v>
      </c>
    </row>
    <row r="670" spans="1:11" x14ac:dyDescent="0.25">
      <c r="A670">
        <v>5741</v>
      </c>
      <c r="B670">
        <f t="shared" si="81"/>
        <v>5000</v>
      </c>
      <c r="C670">
        <f t="shared" si="82"/>
        <v>5700</v>
      </c>
      <c r="D670">
        <f t="shared" si="83"/>
        <v>5740</v>
      </c>
      <c r="E670">
        <f t="shared" si="84"/>
        <v>5</v>
      </c>
      <c r="F670">
        <f t="shared" si="85"/>
        <v>7</v>
      </c>
      <c r="G670">
        <f t="shared" si="86"/>
        <v>4</v>
      </c>
      <c r="H670">
        <f t="shared" si="87"/>
        <v>1</v>
      </c>
      <c r="I670" t="str">
        <f t="shared" si="80"/>
        <v>5741- OVINOS Y CAPRINOS</v>
      </c>
      <c r="J670" t="s">
        <v>1319</v>
      </c>
      <c r="K670" t="s">
        <v>1320</v>
      </c>
    </row>
    <row r="671" spans="1:11" x14ac:dyDescent="0.25">
      <c r="A671">
        <v>5750</v>
      </c>
      <c r="B671">
        <f t="shared" si="81"/>
        <v>5000</v>
      </c>
      <c r="C671">
        <f t="shared" si="82"/>
        <v>5700</v>
      </c>
      <c r="D671">
        <f t="shared" si="83"/>
        <v>5750</v>
      </c>
      <c r="E671">
        <f t="shared" si="84"/>
        <v>5</v>
      </c>
      <c r="F671">
        <f t="shared" si="85"/>
        <v>7</v>
      </c>
      <c r="G671">
        <f t="shared" si="86"/>
        <v>5</v>
      </c>
      <c r="H671">
        <f t="shared" si="87"/>
        <v>0</v>
      </c>
      <c r="I671" t="str">
        <f t="shared" si="80"/>
        <v>5750- PECES Y ACUICULTURA</v>
      </c>
      <c r="J671" t="s">
        <v>1321</v>
      </c>
      <c r="K671" t="s">
        <v>1322</v>
      </c>
    </row>
    <row r="672" spans="1:11" x14ac:dyDescent="0.25">
      <c r="A672">
        <v>5751</v>
      </c>
      <c r="B672">
        <f t="shared" si="81"/>
        <v>5000</v>
      </c>
      <c r="C672">
        <f t="shared" si="82"/>
        <v>5700</v>
      </c>
      <c r="D672">
        <f t="shared" si="83"/>
        <v>5750</v>
      </c>
      <c r="E672">
        <f t="shared" si="84"/>
        <v>5</v>
      </c>
      <c r="F672">
        <f t="shared" si="85"/>
        <v>7</v>
      </c>
      <c r="G672">
        <f t="shared" si="86"/>
        <v>5</v>
      </c>
      <c r="H672">
        <f t="shared" si="87"/>
        <v>1</v>
      </c>
      <c r="I672" t="str">
        <f t="shared" si="80"/>
        <v>5751- PECES Y ACUICULTURA</v>
      </c>
      <c r="J672" t="s">
        <v>1321</v>
      </c>
      <c r="K672" t="s">
        <v>1322</v>
      </c>
    </row>
    <row r="673" spans="1:11" x14ac:dyDescent="0.25">
      <c r="A673">
        <v>5760</v>
      </c>
      <c r="B673">
        <f t="shared" si="81"/>
        <v>5000</v>
      </c>
      <c r="C673">
        <f t="shared" si="82"/>
        <v>5700</v>
      </c>
      <c r="D673">
        <f t="shared" si="83"/>
        <v>5760</v>
      </c>
      <c r="E673">
        <f t="shared" si="84"/>
        <v>5</v>
      </c>
      <c r="F673">
        <f t="shared" si="85"/>
        <v>7</v>
      </c>
      <c r="G673">
        <f t="shared" si="86"/>
        <v>6</v>
      </c>
      <c r="H673">
        <f t="shared" si="87"/>
        <v>0</v>
      </c>
      <c r="I673" t="str">
        <f t="shared" si="80"/>
        <v>5760- EQUINOS</v>
      </c>
      <c r="J673" t="s">
        <v>1323</v>
      </c>
      <c r="K673" t="s">
        <v>1324</v>
      </c>
    </row>
    <row r="674" spans="1:11" x14ac:dyDescent="0.25">
      <c r="A674">
        <v>5761</v>
      </c>
      <c r="B674">
        <f t="shared" si="81"/>
        <v>5000</v>
      </c>
      <c r="C674">
        <f t="shared" si="82"/>
        <v>5700</v>
      </c>
      <c r="D674">
        <f t="shared" si="83"/>
        <v>5760</v>
      </c>
      <c r="E674">
        <f t="shared" si="84"/>
        <v>5</v>
      </c>
      <c r="F674">
        <f t="shared" si="85"/>
        <v>7</v>
      </c>
      <c r="G674">
        <f t="shared" si="86"/>
        <v>6</v>
      </c>
      <c r="H674">
        <f t="shared" si="87"/>
        <v>1</v>
      </c>
      <c r="I674" t="str">
        <f t="shared" si="80"/>
        <v>5761- EQUINOS</v>
      </c>
      <c r="J674" t="s">
        <v>1323</v>
      </c>
      <c r="K674" t="s">
        <v>1324</v>
      </c>
    </row>
    <row r="675" spans="1:11" x14ac:dyDescent="0.25">
      <c r="A675">
        <v>5770</v>
      </c>
      <c r="B675">
        <f t="shared" si="81"/>
        <v>5000</v>
      </c>
      <c r="C675">
        <f t="shared" si="82"/>
        <v>5700</v>
      </c>
      <c r="D675">
        <f t="shared" si="83"/>
        <v>5770</v>
      </c>
      <c r="E675">
        <f t="shared" si="84"/>
        <v>5</v>
      </c>
      <c r="F675">
        <f t="shared" si="85"/>
        <v>7</v>
      </c>
      <c r="G675">
        <f t="shared" si="86"/>
        <v>7</v>
      </c>
      <c r="H675">
        <f t="shared" si="87"/>
        <v>0</v>
      </c>
      <c r="I675" t="str">
        <f t="shared" si="80"/>
        <v>5770- ESPECIES MENORES Y DE ZOOLÓGICO</v>
      </c>
      <c r="J675" t="s">
        <v>1325</v>
      </c>
      <c r="K675" t="s">
        <v>1326</v>
      </c>
    </row>
    <row r="676" spans="1:11" x14ac:dyDescent="0.25">
      <c r="A676">
        <v>5771</v>
      </c>
      <c r="B676">
        <f t="shared" si="81"/>
        <v>5000</v>
      </c>
      <c r="C676">
        <f t="shared" si="82"/>
        <v>5700</v>
      </c>
      <c r="D676">
        <f t="shared" si="83"/>
        <v>5770</v>
      </c>
      <c r="E676">
        <f t="shared" si="84"/>
        <v>5</v>
      </c>
      <c r="F676">
        <f t="shared" si="85"/>
        <v>7</v>
      </c>
      <c r="G676">
        <f t="shared" si="86"/>
        <v>7</v>
      </c>
      <c r="H676">
        <f t="shared" si="87"/>
        <v>1</v>
      </c>
      <c r="I676" t="str">
        <f t="shared" si="80"/>
        <v>5771- ESPECIES MENORES Y DE ZOOLÓGICO</v>
      </c>
      <c r="J676" t="s">
        <v>1325</v>
      </c>
      <c r="K676" t="s">
        <v>1326</v>
      </c>
    </row>
    <row r="677" spans="1:11" x14ac:dyDescent="0.25">
      <c r="A677">
        <v>5780</v>
      </c>
      <c r="B677">
        <f t="shared" si="81"/>
        <v>5000</v>
      </c>
      <c r="C677">
        <f t="shared" si="82"/>
        <v>5700</v>
      </c>
      <c r="D677">
        <f t="shared" si="83"/>
        <v>5780</v>
      </c>
      <c r="E677">
        <f t="shared" si="84"/>
        <v>5</v>
      </c>
      <c r="F677">
        <f t="shared" si="85"/>
        <v>7</v>
      </c>
      <c r="G677">
        <f t="shared" si="86"/>
        <v>8</v>
      </c>
      <c r="H677">
        <f t="shared" si="87"/>
        <v>0</v>
      </c>
      <c r="I677" t="str">
        <f t="shared" si="80"/>
        <v>5780- ARBOLES Y PLANTAS</v>
      </c>
      <c r="J677" t="s">
        <v>1327</v>
      </c>
      <c r="K677" t="s">
        <v>1328</v>
      </c>
    </row>
    <row r="678" spans="1:11" x14ac:dyDescent="0.25">
      <c r="A678">
        <v>5781</v>
      </c>
      <c r="B678">
        <f t="shared" si="81"/>
        <v>5000</v>
      </c>
      <c r="C678">
        <f t="shared" si="82"/>
        <v>5700</v>
      </c>
      <c r="D678">
        <f t="shared" si="83"/>
        <v>5780</v>
      </c>
      <c r="E678">
        <f t="shared" si="84"/>
        <v>5</v>
      </c>
      <c r="F678">
        <f t="shared" si="85"/>
        <v>7</v>
      </c>
      <c r="G678">
        <f t="shared" si="86"/>
        <v>8</v>
      </c>
      <c r="H678">
        <f t="shared" si="87"/>
        <v>1</v>
      </c>
      <c r="I678" t="str">
        <f t="shared" si="80"/>
        <v>5781- ARBOLES Y PLANTAS</v>
      </c>
      <c r="J678" t="s">
        <v>1327</v>
      </c>
      <c r="K678" t="s">
        <v>1328</v>
      </c>
    </row>
    <row r="679" spans="1:11" x14ac:dyDescent="0.25">
      <c r="A679">
        <v>5790</v>
      </c>
      <c r="B679">
        <f t="shared" si="81"/>
        <v>5000</v>
      </c>
      <c r="C679">
        <f t="shared" si="82"/>
        <v>5700</v>
      </c>
      <c r="D679">
        <f t="shared" si="83"/>
        <v>5790</v>
      </c>
      <c r="E679">
        <f t="shared" si="84"/>
        <v>5</v>
      </c>
      <c r="F679">
        <f t="shared" si="85"/>
        <v>7</v>
      </c>
      <c r="G679">
        <f t="shared" si="86"/>
        <v>9</v>
      </c>
      <c r="H679">
        <f t="shared" si="87"/>
        <v>0</v>
      </c>
      <c r="I679" t="str">
        <f t="shared" si="80"/>
        <v>5790- OTROS ACTIVOS BIOLÓGICOS</v>
      </c>
      <c r="J679" t="s">
        <v>1329</v>
      </c>
      <c r="K679" t="s">
        <v>1330</v>
      </c>
    </row>
    <row r="680" spans="1:11" x14ac:dyDescent="0.25">
      <c r="A680">
        <v>5791</v>
      </c>
      <c r="B680">
        <f t="shared" si="81"/>
        <v>5000</v>
      </c>
      <c r="C680">
        <f t="shared" si="82"/>
        <v>5700</v>
      </c>
      <c r="D680">
        <f t="shared" si="83"/>
        <v>5790</v>
      </c>
      <c r="E680">
        <f t="shared" si="84"/>
        <v>5</v>
      </c>
      <c r="F680">
        <f t="shared" si="85"/>
        <v>7</v>
      </c>
      <c r="G680">
        <f t="shared" si="86"/>
        <v>9</v>
      </c>
      <c r="H680">
        <f t="shared" si="87"/>
        <v>1</v>
      </c>
      <c r="I680" t="str">
        <f t="shared" si="80"/>
        <v>5791- OTROS ACTIVOS BIOLÓGICOS</v>
      </c>
      <c r="J680" t="s">
        <v>1329</v>
      </c>
      <c r="K680" t="s">
        <v>1330</v>
      </c>
    </row>
    <row r="681" spans="1:11" x14ac:dyDescent="0.25">
      <c r="A681">
        <v>5792</v>
      </c>
      <c r="B681">
        <f t="shared" si="81"/>
        <v>5000</v>
      </c>
      <c r="C681">
        <f t="shared" si="82"/>
        <v>5700</v>
      </c>
      <c r="D681">
        <f t="shared" si="83"/>
        <v>5790</v>
      </c>
      <c r="E681">
        <f t="shared" si="84"/>
        <v>5</v>
      </c>
      <c r="F681">
        <f t="shared" si="85"/>
        <v>7</v>
      </c>
      <c r="G681">
        <f t="shared" si="86"/>
        <v>9</v>
      </c>
      <c r="H681">
        <f t="shared" si="87"/>
        <v>2</v>
      </c>
      <c r="I681" t="str">
        <f t="shared" si="80"/>
        <v>5792- ANIMALES DE TRABAJO</v>
      </c>
      <c r="J681" t="s">
        <v>1331</v>
      </c>
      <c r="K681" t="s">
        <v>1332</v>
      </c>
    </row>
    <row r="682" spans="1:11" x14ac:dyDescent="0.25">
      <c r="A682">
        <v>5793</v>
      </c>
      <c r="B682">
        <f t="shared" si="81"/>
        <v>5000</v>
      </c>
      <c r="C682">
        <f t="shared" si="82"/>
        <v>5700</v>
      </c>
      <c r="D682">
        <f t="shared" si="83"/>
        <v>5790</v>
      </c>
      <c r="E682">
        <f t="shared" si="84"/>
        <v>5</v>
      </c>
      <c r="F682">
        <f t="shared" si="85"/>
        <v>7</v>
      </c>
      <c r="G682">
        <f t="shared" si="86"/>
        <v>9</v>
      </c>
      <c r="H682">
        <f t="shared" si="87"/>
        <v>3</v>
      </c>
      <c r="I682" t="str">
        <f t="shared" si="80"/>
        <v>5793- ANIMALES DE REPRODUCCIÓN</v>
      </c>
      <c r="J682" t="s">
        <v>1333</v>
      </c>
      <c r="K682" t="s">
        <v>1334</v>
      </c>
    </row>
    <row r="683" spans="1:11" x14ac:dyDescent="0.25">
      <c r="A683">
        <v>5800</v>
      </c>
      <c r="B683">
        <f t="shared" si="81"/>
        <v>5000</v>
      </c>
      <c r="C683">
        <f t="shared" si="82"/>
        <v>5800</v>
      </c>
      <c r="D683">
        <f t="shared" si="83"/>
        <v>5800</v>
      </c>
      <c r="E683">
        <f t="shared" si="84"/>
        <v>5</v>
      </c>
      <c r="F683">
        <f t="shared" si="85"/>
        <v>8</v>
      </c>
      <c r="G683">
        <f t="shared" si="86"/>
        <v>0</v>
      </c>
      <c r="H683">
        <f t="shared" si="87"/>
        <v>0</v>
      </c>
      <c r="I683" t="str">
        <f t="shared" si="80"/>
        <v>5800- BIENES INMUEBLES</v>
      </c>
      <c r="J683" t="s">
        <v>1335</v>
      </c>
      <c r="K683" t="s">
        <v>1336</v>
      </c>
    </row>
    <row r="684" spans="1:11" x14ac:dyDescent="0.25">
      <c r="A684">
        <v>5810</v>
      </c>
      <c r="B684">
        <f t="shared" si="81"/>
        <v>5000</v>
      </c>
      <c r="C684">
        <f t="shared" si="82"/>
        <v>5800</v>
      </c>
      <c r="D684">
        <f t="shared" si="83"/>
        <v>5810</v>
      </c>
      <c r="E684">
        <f t="shared" si="84"/>
        <v>5</v>
      </c>
      <c r="F684">
        <f t="shared" si="85"/>
        <v>8</v>
      </c>
      <c r="G684">
        <f t="shared" si="86"/>
        <v>1</v>
      </c>
      <c r="H684">
        <f t="shared" si="87"/>
        <v>0</v>
      </c>
      <c r="I684" t="str">
        <f t="shared" si="80"/>
        <v>5810- TERRENOS</v>
      </c>
      <c r="J684" t="s">
        <v>1337</v>
      </c>
      <c r="K684" t="s">
        <v>1338</v>
      </c>
    </row>
    <row r="685" spans="1:11" x14ac:dyDescent="0.25">
      <c r="A685">
        <v>5811</v>
      </c>
      <c r="B685">
        <f t="shared" si="81"/>
        <v>5000</v>
      </c>
      <c r="C685">
        <f t="shared" si="82"/>
        <v>5800</v>
      </c>
      <c r="D685">
        <f t="shared" si="83"/>
        <v>5810</v>
      </c>
      <c r="E685">
        <f t="shared" si="84"/>
        <v>5</v>
      </c>
      <c r="F685">
        <f t="shared" si="85"/>
        <v>8</v>
      </c>
      <c r="G685">
        <f t="shared" si="86"/>
        <v>1</v>
      </c>
      <c r="H685">
        <f t="shared" si="87"/>
        <v>1</v>
      </c>
      <c r="I685" t="str">
        <f t="shared" si="80"/>
        <v>5811- TERRENOS.</v>
      </c>
      <c r="J685" t="s">
        <v>1339</v>
      </c>
      <c r="K685" t="s">
        <v>1340</v>
      </c>
    </row>
    <row r="686" spans="1:11" x14ac:dyDescent="0.25">
      <c r="A686">
        <v>5820</v>
      </c>
      <c r="B686">
        <f t="shared" si="81"/>
        <v>5000</v>
      </c>
      <c r="C686">
        <f t="shared" si="82"/>
        <v>5800</v>
      </c>
      <c r="D686">
        <f t="shared" si="83"/>
        <v>5820</v>
      </c>
      <c r="E686">
        <f t="shared" si="84"/>
        <v>5</v>
      </c>
      <c r="F686">
        <f t="shared" si="85"/>
        <v>8</v>
      </c>
      <c r="G686">
        <f t="shared" si="86"/>
        <v>2</v>
      </c>
      <c r="H686">
        <f t="shared" si="87"/>
        <v>0</v>
      </c>
      <c r="I686" t="str">
        <f t="shared" si="80"/>
        <v>5820- VIVIENDAS</v>
      </c>
      <c r="J686" t="s">
        <v>1341</v>
      </c>
      <c r="K686" t="s">
        <v>1342</v>
      </c>
    </row>
    <row r="687" spans="1:11" x14ac:dyDescent="0.25">
      <c r="A687">
        <v>5821</v>
      </c>
      <c r="B687">
        <f t="shared" si="81"/>
        <v>5000</v>
      </c>
      <c r="C687">
        <f t="shared" si="82"/>
        <v>5800</v>
      </c>
      <c r="D687">
        <f t="shared" si="83"/>
        <v>5820</v>
      </c>
      <c r="E687">
        <f t="shared" si="84"/>
        <v>5</v>
      </c>
      <c r="F687">
        <f t="shared" si="85"/>
        <v>8</v>
      </c>
      <c r="G687">
        <f t="shared" si="86"/>
        <v>2</v>
      </c>
      <c r="H687">
        <f t="shared" si="87"/>
        <v>1</v>
      </c>
      <c r="I687" t="str">
        <f t="shared" si="80"/>
        <v>5821- VIVIENDAS</v>
      </c>
      <c r="J687" t="s">
        <v>1341</v>
      </c>
      <c r="K687" t="s">
        <v>1342</v>
      </c>
    </row>
    <row r="688" spans="1:11" x14ac:dyDescent="0.25">
      <c r="A688">
        <v>5830</v>
      </c>
      <c r="B688">
        <f t="shared" si="81"/>
        <v>5000</v>
      </c>
      <c r="C688">
        <f t="shared" si="82"/>
        <v>5800</v>
      </c>
      <c r="D688">
        <f t="shared" si="83"/>
        <v>5830</v>
      </c>
      <c r="E688">
        <f t="shared" si="84"/>
        <v>5</v>
      </c>
      <c r="F688">
        <f t="shared" si="85"/>
        <v>8</v>
      </c>
      <c r="G688">
        <f t="shared" si="86"/>
        <v>3</v>
      </c>
      <c r="H688">
        <f t="shared" si="87"/>
        <v>0</v>
      </c>
      <c r="I688" t="str">
        <f t="shared" si="80"/>
        <v>5830- EDIFICIOS NO RESIDENCIALES</v>
      </c>
      <c r="J688" t="s">
        <v>1343</v>
      </c>
      <c r="K688" t="s">
        <v>1344</v>
      </c>
    </row>
    <row r="689" spans="1:11" x14ac:dyDescent="0.25">
      <c r="A689">
        <v>5831</v>
      </c>
      <c r="B689">
        <f t="shared" si="81"/>
        <v>5000</v>
      </c>
      <c r="C689">
        <f t="shared" si="82"/>
        <v>5800</v>
      </c>
      <c r="D689">
        <f t="shared" si="83"/>
        <v>5830</v>
      </c>
      <c r="E689">
        <f t="shared" si="84"/>
        <v>5</v>
      </c>
      <c r="F689">
        <f t="shared" si="85"/>
        <v>8</v>
      </c>
      <c r="G689">
        <f t="shared" si="86"/>
        <v>3</v>
      </c>
      <c r="H689">
        <f t="shared" si="87"/>
        <v>1</v>
      </c>
      <c r="I689" t="str">
        <f t="shared" si="80"/>
        <v>5831- EDIFICIOS Y LOCALES</v>
      </c>
      <c r="J689" t="s">
        <v>1345</v>
      </c>
      <c r="K689" t="s">
        <v>1346</v>
      </c>
    </row>
    <row r="690" spans="1:11" x14ac:dyDescent="0.25">
      <c r="A690">
        <v>5890</v>
      </c>
      <c r="B690">
        <f t="shared" si="81"/>
        <v>5000</v>
      </c>
      <c r="C690">
        <f t="shared" si="82"/>
        <v>5800</v>
      </c>
      <c r="D690">
        <f t="shared" si="83"/>
        <v>5890</v>
      </c>
      <c r="E690">
        <f t="shared" si="84"/>
        <v>5</v>
      </c>
      <c r="F690">
        <f t="shared" si="85"/>
        <v>8</v>
      </c>
      <c r="G690">
        <f t="shared" si="86"/>
        <v>9</v>
      </c>
      <c r="H690">
        <f t="shared" si="87"/>
        <v>0</v>
      </c>
      <c r="I690" t="str">
        <f t="shared" si="80"/>
        <v>5890- OTROS BIENES INMUEBLES</v>
      </c>
      <c r="J690" t="s">
        <v>1347</v>
      </c>
      <c r="K690" t="s">
        <v>1348</v>
      </c>
    </row>
    <row r="691" spans="1:11" x14ac:dyDescent="0.25">
      <c r="A691">
        <v>5891</v>
      </c>
      <c r="B691">
        <f t="shared" si="81"/>
        <v>5000</v>
      </c>
      <c r="C691">
        <f t="shared" si="82"/>
        <v>5800</v>
      </c>
      <c r="D691">
        <f t="shared" si="83"/>
        <v>5890</v>
      </c>
      <c r="E691">
        <f t="shared" si="84"/>
        <v>5</v>
      </c>
      <c r="F691">
        <f t="shared" si="85"/>
        <v>8</v>
      </c>
      <c r="G691">
        <f t="shared" si="86"/>
        <v>9</v>
      </c>
      <c r="H691">
        <f t="shared" si="87"/>
        <v>1</v>
      </c>
      <c r="I691" t="str">
        <f t="shared" si="80"/>
        <v>5891- OTROS BIENES INMUEBLES</v>
      </c>
      <c r="J691" t="s">
        <v>1347</v>
      </c>
      <c r="K691" t="s">
        <v>1348</v>
      </c>
    </row>
    <row r="692" spans="1:11" x14ac:dyDescent="0.25">
      <c r="A692">
        <v>5892</v>
      </c>
      <c r="B692">
        <f t="shared" si="81"/>
        <v>5000</v>
      </c>
      <c r="C692">
        <f t="shared" si="82"/>
        <v>5800</v>
      </c>
      <c r="D692">
        <f t="shared" si="83"/>
        <v>5890</v>
      </c>
      <c r="E692">
        <f t="shared" si="84"/>
        <v>5</v>
      </c>
      <c r="F692">
        <f t="shared" si="85"/>
        <v>8</v>
      </c>
      <c r="G692">
        <f t="shared" si="86"/>
        <v>9</v>
      </c>
      <c r="H692">
        <f t="shared" si="87"/>
        <v>2</v>
      </c>
      <c r="I692" t="str">
        <f t="shared" si="80"/>
        <v>5892- ADJUDICACIONES, EXPROPIACIONES E INDEMNIZACIONES DE BIENES INMUEBLES.</v>
      </c>
      <c r="J692" t="s">
        <v>1349</v>
      </c>
      <c r="K692" t="s">
        <v>1350</v>
      </c>
    </row>
    <row r="693" spans="1:11" x14ac:dyDescent="0.25">
      <c r="A693">
        <v>5900</v>
      </c>
      <c r="B693">
        <f t="shared" si="81"/>
        <v>5000</v>
      </c>
      <c r="C693">
        <f t="shared" si="82"/>
        <v>5900</v>
      </c>
      <c r="D693">
        <f t="shared" si="83"/>
        <v>5900</v>
      </c>
      <c r="E693">
        <f t="shared" si="84"/>
        <v>5</v>
      </c>
      <c r="F693">
        <f t="shared" si="85"/>
        <v>9</v>
      </c>
      <c r="G693">
        <f t="shared" si="86"/>
        <v>0</v>
      </c>
      <c r="H693">
        <f t="shared" si="87"/>
        <v>0</v>
      </c>
      <c r="I693" t="str">
        <f t="shared" si="80"/>
        <v>5900- ACTIVOS INTANGIBLES</v>
      </c>
      <c r="J693" t="s">
        <v>1351</v>
      </c>
      <c r="K693" t="s">
        <v>1352</v>
      </c>
    </row>
    <row r="694" spans="1:11" x14ac:dyDescent="0.25">
      <c r="A694">
        <v>5910</v>
      </c>
      <c r="B694">
        <f t="shared" si="81"/>
        <v>5000</v>
      </c>
      <c r="C694">
        <f t="shared" si="82"/>
        <v>5900</v>
      </c>
      <c r="D694">
        <f t="shared" si="83"/>
        <v>5910</v>
      </c>
      <c r="E694">
        <f t="shared" si="84"/>
        <v>5</v>
      </c>
      <c r="F694">
        <f t="shared" si="85"/>
        <v>9</v>
      </c>
      <c r="G694">
        <f t="shared" si="86"/>
        <v>1</v>
      </c>
      <c r="H694">
        <f t="shared" si="87"/>
        <v>0</v>
      </c>
      <c r="I694" t="str">
        <f t="shared" si="80"/>
        <v>5910- SOFTWARE</v>
      </c>
      <c r="J694" t="s">
        <v>1353</v>
      </c>
      <c r="K694" t="s">
        <v>1354</v>
      </c>
    </row>
    <row r="695" spans="1:11" x14ac:dyDescent="0.25">
      <c r="A695">
        <v>5911</v>
      </c>
      <c r="B695">
        <f t="shared" si="81"/>
        <v>5000</v>
      </c>
      <c r="C695">
        <f t="shared" si="82"/>
        <v>5900</v>
      </c>
      <c r="D695">
        <f t="shared" si="83"/>
        <v>5910</v>
      </c>
      <c r="E695">
        <f t="shared" si="84"/>
        <v>5</v>
      </c>
      <c r="F695">
        <f t="shared" si="85"/>
        <v>9</v>
      </c>
      <c r="G695">
        <f t="shared" si="86"/>
        <v>1</v>
      </c>
      <c r="H695">
        <f t="shared" si="87"/>
        <v>1</v>
      </c>
      <c r="I695" t="str">
        <f t="shared" si="80"/>
        <v>5911- SOFTWARE</v>
      </c>
      <c r="J695" t="s">
        <v>1353</v>
      </c>
      <c r="K695" t="s">
        <v>1354</v>
      </c>
    </row>
    <row r="696" spans="1:11" x14ac:dyDescent="0.25">
      <c r="A696">
        <v>5920</v>
      </c>
      <c r="B696">
        <f t="shared" si="81"/>
        <v>5000</v>
      </c>
      <c r="C696">
        <f t="shared" si="82"/>
        <v>5900</v>
      </c>
      <c r="D696">
        <f t="shared" si="83"/>
        <v>5920</v>
      </c>
      <c r="E696">
        <f t="shared" si="84"/>
        <v>5</v>
      </c>
      <c r="F696">
        <f t="shared" si="85"/>
        <v>9</v>
      </c>
      <c r="G696">
        <f t="shared" si="86"/>
        <v>2</v>
      </c>
      <c r="H696">
        <f t="shared" si="87"/>
        <v>0</v>
      </c>
      <c r="I696" t="str">
        <f t="shared" si="80"/>
        <v>5920- PATENTES</v>
      </c>
      <c r="J696" t="s">
        <v>1355</v>
      </c>
      <c r="K696" t="s">
        <v>1356</v>
      </c>
    </row>
    <row r="697" spans="1:11" x14ac:dyDescent="0.25">
      <c r="A697">
        <v>5921</v>
      </c>
      <c r="B697">
        <f t="shared" si="81"/>
        <v>5000</v>
      </c>
      <c r="C697">
        <f t="shared" si="82"/>
        <v>5900</v>
      </c>
      <c r="D697">
        <f t="shared" si="83"/>
        <v>5920</v>
      </c>
      <c r="E697">
        <f t="shared" si="84"/>
        <v>5</v>
      </c>
      <c r="F697">
        <f t="shared" si="85"/>
        <v>9</v>
      </c>
      <c r="G697">
        <f t="shared" si="86"/>
        <v>2</v>
      </c>
      <c r="H697">
        <f t="shared" si="87"/>
        <v>1</v>
      </c>
      <c r="I697" t="str">
        <f t="shared" si="80"/>
        <v>5921- PATENTES</v>
      </c>
      <c r="J697" t="s">
        <v>1355</v>
      </c>
      <c r="K697" t="s">
        <v>1356</v>
      </c>
    </row>
    <row r="698" spans="1:11" x14ac:dyDescent="0.25">
      <c r="A698">
        <v>5930</v>
      </c>
      <c r="B698">
        <f t="shared" si="81"/>
        <v>5000</v>
      </c>
      <c r="C698">
        <f t="shared" si="82"/>
        <v>5900</v>
      </c>
      <c r="D698">
        <f t="shared" si="83"/>
        <v>5930</v>
      </c>
      <c r="E698">
        <f t="shared" si="84"/>
        <v>5</v>
      </c>
      <c r="F698">
        <f t="shared" si="85"/>
        <v>9</v>
      </c>
      <c r="G698">
        <f t="shared" si="86"/>
        <v>3</v>
      </c>
      <c r="H698">
        <f t="shared" si="87"/>
        <v>0</v>
      </c>
      <c r="I698" t="str">
        <f t="shared" si="80"/>
        <v>5930- MARCAS</v>
      </c>
      <c r="J698" t="s">
        <v>1357</v>
      </c>
      <c r="K698" t="s">
        <v>1358</v>
      </c>
    </row>
    <row r="699" spans="1:11" x14ac:dyDescent="0.25">
      <c r="A699">
        <v>5931</v>
      </c>
      <c r="B699">
        <f t="shared" si="81"/>
        <v>5000</v>
      </c>
      <c r="C699">
        <f t="shared" si="82"/>
        <v>5900</v>
      </c>
      <c r="D699">
        <f t="shared" si="83"/>
        <v>5930</v>
      </c>
      <c r="E699">
        <f t="shared" si="84"/>
        <v>5</v>
      </c>
      <c r="F699">
        <f t="shared" si="85"/>
        <v>9</v>
      </c>
      <c r="G699">
        <f t="shared" si="86"/>
        <v>3</v>
      </c>
      <c r="H699">
        <f t="shared" si="87"/>
        <v>1</v>
      </c>
      <c r="I699" t="str">
        <f t="shared" si="80"/>
        <v>5931- MARCAS</v>
      </c>
      <c r="J699" t="s">
        <v>1357</v>
      </c>
      <c r="K699" t="s">
        <v>1358</v>
      </c>
    </row>
    <row r="700" spans="1:11" x14ac:dyDescent="0.25">
      <c r="A700">
        <v>5940</v>
      </c>
      <c r="B700">
        <f t="shared" si="81"/>
        <v>5000</v>
      </c>
      <c r="C700">
        <f t="shared" si="82"/>
        <v>5900</v>
      </c>
      <c r="D700">
        <f t="shared" si="83"/>
        <v>5940</v>
      </c>
      <c r="E700">
        <f t="shared" si="84"/>
        <v>5</v>
      </c>
      <c r="F700">
        <f t="shared" si="85"/>
        <v>9</v>
      </c>
      <c r="G700">
        <f t="shared" si="86"/>
        <v>4</v>
      </c>
      <c r="H700">
        <f t="shared" si="87"/>
        <v>0</v>
      </c>
      <c r="I700" t="str">
        <f t="shared" si="80"/>
        <v>5940- DERECHOS</v>
      </c>
      <c r="J700" t="s">
        <v>1359</v>
      </c>
      <c r="K700" t="s">
        <v>1360</v>
      </c>
    </row>
    <row r="701" spans="1:11" x14ac:dyDescent="0.25">
      <c r="A701">
        <v>5941</v>
      </c>
      <c r="B701">
        <f t="shared" si="81"/>
        <v>5000</v>
      </c>
      <c r="C701">
        <f t="shared" si="82"/>
        <v>5900</v>
      </c>
      <c r="D701">
        <f t="shared" si="83"/>
        <v>5940</v>
      </c>
      <c r="E701">
        <f t="shared" si="84"/>
        <v>5</v>
      </c>
      <c r="F701">
        <f t="shared" si="85"/>
        <v>9</v>
      </c>
      <c r="G701">
        <f t="shared" si="86"/>
        <v>4</v>
      </c>
      <c r="H701">
        <f t="shared" si="87"/>
        <v>1</v>
      </c>
      <c r="I701" t="str">
        <f t="shared" si="80"/>
        <v>5941- DERECHOS</v>
      </c>
      <c r="J701" t="s">
        <v>1359</v>
      </c>
      <c r="K701" t="s">
        <v>1360</v>
      </c>
    </row>
    <row r="702" spans="1:11" x14ac:dyDescent="0.25">
      <c r="A702">
        <v>5942</v>
      </c>
      <c r="B702">
        <f t="shared" si="81"/>
        <v>5000</v>
      </c>
      <c r="C702">
        <f t="shared" si="82"/>
        <v>5900</v>
      </c>
      <c r="D702">
        <f t="shared" si="83"/>
        <v>5940</v>
      </c>
      <c r="E702">
        <f t="shared" si="84"/>
        <v>5</v>
      </c>
      <c r="F702">
        <f t="shared" si="85"/>
        <v>9</v>
      </c>
      <c r="G702">
        <f t="shared" si="86"/>
        <v>4</v>
      </c>
      <c r="H702">
        <f t="shared" si="87"/>
        <v>2</v>
      </c>
      <c r="I702" t="str">
        <f t="shared" si="80"/>
        <v>5942- DERECHOS DE EXTRACCIÓN DE AGUA.</v>
      </c>
      <c r="J702" t="s">
        <v>1361</v>
      </c>
      <c r="K702" t="s">
        <v>1362</v>
      </c>
    </row>
    <row r="703" spans="1:11" x14ac:dyDescent="0.25">
      <c r="A703">
        <v>5950</v>
      </c>
      <c r="B703">
        <f t="shared" si="81"/>
        <v>5000</v>
      </c>
      <c r="C703">
        <f t="shared" si="82"/>
        <v>5900</v>
      </c>
      <c r="D703">
        <f t="shared" si="83"/>
        <v>5950</v>
      </c>
      <c r="E703">
        <f t="shared" si="84"/>
        <v>5</v>
      </c>
      <c r="F703">
        <f t="shared" si="85"/>
        <v>9</v>
      </c>
      <c r="G703">
        <f t="shared" si="86"/>
        <v>5</v>
      </c>
      <c r="H703">
        <f t="shared" si="87"/>
        <v>0</v>
      </c>
      <c r="I703" t="str">
        <f t="shared" si="80"/>
        <v>5950- CONCESIONES</v>
      </c>
      <c r="J703" t="s">
        <v>1363</v>
      </c>
      <c r="K703" t="s">
        <v>1364</v>
      </c>
    </row>
    <row r="704" spans="1:11" x14ac:dyDescent="0.25">
      <c r="A704">
        <v>5951</v>
      </c>
      <c r="B704">
        <f t="shared" si="81"/>
        <v>5000</v>
      </c>
      <c r="C704">
        <f t="shared" si="82"/>
        <v>5900</v>
      </c>
      <c r="D704">
        <f t="shared" si="83"/>
        <v>5950</v>
      </c>
      <c r="E704">
        <f t="shared" si="84"/>
        <v>5</v>
      </c>
      <c r="F704">
        <f t="shared" si="85"/>
        <v>9</v>
      </c>
      <c r="G704">
        <f t="shared" si="86"/>
        <v>5</v>
      </c>
      <c r="H704">
        <f t="shared" si="87"/>
        <v>1</v>
      </c>
      <c r="I704" t="str">
        <f t="shared" si="80"/>
        <v>5951- CONCESIONES</v>
      </c>
      <c r="J704" t="s">
        <v>1363</v>
      </c>
      <c r="K704" t="s">
        <v>1364</v>
      </c>
    </row>
    <row r="705" spans="1:11" x14ac:dyDescent="0.25">
      <c r="A705">
        <v>5960</v>
      </c>
      <c r="B705">
        <f t="shared" si="81"/>
        <v>5000</v>
      </c>
      <c r="C705">
        <f t="shared" si="82"/>
        <v>5900</v>
      </c>
      <c r="D705">
        <f t="shared" si="83"/>
        <v>5960</v>
      </c>
      <c r="E705">
        <f t="shared" si="84"/>
        <v>5</v>
      </c>
      <c r="F705">
        <f t="shared" si="85"/>
        <v>9</v>
      </c>
      <c r="G705">
        <f t="shared" si="86"/>
        <v>6</v>
      </c>
      <c r="H705">
        <f t="shared" si="87"/>
        <v>0</v>
      </c>
      <c r="I705" t="str">
        <f t="shared" si="80"/>
        <v>5960- FRANQUICIAS</v>
      </c>
      <c r="J705" t="s">
        <v>1365</v>
      </c>
      <c r="K705" t="s">
        <v>1366</v>
      </c>
    </row>
    <row r="706" spans="1:11" x14ac:dyDescent="0.25">
      <c r="A706">
        <v>5961</v>
      </c>
      <c r="B706">
        <f t="shared" si="81"/>
        <v>5000</v>
      </c>
      <c r="C706">
        <f t="shared" si="82"/>
        <v>5900</v>
      </c>
      <c r="D706">
        <f t="shared" si="83"/>
        <v>5960</v>
      </c>
      <c r="E706">
        <f t="shared" si="84"/>
        <v>5</v>
      </c>
      <c r="F706">
        <f t="shared" si="85"/>
        <v>9</v>
      </c>
      <c r="G706">
        <f t="shared" si="86"/>
        <v>6</v>
      </c>
      <c r="H706">
        <f t="shared" si="87"/>
        <v>1</v>
      </c>
      <c r="I706" t="str">
        <f t="shared" ref="I706:I769" si="88">CONCATENATE(A706,"- ",J706)</f>
        <v>5961- FRANQUICIAS</v>
      </c>
      <c r="J706" t="s">
        <v>1365</v>
      </c>
      <c r="K706" t="s">
        <v>1366</v>
      </c>
    </row>
    <row r="707" spans="1:11" x14ac:dyDescent="0.25">
      <c r="A707">
        <v>5970</v>
      </c>
      <c r="B707">
        <f t="shared" ref="B707:B770" si="89">LEFT(A707,1)*1000</f>
        <v>5000</v>
      </c>
      <c r="C707">
        <f t="shared" ref="C707:C770" si="90">LEFT(A707,2)*100</f>
        <v>5900</v>
      </c>
      <c r="D707">
        <f t="shared" ref="D707:D770" si="91">LEFT(A707,3)*10</f>
        <v>5970</v>
      </c>
      <c r="E707">
        <f t="shared" ref="E707:E770" si="92">LEFT(A707,1)*1</f>
        <v>5</v>
      </c>
      <c r="F707">
        <f t="shared" ref="F707:F770" si="93">MID(A707,2,1)*1</f>
        <v>9</v>
      </c>
      <c r="G707">
        <f t="shared" ref="G707:G770" si="94">MID(A707,3,1)*1</f>
        <v>7</v>
      </c>
      <c r="H707">
        <f t="shared" ref="H707:H770" si="95">MID(A707,4,1)*1</f>
        <v>0</v>
      </c>
      <c r="I707" t="str">
        <f t="shared" si="88"/>
        <v>5970- LICENCIAS INFORMÁTICAS E INTELECTUALES</v>
      </c>
      <c r="J707" t="s">
        <v>1367</v>
      </c>
      <c r="K707" t="s">
        <v>1368</v>
      </c>
    </row>
    <row r="708" spans="1:11" x14ac:dyDescent="0.25">
      <c r="A708">
        <v>5971</v>
      </c>
      <c r="B708">
        <f t="shared" si="89"/>
        <v>5000</v>
      </c>
      <c r="C708">
        <f t="shared" si="90"/>
        <v>5900</v>
      </c>
      <c r="D708">
        <f t="shared" si="91"/>
        <v>5970</v>
      </c>
      <c r="E708">
        <f t="shared" si="92"/>
        <v>5</v>
      </c>
      <c r="F708">
        <f t="shared" si="93"/>
        <v>9</v>
      </c>
      <c r="G708">
        <f t="shared" si="94"/>
        <v>7</v>
      </c>
      <c r="H708">
        <f t="shared" si="95"/>
        <v>1</v>
      </c>
      <c r="I708" t="str">
        <f t="shared" si="88"/>
        <v>5971- LICENCIAS INFORMÁTICAS E INTELECTUALES</v>
      </c>
      <c r="J708" t="s">
        <v>1367</v>
      </c>
      <c r="K708" t="s">
        <v>1368</v>
      </c>
    </row>
    <row r="709" spans="1:11" x14ac:dyDescent="0.25">
      <c r="A709">
        <v>5980</v>
      </c>
      <c r="B709">
        <f t="shared" si="89"/>
        <v>5000</v>
      </c>
      <c r="C709">
        <f t="shared" si="90"/>
        <v>5900</v>
      </c>
      <c r="D709">
        <f t="shared" si="91"/>
        <v>5980</v>
      </c>
      <c r="E709">
        <f t="shared" si="92"/>
        <v>5</v>
      </c>
      <c r="F709">
        <f t="shared" si="93"/>
        <v>9</v>
      </c>
      <c r="G709">
        <f t="shared" si="94"/>
        <v>8</v>
      </c>
      <c r="H709">
        <f t="shared" si="95"/>
        <v>0</v>
      </c>
      <c r="I709" t="str">
        <f t="shared" si="88"/>
        <v>5980- LICENCIAS INDUSTRIALES, COMERCIALES Y OTRAS</v>
      </c>
      <c r="J709" t="s">
        <v>1369</v>
      </c>
      <c r="K709" t="s">
        <v>1370</v>
      </c>
    </row>
    <row r="710" spans="1:11" x14ac:dyDescent="0.25">
      <c r="A710">
        <v>5981</v>
      </c>
      <c r="B710">
        <f t="shared" si="89"/>
        <v>5000</v>
      </c>
      <c r="C710">
        <f t="shared" si="90"/>
        <v>5900</v>
      </c>
      <c r="D710">
        <f t="shared" si="91"/>
        <v>5980</v>
      </c>
      <c r="E710">
        <f t="shared" si="92"/>
        <v>5</v>
      </c>
      <c r="F710">
        <f t="shared" si="93"/>
        <v>9</v>
      </c>
      <c r="G710">
        <f t="shared" si="94"/>
        <v>8</v>
      </c>
      <c r="H710">
        <f t="shared" si="95"/>
        <v>1</v>
      </c>
      <c r="I710" t="str">
        <f t="shared" si="88"/>
        <v>5981- LICENCIAS INDUSTRIALES, COMERCIALES Y OTRAS</v>
      </c>
      <c r="J710" t="s">
        <v>1369</v>
      </c>
      <c r="K710" t="s">
        <v>1370</v>
      </c>
    </row>
    <row r="711" spans="1:11" x14ac:dyDescent="0.25">
      <c r="A711">
        <v>5990</v>
      </c>
      <c r="B711">
        <f t="shared" si="89"/>
        <v>5000</v>
      </c>
      <c r="C711">
        <f t="shared" si="90"/>
        <v>5900</v>
      </c>
      <c r="D711">
        <f t="shared" si="91"/>
        <v>5990</v>
      </c>
      <c r="E711">
        <f t="shared" si="92"/>
        <v>5</v>
      </c>
      <c r="F711">
        <f t="shared" si="93"/>
        <v>9</v>
      </c>
      <c r="G711">
        <f t="shared" si="94"/>
        <v>9</v>
      </c>
      <c r="H711">
        <f t="shared" si="95"/>
        <v>0</v>
      </c>
      <c r="I711" t="str">
        <f t="shared" si="88"/>
        <v>5990- OTROS ACTIVOS INTANGIBLES</v>
      </c>
      <c r="J711" t="s">
        <v>1371</v>
      </c>
      <c r="K711" t="s">
        <v>1372</v>
      </c>
    </row>
    <row r="712" spans="1:11" x14ac:dyDescent="0.25">
      <c r="A712">
        <v>5991</v>
      </c>
      <c r="B712">
        <f t="shared" si="89"/>
        <v>5000</v>
      </c>
      <c r="C712">
        <f t="shared" si="90"/>
        <v>5900</v>
      </c>
      <c r="D712">
        <f t="shared" si="91"/>
        <v>5990</v>
      </c>
      <c r="E712">
        <f t="shared" si="92"/>
        <v>5</v>
      </c>
      <c r="F712">
        <f t="shared" si="93"/>
        <v>9</v>
      </c>
      <c r="G712">
        <f t="shared" si="94"/>
        <v>9</v>
      </c>
      <c r="H712">
        <f t="shared" si="95"/>
        <v>1</v>
      </c>
      <c r="I712" t="str">
        <f t="shared" si="88"/>
        <v>5991- OTROS ACTIVOS INTANGIBLES</v>
      </c>
      <c r="J712" t="s">
        <v>1371</v>
      </c>
      <c r="K712" t="s">
        <v>1372</v>
      </c>
    </row>
    <row r="713" spans="1:11" x14ac:dyDescent="0.25">
      <c r="A713">
        <v>6000</v>
      </c>
      <c r="B713">
        <f t="shared" si="89"/>
        <v>6000</v>
      </c>
      <c r="C713">
        <f t="shared" si="90"/>
        <v>6000</v>
      </c>
      <c r="D713">
        <f t="shared" si="91"/>
        <v>6000</v>
      </c>
      <c r="E713">
        <f t="shared" si="92"/>
        <v>6</v>
      </c>
      <c r="F713">
        <f t="shared" si="93"/>
        <v>0</v>
      </c>
      <c r="G713">
        <f t="shared" si="94"/>
        <v>0</v>
      </c>
      <c r="H713">
        <f t="shared" si="95"/>
        <v>0</v>
      </c>
      <c r="I713" t="str">
        <f t="shared" si="88"/>
        <v>6000- INVERSIÓN PÚBLICA</v>
      </c>
      <c r="J713" t="s">
        <v>1373</v>
      </c>
      <c r="K713" t="s">
        <v>1374</v>
      </c>
    </row>
    <row r="714" spans="1:11" x14ac:dyDescent="0.25">
      <c r="A714">
        <v>6100</v>
      </c>
      <c r="B714">
        <f t="shared" si="89"/>
        <v>6000</v>
      </c>
      <c r="C714">
        <f t="shared" si="90"/>
        <v>6100</v>
      </c>
      <c r="D714">
        <f t="shared" si="91"/>
        <v>6100</v>
      </c>
      <c r="E714">
        <f t="shared" si="92"/>
        <v>6</v>
      </c>
      <c r="F714">
        <f t="shared" si="93"/>
        <v>1</v>
      </c>
      <c r="G714">
        <f t="shared" si="94"/>
        <v>0</v>
      </c>
      <c r="H714">
        <f t="shared" si="95"/>
        <v>0</v>
      </c>
      <c r="I714" t="str">
        <f t="shared" si="88"/>
        <v>6100- OBRA PUBLICA EN BIENES DE DOMINIO PÚBLICO</v>
      </c>
      <c r="J714" t="s">
        <v>1375</v>
      </c>
      <c r="K714" t="s">
        <v>1376</v>
      </c>
    </row>
    <row r="715" spans="1:11" x14ac:dyDescent="0.25">
      <c r="A715">
        <v>6110</v>
      </c>
      <c r="B715">
        <f t="shared" si="89"/>
        <v>6000</v>
      </c>
      <c r="C715">
        <f t="shared" si="90"/>
        <v>6100</v>
      </c>
      <c r="D715">
        <f t="shared" si="91"/>
        <v>6110</v>
      </c>
      <c r="E715">
        <f t="shared" si="92"/>
        <v>6</v>
      </c>
      <c r="F715">
        <f t="shared" si="93"/>
        <v>1</v>
      </c>
      <c r="G715">
        <f t="shared" si="94"/>
        <v>1</v>
      </c>
      <c r="H715">
        <f t="shared" si="95"/>
        <v>0</v>
      </c>
      <c r="I715" t="str">
        <f t="shared" si="88"/>
        <v>6110- EDIFICACIÓN HABITACIONAL</v>
      </c>
      <c r="J715" t="s">
        <v>1377</v>
      </c>
      <c r="K715" t="s">
        <v>1378</v>
      </c>
    </row>
    <row r="716" spans="1:11" x14ac:dyDescent="0.25">
      <c r="A716">
        <v>6111</v>
      </c>
      <c r="B716">
        <f t="shared" si="89"/>
        <v>6000</v>
      </c>
      <c r="C716">
        <f t="shared" si="90"/>
        <v>6100</v>
      </c>
      <c r="D716">
        <f t="shared" si="91"/>
        <v>6110</v>
      </c>
      <c r="E716">
        <f t="shared" si="92"/>
        <v>6</v>
      </c>
      <c r="F716">
        <f t="shared" si="93"/>
        <v>1</v>
      </c>
      <c r="G716">
        <f t="shared" si="94"/>
        <v>1</v>
      </c>
      <c r="H716">
        <f t="shared" si="95"/>
        <v>1</v>
      </c>
      <c r="I716" t="str">
        <f t="shared" si="88"/>
        <v>6111- EDIFICACIÓN HABITACIONAL POR CONTRATO EN BIENES DE DOMINIO PÚBLICO</v>
      </c>
      <c r="J716" t="s">
        <v>1379</v>
      </c>
      <c r="K716" t="s">
        <v>1380</v>
      </c>
    </row>
    <row r="717" spans="1:11" x14ac:dyDescent="0.25">
      <c r="A717">
        <v>6120</v>
      </c>
      <c r="B717">
        <f t="shared" si="89"/>
        <v>6000</v>
      </c>
      <c r="C717">
        <f t="shared" si="90"/>
        <v>6100</v>
      </c>
      <c r="D717">
        <f t="shared" si="91"/>
        <v>6120</v>
      </c>
      <c r="E717">
        <f t="shared" si="92"/>
        <v>6</v>
      </c>
      <c r="F717">
        <f t="shared" si="93"/>
        <v>1</v>
      </c>
      <c r="G717">
        <f t="shared" si="94"/>
        <v>2</v>
      </c>
      <c r="H717">
        <f t="shared" si="95"/>
        <v>0</v>
      </c>
      <c r="I717" t="str">
        <f t="shared" si="88"/>
        <v>6120- EDIFICACIÓN NO HABITACIONAL</v>
      </c>
      <c r="J717" t="s">
        <v>1381</v>
      </c>
      <c r="K717" t="s">
        <v>1382</v>
      </c>
    </row>
    <row r="718" spans="1:11" x14ac:dyDescent="0.25">
      <c r="A718">
        <v>6121</v>
      </c>
      <c r="B718">
        <f t="shared" si="89"/>
        <v>6000</v>
      </c>
      <c r="C718">
        <f t="shared" si="90"/>
        <v>6100</v>
      </c>
      <c r="D718">
        <f t="shared" si="91"/>
        <v>6120</v>
      </c>
      <c r="E718">
        <f t="shared" si="92"/>
        <v>6</v>
      </c>
      <c r="F718">
        <f t="shared" si="93"/>
        <v>1</v>
      </c>
      <c r="G718">
        <f t="shared" si="94"/>
        <v>2</v>
      </c>
      <c r="H718">
        <f t="shared" si="95"/>
        <v>1</v>
      </c>
      <c r="I718" t="str">
        <f t="shared" si="88"/>
        <v>6121- EDIFICACIÓN NO HABITACIONAL POR CONTRATO EN BIENES DE DOMINIO PÚBLICO</v>
      </c>
      <c r="J718" t="s">
        <v>1383</v>
      </c>
      <c r="K718" t="s">
        <v>1384</v>
      </c>
    </row>
    <row r="719" spans="1:11" x14ac:dyDescent="0.25">
      <c r="A719">
        <v>6130</v>
      </c>
      <c r="B719">
        <f t="shared" si="89"/>
        <v>6000</v>
      </c>
      <c r="C719">
        <f t="shared" si="90"/>
        <v>6100</v>
      </c>
      <c r="D719">
        <f t="shared" si="91"/>
        <v>6130</v>
      </c>
      <c r="E719">
        <f t="shared" si="92"/>
        <v>6</v>
      </c>
      <c r="F719">
        <f t="shared" si="93"/>
        <v>1</v>
      </c>
      <c r="G719">
        <f t="shared" si="94"/>
        <v>3</v>
      </c>
      <c r="H719">
        <f t="shared" si="95"/>
        <v>0</v>
      </c>
      <c r="I719" t="str">
        <f t="shared" si="88"/>
        <v xml:space="preserve">6130- CONSTRUCCIÓN DE OBRAS PARA EL ABASTECIMIENTO DE AGUA, PETRÓLEO, GAS, ELECTRICIDAD Y TELECOMUNICACIONES </v>
      </c>
      <c r="J719" t="s">
        <v>1385</v>
      </c>
      <c r="K719" t="s">
        <v>1386</v>
      </c>
    </row>
    <row r="720" spans="1:11" x14ac:dyDescent="0.25">
      <c r="A720">
        <v>6131</v>
      </c>
      <c r="B720">
        <f t="shared" si="89"/>
        <v>6000</v>
      </c>
      <c r="C720">
        <f t="shared" si="90"/>
        <v>6100</v>
      </c>
      <c r="D720">
        <f t="shared" si="91"/>
        <v>6130</v>
      </c>
      <c r="E720">
        <f t="shared" si="92"/>
        <v>6</v>
      </c>
      <c r="F720">
        <f t="shared" si="93"/>
        <v>1</v>
      </c>
      <c r="G720">
        <f t="shared" si="94"/>
        <v>3</v>
      </c>
      <c r="H720">
        <f t="shared" si="95"/>
        <v>1</v>
      </c>
      <c r="I720" t="str">
        <f t="shared" si="88"/>
        <v>6131- CONSTRUCCIÓN DE OBRAS PARA EL ABASTECIMIENTO DE AGUA, PETRÓLEO, GAS, ELECTRICIDAD Y TELECOMUNICACIONES POR CONTRATO EN BIENES DE DOMINIO PÚBLICO.</v>
      </c>
      <c r="J720" t="s">
        <v>1387</v>
      </c>
      <c r="K720" t="s">
        <v>1388</v>
      </c>
    </row>
    <row r="721" spans="1:11" x14ac:dyDescent="0.25">
      <c r="A721">
        <v>6140</v>
      </c>
      <c r="B721">
        <f t="shared" si="89"/>
        <v>6000</v>
      </c>
      <c r="C721">
        <f t="shared" si="90"/>
        <v>6100</v>
      </c>
      <c r="D721">
        <f t="shared" si="91"/>
        <v>6140</v>
      </c>
      <c r="E721">
        <f t="shared" si="92"/>
        <v>6</v>
      </c>
      <c r="F721">
        <f t="shared" si="93"/>
        <v>1</v>
      </c>
      <c r="G721">
        <f t="shared" si="94"/>
        <v>4</v>
      </c>
      <c r="H721">
        <f t="shared" si="95"/>
        <v>0</v>
      </c>
      <c r="I721" t="str">
        <f t="shared" si="88"/>
        <v>6140- DIVISIÓN DE TERRENOS Y CONSTRUCCIÓN DE OBRAS DE URBANIZACIÓN</v>
      </c>
      <c r="J721" t="s">
        <v>1389</v>
      </c>
      <c r="K721" t="s">
        <v>1390</v>
      </c>
    </row>
    <row r="722" spans="1:11" x14ac:dyDescent="0.25">
      <c r="A722">
        <v>6141</v>
      </c>
      <c r="B722">
        <f t="shared" si="89"/>
        <v>6000</v>
      </c>
      <c r="C722">
        <f t="shared" si="90"/>
        <v>6100</v>
      </c>
      <c r="D722">
        <f t="shared" si="91"/>
        <v>6140</v>
      </c>
      <c r="E722">
        <f t="shared" si="92"/>
        <v>6</v>
      </c>
      <c r="F722">
        <f t="shared" si="93"/>
        <v>1</v>
      </c>
      <c r="G722">
        <f t="shared" si="94"/>
        <v>4</v>
      </c>
      <c r="H722">
        <f t="shared" si="95"/>
        <v>1</v>
      </c>
      <c r="I722" t="str">
        <f t="shared" si="88"/>
        <v>6141- DIVISIÓN DE TERRENOS Y CONSTRUCCIÓN DE OBRAS DE URBANIZACIÓN POR CONTRATO EN BIENES DE DOMINIO PÚBLICO.</v>
      </c>
      <c r="J722" t="s">
        <v>1391</v>
      </c>
      <c r="K722" t="s">
        <v>1392</v>
      </c>
    </row>
    <row r="723" spans="1:11" x14ac:dyDescent="0.25">
      <c r="A723">
        <v>6150</v>
      </c>
      <c r="B723">
        <f t="shared" si="89"/>
        <v>6000</v>
      </c>
      <c r="C723">
        <f t="shared" si="90"/>
        <v>6100</v>
      </c>
      <c r="D723">
        <f t="shared" si="91"/>
        <v>6150</v>
      </c>
      <c r="E723">
        <f t="shared" si="92"/>
        <v>6</v>
      </c>
      <c r="F723">
        <f t="shared" si="93"/>
        <v>1</v>
      </c>
      <c r="G723">
        <f t="shared" si="94"/>
        <v>5</v>
      </c>
      <c r="H723">
        <f t="shared" si="95"/>
        <v>0</v>
      </c>
      <c r="I723" t="str">
        <f t="shared" si="88"/>
        <v>6150- CONSTRUCCIÓN DE VÍAS DE COMUNICACIÓN</v>
      </c>
      <c r="J723" t="s">
        <v>1393</v>
      </c>
      <c r="K723" t="s">
        <v>1394</v>
      </c>
    </row>
    <row r="724" spans="1:11" x14ac:dyDescent="0.25">
      <c r="A724">
        <v>6151</v>
      </c>
      <c r="B724">
        <f t="shared" si="89"/>
        <v>6000</v>
      </c>
      <c r="C724">
        <f t="shared" si="90"/>
        <v>6100</v>
      </c>
      <c r="D724">
        <f t="shared" si="91"/>
        <v>6150</v>
      </c>
      <c r="E724">
        <f t="shared" si="92"/>
        <v>6</v>
      </c>
      <c r="F724">
        <f t="shared" si="93"/>
        <v>1</v>
      </c>
      <c r="G724">
        <f t="shared" si="94"/>
        <v>5</v>
      </c>
      <c r="H724">
        <f t="shared" si="95"/>
        <v>1</v>
      </c>
      <c r="I724" t="str">
        <f t="shared" si="88"/>
        <v>6151- CONSTRUCCIÓN DE VÍAS DE COMUNICACIÓN POR CONTRATO EN BIENES DE DOMINIO PÚBLICO.</v>
      </c>
      <c r="J724" t="s">
        <v>1395</v>
      </c>
      <c r="K724" t="s">
        <v>1396</v>
      </c>
    </row>
    <row r="725" spans="1:11" x14ac:dyDescent="0.25">
      <c r="A725">
        <v>6160</v>
      </c>
      <c r="B725">
        <f t="shared" si="89"/>
        <v>6000</v>
      </c>
      <c r="C725">
        <f t="shared" si="90"/>
        <v>6100</v>
      </c>
      <c r="D725">
        <f t="shared" si="91"/>
        <v>6160</v>
      </c>
      <c r="E725">
        <f t="shared" si="92"/>
        <v>6</v>
      </c>
      <c r="F725">
        <f t="shared" si="93"/>
        <v>1</v>
      </c>
      <c r="G725">
        <f t="shared" si="94"/>
        <v>6</v>
      </c>
      <c r="H725">
        <f t="shared" si="95"/>
        <v>0</v>
      </c>
      <c r="I725" t="str">
        <f t="shared" si="88"/>
        <v xml:space="preserve">6160- OTRAS CONSTRUCCIONES DE INGENIERÍA CIVIL U OBRA PESADA </v>
      </c>
      <c r="J725" t="s">
        <v>1397</v>
      </c>
      <c r="K725" t="s">
        <v>1398</v>
      </c>
    </row>
    <row r="726" spans="1:11" x14ac:dyDescent="0.25">
      <c r="A726">
        <v>6161</v>
      </c>
      <c r="B726">
        <f t="shared" si="89"/>
        <v>6000</v>
      </c>
      <c r="C726">
        <f t="shared" si="90"/>
        <v>6100</v>
      </c>
      <c r="D726">
        <f t="shared" si="91"/>
        <v>6160</v>
      </c>
      <c r="E726">
        <f t="shared" si="92"/>
        <v>6</v>
      </c>
      <c r="F726">
        <f t="shared" si="93"/>
        <v>1</v>
      </c>
      <c r="G726">
        <f t="shared" si="94"/>
        <v>6</v>
      </c>
      <c r="H726">
        <f t="shared" si="95"/>
        <v>1</v>
      </c>
      <c r="I726" t="str">
        <f t="shared" si="88"/>
        <v>6161- OTRAS CONSTRUCCIONES DE INGENIERÍA CIVIL U OBRA PESADA POR CONTRATO EN BIENES DE DOMINIO PÚBLICO.</v>
      </c>
      <c r="J726" t="s">
        <v>1399</v>
      </c>
      <c r="K726" t="s">
        <v>1400</v>
      </c>
    </row>
    <row r="727" spans="1:11" x14ac:dyDescent="0.25">
      <c r="A727">
        <v>6170</v>
      </c>
      <c r="B727">
        <f t="shared" si="89"/>
        <v>6000</v>
      </c>
      <c r="C727">
        <f t="shared" si="90"/>
        <v>6100</v>
      </c>
      <c r="D727">
        <f t="shared" si="91"/>
        <v>6170</v>
      </c>
      <c r="E727">
        <f t="shared" si="92"/>
        <v>6</v>
      </c>
      <c r="F727">
        <f t="shared" si="93"/>
        <v>1</v>
      </c>
      <c r="G727">
        <f t="shared" si="94"/>
        <v>7</v>
      </c>
      <c r="H727">
        <f t="shared" si="95"/>
        <v>0</v>
      </c>
      <c r="I727" t="str">
        <f t="shared" si="88"/>
        <v xml:space="preserve">6170- INSTALACIONES Y EQUIPAMIENTO EN CONSTRUCCIONES </v>
      </c>
      <c r="J727" t="s">
        <v>1401</v>
      </c>
      <c r="K727" t="s">
        <v>1402</v>
      </c>
    </row>
    <row r="728" spans="1:11" x14ac:dyDescent="0.25">
      <c r="A728">
        <v>6171</v>
      </c>
      <c r="B728">
        <f t="shared" si="89"/>
        <v>6000</v>
      </c>
      <c r="C728">
        <f t="shared" si="90"/>
        <v>6100</v>
      </c>
      <c r="D728">
        <f t="shared" si="91"/>
        <v>6170</v>
      </c>
      <c r="E728">
        <f t="shared" si="92"/>
        <v>6</v>
      </c>
      <c r="F728">
        <f t="shared" si="93"/>
        <v>1</v>
      </c>
      <c r="G728">
        <f t="shared" si="94"/>
        <v>7</v>
      </c>
      <c r="H728">
        <f t="shared" si="95"/>
        <v>1</v>
      </c>
      <c r="I728" t="str">
        <f t="shared" si="88"/>
        <v>6171- INSTALACIONES Y EQUIPAMIENTO EN CONSTRUCCIONES POR CONTRATO EN BIENES DE DOMINIO PÚBLICO.</v>
      </c>
      <c r="J728" t="s">
        <v>1403</v>
      </c>
      <c r="K728" t="s">
        <v>1404</v>
      </c>
    </row>
    <row r="729" spans="1:11" x14ac:dyDescent="0.25">
      <c r="A729">
        <v>6190</v>
      </c>
      <c r="B729">
        <f t="shared" si="89"/>
        <v>6000</v>
      </c>
      <c r="C729">
        <f t="shared" si="90"/>
        <v>6100</v>
      </c>
      <c r="D729">
        <f t="shared" si="91"/>
        <v>6190</v>
      </c>
      <c r="E729">
        <f t="shared" si="92"/>
        <v>6</v>
      </c>
      <c r="F729">
        <f t="shared" si="93"/>
        <v>1</v>
      </c>
      <c r="G729">
        <f t="shared" si="94"/>
        <v>9</v>
      </c>
      <c r="H729">
        <f t="shared" si="95"/>
        <v>0</v>
      </c>
      <c r="I729" t="str">
        <f t="shared" si="88"/>
        <v>6190- TRABAJOS DE ACABADOS EN EDIFICACIONES Y OTROS TRABAJOS ESPECIALIZADOS</v>
      </c>
      <c r="J729" t="s">
        <v>1405</v>
      </c>
      <c r="K729" t="s">
        <v>1406</v>
      </c>
    </row>
    <row r="730" spans="1:11" x14ac:dyDescent="0.25">
      <c r="A730">
        <v>6191</v>
      </c>
      <c r="B730">
        <f t="shared" si="89"/>
        <v>6000</v>
      </c>
      <c r="C730">
        <f t="shared" si="90"/>
        <v>6100</v>
      </c>
      <c r="D730">
        <f t="shared" si="91"/>
        <v>6190</v>
      </c>
      <c r="E730">
        <f t="shared" si="92"/>
        <v>6</v>
      </c>
      <c r="F730">
        <f t="shared" si="93"/>
        <v>1</v>
      </c>
      <c r="G730">
        <f t="shared" si="94"/>
        <v>9</v>
      </c>
      <c r="H730">
        <f t="shared" si="95"/>
        <v>1</v>
      </c>
      <c r="I730" t="str">
        <f t="shared" si="88"/>
        <v>6191- TRABAJOS DE ACABADOS EN EDIFICACIONES Y OTROS TRABAJOS ESPECIALIZADOS POR CONTRATO EN BIENES DE DOMINIO PÚBLICO.</v>
      </c>
      <c r="J730" t="s">
        <v>1407</v>
      </c>
      <c r="K730" t="s">
        <v>1408</v>
      </c>
    </row>
    <row r="731" spans="1:11" x14ac:dyDescent="0.25">
      <c r="A731">
        <v>6200</v>
      </c>
      <c r="B731">
        <f t="shared" si="89"/>
        <v>6000</v>
      </c>
      <c r="C731">
        <f t="shared" si="90"/>
        <v>6200</v>
      </c>
      <c r="D731">
        <f t="shared" si="91"/>
        <v>6200</v>
      </c>
      <c r="E731">
        <f t="shared" si="92"/>
        <v>6</v>
      </c>
      <c r="F731">
        <f t="shared" si="93"/>
        <v>2</v>
      </c>
      <c r="G731">
        <f t="shared" si="94"/>
        <v>0</v>
      </c>
      <c r="H731">
        <f t="shared" si="95"/>
        <v>0</v>
      </c>
      <c r="I731" t="str">
        <f t="shared" si="88"/>
        <v>6200- OBRA PUBLICA EN BIENES PROPIOS</v>
      </c>
      <c r="J731" t="s">
        <v>1409</v>
      </c>
      <c r="K731" t="s">
        <v>1410</v>
      </c>
    </row>
    <row r="732" spans="1:11" x14ac:dyDescent="0.25">
      <c r="A732">
        <v>6210</v>
      </c>
      <c r="B732">
        <f t="shared" si="89"/>
        <v>6000</v>
      </c>
      <c r="C732">
        <f t="shared" si="90"/>
        <v>6200</v>
      </c>
      <c r="D732">
        <f t="shared" si="91"/>
        <v>6210</v>
      </c>
      <c r="E732">
        <f t="shared" si="92"/>
        <v>6</v>
      </c>
      <c r="F732">
        <f t="shared" si="93"/>
        <v>2</v>
      </c>
      <c r="G732">
        <f t="shared" si="94"/>
        <v>1</v>
      </c>
      <c r="H732">
        <f t="shared" si="95"/>
        <v>0</v>
      </c>
      <c r="I732" t="str">
        <f t="shared" si="88"/>
        <v>6210- EDIFICACIÓN HABITACIONAL</v>
      </c>
      <c r="J732" t="s">
        <v>1377</v>
      </c>
      <c r="K732" t="s">
        <v>1378</v>
      </c>
    </row>
    <row r="733" spans="1:11" x14ac:dyDescent="0.25">
      <c r="A733">
        <v>6211</v>
      </c>
      <c r="B733">
        <f t="shared" si="89"/>
        <v>6000</v>
      </c>
      <c r="C733">
        <f t="shared" si="90"/>
        <v>6200</v>
      </c>
      <c r="D733">
        <f t="shared" si="91"/>
        <v>6210</v>
      </c>
      <c r="E733">
        <f t="shared" si="92"/>
        <v>6</v>
      </c>
      <c r="F733">
        <f t="shared" si="93"/>
        <v>2</v>
      </c>
      <c r="G733">
        <f t="shared" si="94"/>
        <v>1</v>
      </c>
      <c r="H733">
        <f t="shared" si="95"/>
        <v>1</v>
      </c>
      <c r="I733" t="str">
        <f t="shared" si="88"/>
        <v>6211- EDIFICACIÓN HABITACIONAL POR CONTRATO EN BIENES PROPIOS.</v>
      </c>
      <c r="J733" t="s">
        <v>1411</v>
      </c>
      <c r="K733" t="s">
        <v>1412</v>
      </c>
    </row>
    <row r="734" spans="1:11" x14ac:dyDescent="0.25">
      <c r="A734">
        <v>6220</v>
      </c>
      <c r="B734">
        <f t="shared" si="89"/>
        <v>6000</v>
      </c>
      <c r="C734">
        <f t="shared" si="90"/>
        <v>6200</v>
      </c>
      <c r="D734">
        <f t="shared" si="91"/>
        <v>6220</v>
      </c>
      <c r="E734">
        <f t="shared" si="92"/>
        <v>6</v>
      </c>
      <c r="F734">
        <f t="shared" si="93"/>
        <v>2</v>
      </c>
      <c r="G734">
        <f t="shared" si="94"/>
        <v>2</v>
      </c>
      <c r="H734">
        <f t="shared" si="95"/>
        <v>0</v>
      </c>
      <c r="I734" t="str">
        <f t="shared" si="88"/>
        <v>6220- EDIFICACIÓN NO HABITACIONAL</v>
      </c>
      <c r="J734" t="s">
        <v>1381</v>
      </c>
      <c r="K734" t="s">
        <v>1413</v>
      </c>
    </row>
    <row r="735" spans="1:11" x14ac:dyDescent="0.25">
      <c r="A735">
        <v>6221</v>
      </c>
      <c r="B735">
        <f t="shared" si="89"/>
        <v>6000</v>
      </c>
      <c r="C735">
        <f t="shared" si="90"/>
        <v>6200</v>
      </c>
      <c r="D735">
        <f t="shared" si="91"/>
        <v>6220</v>
      </c>
      <c r="E735">
        <f t="shared" si="92"/>
        <v>6</v>
      </c>
      <c r="F735">
        <f t="shared" si="93"/>
        <v>2</v>
      </c>
      <c r="G735">
        <f t="shared" si="94"/>
        <v>2</v>
      </c>
      <c r="H735">
        <f t="shared" si="95"/>
        <v>1</v>
      </c>
      <c r="I735" t="str">
        <f t="shared" si="88"/>
        <v>6221- EDIFICACIÓN NO HABITACIONAL POR CONTRATO EN BIENES PROPIOS.</v>
      </c>
      <c r="J735" t="s">
        <v>1414</v>
      </c>
      <c r="K735" t="s">
        <v>1415</v>
      </c>
    </row>
    <row r="736" spans="1:11" x14ac:dyDescent="0.25">
      <c r="A736">
        <v>6230</v>
      </c>
      <c r="B736">
        <f t="shared" si="89"/>
        <v>6000</v>
      </c>
      <c r="C736">
        <f t="shared" si="90"/>
        <v>6200</v>
      </c>
      <c r="D736">
        <f t="shared" si="91"/>
        <v>6230</v>
      </c>
      <c r="E736">
        <f t="shared" si="92"/>
        <v>6</v>
      </c>
      <c r="F736">
        <f t="shared" si="93"/>
        <v>2</v>
      </c>
      <c r="G736">
        <f t="shared" si="94"/>
        <v>3</v>
      </c>
      <c r="H736">
        <f t="shared" si="95"/>
        <v>0</v>
      </c>
      <c r="I736" t="str">
        <f t="shared" si="88"/>
        <v>6230- CONSTRUCCIÓN DE OBRAS PARA EL ABASTECIMIENTO DE AGUA, PETRÓLEO, GAS, ELECTRICIDAD Y TELECOMUNICACIONES</v>
      </c>
      <c r="J736" t="s">
        <v>1416</v>
      </c>
      <c r="K736" t="s">
        <v>1417</v>
      </c>
    </row>
    <row r="737" spans="1:11" x14ac:dyDescent="0.25">
      <c r="A737">
        <v>6231</v>
      </c>
      <c r="B737">
        <f t="shared" si="89"/>
        <v>6000</v>
      </c>
      <c r="C737">
        <f t="shared" si="90"/>
        <v>6200</v>
      </c>
      <c r="D737">
        <f t="shared" si="91"/>
        <v>6230</v>
      </c>
      <c r="E737">
        <f t="shared" si="92"/>
        <v>6</v>
      </c>
      <c r="F737">
        <f t="shared" si="93"/>
        <v>2</v>
      </c>
      <c r="G737">
        <f t="shared" si="94"/>
        <v>3</v>
      </c>
      <c r="H737">
        <f t="shared" si="95"/>
        <v>1</v>
      </c>
      <c r="I737" t="str">
        <f t="shared" si="88"/>
        <v xml:space="preserve">6231- CONSTRUCCIÓN POR CONTRATO DE OBRAS PARA EL ABASTECIMIENTO DE AGUA, PETRÓLEO, GAS, ELECTRICIDAD Y TELECOMUNICACIONES EN BIENES PROPIOS. </v>
      </c>
      <c r="J737" t="s">
        <v>1418</v>
      </c>
      <c r="K737" t="s">
        <v>1419</v>
      </c>
    </row>
    <row r="738" spans="1:11" x14ac:dyDescent="0.25">
      <c r="A738">
        <v>6240</v>
      </c>
      <c r="B738">
        <f t="shared" si="89"/>
        <v>6000</v>
      </c>
      <c r="C738">
        <f t="shared" si="90"/>
        <v>6200</v>
      </c>
      <c r="D738">
        <f t="shared" si="91"/>
        <v>6240</v>
      </c>
      <c r="E738">
        <f t="shared" si="92"/>
        <v>6</v>
      </c>
      <c r="F738">
        <f t="shared" si="93"/>
        <v>2</v>
      </c>
      <c r="G738">
        <f t="shared" si="94"/>
        <v>4</v>
      </c>
      <c r="H738">
        <f t="shared" si="95"/>
        <v>0</v>
      </c>
      <c r="I738" t="str">
        <f t="shared" si="88"/>
        <v>6240- DIVISIÓN DE TERRENOS Y CONSTRUCCIÓN DE OBRAS DE URBANIZACIÓN</v>
      </c>
      <c r="J738" t="s">
        <v>1389</v>
      </c>
      <c r="K738" t="s">
        <v>1390</v>
      </c>
    </row>
    <row r="739" spans="1:11" x14ac:dyDescent="0.25">
      <c r="A739">
        <v>6241</v>
      </c>
      <c r="B739">
        <f t="shared" si="89"/>
        <v>6000</v>
      </c>
      <c r="C739">
        <f t="shared" si="90"/>
        <v>6200</v>
      </c>
      <c r="D739">
        <f t="shared" si="91"/>
        <v>6240</v>
      </c>
      <c r="E739">
        <f t="shared" si="92"/>
        <v>6</v>
      </c>
      <c r="F739">
        <f t="shared" si="93"/>
        <v>2</v>
      </c>
      <c r="G739">
        <f t="shared" si="94"/>
        <v>4</v>
      </c>
      <c r="H739">
        <f t="shared" si="95"/>
        <v>1</v>
      </c>
      <c r="I739" t="str">
        <f t="shared" si="88"/>
        <v>6241- DIVISIÓN DE TERRENOS Y CONSTRUCCIÓN DE OBRAS DE URBANIZACIÓN POR CONTRATO EN BIENES PROPIOS.</v>
      </c>
      <c r="J739" t="s">
        <v>1420</v>
      </c>
      <c r="K739" t="s">
        <v>1421</v>
      </c>
    </row>
    <row r="740" spans="1:11" x14ac:dyDescent="0.25">
      <c r="A740">
        <v>6250</v>
      </c>
      <c r="B740">
        <f t="shared" si="89"/>
        <v>6000</v>
      </c>
      <c r="C740">
        <f t="shared" si="90"/>
        <v>6200</v>
      </c>
      <c r="D740">
        <f t="shared" si="91"/>
        <v>6250</v>
      </c>
      <c r="E740">
        <f t="shared" si="92"/>
        <v>6</v>
      </c>
      <c r="F740">
        <f t="shared" si="93"/>
        <v>2</v>
      </c>
      <c r="G740">
        <f t="shared" si="94"/>
        <v>5</v>
      </c>
      <c r="H740">
        <f t="shared" si="95"/>
        <v>0</v>
      </c>
      <c r="I740" t="str">
        <f t="shared" si="88"/>
        <v>6250- CONSTRUCCIÓN DE VÍAS DE COMUNICACIÓN</v>
      </c>
      <c r="J740" t="s">
        <v>1393</v>
      </c>
      <c r="K740" t="s">
        <v>1394</v>
      </c>
    </row>
    <row r="741" spans="1:11" x14ac:dyDescent="0.25">
      <c r="A741">
        <v>6251</v>
      </c>
      <c r="B741">
        <f t="shared" si="89"/>
        <v>6000</v>
      </c>
      <c r="C741">
        <f t="shared" si="90"/>
        <v>6200</v>
      </c>
      <c r="D741">
        <f t="shared" si="91"/>
        <v>6250</v>
      </c>
      <c r="E741">
        <f t="shared" si="92"/>
        <v>6</v>
      </c>
      <c r="F741">
        <f t="shared" si="93"/>
        <v>2</v>
      </c>
      <c r="G741">
        <f t="shared" si="94"/>
        <v>5</v>
      </c>
      <c r="H741">
        <f t="shared" si="95"/>
        <v>1</v>
      </c>
      <c r="I741" t="str">
        <f t="shared" si="88"/>
        <v>6251- CONSTRUCCIÓN DE VÍAS DE COMUNICACIÓN POR CONTRATO EN BIENES PROPIOS.</v>
      </c>
      <c r="J741" t="s">
        <v>1422</v>
      </c>
      <c r="K741" t="s">
        <v>1423</v>
      </c>
    </row>
    <row r="742" spans="1:11" x14ac:dyDescent="0.25">
      <c r="A742">
        <v>6260</v>
      </c>
      <c r="B742">
        <f t="shared" si="89"/>
        <v>6000</v>
      </c>
      <c r="C742">
        <f t="shared" si="90"/>
        <v>6200</v>
      </c>
      <c r="D742">
        <f t="shared" si="91"/>
        <v>6260</v>
      </c>
      <c r="E742">
        <f t="shared" si="92"/>
        <v>6</v>
      </c>
      <c r="F742">
        <f t="shared" si="93"/>
        <v>2</v>
      </c>
      <c r="G742">
        <f t="shared" si="94"/>
        <v>6</v>
      </c>
      <c r="H742">
        <f t="shared" si="95"/>
        <v>0</v>
      </c>
      <c r="I742" t="str">
        <f t="shared" si="88"/>
        <v xml:space="preserve">6260- OTRAS CONSTRUCCIONES DE INGENIERÍA CIVIL U OBRA PESADA </v>
      </c>
      <c r="J742" t="s">
        <v>1397</v>
      </c>
      <c r="K742" t="s">
        <v>1424</v>
      </c>
    </row>
    <row r="743" spans="1:11" x14ac:dyDescent="0.25">
      <c r="A743">
        <v>6261</v>
      </c>
      <c r="B743">
        <f t="shared" si="89"/>
        <v>6000</v>
      </c>
      <c r="C743">
        <f t="shared" si="90"/>
        <v>6200</v>
      </c>
      <c r="D743">
        <f t="shared" si="91"/>
        <v>6260</v>
      </c>
      <c r="E743">
        <f t="shared" si="92"/>
        <v>6</v>
      </c>
      <c r="F743">
        <f t="shared" si="93"/>
        <v>2</v>
      </c>
      <c r="G743">
        <f t="shared" si="94"/>
        <v>6</v>
      </c>
      <c r="H743">
        <f t="shared" si="95"/>
        <v>1</v>
      </c>
      <c r="I743" t="str">
        <f t="shared" si="88"/>
        <v>6261- OTRAS CONSTRUCCIONES DE INGENIERÍA CIVIL U OBRA PESADA POR CONTRATO EN BIENES PROPIOS.</v>
      </c>
      <c r="J743" t="s">
        <v>1425</v>
      </c>
      <c r="K743" t="s">
        <v>1426</v>
      </c>
    </row>
    <row r="744" spans="1:11" x14ac:dyDescent="0.25">
      <c r="A744">
        <v>6270</v>
      </c>
      <c r="B744">
        <f t="shared" si="89"/>
        <v>6000</v>
      </c>
      <c r="C744">
        <f t="shared" si="90"/>
        <v>6200</v>
      </c>
      <c r="D744">
        <f t="shared" si="91"/>
        <v>6270</v>
      </c>
      <c r="E744">
        <f t="shared" si="92"/>
        <v>6</v>
      </c>
      <c r="F744">
        <f t="shared" si="93"/>
        <v>2</v>
      </c>
      <c r="G744">
        <f t="shared" si="94"/>
        <v>7</v>
      </c>
      <c r="H744">
        <f t="shared" si="95"/>
        <v>0</v>
      </c>
      <c r="I744" t="str">
        <f t="shared" si="88"/>
        <v>6270- INSTALACIONES Y EQUIPAMIENTO EN CONSTRUCCIONES</v>
      </c>
      <c r="J744" t="s">
        <v>1427</v>
      </c>
      <c r="K744" t="s">
        <v>1428</v>
      </c>
    </row>
    <row r="745" spans="1:11" x14ac:dyDescent="0.25">
      <c r="A745">
        <v>6271</v>
      </c>
      <c r="B745">
        <f t="shared" si="89"/>
        <v>6000</v>
      </c>
      <c r="C745">
        <f t="shared" si="90"/>
        <v>6200</v>
      </c>
      <c r="D745">
        <f t="shared" si="91"/>
        <v>6270</v>
      </c>
      <c r="E745">
        <f t="shared" si="92"/>
        <v>6</v>
      </c>
      <c r="F745">
        <f t="shared" si="93"/>
        <v>2</v>
      </c>
      <c r="G745">
        <f t="shared" si="94"/>
        <v>7</v>
      </c>
      <c r="H745">
        <f t="shared" si="95"/>
        <v>1</v>
      </c>
      <c r="I745" t="str">
        <f t="shared" si="88"/>
        <v>6271- INSTALACIONES Y EQUIPAMIENTO POR CONTRATO EN CONSTRUCCIONES EN BIENES PROPIOS.</v>
      </c>
      <c r="J745" t="s">
        <v>1429</v>
      </c>
      <c r="K745" t="s">
        <v>1430</v>
      </c>
    </row>
    <row r="746" spans="1:11" x14ac:dyDescent="0.25">
      <c r="A746">
        <v>6290</v>
      </c>
      <c r="B746">
        <f t="shared" si="89"/>
        <v>6000</v>
      </c>
      <c r="C746">
        <f t="shared" si="90"/>
        <v>6200</v>
      </c>
      <c r="D746">
        <f t="shared" si="91"/>
        <v>6290</v>
      </c>
      <c r="E746">
        <f t="shared" si="92"/>
        <v>6</v>
      </c>
      <c r="F746">
        <f t="shared" si="93"/>
        <v>2</v>
      </c>
      <c r="G746">
        <f t="shared" si="94"/>
        <v>9</v>
      </c>
      <c r="H746">
        <f t="shared" si="95"/>
        <v>0</v>
      </c>
      <c r="I746" t="str">
        <f t="shared" si="88"/>
        <v>6290- TRABAJOS DE ACABADOS EN EDIFICACIONES Y OTROS TRABAJOS ESPECIALIZADOS</v>
      </c>
      <c r="J746" t="s">
        <v>1405</v>
      </c>
      <c r="K746" t="s">
        <v>1431</v>
      </c>
    </row>
    <row r="747" spans="1:11" x14ac:dyDescent="0.25">
      <c r="A747">
        <v>6291</v>
      </c>
      <c r="B747">
        <f t="shared" si="89"/>
        <v>6000</v>
      </c>
      <c r="C747">
        <f t="shared" si="90"/>
        <v>6200</v>
      </c>
      <c r="D747">
        <f t="shared" si="91"/>
        <v>6290</v>
      </c>
      <c r="E747">
        <f t="shared" si="92"/>
        <v>6</v>
      </c>
      <c r="F747">
        <f t="shared" si="93"/>
        <v>2</v>
      </c>
      <c r="G747">
        <f t="shared" si="94"/>
        <v>9</v>
      </c>
      <c r="H747">
        <f t="shared" si="95"/>
        <v>1</v>
      </c>
      <c r="I747" t="str">
        <f t="shared" si="88"/>
        <v>6291- TRABAJOS DE ACABADOS EN EDIFICACIONES Y OTROS TRABAJOS ESPECIALIZADOS POR CONTRATO EN BIENES PROPIOS.</v>
      </c>
      <c r="J747" t="s">
        <v>1432</v>
      </c>
      <c r="K747" t="s">
        <v>1433</v>
      </c>
    </row>
    <row r="748" spans="1:11" x14ac:dyDescent="0.25">
      <c r="A748">
        <v>6300</v>
      </c>
      <c r="B748">
        <f t="shared" si="89"/>
        <v>6000</v>
      </c>
      <c r="C748">
        <f t="shared" si="90"/>
        <v>6300</v>
      </c>
      <c r="D748">
        <f t="shared" si="91"/>
        <v>6300</v>
      </c>
      <c r="E748">
        <f t="shared" si="92"/>
        <v>6</v>
      </c>
      <c r="F748">
        <f t="shared" si="93"/>
        <v>3</v>
      </c>
      <c r="G748">
        <f t="shared" si="94"/>
        <v>0</v>
      </c>
      <c r="H748">
        <f t="shared" si="95"/>
        <v>0</v>
      </c>
      <c r="I748" t="str">
        <f t="shared" si="88"/>
        <v>6300- PROYECTOS PRODUCTIVOS Y ACCIONES DE FOMENTO</v>
      </c>
      <c r="J748" t="s">
        <v>1434</v>
      </c>
      <c r="K748" t="s">
        <v>1435</v>
      </c>
    </row>
    <row r="749" spans="1:11" x14ac:dyDescent="0.25">
      <c r="A749">
        <v>6310</v>
      </c>
      <c r="B749">
        <f t="shared" si="89"/>
        <v>6000</v>
      </c>
      <c r="C749">
        <f t="shared" si="90"/>
        <v>6300</v>
      </c>
      <c r="D749">
        <f t="shared" si="91"/>
        <v>6310</v>
      </c>
      <c r="E749">
        <f t="shared" si="92"/>
        <v>6</v>
      </c>
      <c r="F749">
        <f t="shared" si="93"/>
        <v>3</v>
      </c>
      <c r="G749">
        <f t="shared" si="94"/>
        <v>1</v>
      </c>
      <c r="H749">
        <f t="shared" si="95"/>
        <v>0</v>
      </c>
      <c r="I749" t="str">
        <f t="shared" si="88"/>
        <v>6310- ESTUDIOS, FORMULACIÓN Y EVALUACIÓN DE PROYECTOS PRODUCTIVOS NO INCLUIDOS EN CONCEPTOS ANTERIORES DE ESTE CAPÍTULO.</v>
      </c>
      <c r="J749" t="s">
        <v>1436</v>
      </c>
      <c r="K749" t="s">
        <v>1437</v>
      </c>
    </row>
    <row r="750" spans="1:11" x14ac:dyDescent="0.25">
      <c r="A750">
        <v>6311</v>
      </c>
      <c r="B750">
        <f t="shared" si="89"/>
        <v>6000</v>
      </c>
      <c r="C750">
        <f t="shared" si="90"/>
        <v>6300</v>
      </c>
      <c r="D750">
        <f t="shared" si="91"/>
        <v>6310</v>
      </c>
      <c r="E750">
        <f t="shared" si="92"/>
        <v>6</v>
      </c>
      <c r="F750">
        <f t="shared" si="93"/>
        <v>3</v>
      </c>
      <c r="G750">
        <f t="shared" si="94"/>
        <v>1</v>
      </c>
      <c r="H750">
        <f t="shared" si="95"/>
        <v>1</v>
      </c>
      <c r="I750" t="str">
        <f t="shared" si="88"/>
        <v>6311- ESTUDIOS, FORMULACIÓN Y EVALUACIÓN DE PROYECTOS PRODUCTIVOS NO INCLUIDOS EN CONCEPTOS ANTERIORES DE ESTE CAPÍTULO.</v>
      </c>
      <c r="J750" t="s">
        <v>1436</v>
      </c>
      <c r="K750" t="s">
        <v>1437</v>
      </c>
    </row>
    <row r="751" spans="1:11" x14ac:dyDescent="0.25">
      <c r="A751">
        <v>6313</v>
      </c>
      <c r="B751">
        <f t="shared" si="89"/>
        <v>6000</v>
      </c>
      <c r="C751">
        <f t="shared" si="90"/>
        <v>6300</v>
      </c>
      <c r="D751">
        <f t="shared" si="91"/>
        <v>6310</v>
      </c>
      <c r="E751">
        <f t="shared" si="92"/>
        <v>6</v>
      </c>
      <c r="F751">
        <f t="shared" si="93"/>
        <v>3</v>
      </c>
      <c r="G751">
        <f t="shared" si="94"/>
        <v>1</v>
      </c>
      <c r="H751">
        <f t="shared" si="95"/>
        <v>3</v>
      </c>
      <c r="I751" t="str">
        <f t="shared" si="88"/>
        <v>6313- GASTOS INDIRECTOS - ESTUDIOS, FORMULACIÓN Y EVALUACIÓN DE PROYECTOS PRODUCTIVOS NO INCLUIDOS EN CONCEPTOS ANTERIORES DE ESTE CAPÍTULO.</v>
      </c>
      <c r="J751" t="s">
        <v>1438</v>
      </c>
      <c r="K751" t="s">
        <v>1437</v>
      </c>
    </row>
    <row r="752" spans="1:11" x14ac:dyDescent="0.25">
      <c r="A752">
        <v>6320</v>
      </c>
      <c r="B752">
        <f t="shared" si="89"/>
        <v>6000</v>
      </c>
      <c r="C752">
        <f t="shared" si="90"/>
        <v>6300</v>
      </c>
      <c r="D752">
        <f t="shared" si="91"/>
        <v>6320</v>
      </c>
      <c r="E752">
        <f t="shared" si="92"/>
        <v>6</v>
      </c>
      <c r="F752">
        <f t="shared" si="93"/>
        <v>3</v>
      </c>
      <c r="G752">
        <f t="shared" si="94"/>
        <v>2</v>
      </c>
      <c r="H752">
        <f t="shared" si="95"/>
        <v>0</v>
      </c>
      <c r="I752" t="str">
        <f t="shared" si="88"/>
        <v>6320- EJECUCIÓN DE PROYECTOS PRODUCTIVOS NO INCLUIDOS EN CONCEPTOS ANTERIORES DE ESTE CAPÍTULO</v>
      </c>
      <c r="J752" t="s">
        <v>1439</v>
      </c>
      <c r="K752" t="s">
        <v>1440</v>
      </c>
    </row>
    <row r="753" spans="1:11" x14ac:dyDescent="0.25">
      <c r="A753">
        <v>6321</v>
      </c>
      <c r="B753">
        <f t="shared" si="89"/>
        <v>6000</v>
      </c>
      <c r="C753">
        <f t="shared" si="90"/>
        <v>6300</v>
      </c>
      <c r="D753">
        <f t="shared" si="91"/>
        <v>6320</v>
      </c>
      <c r="E753">
        <f t="shared" si="92"/>
        <v>6</v>
      </c>
      <c r="F753">
        <f t="shared" si="93"/>
        <v>3</v>
      </c>
      <c r="G753">
        <f t="shared" si="94"/>
        <v>2</v>
      </c>
      <c r="H753">
        <f t="shared" si="95"/>
        <v>1</v>
      </c>
      <c r="I753" t="str">
        <f t="shared" si="88"/>
        <v>6321-  EJECUCIÓN DE PROYECTOS PRODUCTIVOS NO INCLUIDOS EN CONCEPTOS ANTERIORES DE ESTE CAPÍTULO.</v>
      </c>
      <c r="J753" t="s">
        <v>1441</v>
      </c>
      <c r="K753" t="s">
        <v>1440</v>
      </c>
    </row>
    <row r="754" spans="1:11" x14ac:dyDescent="0.25">
      <c r="A754">
        <v>6323</v>
      </c>
      <c r="B754">
        <f t="shared" si="89"/>
        <v>6000</v>
      </c>
      <c r="C754">
        <f t="shared" si="90"/>
        <v>6300</v>
      </c>
      <c r="D754">
        <f t="shared" si="91"/>
        <v>6320</v>
      </c>
      <c r="E754">
        <f t="shared" si="92"/>
        <v>6</v>
      </c>
      <c r="F754">
        <f t="shared" si="93"/>
        <v>3</v>
      </c>
      <c r="G754">
        <f t="shared" si="94"/>
        <v>2</v>
      </c>
      <c r="H754">
        <f t="shared" si="95"/>
        <v>3</v>
      </c>
      <c r="I754" t="str">
        <f t="shared" si="88"/>
        <v>6323- GASTOS INDIRECTOS - EJECUCIÓN DE PROYECTOS PRODUCTIVOS NO INCLUIDOS EN CONCEPTOS ANTERIORES DE ESTE CAPÍTULO</v>
      </c>
      <c r="J754" t="s">
        <v>1442</v>
      </c>
      <c r="K754" t="s">
        <v>1440</v>
      </c>
    </row>
    <row r="755" spans="1:11" x14ac:dyDescent="0.25">
      <c r="A755">
        <v>7000</v>
      </c>
      <c r="B755">
        <f t="shared" si="89"/>
        <v>7000</v>
      </c>
      <c r="C755">
        <f t="shared" si="90"/>
        <v>7000</v>
      </c>
      <c r="D755">
        <f t="shared" si="91"/>
        <v>7000</v>
      </c>
      <c r="E755">
        <f t="shared" si="92"/>
        <v>7</v>
      </c>
      <c r="F755">
        <f t="shared" si="93"/>
        <v>0</v>
      </c>
      <c r="G755">
        <f t="shared" si="94"/>
        <v>0</v>
      </c>
      <c r="H755">
        <f t="shared" si="95"/>
        <v>0</v>
      </c>
      <c r="I755" t="str">
        <f t="shared" si="88"/>
        <v>7000- INVERSIONES FINANCIERAS Y OTRAS PROVISIONES</v>
      </c>
      <c r="J755" t="s">
        <v>1443</v>
      </c>
      <c r="K755" t="s">
        <v>1444</v>
      </c>
    </row>
    <row r="756" spans="1:11" x14ac:dyDescent="0.25">
      <c r="A756">
        <v>7100</v>
      </c>
      <c r="B756">
        <f t="shared" si="89"/>
        <v>7000</v>
      </c>
      <c r="C756">
        <f t="shared" si="90"/>
        <v>7100</v>
      </c>
      <c r="D756">
        <f t="shared" si="91"/>
        <v>7100</v>
      </c>
      <c r="E756">
        <f t="shared" si="92"/>
        <v>7</v>
      </c>
      <c r="F756">
        <f t="shared" si="93"/>
        <v>1</v>
      </c>
      <c r="G756">
        <f t="shared" si="94"/>
        <v>0</v>
      </c>
      <c r="H756">
        <f t="shared" si="95"/>
        <v>0</v>
      </c>
      <c r="I756" t="str">
        <f t="shared" si="88"/>
        <v>7100- INVERSIONES PARA EL FOMENTO DE ACTIVIDADES PRODUCTIVAS</v>
      </c>
      <c r="J756" t="s">
        <v>1445</v>
      </c>
      <c r="K756" t="s">
        <v>1446</v>
      </c>
    </row>
    <row r="757" spans="1:11" x14ac:dyDescent="0.25">
      <c r="A757">
        <v>7110</v>
      </c>
      <c r="B757">
        <f t="shared" si="89"/>
        <v>7000</v>
      </c>
      <c r="C757">
        <f t="shared" si="90"/>
        <v>7100</v>
      </c>
      <c r="D757">
        <f t="shared" si="91"/>
        <v>7110</v>
      </c>
      <c r="E757">
        <f t="shared" si="92"/>
        <v>7</v>
      </c>
      <c r="F757">
        <f t="shared" si="93"/>
        <v>1</v>
      </c>
      <c r="G757">
        <f t="shared" si="94"/>
        <v>1</v>
      </c>
      <c r="H757">
        <f t="shared" si="95"/>
        <v>0</v>
      </c>
      <c r="I757" t="str">
        <f t="shared" si="88"/>
        <v>7110- CRÉDITOS OTORGADOS POR ENTIDADES FEDERATIVAS Y MUNICIPIOS AL SECTOR SOCIAL Y PRIVADO PARA EL FOMENTO DE ACTIVIDADES PRODUCTIVAS.</v>
      </c>
      <c r="J757" t="s">
        <v>1447</v>
      </c>
      <c r="K757" t="s">
        <v>1448</v>
      </c>
    </row>
    <row r="758" spans="1:11" x14ac:dyDescent="0.25">
      <c r="A758">
        <v>7111</v>
      </c>
      <c r="B758">
        <f t="shared" si="89"/>
        <v>7000</v>
      </c>
      <c r="C758">
        <f t="shared" si="90"/>
        <v>7100</v>
      </c>
      <c r="D758">
        <f t="shared" si="91"/>
        <v>7110</v>
      </c>
      <c r="E758">
        <f t="shared" si="92"/>
        <v>7</v>
      </c>
      <c r="F758">
        <f t="shared" si="93"/>
        <v>1</v>
      </c>
      <c r="G758">
        <f t="shared" si="94"/>
        <v>1</v>
      </c>
      <c r="H758">
        <f t="shared" si="95"/>
        <v>1</v>
      </c>
      <c r="I758" t="str">
        <f t="shared" si="88"/>
        <v xml:space="preserve">7111- CRÉDITOS DIRECTOS PARA ACTIVIDADES PRODUCTIVAS. </v>
      </c>
      <c r="J758" t="s">
        <v>1449</v>
      </c>
      <c r="K758" t="s">
        <v>1450</v>
      </c>
    </row>
    <row r="759" spans="1:11" x14ac:dyDescent="0.25">
      <c r="A759">
        <v>7120</v>
      </c>
      <c r="B759">
        <f t="shared" si="89"/>
        <v>7000</v>
      </c>
      <c r="C759">
        <f t="shared" si="90"/>
        <v>7100</v>
      </c>
      <c r="D759">
        <f t="shared" si="91"/>
        <v>7120</v>
      </c>
      <c r="E759">
        <f t="shared" si="92"/>
        <v>7</v>
      </c>
      <c r="F759">
        <f t="shared" si="93"/>
        <v>1</v>
      </c>
      <c r="G759">
        <f t="shared" si="94"/>
        <v>2</v>
      </c>
      <c r="H759">
        <f t="shared" si="95"/>
        <v>0</v>
      </c>
      <c r="I759" t="str">
        <f t="shared" si="88"/>
        <v>7120- CRÉDITOS OTORGADOS POR ENTIDADES FEDERATIVAS A MUNICIPIOS PARA EL FOMENTO DE ACTIVIDADES PRODUCTIVAS.</v>
      </c>
      <c r="J759" t="s">
        <v>1451</v>
      </c>
      <c r="K759" t="s">
        <v>1452</v>
      </c>
    </row>
    <row r="760" spans="1:11" x14ac:dyDescent="0.25">
      <c r="A760">
        <v>7121</v>
      </c>
      <c r="B760">
        <f t="shared" si="89"/>
        <v>7000</v>
      </c>
      <c r="C760">
        <f t="shared" si="90"/>
        <v>7100</v>
      </c>
      <c r="D760">
        <f t="shared" si="91"/>
        <v>7120</v>
      </c>
      <c r="E760">
        <f t="shared" si="92"/>
        <v>7</v>
      </c>
      <c r="F760">
        <f t="shared" si="93"/>
        <v>1</v>
      </c>
      <c r="G760">
        <f t="shared" si="94"/>
        <v>2</v>
      </c>
      <c r="H760">
        <f t="shared" si="95"/>
        <v>1</v>
      </c>
      <c r="I760" t="str">
        <f t="shared" si="88"/>
        <v>7121- CRÉDITOS OTORGADOS POR ENTIDADES FEDERATIVAS A MUNICIPIOS PARA EL FOMENTO DE ACTIVIDADES PRODUCTIVAS.</v>
      </c>
      <c r="J760" t="s">
        <v>1451</v>
      </c>
      <c r="K760" t="s">
        <v>1453</v>
      </c>
    </row>
    <row r="761" spans="1:11" x14ac:dyDescent="0.25">
      <c r="A761">
        <v>7200</v>
      </c>
      <c r="B761">
        <f t="shared" si="89"/>
        <v>7000</v>
      </c>
      <c r="C761">
        <f t="shared" si="90"/>
        <v>7200</v>
      </c>
      <c r="D761">
        <f t="shared" si="91"/>
        <v>7200</v>
      </c>
      <c r="E761">
        <f t="shared" si="92"/>
        <v>7</v>
      </c>
      <c r="F761">
        <f t="shared" si="93"/>
        <v>2</v>
      </c>
      <c r="G761">
        <f t="shared" si="94"/>
        <v>0</v>
      </c>
      <c r="H761">
        <f t="shared" si="95"/>
        <v>0</v>
      </c>
      <c r="I761" t="str">
        <f t="shared" si="88"/>
        <v>7200- ACCIONES Y PARTICIPACIONES DE CAPITAL</v>
      </c>
      <c r="J761" t="s">
        <v>1454</v>
      </c>
      <c r="K761" t="s">
        <v>1455</v>
      </c>
    </row>
    <row r="762" spans="1:11" x14ac:dyDescent="0.25">
      <c r="A762">
        <v>7210</v>
      </c>
      <c r="B762">
        <f t="shared" si="89"/>
        <v>7000</v>
      </c>
      <c r="C762">
        <f t="shared" si="90"/>
        <v>7200</v>
      </c>
      <c r="D762">
        <f t="shared" si="91"/>
        <v>7210</v>
      </c>
      <c r="E762">
        <f t="shared" si="92"/>
        <v>7</v>
      </c>
      <c r="F762">
        <f t="shared" si="93"/>
        <v>2</v>
      </c>
      <c r="G762">
        <f t="shared" si="94"/>
        <v>1</v>
      </c>
      <c r="H762">
        <f t="shared" si="95"/>
        <v>0</v>
      </c>
      <c r="I762" t="str">
        <f t="shared" si="88"/>
        <v>7210- ACCIONES Y PARTICIPACIONES DE CAPITAL EN ENTIDADES PARAESTATALES NO EMPRESARIALES Y NO FINANCIERAS CON FINES DE POLÍTICA ECONÓMICA.</v>
      </c>
      <c r="J762" t="s">
        <v>1456</v>
      </c>
      <c r="K762" t="s">
        <v>1457</v>
      </c>
    </row>
    <row r="763" spans="1:11" x14ac:dyDescent="0.25">
      <c r="A763">
        <v>7211</v>
      </c>
      <c r="B763">
        <f t="shared" si="89"/>
        <v>7000</v>
      </c>
      <c r="C763">
        <f t="shared" si="90"/>
        <v>7200</v>
      </c>
      <c r="D763">
        <f t="shared" si="91"/>
        <v>7210</v>
      </c>
      <c r="E763">
        <f t="shared" si="92"/>
        <v>7</v>
      </c>
      <c r="F763">
        <f t="shared" si="93"/>
        <v>2</v>
      </c>
      <c r="G763">
        <f t="shared" si="94"/>
        <v>1</v>
      </c>
      <c r="H763">
        <f t="shared" si="95"/>
        <v>1</v>
      </c>
      <c r="I763" t="str">
        <f t="shared" si="88"/>
        <v>7211- ACCIONES Y PARTICIPACIONES DE CAPITAL EN ENTIDADES PARAESTATALES NO EMPRESARIALES Y NO FINANCIERAS CON FINES DE POLÍTICA ECONÓMICA.</v>
      </c>
      <c r="J763" t="s">
        <v>1456</v>
      </c>
      <c r="K763" t="s">
        <v>1457</v>
      </c>
    </row>
    <row r="764" spans="1:11" x14ac:dyDescent="0.25">
      <c r="A764">
        <v>7220</v>
      </c>
      <c r="B764">
        <f t="shared" si="89"/>
        <v>7000</v>
      </c>
      <c r="C764">
        <f t="shared" si="90"/>
        <v>7200</v>
      </c>
      <c r="D764">
        <f t="shared" si="91"/>
        <v>7220</v>
      </c>
      <c r="E764">
        <f t="shared" si="92"/>
        <v>7</v>
      </c>
      <c r="F764">
        <f t="shared" si="93"/>
        <v>2</v>
      </c>
      <c r="G764">
        <f t="shared" si="94"/>
        <v>2</v>
      </c>
      <c r="H764">
        <f t="shared" si="95"/>
        <v>0</v>
      </c>
      <c r="I764" t="str">
        <f t="shared" si="88"/>
        <v>7220- ACCIONES Y PARTICIPACIONES DE CAPITAL EN ENTIDADES PARAESTATALES EMPRESARIALES Y NO FINANCIERAS CON FINES DE POLÍTICA ECONÓMICA.</v>
      </c>
      <c r="J764" t="s">
        <v>1458</v>
      </c>
      <c r="K764" t="s">
        <v>1459</v>
      </c>
    </row>
    <row r="765" spans="1:11" x14ac:dyDescent="0.25">
      <c r="A765">
        <v>7221</v>
      </c>
      <c r="B765">
        <f t="shared" si="89"/>
        <v>7000</v>
      </c>
      <c r="C765">
        <f t="shared" si="90"/>
        <v>7200</v>
      </c>
      <c r="D765">
        <f t="shared" si="91"/>
        <v>7220</v>
      </c>
      <c r="E765">
        <f t="shared" si="92"/>
        <v>7</v>
      </c>
      <c r="F765">
        <f t="shared" si="93"/>
        <v>2</v>
      </c>
      <c r="G765">
        <f t="shared" si="94"/>
        <v>2</v>
      </c>
      <c r="H765">
        <f t="shared" si="95"/>
        <v>1</v>
      </c>
      <c r="I765" t="str">
        <f t="shared" si="88"/>
        <v>7221- ACCIONES Y PARTICIPACIONES DE CAPITAL EN ENTIDADES PARAESTATALES EMPRESARIALES Y NO FINANCIERAS CON FINES DE POLÍTICA ECONÓMICA.</v>
      </c>
      <c r="J765" t="s">
        <v>1458</v>
      </c>
      <c r="K765" t="s">
        <v>1459</v>
      </c>
    </row>
    <row r="766" spans="1:11" x14ac:dyDescent="0.25">
      <c r="A766">
        <v>7230</v>
      </c>
      <c r="B766">
        <f t="shared" si="89"/>
        <v>7000</v>
      </c>
      <c r="C766">
        <f t="shared" si="90"/>
        <v>7200</v>
      </c>
      <c r="D766">
        <f t="shared" si="91"/>
        <v>7230</v>
      </c>
      <c r="E766">
        <f t="shared" si="92"/>
        <v>7</v>
      </c>
      <c r="F766">
        <f t="shared" si="93"/>
        <v>2</v>
      </c>
      <c r="G766">
        <f t="shared" si="94"/>
        <v>3</v>
      </c>
      <c r="H766">
        <f t="shared" si="95"/>
        <v>0</v>
      </c>
      <c r="I766" t="str">
        <f t="shared" si="88"/>
        <v>7230- ACCIONES Y PARTICIPACIONES DE CAPITAL EN INSTITUCIONES PARAESTATALES PÚBLICAS FINANCIERAS CON FINES DE POLÍTICA ECONÓMICA.</v>
      </c>
      <c r="J766" t="s">
        <v>1460</v>
      </c>
      <c r="K766" t="s">
        <v>1461</v>
      </c>
    </row>
    <row r="767" spans="1:11" x14ac:dyDescent="0.25">
      <c r="A767">
        <v>7231</v>
      </c>
      <c r="B767">
        <f t="shared" si="89"/>
        <v>7000</v>
      </c>
      <c r="C767">
        <f t="shared" si="90"/>
        <v>7200</v>
      </c>
      <c r="D767">
        <f t="shared" si="91"/>
        <v>7230</v>
      </c>
      <c r="E767">
        <f t="shared" si="92"/>
        <v>7</v>
      </c>
      <c r="F767">
        <f t="shared" si="93"/>
        <v>2</v>
      </c>
      <c r="G767">
        <f t="shared" si="94"/>
        <v>3</v>
      </c>
      <c r="H767">
        <f t="shared" si="95"/>
        <v>1</v>
      </c>
      <c r="I767" t="str">
        <f t="shared" si="88"/>
        <v>7231- ACCIONES Y PARTICIPACIONES DE CAPITAL EN INSTITUCIONES PARAESTATALES PÚBLICAS FINANCIERAS CON FINES DE POLÍTICA ECONÓMICA.</v>
      </c>
      <c r="J767" t="s">
        <v>1460</v>
      </c>
      <c r="K767" t="s">
        <v>1461</v>
      </c>
    </row>
    <row r="768" spans="1:11" x14ac:dyDescent="0.25">
      <c r="A768">
        <v>7240</v>
      </c>
      <c r="B768">
        <f t="shared" si="89"/>
        <v>7000</v>
      </c>
      <c r="C768">
        <f t="shared" si="90"/>
        <v>7200</v>
      </c>
      <c r="D768">
        <f t="shared" si="91"/>
        <v>7240</v>
      </c>
      <c r="E768">
        <f t="shared" si="92"/>
        <v>7</v>
      </c>
      <c r="F768">
        <f t="shared" si="93"/>
        <v>2</v>
      </c>
      <c r="G768">
        <f t="shared" si="94"/>
        <v>4</v>
      </c>
      <c r="H768">
        <f t="shared" si="95"/>
        <v>0</v>
      </c>
      <c r="I768" t="str">
        <f t="shared" si="88"/>
        <v>7240- ACCIONES Y PARTICIPACIONES DE CAPITAL EN EL SECTOR PRIVADO CON FINES DE POLÍTICA ECONÓMICA</v>
      </c>
      <c r="J768" t="s">
        <v>1462</v>
      </c>
      <c r="K768" t="s">
        <v>1463</v>
      </c>
    </row>
    <row r="769" spans="1:11" x14ac:dyDescent="0.25">
      <c r="A769">
        <v>7241</v>
      </c>
      <c r="B769">
        <f t="shared" si="89"/>
        <v>7000</v>
      </c>
      <c r="C769">
        <f t="shared" si="90"/>
        <v>7200</v>
      </c>
      <c r="D769">
        <f t="shared" si="91"/>
        <v>7240</v>
      </c>
      <c r="E769">
        <f t="shared" si="92"/>
        <v>7</v>
      </c>
      <c r="F769">
        <f t="shared" si="93"/>
        <v>2</v>
      </c>
      <c r="G769">
        <f t="shared" si="94"/>
        <v>4</v>
      </c>
      <c r="H769">
        <f t="shared" si="95"/>
        <v>1</v>
      </c>
      <c r="I769" t="str">
        <f t="shared" si="88"/>
        <v>7241- ACCIONES Y PARTICIPACIONES DE CAPITAL EN EL SECTOR PRIVADO CON FINES DE POLÍTICA ECONÓMICA</v>
      </c>
      <c r="J769" t="s">
        <v>1462</v>
      </c>
      <c r="K769" t="s">
        <v>1463</v>
      </c>
    </row>
    <row r="770" spans="1:11" x14ac:dyDescent="0.25">
      <c r="A770">
        <v>7250</v>
      </c>
      <c r="B770">
        <f t="shared" si="89"/>
        <v>7000</v>
      </c>
      <c r="C770">
        <f t="shared" si="90"/>
        <v>7200</v>
      </c>
      <c r="D770">
        <f t="shared" si="91"/>
        <v>7250</v>
      </c>
      <c r="E770">
        <f t="shared" si="92"/>
        <v>7</v>
      </c>
      <c r="F770">
        <f t="shared" si="93"/>
        <v>2</v>
      </c>
      <c r="G770">
        <f t="shared" si="94"/>
        <v>5</v>
      </c>
      <c r="H770">
        <f t="shared" si="95"/>
        <v>0</v>
      </c>
      <c r="I770" t="str">
        <f t="shared" ref="I770:I833" si="96">CONCATENATE(A770,"- ",J770)</f>
        <v>7250- ACCIONES Y PARTICIPACIONES DE CAPITAL EN ORGANISMOS INTERNACIONALES CON FINES DE POLÍTICA ECONÓMICA</v>
      </c>
      <c r="J770" t="s">
        <v>1464</v>
      </c>
      <c r="K770" t="s">
        <v>1465</v>
      </c>
    </row>
    <row r="771" spans="1:11" x14ac:dyDescent="0.25">
      <c r="A771">
        <v>7251</v>
      </c>
      <c r="B771">
        <f t="shared" ref="B771:B834" si="97">LEFT(A771,1)*1000</f>
        <v>7000</v>
      </c>
      <c r="C771">
        <f t="shared" ref="C771:C834" si="98">LEFT(A771,2)*100</f>
        <v>7200</v>
      </c>
      <c r="D771">
        <f t="shared" ref="D771:D834" si="99">LEFT(A771,3)*10</f>
        <v>7250</v>
      </c>
      <c r="E771">
        <f t="shared" ref="E771:E834" si="100">LEFT(A771,1)*1</f>
        <v>7</v>
      </c>
      <c r="F771">
        <f t="shared" ref="F771:F834" si="101">MID(A771,2,1)*1</f>
        <v>2</v>
      </c>
      <c r="G771">
        <f t="shared" ref="G771:G834" si="102">MID(A771,3,1)*1</f>
        <v>5</v>
      </c>
      <c r="H771">
        <f t="shared" ref="H771:H834" si="103">MID(A771,4,1)*1</f>
        <v>1</v>
      </c>
      <c r="I771" t="str">
        <f t="shared" si="96"/>
        <v>7251- ACCIONES Y PARTICIPACIONES DE CAPITAL EN ORGANISMOS INTERNACIONALES CON FINES DE POLÍTICA ECONÓMICA</v>
      </c>
      <c r="J771" t="s">
        <v>1464</v>
      </c>
      <c r="K771" t="s">
        <v>1465</v>
      </c>
    </row>
    <row r="772" spans="1:11" x14ac:dyDescent="0.25">
      <c r="A772">
        <v>7260</v>
      </c>
      <c r="B772">
        <f t="shared" si="97"/>
        <v>7000</v>
      </c>
      <c r="C772">
        <f t="shared" si="98"/>
        <v>7200</v>
      </c>
      <c r="D772">
        <f t="shared" si="99"/>
        <v>7260</v>
      </c>
      <c r="E772">
        <f t="shared" si="100"/>
        <v>7</v>
      </c>
      <c r="F772">
        <f t="shared" si="101"/>
        <v>2</v>
      </c>
      <c r="G772">
        <f t="shared" si="102"/>
        <v>6</v>
      </c>
      <c r="H772">
        <f t="shared" si="103"/>
        <v>0</v>
      </c>
      <c r="I772" t="str">
        <f t="shared" si="96"/>
        <v>7260- ACCIONES Y PARTICIPACIONES DE CAPITAL EN EL SECTOR EXTERNO CON FINES DE POLÍTICA ECONÓMICA</v>
      </c>
      <c r="J772" t="s">
        <v>1466</v>
      </c>
      <c r="K772" t="s">
        <v>1467</v>
      </c>
    </row>
    <row r="773" spans="1:11" x14ac:dyDescent="0.25">
      <c r="A773">
        <v>7261</v>
      </c>
      <c r="B773">
        <f t="shared" si="97"/>
        <v>7000</v>
      </c>
      <c r="C773">
        <f t="shared" si="98"/>
        <v>7200</v>
      </c>
      <c r="D773">
        <f t="shared" si="99"/>
        <v>7260</v>
      </c>
      <c r="E773">
        <f t="shared" si="100"/>
        <v>7</v>
      </c>
      <c r="F773">
        <f t="shared" si="101"/>
        <v>2</v>
      </c>
      <c r="G773">
        <f t="shared" si="102"/>
        <v>6</v>
      </c>
      <c r="H773">
        <f t="shared" si="103"/>
        <v>1</v>
      </c>
      <c r="I773" t="str">
        <f t="shared" si="96"/>
        <v>7261- ACCIONES Y PARTICIPACIONES DE CAPITAL EN EL SECTOR EXTERNO CON FINES DE POLÍTICA ECONÓMICA</v>
      </c>
      <c r="J773" t="s">
        <v>1466</v>
      </c>
      <c r="K773" t="s">
        <v>1467</v>
      </c>
    </row>
    <row r="774" spans="1:11" x14ac:dyDescent="0.25">
      <c r="A774">
        <v>7270</v>
      </c>
      <c r="B774">
        <f t="shared" si="97"/>
        <v>7000</v>
      </c>
      <c r="C774">
        <f t="shared" si="98"/>
        <v>7200</v>
      </c>
      <c r="D774">
        <f t="shared" si="99"/>
        <v>7270</v>
      </c>
      <c r="E774">
        <f t="shared" si="100"/>
        <v>7</v>
      </c>
      <c r="F774">
        <f t="shared" si="101"/>
        <v>2</v>
      </c>
      <c r="G774">
        <f t="shared" si="102"/>
        <v>7</v>
      </c>
      <c r="H774">
        <f t="shared" si="103"/>
        <v>0</v>
      </c>
      <c r="I774" t="str">
        <f t="shared" si="96"/>
        <v>7270- ACCIONES Y PARTICIPACIONES DE CAPITAL EN EL SECTOR PÚBLICO CON FINES DE GESTIÓN DE LA LIQUIDEZ</v>
      </c>
      <c r="J774" t="s">
        <v>1468</v>
      </c>
      <c r="K774" t="s">
        <v>1469</v>
      </c>
    </row>
    <row r="775" spans="1:11" x14ac:dyDescent="0.25">
      <c r="A775">
        <v>7271</v>
      </c>
      <c r="B775">
        <f t="shared" si="97"/>
        <v>7000</v>
      </c>
      <c r="C775">
        <f t="shared" si="98"/>
        <v>7200</v>
      </c>
      <c r="D775">
        <f t="shared" si="99"/>
        <v>7270</v>
      </c>
      <c r="E775">
        <f t="shared" si="100"/>
        <v>7</v>
      </c>
      <c r="F775">
        <f t="shared" si="101"/>
        <v>2</v>
      </c>
      <c r="G775">
        <f t="shared" si="102"/>
        <v>7</v>
      </c>
      <c r="H775">
        <f t="shared" si="103"/>
        <v>1</v>
      </c>
      <c r="I775" t="str">
        <f t="shared" si="96"/>
        <v>7271- ACCIONES Y PARTICIPACIONES DE CAPITAL EN EL SECTOR PÚBLICO CON FINES DE GESTIÓN DE LIQUIDEZ</v>
      </c>
      <c r="J775" t="s">
        <v>1470</v>
      </c>
      <c r="K775" t="s">
        <v>1471</v>
      </c>
    </row>
    <row r="776" spans="1:11" x14ac:dyDescent="0.25">
      <c r="A776">
        <v>7280</v>
      </c>
      <c r="B776">
        <f t="shared" si="97"/>
        <v>7000</v>
      </c>
      <c r="C776">
        <f t="shared" si="98"/>
        <v>7200</v>
      </c>
      <c r="D776">
        <f t="shared" si="99"/>
        <v>7280</v>
      </c>
      <c r="E776">
        <f t="shared" si="100"/>
        <v>7</v>
      </c>
      <c r="F776">
        <f t="shared" si="101"/>
        <v>2</v>
      </c>
      <c r="G776">
        <f t="shared" si="102"/>
        <v>8</v>
      </c>
      <c r="H776">
        <f t="shared" si="103"/>
        <v>0</v>
      </c>
      <c r="I776" t="str">
        <f t="shared" si="96"/>
        <v>7280- ACCIONES Y PARTICIPACIONES DE CAPITAL EN EL SECTOR PRIVADO CON FINES DE GESTIÓN DE LIQUIDEZ</v>
      </c>
      <c r="J776" t="s">
        <v>1472</v>
      </c>
      <c r="K776" t="s">
        <v>1473</v>
      </c>
    </row>
    <row r="777" spans="1:11" x14ac:dyDescent="0.25">
      <c r="A777">
        <v>7281</v>
      </c>
      <c r="B777">
        <f t="shared" si="97"/>
        <v>7000</v>
      </c>
      <c r="C777">
        <f t="shared" si="98"/>
        <v>7200</v>
      </c>
      <c r="D777">
        <f t="shared" si="99"/>
        <v>7280</v>
      </c>
      <c r="E777">
        <f t="shared" si="100"/>
        <v>7</v>
      </c>
      <c r="F777">
        <f t="shared" si="101"/>
        <v>2</v>
      </c>
      <c r="G777">
        <f t="shared" si="102"/>
        <v>8</v>
      </c>
      <c r="H777">
        <f t="shared" si="103"/>
        <v>1</v>
      </c>
      <c r="I777" t="str">
        <f t="shared" si="96"/>
        <v>7281- ACCIONES Y PARTICIPACIONES DE CAPITAL EN EL SECTOR PRIVADO CON FINES DE GESTIÓN DE LA LIQUIDEZ</v>
      </c>
      <c r="J777" t="s">
        <v>1474</v>
      </c>
      <c r="K777" t="s">
        <v>1473</v>
      </c>
    </row>
    <row r="778" spans="1:11" x14ac:dyDescent="0.25">
      <c r="A778">
        <v>7290</v>
      </c>
      <c r="B778">
        <f t="shared" si="97"/>
        <v>7000</v>
      </c>
      <c r="C778">
        <f t="shared" si="98"/>
        <v>7200</v>
      </c>
      <c r="D778">
        <f t="shared" si="99"/>
        <v>7290</v>
      </c>
      <c r="E778">
        <f t="shared" si="100"/>
        <v>7</v>
      </c>
      <c r="F778">
        <f t="shared" si="101"/>
        <v>2</v>
      </c>
      <c r="G778">
        <f t="shared" si="102"/>
        <v>9</v>
      </c>
      <c r="H778">
        <f t="shared" si="103"/>
        <v>0</v>
      </c>
      <c r="I778" t="str">
        <f t="shared" si="96"/>
        <v>7290- ACCIONES Y PARTICIPACIONES DE CAPITAL EN EL SECTOR EXTERNO CON FINES DE GESTIÓN DE LA LIQUIDEZ</v>
      </c>
      <c r="J778" t="s">
        <v>1475</v>
      </c>
      <c r="K778" t="s">
        <v>1476</v>
      </c>
    </row>
    <row r="779" spans="1:11" x14ac:dyDescent="0.25">
      <c r="A779">
        <v>7291</v>
      </c>
      <c r="B779">
        <f t="shared" si="97"/>
        <v>7000</v>
      </c>
      <c r="C779">
        <f t="shared" si="98"/>
        <v>7200</v>
      </c>
      <c r="D779">
        <f t="shared" si="99"/>
        <v>7290</v>
      </c>
      <c r="E779">
        <f t="shared" si="100"/>
        <v>7</v>
      </c>
      <c r="F779">
        <f t="shared" si="101"/>
        <v>2</v>
      </c>
      <c r="G779">
        <f t="shared" si="102"/>
        <v>9</v>
      </c>
      <c r="H779">
        <f t="shared" si="103"/>
        <v>1</v>
      </c>
      <c r="I779" t="str">
        <f t="shared" si="96"/>
        <v>7291- ACCIONES Y PARTICIPACIONES DE CAPITAL EN EL SECTOR EXTERNO CON FINES DE GESTIÓN DE LA LIQUIDEZ</v>
      </c>
      <c r="J779" t="s">
        <v>1475</v>
      </c>
      <c r="K779" t="s">
        <v>1476</v>
      </c>
    </row>
    <row r="780" spans="1:11" x14ac:dyDescent="0.25">
      <c r="A780">
        <v>7300</v>
      </c>
      <c r="B780">
        <f t="shared" si="97"/>
        <v>7000</v>
      </c>
      <c r="C780">
        <f t="shared" si="98"/>
        <v>7300</v>
      </c>
      <c r="D780">
        <f t="shared" si="99"/>
        <v>7300</v>
      </c>
      <c r="E780">
        <f t="shared" si="100"/>
        <v>7</v>
      </c>
      <c r="F780">
        <f t="shared" si="101"/>
        <v>3</v>
      </c>
      <c r="G780">
        <f t="shared" si="102"/>
        <v>0</v>
      </c>
      <c r="H780">
        <f t="shared" si="103"/>
        <v>0</v>
      </c>
      <c r="I780" t="str">
        <f t="shared" si="96"/>
        <v>7300- COMPRA DE TÍTULOS Y VALORES</v>
      </c>
      <c r="J780" t="s">
        <v>1477</v>
      </c>
      <c r="K780" t="s">
        <v>1478</v>
      </c>
    </row>
    <row r="781" spans="1:11" x14ac:dyDescent="0.25">
      <c r="A781">
        <v>7310</v>
      </c>
      <c r="B781">
        <f t="shared" si="97"/>
        <v>7000</v>
      </c>
      <c r="C781">
        <f t="shared" si="98"/>
        <v>7300</v>
      </c>
      <c r="D781">
        <f t="shared" si="99"/>
        <v>7310</v>
      </c>
      <c r="E781">
        <f t="shared" si="100"/>
        <v>7</v>
      </c>
      <c r="F781">
        <f t="shared" si="101"/>
        <v>3</v>
      </c>
      <c r="G781">
        <f t="shared" si="102"/>
        <v>1</v>
      </c>
      <c r="H781">
        <f t="shared" si="103"/>
        <v>0</v>
      </c>
      <c r="I781" t="str">
        <f t="shared" si="96"/>
        <v>7310- BONOS</v>
      </c>
      <c r="J781" t="s">
        <v>1479</v>
      </c>
      <c r="K781" t="s">
        <v>1480</v>
      </c>
    </row>
    <row r="782" spans="1:11" x14ac:dyDescent="0.25">
      <c r="A782">
        <v>7311</v>
      </c>
      <c r="B782">
        <f t="shared" si="97"/>
        <v>7000</v>
      </c>
      <c r="C782">
        <f t="shared" si="98"/>
        <v>7300</v>
      </c>
      <c r="D782">
        <f t="shared" si="99"/>
        <v>7310</v>
      </c>
      <c r="E782">
        <f t="shared" si="100"/>
        <v>7</v>
      </c>
      <c r="F782">
        <f t="shared" si="101"/>
        <v>3</v>
      </c>
      <c r="G782">
        <f t="shared" si="102"/>
        <v>1</v>
      </c>
      <c r="H782">
        <f t="shared" si="103"/>
        <v>1</v>
      </c>
      <c r="I782" t="str">
        <f t="shared" si="96"/>
        <v>7311- BONOS</v>
      </c>
      <c r="J782" t="s">
        <v>1479</v>
      </c>
      <c r="K782" t="s">
        <v>1480</v>
      </c>
    </row>
    <row r="783" spans="1:11" x14ac:dyDescent="0.25">
      <c r="A783">
        <v>7320</v>
      </c>
      <c r="B783">
        <f t="shared" si="97"/>
        <v>7000</v>
      </c>
      <c r="C783">
        <f t="shared" si="98"/>
        <v>7300</v>
      </c>
      <c r="D783">
        <f t="shared" si="99"/>
        <v>7320</v>
      </c>
      <c r="E783">
        <f t="shared" si="100"/>
        <v>7</v>
      </c>
      <c r="F783">
        <f t="shared" si="101"/>
        <v>3</v>
      </c>
      <c r="G783">
        <f t="shared" si="102"/>
        <v>2</v>
      </c>
      <c r="H783">
        <f t="shared" si="103"/>
        <v>0</v>
      </c>
      <c r="I783" t="str">
        <f t="shared" si="96"/>
        <v>7320- VALORES REPRESENTATIVOS DE DEUDA ADQUIRIDOS CON FINES DE POLÍTICA ECONÓMICA</v>
      </c>
      <c r="J783" t="s">
        <v>1481</v>
      </c>
      <c r="K783" t="s">
        <v>1482</v>
      </c>
    </row>
    <row r="784" spans="1:11" x14ac:dyDescent="0.25">
      <c r="A784">
        <v>7321</v>
      </c>
      <c r="B784">
        <f t="shared" si="97"/>
        <v>7000</v>
      </c>
      <c r="C784">
        <f t="shared" si="98"/>
        <v>7300</v>
      </c>
      <c r="D784">
        <f t="shared" si="99"/>
        <v>7320</v>
      </c>
      <c r="E784">
        <f t="shared" si="100"/>
        <v>7</v>
      </c>
      <c r="F784">
        <f t="shared" si="101"/>
        <v>3</v>
      </c>
      <c r="G784">
        <f t="shared" si="102"/>
        <v>2</v>
      </c>
      <c r="H784">
        <f t="shared" si="103"/>
        <v>1</v>
      </c>
      <c r="I784" t="str">
        <f t="shared" si="96"/>
        <v>7321- VALORES REPRESENTATIVOS DE DEUDA ADQUIRIDOS CON FINES DE POLÍTICA ECONÓMICA</v>
      </c>
      <c r="J784" t="s">
        <v>1481</v>
      </c>
      <c r="K784" t="s">
        <v>1482</v>
      </c>
    </row>
    <row r="785" spans="1:11" x14ac:dyDescent="0.25">
      <c r="A785">
        <v>7330</v>
      </c>
      <c r="B785">
        <f t="shared" si="97"/>
        <v>7000</v>
      </c>
      <c r="C785">
        <f t="shared" si="98"/>
        <v>7300</v>
      </c>
      <c r="D785">
        <f t="shared" si="99"/>
        <v>7330</v>
      </c>
      <c r="E785">
        <f t="shared" si="100"/>
        <v>7</v>
      </c>
      <c r="F785">
        <f t="shared" si="101"/>
        <v>3</v>
      </c>
      <c r="G785">
        <f t="shared" si="102"/>
        <v>3</v>
      </c>
      <c r="H785">
        <f t="shared" si="103"/>
        <v>0</v>
      </c>
      <c r="I785" t="str">
        <f t="shared" si="96"/>
        <v>7330- VALORES REPRESENTATIVOS DE DEUDA ADQUIRIDOS CON FINES DE GESTIÓN DE LIQUIDEZ</v>
      </c>
      <c r="J785" t="s">
        <v>1483</v>
      </c>
      <c r="K785" t="s">
        <v>1484</v>
      </c>
    </row>
    <row r="786" spans="1:11" x14ac:dyDescent="0.25">
      <c r="A786">
        <v>7331</v>
      </c>
      <c r="B786">
        <f t="shared" si="97"/>
        <v>7000</v>
      </c>
      <c r="C786">
        <f t="shared" si="98"/>
        <v>7300</v>
      </c>
      <c r="D786">
        <f t="shared" si="99"/>
        <v>7330</v>
      </c>
      <c r="E786">
        <f t="shared" si="100"/>
        <v>7</v>
      </c>
      <c r="F786">
        <f t="shared" si="101"/>
        <v>3</v>
      </c>
      <c r="G786">
        <f t="shared" si="102"/>
        <v>3</v>
      </c>
      <c r="H786">
        <f t="shared" si="103"/>
        <v>1</v>
      </c>
      <c r="I786" t="str">
        <f t="shared" si="96"/>
        <v>7331- VALORES REPRESENTATIVOS DE DEUDA ADQUIRIDOS CON FINES DE GESTIÓN DE LIQUIDEZ</v>
      </c>
      <c r="J786" t="s">
        <v>1483</v>
      </c>
      <c r="K786" t="s">
        <v>1484</v>
      </c>
    </row>
    <row r="787" spans="1:11" x14ac:dyDescent="0.25">
      <c r="A787">
        <v>7340</v>
      </c>
      <c r="B787">
        <f t="shared" si="97"/>
        <v>7000</v>
      </c>
      <c r="C787">
        <f t="shared" si="98"/>
        <v>7300</v>
      </c>
      <c r="D787">
        <f t="shared" si="99"/>
        <v>7340</v>
      </c>
      <c r="E787">
        <f t="shared" si="100"/>
        <v>7</v>
      </c>
      <c r="F787">
        <f t="shared" si="101"/>
        <v>3</v>
      </c>
      <c r="G787">
        <f t="shared" si="102"/>
        <v>4</v>
      </c>
      <c r="H787">
        <f t="shared" si="103"/>
        <v>0</v>
      </c>
      <c r="I787" t="str">
        <f t="shared" si="96"/>
        <v>7340- OBLIGACIONES NEGOCIABLES ADQUIRIDAS CON FINES DE POLÍTICA ECONÓMICA</v>
      </c>
      <c r="J787" t="s">
        <v>1485</v>
      </c>
      <c r="K787" t="s">
        <v>1486</v>
      </c>
    </row>
    <row r="788" spans="1:11" x14ac:dyDescent="0.25">
      <c r="A788">
        <v>7341</v>
      </c>
      <c r="B788">
        <f t="shared" si="97"/>
        <v>7000</v>
      </c>
      <c r="C788">
        <f t="shared" si="98"/>
        <v>7300</v>
      </c>
      <c r="D788">
        <f t="shared" si="99"/>
        <v>7340</v>
      </c>
      <c r="E788">
        <f t="shared" si="100"/>
        <v>7</v>
      </c>
      <c r="F788">
        <f t="shared" si="101"/>
        <v>3</v>
      </c>
      <c r="G788">
        <f t="shared" si="102"/>
        <v>4</v>
      </c>
      <c r="H788">
        <f t="shared" si="103"/>
        <v>1</v>
      </c>
      <c r="I788" t="str">
        <f t="shared" si="96"/>
        <v xml:space="preserve">7341- ADQUISICIÓN DE OBLIGACIONES. </v>
      </c>
      <c r="J788" t="s">
        <v>1487</v>
      </c>
      <c r="K788" t="s">
        <v>1488</v>
      </c>
    </row>
    <row r="789" spans="1:11" x14ac:dyDescent="0.25">
      <c r="A789">
        <v>7350</v>
      </c>
      <c r="B789">
        <f t="shared" si="97"/>
        <v>7000</v>
      </c>
      <c r="C789">
        <f t="shared" si="98"/>
        <v>7300</v>
      </c>
      <c r="D789">
        <f t="shared" si="99"/>
        <v>7350</v>
      </c>
      <c r="E789">
        <f t="shared" si="100"/>
        <v>7</v>
      </c>
      <c r="F789">
        <f t="shared" si="101"/>
        <v>3</v>
      </c>
      <c r="G789">
        <f t="shared" si="102"/>
        <v>5</v>
      </c>
      <c r="H789">
        <f t="shared" si="103"/>
        <v>0</v>
      </c>
      <c r="I789" t="str">
        <f t="shared" si="96"/>
        <v>7350- OBLIGACIONES NEGOCIABLES ADQUIRIDAS CON FINES DE GESTIÓN DE LIQUIDEZ</v>
      </c>
      <c r="J789" t="s">
        <v>1489</v>
      </c>
      <c r="K789" t="s">
        <v>1486</v>
      </c>
    </row>
    <row r="790" spans="1:11" x14ac:dyDescent="0.25">
      <c r="A790">
        <v>7351</v>
      </c>
      <c r="B790">
        <f t="shared" si="97"/>
        <v>7000</v>
      </c>
      <c r="C790">
        <f t="shared" si="98"/>
        <v>7300</v>
      </c>
      <c r="D790">
        <f t="shared" si="99"/>
        <v>7350</v>
      </c>
      <c r="E790">
        <f t="shared" si="100"/>
        <v>7</v>
      </c>
      <c r="F790">
        <f t="shared" si="101"/>
        <v>3</v>
      </c>
      <c r="G790">
        <f t="shared" si="102"/>
        <v>5</v>
      </c>
      <c r="H790">
        <f t="shared" si="103"/>
        <v>1</v>
      </c>
      <c r="I790" t="str">
        <f t="shared" si="96"/>
        <v>7351- OBLIGACIONES NEGOCIABLES ADQUIRIDAS CON FINES DE GESTIÓN DE LIQUIDEZ</v>
      </c>
      <c r="J790" t="s">
        <v>1489</v>
      </c>
      <c r="K790" t="s">
        <v>1486</v>
      </c>
    </row>
    <row r="791" spans="1:11" x14ac:dyDescent="0.25">
      <c r="A791">
        <v>7390</v>
      </c>
      <c r="B791">
        <f t="shared" si="97"/>
        <v>7000</v>
      </c>
      <c r="C791">
        <f t="shared" si="98"/>
        <v>7300</v>
      </c>
      <c r="D791">
        <f t="shared" si="99"/>
        <v>7390</v>
      </c>
      <c r="E791">
        <f t="shared" si="100"/>
        <v>7</v>
      </c>
      <c r="F791">
        <f t="shared" si="101"/>
        <v>3</v>
      </c>
      <c r="G791">
        <f t="shared" si="102"/>
        <v>9</v>
      </c>
      <c r="H791">
        <f t="shared" si="103"/>
        <v>0</v>
      </c>
      <c r="I791" t="str">
        <f t="shared" si="96"/>
        <v>7390- OTROS VALORES</v>
      </c>
      <c r="J791" t="s">
        <v>1490</v>
      </c>
      <c r="K791" t="s">
        <v>1491</v>
      </c>
    </row>
    <row r="792" spans="1:11" x14ac:dyDescent="0.25">
      <c r="A792">
        <v>7391</v>
      </c>
      <c r="B792">
        <f t="shared" si="97"/>
        <v>7000</v>
      </c>
      <c r="C792">
        <f t="shared" si="98"/>
        <v>7300</v>
      </c>
      <c r="D792">
        <f t="shared" si="99"/>
        <v>7390</v>
      </c>
      <c r="E792">
        <f t="shared" si="100"/>
        <v>7</v>
      </c>
      <c r="F792">
        <f t="shared" si="101"/>
        <v>3</v>
      </c>
      <c r="G792">
        <f t="shared" si="102"/>
        <v>9</v>
      </c>
      <c r="H792">
        <f t="shared" si="103"/>
        <v>1</v>
      </c>
      <c r="I792" t="str">
        <f t="shared" si="96"/>
        <v xml:space="preserve">7391- ADQUISICIÓN DE OTROS VALORES. </v>
      </c>
      <c r="J792" t="s">
        <v>1492</v>
      </c>
      <c r="K792" t="s">
        <v>1493</v>
      </c>
    </row>
    <row r="793" spans="1:11" x14ac:dyDescent="0.25">
      <c r="A793">
        <v>7392</v>
      </c>
      <c r="B793">
        <f t="shared" si="97"/>
        <v>7000</v>
      </c>
      <c r="C793">
        <f t="shared" si="98"/>
        <v>7300</v>
      </c>
      <c r="D793">
        <f t="shared" si="99"/>
        <v>7390</v>
      </c>
      <c r="E793">
        <f t="shared" si="100"/>
        <v>7</v>
      </c>
      <c r="F793">
        <f t="shared" si="101"/>
        <v>3</v>
      </c>
      <c r="G793">
        <f t="shared" si="102"/>
        <v>9</v>
      </c>
      <c r="H793">
        <f t="shared" si="103"/>
        <v>2</v>
      </c>
      <c r="I793" t="str">
        <f t="shared" si="96"/>
        <v xml:space="preserve">7392- ADQUISICIÓN DE TÍTULOS DE CRÉDITO. </v>
      </c>
      <c r="J793" t="s">
        <v>1494</v>
      </c>
      <c r="K793" t="s">
        <v>1495</v>
      </c>
    </row>
    <row r="794" spans="1:11" x14ac:dyDescent="0.25">
      <c r="A794">
        <v>7400</v>
      </c>
      <c r="B794">
        <f t="shared" si="97"/>
        <v>7000</v>
      </c>
      <c r="C794">
        <f t="shared" si="98"/>
        <v>7400</v>
      </c>
      <c r="D794">
        <f t="shared" si="99"/>
        <v>7400</v>
      </c>
      <c r="E794">
        <f t="shared" si="100"/>
        <v>7</v>
      </c>
      <c r="F794">
        <f t="shared" si="101"/>
        <v>4</v>
      </c>
      <c r="G794">
        <f t="shared" si="102"/>
        <v>0</v>
      </c>
      <c r="H794">
        <f t="shared" si="103"/>
        <v>0</v>
      </c>
      <c r="I794" t="str">
        <f t="shared" si="96"/>
        <v>7400- CONCESIONES DE PRÉSTAMOS</v>
      </c>
      <c r="J794" t="s">
        <v>1496</v>
      </c>
      <c r="K794" t="s">
        <v>1497</v>
      </c>
    </row>
    <row r="795" spans="1:11" x14ac:dyDescent="0.25">
      <c r="A795">
        <v>7410</v>
      </c>
      <c r="B795">
        <f t="shared" si="97"/>
        <v>7000</v>
      </c>
      <c r="C795">
        <f t="shared" si="98"/>
        <v>7400</v>
      </c>
      <c r="D795">
        <f t="shared" si="99"/>
        <v>7410</v>
      </c>
      <c r="E795">
        <f t="shared" si="100"/>
        <v>7</v>
      </c>
      <c r="F795">
        <f t="shared" si="101"/>
        <v>4</v>
      </c>
      <c r="G795">
        <f t="shared" si="102"/>
        <v>1</v>
      </c>
      <c r="H795">
        <f t="shared" si="103"/>
        <v>0</v>
      </c>
      <c r="I795" t="str">
        <f t="shared" si="96"/>
        <v>7410- CONCESIÓN DE PRÉSTAMOS A ENTIDADES PARAESTATALES NO EMPRESARIALES Y NO FINANCIERAS CON FINES DE POLÍTICA ECONÓMICA.</v>
      </c>
      <c r="J795" t="s">
        <v>1498</v>
      </c>
      <c r="K795" t="s">
        <v>1499</v>
      </c>
    </row>
    <row r="796" spans="1:11" x14ac:dyDescent="0.25">
      <c r="A796">
        <v>7411</v>
      </c>
      <c r="B796">
        <f t="shared" si="97"/>
        <v>7000</v>
      </c>
      <c r="C796">
        <f t="shared" si="98"/>
        <v>7400</v>
      </c>
      <c r="D796">
        <f t="shared" si="99"/>
        <v>7410</v>
      </c>
      <c r="E796">
        <f t="shared" si="100"/>
        <v>7</v>
      </c>
      <c r="F796">
        <f t="shared" si="101"/>
        <v>4</v>
      </c>
      <c r="G796">
        <f t="shared" si="102"/>
        <v>1</v>
      </c>
      <c r="H796">
        <f t="shared" si="103"/>
        <v>1</v>
      </c>
      <c r="I796" t="str">
        <f t="shared" si="96"/>
        <v>7411- CONCESIÓN DE PRÉSTAMOS A ENTIDADES PARAESTATALES NO EMPRESARIALES Y NO FINANCIERAS CON FINES DE POLÍTICA ECONÓMICA.</v>
      </c>
      <c r="J796" t="s">
        <v>1498</v>
      </c>
      <c r="K796" t="s">
        <v>1499</v>
      </c>
    </row>
    <row r="797" spans="1:11" x14ac:dyDescent="0.25">
      <c r="A797">
        <v>7420</v>
      </c>
      <c r="B797">
        <f t="shared" si="97"/>
        <v>7000</v>
      </c>
      <c r="C797">
        <f t="shared" si="98"/>
        <v>7400</v>
      </c>
      <c r="D797">
        <f t="shared" si="99"/>
        <v>7420</v>
      </c>
      <c r="E797">
        <f t="shared" si="100"/>
        <v>7</v>
      </c>
      <c r="F797">
        <f t="shared" si="101"/>
        <v>4</v>
      </c>
      <c r="G797">
        <f t="shared" si="102"/>
        <v>2</v>
      </c>
      <c r="H797">
        <f t="shared" si="103"/>
        <v>0</v>
      </c>
      <c r="I797" t="str">
        <f t="shared" si="96"/>
        <v>7420- CONCESIÓN DE PRÉSTAMOS A ENTIDADES PARAESTATALES EMPRESARIALES Y NO FINANCIERAS CON FINES DE POLÍTICA ECONÓMICA.</v>
      </c>
      <c r="J797" t="s">
        <v>1500</v>
      </c>
      <c r="K797" t="s">
        <v>1501</v>
      </c>
    </row>
    <row r="798" spans="1:11" x14ac:dyDescent="0.25">
      <c r="A798">
        <v>7421</v>
      </c>
      <c r="B798">
        <f t="shared" si="97"/>
        <v>7000</v>
      </c>
      <c r="C798">
        <f t="shared" si="98"/>
        <v>7400</v>
      </c>
      <c r="D798">
        <f t="shared" si="99"/>
        <v>7420</v>
      </c>
      <c r="E798">
        <f t="shared" si="100"/>
        <v>7</v>
      </c>
      <c r="F798">
        <f t="shared" si="101"/>
        <v>4</v>
      </c>
      <c r="G798">
        <f t="shared" si="102"/>
        <v>2</v>
      </c>
      <c r="H798">
        <f t="shared" si="103"/>
        <v>1</v>
      </c>
      <c r="I798" t="str">
        <f t="shared" si="96"/>
        <v>7421- CONCESIÓN DE PRÉSTAMOS A ENTIDADES PARAESTATALES EMPRESARIALES Y NO FINANCIERAS CON FINES DE POLÍTICA ECONÓMICA.</v>
      </c>
      <c r="J798" t="s">
        <v>1500</v>
      </c>
      <c r="K798" t="s">
        <v>1501</v>
      </c>
    </row>
    <row r="799" spans="1:11" x14ac:dyDescent="0.25">
      <c r="A799">
        <v>7430</v>
      </c>
      <c r="B799">
        <f t="shared" si="97"/>
        <v>7000</v>
      </c>
      <c r="C799">
        <f t="shared" si="98"/>
        <v>7400</v>
      </c>
      <c r="D799">
        <f t="shared" si="99"/>
        <v>7430</v>
      </c>
      <c r="E799">
        <f t="shared" si="100"/>
        <v>7</v>
      </c>
      <c r="F799">
        <f t="shared" si="101"/>
        <v>4</v>
      </c>
      <c r="G799">
        <f t="shared" si="102"/>
        <v>3</v>
      </c>
      <c r="H799">
        <f t="shared" si="103"/>
        <v>0</v>
      </c>
      <c r="I799" t="str">
        <f t="shared" si="96"/>
        <v>7430- CONCESIÓN DE PRÉSTAMOS A INSTITUCIONES PARAESTATALES PÚBLICAS FINANCIERAS CON FINES DE POLÍTICA ECONÓMICA.</v>
      </c>
      <c r="J799" t="s">
        <v>1502</v>
      </c>
      <c r="K799" t="s">
        <v>1503</v>
      </c>
    </row>
    <row r="800" spans="1:11" x14ac:dyDescent="0.25">
      <c r="A800">
        <v>7431</v>
      </c>
      <c r="B800">
        <f t="shared" si="97"/>
        <v>7000</v>
      </c>
      <c r="C800">
        <f t="shared" si="98"/>
        <v>7400</v>
      </c>
      <c r="D800">
        <f t="shared" si="99"/>
        <v>7430</v>
      </c>
      <c r="E800">
        <f t="shared" si="100"/>
        <v>7</v>
      </c>
      <c r="F800">
        <f t="shared" si="101"/>
        <v>4</v>
      </c>
      <c r="G800">
        <f t="shared" si="102"/>
        <v>3</v>
      </c>
      <c r="H800">
        <f t="shared" si="103"/>
        <v>1</v>
      </c>
      <c r="I800" t="str">
        <f t="shared" si="96"/>
        <v>7431- CONCESIÓN DE PRÉSTAMOS A INSTITUCIONES PARAESTATALES PÚBLICAS FINANCIERAS CON FINES DE POLÍTICA ECONÓMICA.</v>
      </c>
      <c r="J800" t="s">
        <v>1502</v>
      </c>
      <c r="K800" t="s">
        <v>1503</v>
      </c>
    </row>
    <row r="801" spans="1:11" x14ac:dyDescent="0.25">
      <c r="A801">
        <v>7440</v>
      </c>
      <c r="B801">
        <f t="shared" si="97"/>
        <v>7000</v>
      </c>
      <c r="C801">
        <f t="shared" si="98"/>
        <v>7400</v>
      </c>
      <c r="D801">
        <f t="shared" si="99"/>
        <v>7440</v>
      </c>
      <c r="E801">
        <f t="shared" si="100"/>
        <v>7</v>
      </c>
      <c r="F801">
        <f t="shared" si="101"/>
        <v>4</v>
      </c>
      <c r="G801">
        <f t="shared" si="102"/>
        <v>4</v>
      </c>
      <c r="H801">
        <f t="shared" si="103"/>
        <v>0</v>
      </c>
      <c r="I801" t="str">
        <f t="shared" si="96"/>
        <v>7440- CONCESIÓN DE PRÉSTAMOS A ENTIDADES FEDERATIVAS Y MUNICIPIOS CON FINES DE POLÍTICA ECONÓMICA</v>
      </c>
      <c r="J801" t="s">
        <v>1504</v>
      </c>
      <c r="K801" t="s">
        <v>1505</v>
      </c>
    </row>
    <row r="802" spans="1:11" x14ac:dyDescent="0.25">
      <c r="A802">
        <v>7441</v>
      </c>
      <c r="B802">
        <f t="shared" si="97"/>
        <v>7000</v>
      </c>
      <c r="C802">
        <f t="shared" si="98"/>
        <v>7400</v>
      </c>
      <c r="D802">
        <f t="shared" si="99"/>
        <v>7440</v>
      </c>
      <c r="E802">
        <f t="shared" si="100"/>
        <v>7</v>
      </c>
      <c r="F802">
        <f t="shared" si="101"/>
        <v>4</v>
      </c>
      <c r="G802">
        <f t="shared" si="102"/>
        <v>4</v>
      </c>
      <c r="H802">
        <f t="shared" si="103"/>
        <v>1</v>
      </c>
      <c r="I802" t="str">
        <f t="shared" si="96"/>
        <v>7441- CONCESIÓN DE PRÉSTAMOS A ENTIDADES FEDERATIVAS Y MUNICIPIOS CON FINES DE POLÍTICA ECONÓMICA</v>
      </c>
      <c r="J802" t="s">
        <v>1504</v>
      </c>
      <c r="K802" t="s">
        <v>1505</v>
      </c>
    </row>
    <row r="803" spans="1:11" x14ac:dyDescent="0.25">
      <c r="A803">
        <v>7450</v>
      </c>
      <c r="B803">
        <f t="shared" si="97"/>
        <v>7000</v>
      </c>
      <c r="C803">
        <f t="shared" si="98"/>
        <v>7400</v>
      </c>
      <c r="D803">
        <f t="shared" si="99"/>
        <v>7450</v>
      </c>
      <c r="E803">
        <f t="shared" si="100"/>
        <v>7</v>
      </c>
      <c r="F803">
        <f t="shared" si="101"/>
        <v>4</v>
      </c>
      <c r="G803">
        <f t="shared" si="102"/>
        <v>5</v>
      </c>
      <c r="H803">
        <f t="shared" si="103"/>
        <v>0</v>
      </c>
      <c r="I803" t="str">
        <f t="shared" si="96"/>
        <v>7450- CONCESIÓN DE PRÉSTAMOS AL SECTOR PRIVADO CON FINES DE POLÍTICA ECONÓMICA</v>
      </c>
      <c r="J803" t="s">
        <v>1506</v>
      </c>
      <c r="K803" t="s">
        <v>1507</v>
      </c>
    </row>
    <row r="804" spans="1:11" x14ac:dyDescent="0.25">
      <c r="A804">
        <v>7451</v>
      </c>
      <c r="B804">
        <f t="shared" si="97"/>
        <v>7000</v>
      </c>
      <c r="C804">
        <f t="shared" si="98"/>
        <v>7400</v>
      </c>
      <c r="D804">
        <f t="shared" si="99"/>
        <v>7450</v>
      </c>
      <c r="E804">
        <f t="shared" si="100"/>
        <v>7</v>
      </c>
      <c r="F804">
        <f t="shared" si="101"/>
        <v>4</v>
      </c>
      <c r="G804">
        <f t="shared" si="102"/>
        <v>5</v>
      </c>
      <c r="H804">
        <f t="shared" si="103"/>
        <v>1</v>
      </c>
      <c r="I804" t="str">
        <f t="shared" si="96"/>
        <v>7451- CONCESIÓN DE PRÉSTAMOS AL SECTOR PRIVADO CON FINES DE POLÍTICA ECONÓMICA</v>
      </c>
      <c r="J804" t="s">
        <v>1506</v>
      </c>
      <c r="K804" t="s">
        <v>1507</v>
      </c>
    </row>
    <row r="805" spans="1:11" x14ac:dyDescent="0.25">
      <c r="A805">
        <v>7460</v>
      </c>
      <c r="B805">
        <f t="shared" si="97"/>
        <v>7000</v>
      </c>
      <c r="C805">
        <f t="shared" si="98"/>
        <v>7400</v>
      </c>
      <c r="D805">
        <f t="shared" si="99"/>
        <v>7460</v>
      </c>
      <c r="E805">
        <f t="shared" si="100"/>
        <v>7</v>
      </c>
      <c r="F805">
        <f t="shared" si="101"/>
        <v>4</v>
      </c>
      <c r="G805">
        <f t="shared" si="102"/>
        <v>6</v>
      </c>
      <c r="H805">
        <f t="shared" si="103"/>
        <v>0</v>
      </c>
      <c r="I805" t="str">
        <f t="shared" si="96"/>
        <v>7460- CONCESIÓN DE PRÉSTAMOS AL SECTOR EXTERNO CON FINES DE POLÍTICA ECONÓMICA</v>
      </c>
      <c r="J805" t="s">
        <v>1508</v>
      </c>
      <c r="K805" t="s">
        <v>1509</v>
      </c>
    </row>
    <row r="806" spans="1:11" x14ac:dyDescent="0.25">
      <c r="A806">
        <v>7461</v>
      </c>
      <c r="B806">
        <f t="shared" si="97"/>
        <v>7000</v>
      </c>
      <c r="C806">
        <f t="shared" si="98"/>
        <v>7400</v>
      </c>
      <c r="D806">
        <f t="shared" si="99"/>
        <v>7460</v>
      </c>
      <c r="E806">
        <f t="shared" si="100"/>
        <v>7</v>
      </c>
      <c r="F806">
        <f t="shared" si="101"/>
        <v>4</v>
      </c>
      <c r="G806">
        <f t="shared" si="102"/>
        <v>6</v>
      </c>
      <c r="H806">
        <f t="shared" si="103"/>
        <v>1</v>
      </c>
      <c r="I806" t="str">
        <f t="shared" si="96"/>
        <v>7461- CONCESIÓN DE PRÉSTAMOS AL SECTOR EXTERNO CON FINES DE POLÍTICA ECONÓMICA</v>
      </c>
      <c r="J806" t="s">
        <v>1508</v>
      </c>
      <c r="K806" t="s">
        <v>1509</v>
      </c>
    </row>
    <row r="807" spans="1:11" x14ac:dyDescent="0.25">
      <c r="A807">
        <v>7470</v>
      </c>
      <c r="B807">
        <f t="shared" si="97"/>
        <v>7000</v>
      </c>
      <c r="C807">
        <f t="shared" si="98"/>
        <v>7400</v>
      </c>
      <c r="D807">
        <f t="shared" si="99"/>
        <v>7470</v>
      </c>
      <c r="E807">
        <f t="shared" si="100"/>
        <v>7</v>
      </c>
      <c r="F807">
        <f t="shared" si="101"/>
        <v>4</v>
      </c>
      <c r="G807">
        <f t="shared" si="102"/>
        <v>7</v>
      </c>
      <c r="H807">
        <f t="shared" si="103"/>
        <v>0</v>
      </c>
      <c r="I807" t="str">
        <f t="shared" si="96"/>
        <v>7470- CONCESIÓN DE PRÉSTAMOS AL SECTOR PÚBLICO CON FINES DE GESTIÓN DE LIQUIDEZ</v>
      </c>
      <c r="J807" t="s">
        <v>1510</v>
      </c>
      <c r="K807" t="s">
        <v>1511</v>
      </c>
    </row>
    <row r="808" spans="1:11" x14ac:dyDescent="0.25">
      <c r="A808">
        <v>7471</v>
      </c>
      <c r="B808">
        <f t="shared" si="97"/>
        <v>7000</v>
      </c>
      <c r="C808">
        <f t="shared" si="98"/>
        <v>7400</v>
      </c>
      <c r="D808">
        <f t="shared" si="99"/>
        <v>7470</v>
      </c>
      <c r="E808">
        <f t="shared" si="100"/>
        <v>7</v>
      </c>
      <c r="F808">
        <f t="shared" si="101"/>
        <v>4</v>
      </c>
      <c r="G808">
        <f t="shared" si="102"/>
        <v>7</v>
      </c>
      <c r="H808">
        <f t="shared" si="103"/>
        <v>1</v>
      </c>
      <c r="I808" t="str">
        <f t="shared" si="96"/>
        <v>7471- CONCESIÓN DE PRÉSTAMOS AL SECTOR PÚBLICO CON FINES DE GESTIÓN DE LIQUIDEZ</v>
      </c>
      <c r="J808" t="s">
        <v>1510</v>
      </c>
      <c r="K808" t="s">
        <v>1511</v>
      </c>
    </row>
    <row r="809" spans="1:11" x14ac:dyDescent="0.25">
      <c r="A809">
        <v>7480</v>
      </c>
      <c r="B809">
        <f t="shared" si="97"/>
        <v>7000</v>
      </c>
      <c r="C809">
        <f t="shared" si="98"/>
        <v>7400</v>
      </c>
      <c r="D809">
        <f t="shared" si="99"/>
        <v>7480</v>
      </c>
      <c r="E809">
        <f t="shared" si="100"/>
        <v>7</v>
      </c>
      <c r="F809">
        <f t="shared" si="101"/>
        <v>4</v>
      </c>
      <c r="G809">
        <f t="shared" si="102"/>
        <v>8</v>
      </c>
      <c r="H809">
        <f t="shared" si="103"/>
        <v>0</v>
      </c>
      <c r="I809" t="str">
        <f t="shared" si="96"/>
        <v>7480- CONCESIÓN DE PRÉSTAMOS AL SECTOR PRIVADO CON FINES DE GESTIÓN DE LIQUIDEZ</v>
      </c>
      <c r="J809" t="s">
        <v>1512</v>
      </c>
      <c r="K809" t="s">
        <v>1513</v>
      </c>
    </row>
    <row r="810" spans="1:11" x14ac:dyDescent="0.25">
      <c r="A810">
        <v>7481</v>
      </c>
      <c r="B810">
        <f t="shared" si="97"/>
        <v>7000</v>
      </c>
      <c r="C810">
        <f t="shared" si="98"/>
        <v>7400</v>
      </c>
      <c r="D810">
        <f t="shared" si="99"/>
        <v>7480</v>
      </c>
      <c r="E810">
        <f t="shared" si="100"/>
        <v>7</v>
      </c>
      <c r="F810">
        <f t="shared" si="101"/>
        <v>4</v>
      </c>
      <c r="G810">
        <f t="shared" si="102"/>
        <v>8</v>
      </c>
      <c r="H810">
        <f t="shared" si="103"/>
        <v>1</v>
      </c>
      <c r="I810" t="str">
        <f t="shared" si="96"/>
        <v>7481- CONCESIÓN DE PRÉSTAMOS AL SECTOR PRIVADO CON FINES DE GESTIÓN DE LIQUIDEZ</v>
      </c>
      <c r="J810" t="s">
        <v>1512</v>
      </c>
      <c r="K810" t="s">
        <v>1513</v>
      </c>
    </row>
    <row r="811" spans="1:11" x14ac:dyDescent="0.25">
      <c r="A811">
        <v>7490</v>
      </c>
      <c r="B811">
        <f t="shared" si="97"/>
        <v>7000</v>
      </c>
      <c r="C811">
        <f t="shared" si="98"/>
        <v>7400</v>
      </c>
      <c r="D811">
        <f t="shared" si="99"/>
        <v>7490</v>
      </c>
      <c r="E811">
        <f t="shared" si="100"/>
        <v>7</v>
      </c>
      <c r="F811">
        <f t="shared" si="101"/>
        <v>4</v>
      </c>
      <c r="G811">
        <f t="shared" si="102"/>
        <v>9</v>
      </c>
      <c r="H811">
        <f t="shared" si="103"/>
        <v>0</v>
      </c>
      <c r="I811" t="str">
        <f t="shared" si="96"/>
        <v>7490- CONCESIÓN DE PRÉSTAMOS AL SECTOR EXTERNO CON FINES DE GESTIÓN DE LIQUIDEZ</v>
      </c>
      <c r="J811" t="s">
        <v>1514</v>
      </c>
      <c r="K811" t="s">
        <v>1515</v>
      </c>
    </row>
    <row r="812" spans="1:11" x14ac:dyDescent="0.25">
      <c r="A812">
        <v>7491</v>
      </c>
      <c r="B812">
        <f t="shared" si="97"/>
        <v>7000</v>
      </c>
      <c r="C812">
        <f t="shared" si="98"/>
        <v>7400</v>
      </c>
      <c r="D812">
        <f t="shared" si="99"/>
        <v>7490</v>
      </c>
      <c r="E812">
        <f t="shared" si="100"/>
        <v>7</v>
      </c>
      <c r="F812">
        <f t="shared" si="101"/>
        <v>4</v>
      </c>
      <c r="G812">
        <f t="shared" si="102"/>
        <v>9</v>
      </c>
      <c r="H812">
        <f t="shared" si="103"/>
        <v>1</v>
      </c>
      <c r="I812" t="str">
        <f t="shared" si="96"/>
        <v>7491- CONCESIÓN DE PRÉSTAMOS AL SECTOR EXTERNO CON FINES DE GESTIÓN DE LIQUIDEZ</v>
      </c>
      <c r="J812" t="s">
        <v>1514</v>
      </c>
      <c r="K812" t="s">
        <v>1515</v>
      </c>
    </row>
    <row r="813" spans="1:11" x14ac:dyDescent="0.25">
      <c r="A813">
        <v>7500</v>
      </c>
      <c r="B813">
        <f t="shared" si="97"/>
        <v>7000</v>
      </c>
      <c r="C813">
        <f t="shared" si="98"/>
        <v>7500</v>
      </c>
      <c r="D813">
        <f t="shared" si="99"/>
        <v>7500</v>
      </c>
      <c r="E813">
        <f t="shared" si="100"/>
        <v>7</v>
      </c>
      <c r="F813">
        <f t="shared" si="101"/>
        <v>5</v>
      </c>
      <c r="G813">
        <f t="shared" si="102"/>
        <v>0</v>
      </c>
      <c r="H813">
        <f t="shared" si="103"/>
        <v>0</v>
      </c>
      <c r="I813" t="str">
        <f t="shared" si="96"/>
        <v>7500- INVERSIONES EN FIDEICOMISOS, MANDATOS Y OTROS ANÁLOGOS</v>
      </c>
      <c r="J813" t="s">
        <v>1516</v>
      </c>
      <c r="K813" t="s">
        <v>1517</v>
      </c>
    </row>
    <row r="814" spans="1:11" x14ac:dyDescent="0.25">
      <c r="A814">
        <v>7510</v>
      </c>
      <c r="B814">
        <f t="shared" si="97"/>
        <v>7000</v>
      </c>
      <c r="C814">
        <f t="shared" si="98"/>
        <v>7500</v>
      </c>
      <c r="D814">
        <f t="shared" si="99"/>
        <v>7510</v>
      </c>
      <c r="E814">
        <f t="shared" si="100"/>
        <v>7</v>
      </c>
      <c r="F814">
        <f t="shared" si="101"/>
        <v>5</v>
      </c>
      <c r="G814">
        <f t="shared" si="102"/>
        <v>1</v>
      </c>
      <c r="H814">
        <f t="shared" si="103"/>
        <v>0</v>
      </c>
      <c r="I814" t="str">
        <f t="shared" si="96"/>
        <v>7510- INVERSIONES EN FIDEICOMISOS DEL PODER EJECUTIVO</v>
      </c>
      <c r="J814" t="s">
        <v>1518</v>
      </c>
      <c r="K814" t="s">
        <v>1519</v>
      </c>
    </row>
    <row r="815" spans="1:11" x14ac:dyDescent="0.25">
      <c r="A815">
        <v>7511</v>
      </c>
      <c r="B815">
        <f t="shared" si="97"/>
        <v>7000</v>
      </c>
      <c r="C815">
        <f t="shared" si="98"/>
        <v>7500</v>
      </c>
      <c r="D815">
        <f t="shared" si="99"/>
        <v>7510</v>
      </c>
      <c r="E815">
        <f t="shared" si="100"/>
        <v>7</v>
      </c>
      <c r="F815">
        <f t="shared" si="101"/>
        <v>5</v>
      </c>
      <c r="G815">
        <f t="shared" si="102"/>
        <v>1</v>
      </c>
      <c r="H815">
        <f t="shared" si="103"/>
        <v>1</v>
      </c>
      <c r="I815" t="str">
        <f t="shared" si="96"/>
        <v>7511- INVERSIONES EN FIDEICOMISOS DEL PODER EJECUTIVO</v>
      </c>
      <c r="J815" t="s">
        <v>1518</v>
      </c>
      <c r="K815" t="s">
        <v>1519</v>
      </c>
    </row>
    <row r="816" spans="1:11" x14ac:dyDescent="0.25">
      <c r="A816">
        <v>7513</v>
      </c>
      <c r="B816">
        <f t="shared" si="97"/>
        <v>7000</v>
      </c>
      <c r="C816">
        <f t="shared" si="98"/>
        <v>7500</v>
      </c>
      <c r="D816">
        <f t="shared" si="99"/>
        <v>7510</v>
      </c>
      <c r="E816">
        <f t="shared" si="100"/>
        <v>7</v>
      </c>
      <c r="F816">
        <f t="shared" si="101"/>
        <v>5</v>
      </c>
      <c r="G816">
        <f t="shared" si="102"/>
        <v>1</v>
      </c>
      <c r="H816">
        <f t="shared" si="103"/>
        <v>3</v>
      </c>
      <c r="I816" t="str">
        <f t="shared" si="96"/>
        <v>7513- APORTACIONES A MANDATOS PÚBLICOS.</v>
      </c>
      <c r="J816" t="s">
        <v>1520</v>
      </c>
      <c r="K816" t="s">
        <v>1521</v>
      </c>
    </row>
    <row r="817" spans="1:11" x14ac:dyDescent="0.25">
      <c r="A817">
        <v>7520</v>
      </c>
      <c r="B817">
        <f t="shared" si="97"/>
        <v>7000</v>
      </c>
      <c r="C817">
        <f t="shared" si="98"/>
        <v>7500</v>
      </c>
      <c r="D817">
        <f t="shared" si="99"/>
        <v>7520</v>
      </c>
      <c r="E817">
        <f t="shared" si="100"/>
        <v>7</v>
      </c>
      <c r="F817">
        <f t="shared" si="101"/>
        <v>5</v>
      </c>
      <c r="G817">
        <f t="shared" si="102"/>
        <v>2</v>
      </c>
      <c r="H817">
        <f t="shared" si="103"/>
        <v>0</v>
      </c>
      <c r="I817" t="str">
        <f t="shared" si="96"/>
        <v>7520- INVERSIONES EN FIDEICOMISOS DEL PODER LEGISLATIVO</v>
      </c>
      <c r="J817" t="s">
        <v>1522</v>
      </c>
      <c r="K817" t="s">
        <v>1523</v>
      </c>
    </row>
    <row r="818" spans="1:11" x14ac:dyDescent="0.25">
      <c r="A818">
        <v>7521</v>
      </c>
      <c r="B818">
        <f t="shared" si="97"/>
        <v>7000</v>
      </c>
      <c r="C818">
        <f t="shared" si="98"/>
        <v>7500</v>
      </c>
      <c r="D818">
        <f t="shared" si="99"/>
        <v>7520</v>
      </c>
      <c r="E818">
        <f t="shared" si="100"/>
        <v>7</v>
      </c>
      <c r="F818">
        <f t="shared" si="101"/>
        <v>5</v>
      </c>
      <c r="G818">
        <f t="shared" si="102"/>
        <v>2</v>
      </c>
      <c r="H818">
        <f t="shared" si="103"/>
        <v>1</v>
      </c>
      <c r="I818" t="str">
        <f t="shared" si="96"/>
        <v>7521- INVERSIONES EN FIDEICOMISOS DEL PODER LEGISLATIVO</v>
      </c>
      <c r="J818" t="s">
        <v>1522</v>
      </c>
      <c r="K818" t="s">
        <v>1523</v>
      </c>
    </row>
    <row r="819" spans="1:11" x14ac:dyDescent="0.25">
      <c r="A819">
        <v>7530</v>
      </c>
      <c r="B819">
        <f t="shared" si="97"/>
        <v>7000</v>
      </c>
      <c r="C819">
        <f t="shared" si="98"/>
        <v>7500</v>
      </c>
      <c r="D819">
        <f t="shared" si="99"/>
        <v>7530</v>
      </c>
      <c r="E819">
        <f t="shared" si="100"/>
        <v>7</v>
      </c>
      <c r="F819">
        <f t="shared" si="101"/>
        <v>5</v>
      </c>
      <c r="G819">
        <f t="shared" si="102"/>
        <v>3</v>
      </c>
      <c r="H819">
        <f t="shared" si="103"/>
        <v>0</v>
      </c>
      <c r="I819" t="str">
        <f t="shared" si="96"/>
        <v>7530- INVERSIONES EN FIDEICOMISOS DEL PODER JUDICIAL</v>
      </c>
      <c r="J819" t="s">
        <v>1524</v>
      </c>
      <c r="K819" t="s">
        <v>1525</v>
      </c>
    </row>
    <row r="820" spans="1:11" x14ac:dyDescent="0.25">
      <c r="A820">
        <v>7531</v>
      </c>
      <c r="B820">
        <f t="shared" si="97"/>
        <v>7000</v>
      </c>
      <c r="C820">
        <f t="shared" si="98"/>
        <v>7500</v>
      </c>
      <c r="D820">
        <f t="shared" si="99"/>
        <v>7530</v>
      </c>
      <c r="E820">
        <f t="shared" si="100"/>
        <v>7</v>
      </c>
      <c r="F820">
        <f t="shared" si="101"/>
        <v>5</v>
      </c>
      <c r="G820">
        <f t="shared" si="102"/>
        <v>3</v>
      </c>
      <c r="H820">
        <f t="shared" si="103"/>
        <v>1</v>
      </c>
      <c r="I820" t="str">
        <f t="shared" si="96"/>
        <v>7531- INVERSIONES EN FIDEICOMISOS DEL PODER JUDICIAL</v>
      </c>
      <c r="J820" t="s">
        <v>1524</v>
      </c>
      <c r="K820" t="s">
        <v>1525</v>
      </c>
    </row>
    <row r="821" spans="1:11" x14ac:dyDescent="0.25">
      <c r="A821">
        <v>7540</v>
      </c>
      <c r="B821">
        <f t="shared" si="97"/>
        <v>7000</v>
      </c>
      <c r="C821">
        <f t="shared" si="98"/>
        <v>7500</v>
      </c>
      <c r="D821">
        <f t="shared" si="99"/>
        <v>7540</v>
      </c>
      <c r="E821">
        <f t="shared" si="100"/>
        <v>7</v>
      </c>
      <c r="F821">
        <f t="shared" si="101"/>
        <v>5</v>
      </c>
      <c r="G821">
        <f t="shared" si="102"/>
        <v>4</v>
      </c>
      <c r="H821">
        <f t="shared" si="103"/>
        <v>0</v>
      </c>
      <c r="I821" t="str">
        <f t="shared" si="96"/>
        <v>7540- INVERSIONES EN FIDEICOMISOS PÚBLICOS NO EMPRESARIALES Y NO FINANCIEROS</v>
      </c>
      <c r="J821" t="s">
        <v>1526</v>
      </c>
      <c r="K821" t="s">
        <v>1527</v>
      </c>
    </row>
    <row r="822" spans="1:11" x14ac:dyDescent="0.25">
      <c r="A822">
        <v>7541</v>
      </c>
      <c r="B822">
        <f t="shared" si="97"/>
        <v>7000</v>
      </c>
      <c r="C822">
        <f t="shared" si="98"/>
        <v>7500</v>
      </c>
      <c r="D822">
        <f t="shared" si="99"/>
        <v>7540</v>
      </c>
      <c r="E822">
        <f t="shared" si="100"/>
        <v>7</v>
      </c>
      <c r="F822">
        <f t="shared" si="101"/>
        <v>5</v>
      </c>
      <c r="G822">
        <f t="shared" si="102"/>
        <v>4</v>
      </c>
      <c r="H822">
        <f t="shared" si="103"/>
        <v>1</v>
      </c>
      <c r="I822" t="str">
        <f t="shared" si="96"/>
        <v>7541- INVERSIONES EN FIDEICOMISOS PÚBLICOS NO EMPRESARIALES Y NO FINANCIEROS</v>
      </c>
      <c r="J822" t="s">
        <v>1526</v>
      </c>
      <c r="K822" t="s">
        <v>1527</v>
      </c>
    </row>
    <row r="823" spans="1:11" x14ac:dyDescent="0.25">
      <c r="A823">
        <v>7550</v>
      </c>
      <c r="B823">
        <f t="shared" si="97"/>
        <v>7000</v>
      </c>
      <c r="C823">
        <f t="shared" si="98"/>
        <v>7500</v>
      </c>
      <c r="D823">
        <f t="shared" si="99"/>
        <v>7550</v>
      </c>
      <c r="E823">
        <f t="shared" si="100"/>
        <v>7</v>
      </c>
      <c r="F823">
        <f t="shared" si="101"/>
        <v>5</v>
      </c>
      <c r="G823">
        <f t="shared" si="102"/>
        <v>5</v>
      </c>
      <c r="H823">
        <f t="shared" si="103"/>
        <v>0</v>
      </c>
      <c r="I823" t="str">
        <f t="shared" si="96"/>
        <v>7550- INVERSIONES EN FIDEICOMISOS PÚBLICOS EMPRESARIALES Y NO FINANCIEROS</v>
      </c>
      <c r="J823" t="s">
        <v>1528</v>
      </c>
      <c r="K823" t="s">
        <v>1529</v>
      </c>
    </row>
    <row r="824" spans="1:11" x14ac:dyDescent="0.25">
      <c r="A824">
        <v>7551</v>
      </c>
      <c r="B824">
        <f t="shared" si="97"/>
        <v>7000</v>
      </c>
      <c r="C824">
        <f t="shared" si="98"/>
        <v>7500</v>
      </c>
      <c r="D824">
        <f t="shared" si="99"/>
        <v>7550</v>
      </c>
      <c r="E824">
        <f t="shared" si="100"/>
        <v>7</v>
      </c>
      <c r="F824">
        <f t="shared" si="101"/>
        <v>5</v>
      </c>
      <c r="G824">
        <f t="shared" si="102"/>
        <v>5</v>
      </c>
      <c r="H824">
        <f t="shared" si="103"/>
        <v>1</v>
      </c>
      <c r="I824" t="str">
        <f t="shared" si="96"/>
        <v>7551- INVERSIONES EN FIDEICOMISOS PÚBLICOS EMPRESARIALES Y NO FINANCIEROS</v>
      </c>
      <c r="J824" t="s">
        <v>1528</v>
      </c>
      <c r="K824" t="s">
        <v>1529</v>
      </c>
    </row>
    <row r="825" spans="1:11" x14ac:dyDescent="0.25">
      <c r="A825">
        <v>7560</v>
      </c>
      <c r="B825">
        <f t="shared" si="97"/>
        <v>7000</v>
      </c>
      <c r="C825">
        <f t="shared" si="98"/>
        <v>7500</v>
      </c>
      <c r="D825">
        <f t="shared" si="99"/>
        <v>7560</v>
      </c>
      <c r="E825">
        <f t="shared" si="100"/>
        <v>7</v>
      </c>
      <c r="F825">
        <f t="shared" si="101"/>
        <v>5</v>
      </c>
      <c r="G825">
        <f t="shared" si="102"/>
        <v>6</v>
      </c>
      <c r="H825">
        <f t="shared" si="103"/>
        <v>0</v>
      </c>
      <c r="I825" t="str">
        <f t="shared" si="96"/>
        <v>7560- INVERSIONES EN FIDEICOMISOS PÚBLICOS FINANCIEROS</v>
      </c>
      <c r="J825" t="s">
        <v>1530</v>
      </c>
      <c r="K825" t="s">
        <v>1531</v>
      </c>
    </row>
    <row r="826" spans="1:11" x14ac:dyDescent="0.25">
      <c r="A826">
        <v>7561</v>
      </c>
      <c r="B826">
        <f t="shared" si="97"/>
        <v>7000</v>
      </c>
      <c r="C826">
        <f t="shared" si="98"/>
        <v>7500</v>
      </c>
      <c r="D826">
        <f t="shared" si="99"/>
        <v>7560</v>
      </c>
      <c r="E826">
        <f t="shared" si="100"/>
        <v>7</v>
      </c>
      <c r="F826">
        <f t="shared" si="101"/>
        <v>5</v>
      </c>
      <c r="G826">
        <f t="shared" si="102"/>
        <v>6</v>
      </c>
      <c r="H826">
        <f t="shared" si="103"/>
        <v>1</v>
      </c>
      <c r="I826" t="str">
        <f t="shared" si="96"/>
        <v>7561- INVERSIONES EN FIDEICOMISOS PÚBLICOS FINANCIEROS</v>
      </c>
      <c r="J826" t="s">
        <v>1530</v>
      </c>
      <c r="K826" t="s">
        <v>1531</v>
      </c>
    </row>
    <row r="827" spans="1:11" x14ac:dyDescent="0.25">
      <c r="A827">
        <v>7570</v>
      </c>
      <c r="B827">
        <f t="shared" si="97"/>
        <v>7000</v>
      </c>
      <c r="C827">
        <f t="shared" si="98"/>
        <v>7500</v>
      </c>
      <c r="D827">
        <f t="shared" si="99"/>
        <v>7570</v>
      </c>
      <c r="E827">
        <f t="shared" si="100"/>
        <v>7</v>
      </c>
      <c r="F827">
        <f t="shared" si="101"/>
        <v>5</v>
      </c>
      <c r="G827">
        <f t="shared" si="102"/>
        <v>7</v>
      </c>
      <c r="H827">
        <f t="shared" si="103"/>
        <v>0</v>
      </c>
      <c r="I827" t="str">
        <f t="shared" si="96"/>
        <v>7570- INVERSIONES EN FIDEICOMISOS DE ENTIDADES FEDERATIVAS</v>
      </c>
      <c r="J827" t="s">
        <v>1532</v>
      </c>
      <c r="K827" t="s">
        <v>1533</v>
      </c>
    </row>
    <row r="828" spans="1:11" x14ac:dyDescent="0.25">
      <c r="A828">
        <v>7571</v>
      </c>
      <c r="B828">
        <f t="shared" si="97"/>
        <v>7000</v>
      </c>
      <c r="C828">
        <f t="shared" si="98"/>
        <v>7500</v>
      </c>
      <c r="D828">
        <f t="shared" si="99"/>
        <v>7570</v>
      </c>
      <c r="E828">
        <f t="shared" si="100"/>
        <v>7</v>
      </c>
      <c r="F828">
        <f t="shared" si="101"/>
        <v>5</v>
      </c>
      <c r="G828">
        <f t="shared" si="102"/>
        <v>7</v>
      </c>
      <c r="H828">
        <f t="shared" si="103"/>
        <v>1</v>
      </c>
      <c r="I828" t="str">
        <f t="shared" si="96"/>
        <v>7571- INVERSIONES EN FIDEICOMISOS DE ENTIDADES FEDERATIVAS</v>
      </c>
      <c r="J828" t="s">
        <v>1532</v>
      </c>
      <c r="K828" t="s">
        <v>1533</v>
      </c>
    </row>
    <row r="829" spans="1:11" x14ac:dyDescent="0.25">
      <c r="A829">
        <v>7580</v>
      </c>
      <c r="B829">
        <f t="shared" si="97"/>
        <v>7000</v>
      </c>
      <c r="C829">
        <f t="shared" si="98"/>
        <v>7500</v>
      </c>
      <c r="D829">
        <f t="shared" si="99"/>
        <v>7580</v>
      </c>
      <c r="E829">
        <f t="shared" si="100"/>
        <v>7</v>
      </c>
      <c r="F829">
        <f t="shared" si="101"/>
        <v>5</v>
      </c>
      <c r="G829">
        <f t="shared" si="102"/>
        <v>8</v>
      </c>
      <c r="H829">
        <f t="shared" si="103"/>
        <v>0</v>
      </c>
      <c r="I829" t="str">
        <f t="shared" si="96"/>
        <v>7580- INVERSIONES EN FIDEICOMISOS DE MUNICIPIOS</v>
      </c>
      <c r="J829" t="s">
        <v>1534</v>
      </c>
      <c r="K829" t="s">
        <v>1535</v>
      </c>
    </row>
    <row r="830" spans="1:11" x14ac:dyDescent="0.25">
      <c r="A830">
        <v>7581</v>
      </c>
      <c r="B830">
        <f t="shared" si="97"/>
        <v>7000</v>
      </c>
      <c r="C830">
        <f t="shared" si="98"/>
        <v>7500</v>
      </c>
      <c r="D830">
        <f t="shared" si="99"/>
        <v>7580</v>
      </c>
      <c r="E830">
        <f t="shared" si="100"/>
        <v>7</v>
      </c>
      <c r="F830">
        <f t="shared" si="101"/>
        <v>5</v>
      </c>
      <c r="G830">
        <f t="shared" si="102"/>
        <v>8</v>
      </c>
      <c r="H830">
        <f t="shared" si="103"/>
        <v>1</v>
      </c>
      <c r="I830" t="str">
        <f t="shared" si="96"/>
        <v>7581- INVERSIONES EN FIDEICOMISOS DE MUNICIPIOS</v>
      </c>
      <c r="J830" t="s">
        <v>1534</v>
      </c>
      <c r="K830" t="s">
        <v>1535</v>
      </c>
    </row>
    <row r="831" spans="1:11" x14ac:dyDescent="0.25">
      <c r="A831">
        <v>7590</v>
      </c>
      <c r="B831">
        <f t="shared" si="97"/>
        <v>7000</v>
      </c>
      <c r="C831">
        <f t="shared" si="98"/>
        <v>7500</v>
      </c>
      <c r="D831">
        <f t="shared" si="99"/>
        <v>7590</v>
      </c>
      <c r="E831">
        <f t="shared" si="100"/>
        <v>7</v>
      </c>
      <c r="F831">
        <f t="shared" si="101"/>
        <v>5</v>
      </c>
      <c r="G831">
        <f t="shared" si="102"/>
        <v>9</v>
      </c>
      <c r="H831">
        <f t="shared" si="103"/>
        <v>0</v>
      </c>
      <c r="I831" t="str">
        <f t="shared" si="96"/>
        <v>7590- OTRAS INVERSIONES EN FIDEICOMISOS</v>
      </c>
      <c r="J831" t="s">
        <v>1536</v>
      </c>
      <c r="K831" t="s">
        <v>1537</v>
      </c>
    </row>
    <row r="832" spans="1:11" x14ac:dyDescent="0.25">
      <c r="A832">
        <v>7591</v>
      </c>
      <c r="B832">
        <f t="shared" si="97"/>
        <v>7000</v>
      </c>
      <c r="C832">
        <f t="shared" si="98"/>
        <v>7500</v>
      </c>
      <c r="D832">
        <f t="shared" si="99"/>
        <v>7590</v>
      </c>
      <c r="E832">
        <f t="shared" si="100"/>
        <v>7</v>
      </c>
      <c r="F832">
        <f t="shared" si="101"/>
        <v>5</v>
      </c>
      <c r="G832">
        <f t="shared" si="102"/>
        <v>9</v>
      </c>
      <c r="H832">
        <f t="shared" si="103"/>
        <v>1</v>
      </c>
      <c r="I832" t="str">
        <f t="shared" si="96"/>
        <v>7591- OTRAS INVERSIONES EN FIDEICOMISOS</v>
      </c>
      <c r="J832" t="s">
        <v>1536</v>
      </c>
      <c r="K832" t="s">
        <v>1537</v>
      </c>
    </row>
    <row r="833" spans="1:11" x14ac:dyDescent="0.25">
      <c r="A833">
        <v>7600</v>
      </c>
      <c r="B833">
        <f t="shared" si="97"/>
        <v>7000</v>
      </c>
      <c r="C833">
        <f t="shared" si="98"/>
        <v>7600</v>
      </c>
      <c r="D833">
        <f t="shared" si="99"/>
        <v>7600</v>
      </c>
      <c r="E833">
        <f t="shared" si="100"/>
        <v>7</v>
      </c>
      <c r="F833">
        <f t="shared" si="101"/>
        <v>6</v>
      </c>
      <c r="G833">
        <f t="shared" si="102"/>
        <v>0</v>
      </c>
      <c r="H833">
        <f t="shared" si="103"/>
        <v>0</v>
      </c>
      <c r="I833" t="str">
        <f t="shared" si="96"/>
        <v>7600- OTRAS INVERSIONES FINANCIERAS</v>
      </c>
      <c r="J833" t="s">
        <v>1538</v>
      </c>
      <c r="K833" t="s">
        <v>1539</v>
      </c>
    </row>
    <row r="834" spans="1:11" x14ac:dyDescent="0.25">
      <c r="A834">
        <v>7610</v>
      </c>
      <c r="B834">
        <f t="shared" si="97"/>
        <v>7000</v>
      </c>
      <c r="C834">
        <f t="shared" si="98"/>
        <v>7600</v>
      </c>
      <c r="D834">
        <f t="shared" si="99"/>
        <v>7610</v>
      </c>
      <c r="E834">
        <f t="shared" si="100"/>
        <v>7</v>
      </c>
      <c r="F834">
        <f t="shared" si="101"/>
        <v>6</v>
      </c>
      <c r="G834">
        <f t="shared" si="102"/>
        <v>1</v>
      </c>
      <c r="H834">
        <f t="shared" si="103"/>
        <v>0</v>
      </c>
      <c r="I834" t="str">
        <f t="shared" ref="I834:I897" si="104">CONCATENATE(A834,"- ",J834)</f>
        <v>7610- DEPÓSITOS A LARGO PLAZO EN MONEDA NACIONAL</v>
      </c>
      <c r="J834" t="s">
        <v>1540</v>
      </c>
      <c r="K834" t="s">
        <v>1541</v>
      </c>
    </row>
    <row r="835" spans="1:11" x14ac:dyDescent="0.25">
      <c r="A835">
        <v>7611</v>
      </c>
      <c r="B835">
        <f t="shared" ref="B835:B898" si="105">LEFT(A835,1)*1000</f>
        <v>7000</v>
      </c>
      <c r="C835">
        <f t="shared" ref="C835:C898" si="106">LEFT(A835,2)*100</f>
        <v>7600</v>
      </c>
      <c r="D835">
        <f t="shared" ref="D835:D898" si="107">LEFT(A835,3)*10</f>
        <v>7610</v>
      </c>
      <c r="E835">
        <f t="shared" ref="E835:E898" si="108">LEFT(A835,1)*1</f>
        <v>7</v>
      </c>
      <c r="F835">
        <f t="shared" ref="F835:F898" si="109">MID(A835,2,1)*1</f>
        <v>6</v>
      </c>
      <c r="G835">
        <f t="shared" ref="G835:G898" si="110">MID(A835,3,1)*1</f>
        <v>1</v>
      </c>
      <c r="H835">
        <f t="shared" ref="H835:H898" si="111">MID(A835,4,1)*1</f>
        <v>1</v>
      </c>
      <c r="I835" t="str">
        <f t="shared" si="104"/>
        <v>7611- DEPÓSITOS A LARGO PLAZO EN MONEDA NACIONAL</v>
      </c>
      <c r="J835" t="s">
        <v>1540</v>
      </c>
      <c r="K835" t="s">
        <v>1541</v>
      </c>
    </row>
    <row r="836" spans="1:11" x14ac:dyDescent="0.25">
      <c r="A836">
        <v>7620</v>
      </c>
      <c r="B836">
        <f t="shared" si="105"/>
        <v>7000</v>
      </c>
      <c r="C836">
        <f t="shared" si="106"/>
        <v>7600</v>
      </c>
      <c r="D836">
        <f t="shared" si="107"/>
        <v>7620</v>
      </c>
      <c r="E836">
        <f t="shared" si="108"/>
        <v>7</v>
      </c>
      <c r="F836">
        <f t="shared" si="109"/>
        <v>6</v>
      </c>
      <c r="G836">
        <f t="shared" si="110"/>
        <v>2</v>
      </c>
      <c r="H836">
        <f t="shared" si="111"/>
        <v>0</v>
      </c>
      <c r="I836" t="str">
        <f t="shared" si="104"/>
        <v>7620- DEPÓSITOS A LARGO PLAZO EN MONEDA EXTRANJERA</v>
      </c>
      <c r="J836" t="s">
        <v>1542</v>
      </c>
      <c r="K836" t="s">
        <v>1543</v>
      </c>
    </row>
    <row r="837" spans="1:11" x14ac:dyDescent="0.25">
      <c r="A837">
        <v>7621</v>
      </c>
      <c r="B837">
        <f t="shared" si="105"/>
        <v>7000</v>
      </c>
      <c r="C837">
        <f t="shared" si="106"/>
        <v>7600</v>
      </c>
      <c r="D837">
        <f t="shared" si="107"/>
        <v>7620</v>
      </c>
      <c r="E837">
        <f t="shared" si="108"/>
        <v>7</v>
      </c>
      <c r="F837">
        <f t="shared" si="109"/>
        <v>6</v>
      </c>
      <c r="G837">
        <f t="shared" si="110"/>
        <v>2</v>
      </c>
      <c r="H837">
        <f t="shared" si="111"/>
        <v>1</v>
      </c>
      <c r="I837" t="str">
        <f t="shared" si="104"/>
        <v>7621- DEPÓSITOS A LARGO PLAZO EN MONEDA EXTRANJERA</v>
      </c>
      <c r="J837" t="s">
        <v>1542</v>
      </c>
      <c r="K837" t="s">
        <v>1543</v>
      </c>
    </row>
    <row r="838" spans="1:11" x14ac:dyDescent="0.25">
      <c r="A838">
        <v>7900</v>
      </c>
      <c r="B838">
        <f t="shared" si="105"/>
        <v>7000</v>
      </c>
      <c r="C838">
        <f t="shared" si="106"/>
        <v>7900</v>
      </c>
      <c r="D838">
        <f t="shared" si="107"/>
        <v>7900</v>
      </c>
      <c r="E838">
        <f t="shared" si="108"/>
        <v>7</v>
      </c>
      <c r="F838">
        <f t="shared" si="109"/>
        <v>9</v>
      </c>
      <c r="G838">
        <f t="shared" si="110"/>
        <v>0</v>
      </c>
      <c r="H838">
        <f t="shared" si="111"/>
        <v>0</v>
      </c>
      <c r="I838" t="str">
        <f t="shared" si="104"/>
        <v>7900- PROVISIONES PARA CONTINGENCIAS Y OTRAS EROGACIONES ESPECIALES</v>
      </c>
      <c r="J838" t="s">
        <v>1544</v>
      </c>
      <c r="K838" t="s">
        <v>1545</v>
      </c>
    </row>
    <row r="839" spans="1:11" x14ac:dyDescent="0.25">
      <c r="A839">
        <v>7910</v>
      </c>
      <c r="B839">
        <f t="shared" si="105"/>
        <v>7000</v>
      </c>
      <c r="C839">
        <f t="shared" si="106"/>
        <v>7900</v>
      </c>
      <c r="D839">
        <f t="shared" si="107"/>
        <v>7910</v>
      </c>
      <c r="E839">
        <f t="shared" si="108"/>
        <v>7</v>
      </c>
      <c r="F839">
        <f t="shared" si="109"/>
        <v>9</v>
      </c>
      <c r="G839">
        <f t="shared" si="110"/>
        <v>1</v>
      </c>
      <c r="H839">
        <f t="shared" si="111"/>
        <v>0</v>
      </c>
      <c r="I839" t="str">
        <f t="shared" si="104"/>
        <v>7910- CONTINGENCIAS POR FENÓMENOS NATURALES</v>
      </c>
      <c r="J839" t="s">
        <v>1546</v>
      </c>
      <c r="K839" t="s">
        <v>1547</v>
      </c>
    </row>
    <row r="840" spans="1:11" x14ac:dyDescent="0.25">
      <c r="A840">
        <v>7911</v>
      </c>
      <c r="B840">
        <f t="shared" si="105"/>
        <v>7000</v>
      </c>
      <c r="C840">
        <f t="shared" si="106"/>
        <v>7900</v>
      </c>
      <c r="D840">
        <f t="shared" si="107"/>
        <v>7910</v>
      </c>
      <c r="E840">
        <f t="shared" si="108"/>
        <v>7</v>
      </c>
      <c r="F840">
        <f t="shared" si="109"/>
        <v>9</v>
      </c>
      <c r="G840">
        <f t="shared" si="110"/>
        <v>1</v>
      </c>
      <c r="H840">
        <f t="shared" si="111"/>
        <v>1</v>
      </c>
      <c r="I840" t="str">
        <f t="shared" si="104"/>
        <v>7911- PREVISIONES PARA EROGACIONES CONTINGENTES.</v>
      </c>
      <c r="J840" t="s">
        <v>1548</v>
      </c>
      <c r="K840" t="s">
        <v>1549</v>
      </c>
    </row>
    <row r="841" spans="1:11" x14ac:dyDescent="0.25">
      <c r="A841">
        <v>7920</v>
      </c>
      <c r="B841">
        <f t="shared" si="105"/>
        <v>7000</v>
      </c>
      <c r="C841">
        <f t="shared" si="106"/>
        <v>7900</v>
      </c>
      <c r="D841">
        <f t="shared" si="107"/>
        <v>7920</v>
      </c>
      <c r="E841">
        <f t="shared" si="108"/>
        <v>7</v>
      </c>
      <c r="F841">
        <f t="shared" si="109"/>
        <v>9</v>
      </c>
      <c r="G841">
        <f t="shared" si="110"/>
        <v>2</v>
      </c>
      <c r="H841">
        <f t="shared" si="111"/>
        <v>0</v>
      </c>
      <c r="I841" t="str">
        <f t="shared" si="104"/>
        <v>7920- CONTINGENCIAS SOCIOECONÓMICAS</v>
      </c>
      <c r="J841" t="s">
        <v>1550</v>
      </c>
      <c r="K841" t="s">
        <v>1551</v>
      </c>
    </row>
    <row r="842" spans="1:11" x14ac:dyDescent="0.25">
      <c r="A842">
        <v>7921</v>
      </c>
      <c r="B842">
        <f t="shared" si="105"/>
        <v>7000</v>
      </c>
      <c r="C842">
        <f t="shared" si="106"/>
        <v>7900</v>
      </c>
      <c r="D842">
        <f t="shared" si="107"/>
        <v>7920</v>
      </c>
      <c r="E842">
        <f t="shared" si="108"/>
        <v>7</v>
      </c>
      <c r="F842">
        <f t="shared" si="109"/>
        <v>9</v>
      </c>
      <c r="G842">
        <f t="shared" si="110"/>
        <v>2</v>
      </c>
      <c r="H842">
        <f t="shared" si="111"/>
        <v>1</v>
      </c>
      <c r="I842" t="str">
        <f t="shared" si="104"/>
        <v>7921- CONTINGENCIAS SOCIOECONÓMICAS</v>
      </c>
      <c r="J842" t="s">
        <v>1550</v>
      </c>
      <c r="K842" t="s">
        <v>1551</v>
      </c>
    </row>
    <row r="843" spans="1:11" x14ac:dyDescent="0.25">
      <c r="A843">
        <v>7922</v>
      </c>
      <c r="B843">
        <f t="shared" si="105"/>
        <v>7000</v>
      </c>
      <c r="C843">
        <f t="shared" si="106"/>
        <v>7900</v>
      </c>
      <c r="D843">
        <f t="shared" si="107"/>
        <v>7920</v>
      </c>
      <c r="E843">
        <f t="shared" si="108"/>
        <v>7</v>
      </c>
      <c r="F843">
        <f t="shared" si="109"/>
        <v>9</v>
      </c>
      <c r="G843">
        <f t="shared" si="110"/>
        <v>2</v>
      </c>
      <c r="H843">
        <f t="shared" si="111"/>
        <v>2</v>
      </c>
      <c r="I843" t="str">
        <f t="shared" si="104"/>
        <v>7922- PREVISIONES SALARIALES Y ECONÓMICAS</v>
      </c>
      <c r="J843" t="s">
        <v>1552</v>
      </c>
      <c r="K843" t="s">
        <v>1553</v>
      </c>
    </row>
    <row r="844" spans="1:11" x14ac:dyDescent="0.25">
      <c r="A844">
        <v>7990</v>
      </c>
      <c r="B844">
        <f t="shared" si="105"/>
        <v>7000</v>
      </c>
      <c r="C844">
        <f t="shared" si="106"/>
        <v>7900</v>
      </c>
      <c r="D844">
        <f t="shared" si="107"/>
        <v>7990</v>
      </c>
      <c r="E844">
        <f t="shared" si="108"/>
        <v>7</v>
      </c>
      <c r="F844">
        <f t="shared" si="109"/>
        <v>9</v>
      </c>
      <c r="G844">
        <f t="shared" si="110"/>
        <v>9</v>
      </c>
      <c r="H844">
        <f t="shared" si="111"/>
        <v>0</v>
      </c>
      <c r="I844" t="str">
        <f t="shared" si="104"/>
        <v>7990- OTRAS EROGACIONES ESPECIALES</v>
      </c>
      <c r="J844" t="s">
        <v>1554</v>
      </c>
      <c r="K844" t="s">
        <v>1555</v>
      </c>
    </row>
    <row r="845" spans="1:11" x14ac:dyDescent="0.25">
      <c r="A845">
        <v>7991</v>
      </c>
      <c r="B845">
        <f t="shared" si="105"/>
        <v>7000</v>
      </c>
      <c r="C845">
        <f t="shared" si="106"/>
        <v>7900</v>
      </c>
      <c r="D845">
        <f t="shared" si="107"/>
        <v>7990</v>
      </c>
      <c r="E845">
        <f t="shared" si="108"/>
        <v>7</v>
      </c>
      <c r="F845">
        <f t="shared" si="109"/>
        <v>9</v>
      </c>
      <c r="G845">
        <f t="shared" si="110"/>
        <v>9</v>
      </c>
      <c r="H845">
        <f t="shared" si="111"/>
        <v>1</v>
      </c>
      <c r="I845" t="str">
        <f t="shared" si="104"/>
        <v xml:space="preserve">7991- PREVISIONES PARA EROGACIONES ESPECIALES. </v>
      </c>
      <c r="J845" t="s">
        <v>1556</v>
      </c>
      <c r="K845" t="s">
        <v>1557</v>
      </c>
    </row>
    <row r="846" spans="1:11" x14ac:dyDescent="0.25">
      <c r="A846">
        <v>8000</v>
      </c>
      <c r="B846">
        <f t="shared" si="105"/>
        <v>8000</v>
      </c>
      <c r="C846">
        <f t="shared" si="106"/>
        <v>8000</v>
      </c>
      <c r="D846">
        <f t="shared" si="107"/>
        <v>8000</v>
      </c>
      <c r="E846">
        <f t="shared" si="108"/>
        <v>8</v>
      </c>
      <c r="F846">
        <f t="shared" si="109"/>
        <v>0</v>
      </c>
      <c r="G846">
        <f t="shared" si="110"/>
        <v>0</v>
      </c>
      <c r="H846">
        <f t="shared" si="111"/>
        <v>0</v>
      </c>
      <c r="I846" t="str">
        <f t="shared" si="104"/>
        <v>8000- PARTICIPACIONES Y APORTACIONES</v>
      </c>
      <c r="J846" t="s">
        <v>1558</v>
      </c>
      <c r="K846" t="s">
        <v>1559</v>
      </c>
    </row>
    <row r="847" spans="1:11" x14ac:dyDescent="0.25">
      <c r="A847">
        <v>8100</v>
      </c>
      <c r="B847">
        <f t="shared" si="105"/>
        <v>8000</v>
      </c>
      <c r="C847">
        <f t="shared" si="106"/>
        <v>8100</v>
      </c>
      <c r="D847">
        <f t="shared" si="107"/>
        <v>8100</v>
      </c>
      <c r="E847">
        <f t="shared" si="108"/>
        <v>8</v>
      </c>
      <c r="F847">
        <f t="shared" si="109"/>
        <v>1</v>
      </c>
      <c r="G847">
        <f t="shared" si="110"/>
        <v>0</v>
      </c>
      <c r="H847">
        <f t="shared" si="111"/>
        <v>0</v>
      </c>
      <c r="I847" t="str">
        <f t="shared" si="104"/>
        <v>8100- PARTICIPACIONES</v>
      </c>
      <c r="J847" t="s">
        <v>1560</v>
      </c>
      <c r="K847" t="s">
        <v>1561</v>
      </c>
    </row>
    <row r="848" spans="1:11" x14ac:dyDescent="0.25">
      <c r="A848">
        <v>8110</v>
      </c>
      <c r="B848">
        <f t="shared" si="105"/>
        <v>8000</v>
      </c>
      <c r="C848">
        <f t="shared" si="106"/>
        <v>8100</v>
      </c>
      <c r="D848">
        <f t="shared" si="107"/>
        <v>8110</v>
      </c>
      <c r="E848">
        <f t="shared" si="108"/>
        <v>8</v>
      </c>
      <c r="F848">
        <f t="shared" si="109"/>
        <v>1</v>
      </c>
      <c r="G848">
        <f t="shared" si="110"/>
        <v>1</v>
      </c>
      <c r="H848">
        <f t="shared" si="111"/>
        <v>0</v>
      </c>
      <c r="I848" t="str">
        <f t="shared" si="104"/>
        <v>8110- FONDO GENERAL DE PARTICIPACIONES</v>
      </c>
      <c r="J848" t="s">
        <v>1562</v>
      </c>
      <c r="K848" t="s">
        <v>1563</v>
      </c>
    </row>
    <row r="849" spans="1:11" x14ac:dyDescent="0.25">
      <c r="A849">
        <v>8111</v>
      </c>
      <c r="B849">
        <f t="shared" si="105"/>
        <v>8000</v>
      </c>
      <c r="C849">
        <f t="shared" si="106"/>
        <v>8100</v>
      </c>
      <c r="D849">
        <f t="shared" si="107"/>
        <v>8110</v>
      </c>
      <c r="E849">
        <f t="shared" si="108"/>
        <v>8</v>
      </c>
      <c r="F849">
        <f t="shared" si="109"/>
        <v>1</v>
      </c>
      <c r="G849">
        <f t="shared" si="110"/>
        <v>1</v>
      </c>
      <c r="H849">
        <f t="shared" si="111"/>
        <v>1</v>
      </c>
      <c r="I849" t="str">
        <f t="shared" si="104"/>
        <v>8111- FONDO GENERAL DE PARTICIPACIONES</v>
      </c>
      <c r="J849" t="s">
        <v>1562</v>
      </c>
      <c r="K849" t="s">
        <v>1564</v>
      </c>
    </row>
    <row r="850" spans="1:11" x14ac:dyDescent="0.25">
      <c r="A850">
        <v>8120</v>
      </c>
      <c r="B850">
        <f t="shared" si="105"/>
        <v>8000</v>
      </c>
      <c r="C850">
        <f t="shared" si="106"/>
        <v>8100</v>
      </c>
      <c r="D850">
        <f t="shared" si="107"/>
        <v>8120</v>
      </c>
      <c r="E850">
        <f t="shared" si="108"/>
        <v>8</v>
      </c>
      <c r="F850">
        <f t="shared" si="109"/>
        <v>1</v>
      </c>
      <c r="G850">
        <f t="shared" si="110"/>
        <v>2</v>
      </c>
      <c r="H850">
        <f t="shared" si="111"/>
        <v>0</v>
      </c>
      <c r="I850" t="str">
        <f t="shared" si="104"/>
        <v>8120- FONDO DE FOMENTO MUNICIPAL</v>
      </c>
      <c r="J850" t="s">
        <v>1565</v>
      </c>
      <c r="K850" t="s">
        <v>1566</v>
      </c>
    </row>
    <row r="851" spans="1:11" x14ac:dyDescent="0.25">
      <c r="A851">
        <v>8121</v>
      </c>
      <c r="B851">
        <f t="shared" si="105"/>
        <v>8000</v>
      </c>
      <c r="C851">
        <f t="shared" si="106"/>
        <v>8100</v>
      </c>
      <c r="D851">
        <f t="shared" si="107"/>
        <v>8120</v>
      </c>
      <c r="E851">
        <f t="shared" si="108"/>
        <v>8</v>
      </c>
      <c r="F851">
        <f t="shared" si="109"/>
        <v>1</v>
      </c>
      <c r="G851">
        <f t="shared" si="110"/>
        <v>2</v>
      </c>
      <c r="H851">
        <f t="shared" si="111"/>
        <v>1</v>
      </c>
      <c r="I851" t="str">
        <f t="shared" si="104"/>
        <v>8121- FONDO DE FOMENTO MUNICIPAL</v>
      </c>
      <c r="J851" t="s">
        <v>1565</v>
      </c>
      <c r="K851" t="s">
        <v>1567</v>
      </c>
    </row>
    <row r="852" spans="1:11" x14ac:dyDescent="0.25">
      <c r="A852">
        <v>8130</v>
      </c>
      <c r="B852">
        <f t="shared" si="105"/>
        <v>8000</v>
      </c>
      <c r="C852">
        <f t="shared" si="106"/>
        <v>8100</v>
      </c>
      <c r="D852">
        <f t="shared" si="107"/>
        <v>8130</v>
      </c>
      <c r="E852">
        <f t="shared" si="108"/>
        <v>8</v>
      </c>
      <c r="F852">
        <f t="shared" si="109"/>
        <v>1</v>
      </c>
      <c r="G852">
        <f t="shared" si="110"/>
        <v>3</v>
      </c>
      <c r="H852">
        <f t="shared" si="111"/>
        <v>0</v>
      </c>
      <c r="I852" t="str">
        <f t="shared" si="104"/>
        <v>8130- PARTICIPACIONES DE LAS ENTIDADES FEDERATIVAS A LOS MUNICIPIOS</v>
      </c>
      <c r="J852" t="s">
        <v>1568</v>
      </c>
      <c r="K852" t="s">
        <v>1569</v>
      </c>
    </row>
    <row r="853" spans="1:11" x14ac:dyDescent="0.25">
      <c r="A853">
        <v>8131</v>
      </c>
      <c r="B853">
        <f t="shared" si="105"/>
        <v>8000</v>
      </c>
      <c r="C853">
        <f t="shared" si="106"/>
        <v>8100</v>
      </c>
      <c r="D853">
        <f t="shared" si="107"/>
        <v>8130</v>
      </c>
      <c r="E853">
        <f t="shared" si="108"/>
        <v>8</v>
      </c>
      <c r="F853">
        <f t="shared" si="109"/>
        <v>1</v>
      </c>
      <c r="G853">
        <f t="shared" si="110"/>
        <v>3</v>
      </c>
      <c r="H853">
        <f t="shared" si="111"/>
        <v>1</v>
      </c>
      <c r="I853" t="str">
        <f t="shared" si="104"/>
        <v>8131- IMPUESTO ESPECIAL SOBRE PRODUCCIÓN Y SERVICIOS</v>
      </c>
      <c r="J853" t="s">
        <v>1570</v>
      </c>
      <c r="K853" t="s">
        <v>1571</v>
      </c>
    </row>
    <row r="854" spans="1:11" x14ac:dyDescent="0.25">
      <c r="A854">
        <v>8132</v>
      </c>
      <c r="B854">
        <f t="shared" si="105"/>
        <v>8000</v>
      </c>
      <c r="C854">
        <f t="shared" si="106"/>
        <v>8100</v>
      </c>
      <c r="D854">
        <f t="shared" si="107"/>
        <v>8130</v>
      </c>
      <c r="E854">
        <f t="shared" si="108"/>
        <v>8</v>
      </c>
      <c r="F854">
        <f t="shared" si="109"/>
        <v>1</v>
      </c>
      <c r="G854">
        <f t="shared" si="110"/>
        <v>3</v>
      </c>
      <c r="H854">
        <f t="shared" si="111"/>
        <v>2</v>
      </c>
      <c r="I854" t="str">
        <f t="shared" si="104"/>
        <v>8132- IMPUESTO SOBRE AUTOMÓVILES NUEVOS</v>
      </c>
      <c r="J854" t="s">
        <v>1572</v>
      </c>
      <c r="K854" t="s">
        <v>1573</v>
      </c>
    </row>
    <row r="855" spans="1:11" x14ac:dyDescent="0.25">
      <c r="A855">
        <v>8133</v>
      </c>
      <c r="B855">
        <f t="shared" si="105"/>
        <v>8000</v>
      </c>
      <c r="C855">
        <f t="shared" si="106"/>
        <v>8100</v>
      </c>
      <c r="D855">
        <f t="shared" si="107"/>
        <v>8130</v>
      </c>
      <c r="E855">
        <f t="shared" si="108"/>
        <v>8</v>
      </c>
      <c r="F855">
        <f t="shared" si="109"/>
        <v>1</v>
      </c>
      <c r="G855">
        <f t="shared" si="110"/>
        <v>3</v>
      </c>
      <c r="H855">
        <f t="shared" si="111"/>
        <v>3</v>
      </c>
      <c r="I855" t="str">
        <f t="shared" si="104"/>
        <v>8133- FONDO DEL IMPUESTO SOBRE LA RENTA POR VENTA DE BIENES INMUEBLES</v>
      </c>
      <c r="J855" t="s">
        <v>1574</v>
      </c>
      <c r="K855" t="s">
        <v>1575</v>
      </c>
    </row>
    <row r="856" spans="1:11" x14ac:dyDescent="0.25">
      <c r="A856">
        <v>8134</v>
      </c>
      <c r="B856">
        <f t="shared" si="105"/>
        <v>8000</v>
      </c>
      <c r="C856">
        <f t="shared" si="106"/>
        <v>8100</v>
      </c>
      <c r="D856">
        <f t="shared" si="107"/>
        <v>8130</v>
      </c>
      <c r="E856">
        <f t="shared" si="108"/>
        <v>8</v>
      </c>
      <c r="F856">
        <f t="shared" si="109"/>
        <v>1</v>
      </c>
      <c r="G856">
        <f t="shared" si="110"/>
        <v>3</v>
      </c>
      <c r="H856">
        <f t="shared" si="111"/>
        <v>4</v>
      </c>
      <c r="I856" t="str">
        <f t="shared" si="104"/>
        <v>8134- FONDO DE FISCALIZACIÓN</v>
      </c>
      <c r="J856" t="s">
        <v>1576</v>
      </c>
      <c r="K856" t="s">
        <v>1577</v>
      </c>
    </row>
    <row r="857" spans="1:11" x14ac:dyDescent="0.25">
      <c r="A857">
        <v>8135</v>
      </c>
      <c r="B857">
        <f t="shared" si="105"/>
        <v>8000</v>
      </c>
      <c r="C857">
        <f t="shared" si="106"/>
        <v>8100</v>
      </c>
      <c r="D857">
        <f t="shared" si="107"/>
        <v>8130</v>
      </c>
      <c r="E857">
        <f t="shared" si="108"/>
        <v>8</v>
      </c>
      <c r="F857">
        <f t="shared" si="109"/>
        <v>1</v>
      </c>
      <c r="G857">
        <f t="shared" si="110"/>
        <v>3</v>
      </c>
      <c r="H857">
        <f t="shared" si="111"/>
        <v>5</v>
      </c>
      <c r="I857" t="str">
        <f t="shared" si="104"/>
        <v>8135- FONDO DE COMPENSACIÓN A 10 ENTIDADES CON MENOS PIB</v>
      </c>
      <c r="J857" t="s">
        <v>1578</v>
      </c>
      <c r="K857" t="s">
        <v>1579</v>
      </c>
    </row>
    <row r="858" spans="1:11" x14ac:dyDescent="0.25">
      <c r="A858">
        <v>8136</v>
      </c>
      <c r="B858">
        <f t="shared" si="105"/>
        <v>8000</v>
      </c>
      <c r="C858">
        <f t="shared" si="106"/>
        <v>8100</v>
      </c>
      <c r="D858">
        <f t="shared" si="107"/>
        <v>8130</v>
      </c>
      <c r="E858">
        <f t="shared" si="108"/>
        <v>8</v>
      </c>
      <c r="F858">
        <f t="shared" si="109"/>
        <v>1</v>
      </c>
      <c r="G858">
        <f t="shared" si="110"/>
        <v>3</v>
      </c>
      <c r="H858">
        <f t="shared" si="111"/>
        <v>6</v>
      </c>
      <c r="I858" t="str">
        <f t="shared" si="104"/>
        <v>8136- 9/11 DEL IEPS SOBRE VENTA ADICIONAL DE DIESEL Y GASOLINAS</v>
      </c>
      <c r="J858" t="s">
        <v>1580</v>
      </c>
      <c r="K858" t="s">
        <v>1581</v>
      </c>
    </row>
    <row r="859" spans="1:11" x14ac:dyDescent="0.25">
      <c r="A859">
        <v>8137</v>
      </c>
      <c r="B859">
        <f t="shared" si="105"/>
        <v>8000</v>
      </c>
      <c r="C859">
        <f t="shared" si="106"/>
        <v>8100</v>
      </c>
      <c r="D859">
        <f t="shared" si="107"/>
        <v>8130</v>
      </c>
      <c r="E859">
        <f t="shared" si="108"/>
        <v>8</v>
      </c>
      <c r="F859">
        <f t="shared" si="109"/>
        <v>1</v>
      </c>
      <c r="G859">
        <f t="shared" si="110"/>
        <v>3</v>
      </c>
      <c r="H859">
        <f t="shared" si="111"/>
        <v>7</v>
      </c>
      <c r="I859" t="str">
        <f t="shared" si="104"/>
        <v>8137- FONDO DE COMPENSACIÓN DEL ISAN</v>
      </c>
      <c r="J859" t="s">
        <v>1582</v>
      </c>
      <c r="K859" t="s">
        <v>1583</v>
      </c>
    </row>
    <row r="860" spans="1:11" x14ac:dyDescent="0.25">
      <c r="A860">
        <v>8138</v>
      </c>
      <c r="B860">
        <f t="shared" si="105"/>
        <v>8000</v>
      </c>
      <c r="C860">
        <f t="shared" si="106"/>
        <v>8100</v>
      </c>
      <c r="D860">
        <f t="shared" si="107"/>
        <v>8130</v>
      </c>
      <c r="E860">
        <f t="shared" si="108"/>
        <v>8</v>
      </c>
      <c r="F860">
        <f t="shared" si="109"/>
        <v>1</v>
      </c>
      <c r="G860">
        <f t="shared" si="110"/>
        <v>3</v>
      </c>
      <c r="H860">
        <f t="shared" si="111"/>
        <v>8</v>
      </c>
      <c r="I860" t="str">
        <f t="shared" si="104"/>
        <v>8138- FONDO DEL IMPUESTO SOBRE NOMINA</v>
      </c>
      <c r="J860" t="s">
        <v>1584</v>
      </c>
      <c r="K860" t="s">
        <v>1585</v>
      </c>
    </row>
    <row r="861" spans="1:11" x14ac:dyDescent="0.25">
      <c r="A861">
        <v>8139</v>
      </c>
      <c r="B861">
        <f t="shared" si="105"/>
        <v>8000</v>
      </c>
      <c r="C861">
        <f t="shared" si="106"/>
        <v>8100</v>
      </c>
      <c r="D861">
        <f t="shared" si="107"/>
        <v>8130</v>
      </c>
      <c r="E861">
        <f t="shared" si="108"/>
        <v>8</v>
      </c>
      <c r="F861">
        <f t="shared" si="109"/>
        <v>1</v>
      </c>
      <c r="G861">
        <f t="shared" si="110"/>
        <v>3</v>
      </c>
      <c r="H861">
        <f t="shared" si="111"/>
        <v>9</v>
      </c>
      <c r="I861" t="str">
        <f t="shared" si="104"/>
        <v>8139- FONDO ISR PARTICIPABLE</v>
      </c>
      <c r="J861" t="s">
        <v>1586</v>
      </c>
      <c r="K861" t="s">
        <v>1587</v>
      </c>
    </row>
    <row r="862" spans="1:11" x14ac:dyDescent="0.25">
      <c r="A862">
        <v>8140</v>
      </c>
      <c r="B862">
        <f t="shared" si="105"/>
        <v>8000</v>
      </c>
      <c r="C862">
        <f t="shared" si="106"/>
        <v>8100</v>
      </c>
      <c r="D862">
        <f t="shared" si="107"/>
        <v>8140</v>
      </c>
      <c r="E862">
        <f t="shared" si="108"/>
        <v>8</v>
      </c>
      <c r="F862">
        <f t="shared" si="109"/>
        <v>1</v>
      </c>
      <c r="G862">
        <f t="shared" si="110"/>
        <v>4</v>
      </c>
      <c r="H862">
        <f t="shared" si="111"/>
        <v>0</v>
      </c>
      <c r="I862" t="str">
        <f t="shared" si="104"/>
        <v>8140- OTROS CONCEPTOS PARTICIPABLES DE LA FEDERACIÓN A ENTIDADES FEDERATIVAS</v>
      </c>
      <c r="J862" t="s">
        <v>1588</v>
      </c>
      <c r="K862" t="s">
        <v>1589</v>
      </c>
    </row>
    <row r="863" spans="1:11" x14ac:dyDescent="0.25">
      <c r="A863">
        <v>8141</v>
      </c>
      <c r="B863">
        <f t="shared" si="105"/>
        <v>8000</v>
      </c>
      <c r="C863">
        <f t="shared" si="106"/>
        <v>8100</v>
      </c>
      <c r="D863">
        <f t="shared" si="107"/>
        <v>8140</v>
      </c>
      <c r="E863">
        <f t="shared" si="108"/>
        <v>8</v>
      </c>
      <c r="F863">
        <f t="shared" si="109"/>
        <v>1</v>
      </c>
      <c r="G863">
        <f t="shared" si="110"/>
        <v>4</v>
      </c>
      <c r="H863">
        <f t="shared" si="111"/>
        <v>1</v>
      </c>
      <c r="I863" t="str">
        <f t="shared" si="104"/>
        <v>8141- OTROS CONCEPTOS PARTICIPABLES DE LA FEDERACIÓN A ENTIDADES FEDERATIVAS</v>
      </c>
      <c r="J863" t="s">
        <v>1588</v>
      </c>
      <c r="K863" t="s">
        <v>1589</v>
      </c>
    </row>
    <row r="864" spans="1:11" x14ac:dyDescent="0.25">
      <c r="A864">
        <v>8150</v>
      </c>
      <c r="B864">
        <f t="shared" si="105"/>
        <v>8000</v>
      </c>
      <c r="C864">
        <f t="shared" si="106"/>
        <v>8100</v>
      </c>
      <c r="D864">
        <f t="shared" si="107"/>
        <v>8150</v>
      </c>
      <c r="E864">
        <f t="shared" si="108"/>
        <v>8</v>
      </c>
      <c r="F864">
        <f t="shared" si="109"/>
        <v>1</v>
      </c>
      <c r="G864">
        <f t="shared" si="110"/>
        <v>5</v>
      </c>
      <c r="H864">
        <f t="shared" si="111"/>
        <v>0</v>
      </c>
      <c r="I864" t="str">
        <f t="shared" si="104"/>
        <v>8150- OTROS CONCEPTOS PARTICIPABLES DE LA FEDERACIÓN A MUNICIPIOS</v>
      </c>
      <c r="J864" t="s">
        <v>1590</v>
      </c>
      <c r="K864" t="s">
        <v>1591</v>
      </c>
    </row>
    <row r="865" spans="1:11" x14ac:dyDescent="0.25">
      <c r="A865">
        <v>8151</v>
      </c>
      <c r="B865">
        <f t="shared" si="105"/>
        <v>8000</v>
      </c>
      <c r="C865">
        <f t="shared" si="106"/>
        <v>8100</v>
      </c>
      <c r="D865">
        <f t="shared" si="107"/>
        <v>8150</v>
      </c>
      <c r="E865">
        <f t="shared" si="108"/>
        <v>8</v>
      </c>
      <c r="F865">
        <f t="shared" si="109"/>
        <v>1</v>
      </c>
      <c r="G865">
        <f t="shared" si="110"/>
        <v>5</v>
      </c>
      <c r="H865">
        <f t="shared" si="111"/>
        <v>1</v>
      </c>
      <c r="I865" t="str">
        <f t="shared" si="104"/>
        <v>8151- OTROS CONCEPTOS PARTICIPABLES DE LA FEDERACIÓN A MUNICIPIOS</v>
      </c>
      <c r="J865" t="s">
        <v>1590</v>
      </c>
      <c r="K865" t="s">
        <v>1592</v>
      </c>
    </row>
    <row r="866" spans="1:11" x14ac:dyDescent="0.25">
      <c r="A866">
        <v>8160</v>
      </c>
      <c r="B866">
        <f t="shared" si="105"/>
        <v>8000</v>
      </c>
      <c r="C866">
        <f t="shared" si="106"/>
        <v>8100</v>
      </c>
      <c r="D866">
        <f t="shared" si="107"/>
        <v>8160</v>
      </c>
      <c r="E866">
        <f t="shared" si="108"/>
        <v>8</v>
      </c>
      <c r="F866">
        <f t="shared" si="109"/>
        <v>1</v>
      </c>
      <c r="G866">
        <f t="shared" si="110"/>
        <v>6</v>
      </c>
      <c r="H866">
        <f t="shared" si="111"/>
        <v>0</v>
      </c>
      <c r="I866" t="str">
        <f t="shared" si="104"/>
        <v>8160- CONVENIOS DE COLABORACIÓN ADMINISTRATIVA</v>
      </c>
      <c r="J866" t="s">
        <v>1593</v>
      </c>
      <c r="K866" t="s">
        <v>1594</v>
      </c>
    </row>
    <row r="867" spans="1:11" x14ac:dyDescent="0.25">
      <c r="A867">
        <v>8161</v>
      </c>
      <c r="B867">
        <f t="shared" si="105"/>
        <v>8000</v>
      </c>
      <c r="C867">
        <f t="shared" si="106"/>
        <v>8100</v>
      </c>
      <c r="D867">
        <f t="shared" si="107"/>
        <v>8160</v>
      </c>
      <c r="E867">
        <f t="shared" si="108"/>
        <v>8</v>
      </c>
      <c r="F867">
        <f t="shared" si="109"/>
        <v>1</v>
      </c>
      <c r="G867">
        <f t="shared" si="110"/>
        <v>6</v>
      </c>
      <c r="H867">
        <f t="shared" si="111"/>
        <v>1</v>
      </c>
      <c r="I867" t="str">
        <f t="shared" si="104"/>
        <v>8161- CONVENIOS DE COLABORACIÓN ADMINISTRATIVA</v>
      </c>
      <c r="J867" t="s">
        <v>1593</v>
      </c>
      <c r="K867" t="s">
        <v>1594</v>
      </c>
    </row>
    <row r="868" spans="1:11" x14ac:dyDescent="0.25">
      <c r="A868">
        <v>8300</v>
      </c>
      <c r="B868">
        <f t="shared" si="105"/>
        <v>8000</v>
      </c>
      <c r="C868">
        <f t="shared" si="106"/>
        <v>8300</v>
      </c>
      <c r="D868">
        <f t="shared" si="107"/>
        <v>8300</v>
      </c>
      <c r="E868">
        <f t="shared" si="108"/>
        <v>8</v>
      </c>
      <c r="F868">
        <f t="shared" si="109"/>
        <v>3</v>
      </c>
      <c r="G868">
        <f t="shared" si="110"/>
        <v>0</v>
      </c>
      <c r="H868">
        <f t="shared" si="111"/>
        <v>0</v>
      </c>
      <c r="I868" t="str">
        <f t="shared" si="104"/>
        <v>8300- APORTACIONES</v>
      </c>
      <c r="J868" t="s">
        <v>1595</v>
      </c>
      <c r="K868" t="s">
        <v>1596</v>
      </c>
    </row>
    <row r="869" spans="1:11" x14ac:dyDescent="0.25">
      <c r="A869">
        <v>8310</v>
      </c>
      <c r="B869">
        <f t="shared" si="105"/>
        <v>8000</v>
      </c>
      <c r="C869">
        <f t="shared" si="106"/>
        <v>8300</v>
      </c>
      <c r="D869">
        <f t="shared" si="107"/>
        <v>8310</v>
      </c>
      <c r="E869">
        <f t="shared" si="108"/>
        <v>8</v>
      </c>
      <c r="F869">
        <f t="shared" si="109"/>
        <v>3</v>
      </c>
      <c r="G869">
        <f t="shared" si="110"/>
        <v>1</v>
      </c>
      <c r="H869">
        <f t="shared" si="111"/>
        <v>0</v>
      </c>
      <c r="I869" t="str">
        <f t="shared" si="104"/>
        <v>8310- APORTACIONES DE LA FEDERACIÓN A LAS ENTIDADES FEDERATIVAS</v>
      </c>
      <c r="J869" t="s">
        <v>1597</v>
      </c>
      <c r="K869" t="s">
        <v>1598</v>
      </c>
    </row>
    <row r="870" spans="1:11" x14ac:dyDescent="0.25">
      <c r="A870">
        <v>8311</v>
      </c>
      <c r="B870">
        <f t="shared" si="105"/>
        <v>8000</v>
      </c>
      <c r="C870">
        <f t="shared" si="106"/>
        <v>8300</v>
      </c>
      <c r="D870">
        <f t="shared" si="107"/>
        <v>8310</v>
      </c>
      <c r="E870">
        <f t="shared" si="108"/>
        <v>8</v>
      </c>
      <c r="F870">
        <f t="shared" si="109"/>
        <v>3</v>
      </c>
      <c r="G870">
        <f t="shared" si="110"/>
        <v>1</v>
      </c>
      <c r="H870">
        <f t="shared" si="111"/>
        <v>1</v>
      </c>
      <c r="I870" t="str">
        <f t="shared" si="104"/>
        <v>8311- APORTACIONES DE LA FEDERACIÓN A LAS ENTIDADES FEDERATIVAS</v>
      </c>
      <c r="J870" t="s">
        <v>1597</v>
      </c>
      <c r="K870" t="s">
        <v>1598</v>
      </c>
    </row>
    <row r="871" spans="1:11" x14ac:dyDescent="0.25">
      <c r="A871">
        <v>8320</v>
      </c>
      <c r="B871">
        <f t="shared" si="105"/>
        <v>8000</v>
      </c>
      <c r="C871">
        <f t="shared" si="106"/>
        <v>8300</v>
      </c>
      <c r="D871">
        <f t="shared" si="107"/>
        <v>8320</v>
      </c>
      <c r="E871">
        <f t="shared" si="108"/>
        <v>8</v>
      </c>
      <c r="F871">
        <f t="shared" si="109"/>
        <v>3</v>
      </c>
      <c r="G871">
        <f t="shared" si="110"/>
        <v>2</v>
      </c>
      <c r="H871">
        <f t="shared" si="111"/>
        <v>0</v>
      </c>
      <c r="I871" t="str">
        <f t="shared" si="104"/>
        <v>8320- APORTACIONES DE LA FEDERACIÓN A MUNICIPIOS</v>
      </c>
      <c r="J871" t="s">
        <v>1599</v>
      </c>
      <c r="K871" t="s">
        <v>1600</v>
      </c>
    </row>
    <row r="872" spans="1:11" x14ac:dyDescent="0.25">
      <c r="A872">
        <v>8321</v>
      </c>
      <c r="B872">
        <f t="shared" si="105"/>
        <v>8000</v>
      </c>
      <c r="C872">
        <f t="shared" si="106"/>
        <v>8300</v>
      </c>
      <c r="D872">
        <f t="shared" si="107"/>
        <v>8320</v>
      </c>
      <c r="E872">
        <f t="shared" si="108"/>
        <v>8</v>
      </c>
      <c r="F872">
        <f t="shared" si="109"/>
        <v>3</v>
      </c>
      <c r="G872">
        <f t="shared" si="110"/>
        <v>2</v>
      </c>
      <c r="H872">
        <f t="shared" si="111"/>
        <v>1</v>
      </c>
      <c r="I872" t="str">
        <f t="shared" si="104"/>
        <v>8321- APORTACIONES DE LA FEDERACIÓN A MUNICIPIOS</v>
      </c>
      <c r="J872" t="s">
        <v>1599</v>
      </c>
      <c r="K872" t="s">
        <v>1600</v>
      </c>
    </row>
    <row r="873" spans="1:11" x14ac:dyDescent="0.25">
      <c r="A873">
        <v>8330</v>
      </c>
      <c r="B873">
        <f t="shared" si="105"/>
        <v>8000</v>
      </c>
      <c r="C873">
        <f t="shared" si="106"/>
        <v>8300</v>
      </c>
      <c r="D873">
        <f t="shared" si="107"/>
        <v>8330</v>
      </c>
      <c r="E873">
        <f t="shared" si="108"/>
        <v>8</v>
      </c>
      <c r="F873">
        <f t="shared" si="109"/>
        <v>3</v>
      </c>
      <c r="G873">
        <f t="shared" si="110"/>
        <v>3</v>
      </c>
      <c r="H873">
        <f t="shared" si="111"/>
        <v>0</v>
      </c>
      <c r="I873" t="str">
        <f t="shared" si="104"/>
        <v>8330- APORTACIONES DE LAS ENTIDADES FEDERATIVAS A LOS MUNICIPIOS</v>
      </c>
      <c r="J873" t="s">
        <v>1601</v>
      </c>
      <c r="K873" t="s">
        <v>1602</v>
      </c>
    </row>
    <row r="874" spans="1:11" x14ac:dyDescent="0.25">
      <c r="A874">
        <v>8331</v>
      </c>
      <c r="B874">
        <f t="shared" si="105"/>
        <v>8000</v>
      </c>
      <c r="C874">
        <f t="shared" si="106"/>
        <v>8300</v>
      </c>
      <c r="D874">
        <f t="shared" si="107"/>
        <v>8330</v>
      </c>
      <c r="E874">
        <f t="shared" si="108"/>
        <v>8</v>
      </c>
      <c r="F874">
        <f t="shared" si="109"/>
        <v>3</v>
      </c>
      <c r="G874">
        <f t="shared" si="110"/>
        <v>3</v>
      </c>
      <c r="H874">
        <f t="shared" si="111"/>
        <v>1</v>
      </c>
      <c r="I874" t="str">
        <f t="shared" si="104"/>
        <v>8331- FONDO DE APORTACIONES PARA LA INFRAESTRUCTURA SOCIAL MUNICIPAL (FISM)</v>
      </c>
      <c r="J874" t="s">
        <v>1603</v>
      </c>
      <c r="K874" t="s">
        <v>1604</v>
      </c>
    </row>
    <row r="875" spans="1:11" x14ac:dyDescent="0.25">
      <c r="A875">
        <v>8332</v>
      </c>
      <c r="B875">
        <f t="shared" si="105"/>
        <v>8000</v>
      </c>
      <c r="C875">
        <f t="shared" si="106"/>
        <v>8300</v>
      </c>
      <c r="D875">
        <f t="shared" si="107"/>
        <v>8330</v>
      </c>
      <c r="E875">
        <f t="shared" si="108"/>
        <v>8</v>
      </c>
      <c r="F875">
        <f t="shared" si="109"/>
        <v>3</v>
      </c>
      <c r="G875">
        <f t="shared" si="110"/>
        <v>3</v>
      </c>
      <c r="H875">
        <f t="shared" si="111"/>
        <v>2</v>
      </c>
      <c r="I875" t="str">
        <f t="shared" si="104"/>
        <v>8332- FONDO DE APORTACIONES PARA EL FORTALECIMIENTO DE LOS MUNICIPIOS Y DE LAS DEMARCACIONES TERRITORIALES DEL DISTRITO FEDERAL (FORTAMUN)</v>
      </c>
      <c r="J875" t="s">
        <v>1605</v>
      </c>
      <c r="K875" t="s">
        <v>1606</v>
      </c>
    </row>
    <row r="876" spans="1:11" x14ac:dyDescent="0.25">
      <c r="A876">
        <v>8333</v>
      </c>
      <c r="B876">
        <f t="shared" si="105"/>
        <v>8000</v>
      </c>
      <c r="C876">
        <f t="shared" si="106"/>
        <v>8300</v>
      </c>
      <c r="D876">
        <f t="shared" si="107"/>
        <v>8330</v>
      </c>
      <c r="E876">
        <f t="shared" si="108"/>
        <v>8</v>
      </c>
      <c r="F876">
        <f t="shared" si="109"/>
        <v>3</v>
      </c>
      <c r="G876">
        <f t="shared" si="110"/>
        <v>3</v>
      </c>
      <c r="H876">
        <f t="shared" si="111"/>
        <v>3</v>
      </c>
      <c r="I876" t="str">
        <f t="shared" si="104"/>
        <v>8333- RENDIMIENTOS DEL FONDO DE APORTACIONES PARA LA INFRAESTRUCTURA SOCIAL MUNICIPAL (FISM)</v>
      </c>
      <c r="J876" t="s">
        <v>1607</v>
      </c>
      <c r="K876" t="s">
        <v>1608</v>
      </c>
    </row>
    <row r="877" spans="1:11" x14ac:dyDescent="0.25">
      <c r="A877">
        <v>8334</v>
      </c>
      <c r="B877">
        <f t="shared" si="105"/>
        <v>8000</v>
      </c>
      <c r="C877">
        <f t="shared" si="106"/>
        <v>8300</v>
      </c>
      <c r="D877">
        <f t="shared" si="107"/>
        <v>8330</v>
      </c>
      <c r="E877">
        <f t="shared" si="108"/>
        <v>8</v>
      </c>
      <c r="F877">
        <f t="shared" si="109"/>
        <v>3</v>
      </c>
      <c r="G877">
        <f t="shared" si="110"/>
        <v>3</v>
      </c>
      <c r="H877">
        <f t="shared" si="111"/>
        <v>4</v>
      </c>
      <c r="I877" t="str">
        <f t="shared" si="104"/>
        <v>8334- RENDIMIENTOS DEL FONDO DE APORTACIONES PARA EL FORTALECIMIENTO DE LOS MUNICIPIOS Y DE LAS DEMARCACIONES TERRITORIALES DEL DISTRITO FEDERAL (FORTAMUN)</v>
      </c>
      <c r="J877" t="s">
        <v>1609</v>
      </c>
      <c r="K877" t="s">
        <v>1610</v>
      </c>
    </row>
    <row r="878" spans="1:11" x14ac:dyDescent="0.25">
      <c r="A878">
        <v>8340</v>
      </c>
      <c r="B878">
        <f t="shared" si="105"/>
        <v>8000</v>
      </c>
      <c r="C878">
        <f t="shared" si="106"/>
        <v>8300</v>
      </c>
      <c r="D878">
        <f t="shared" si="107"/>
        <v>8340</v>
      </c>
      <c r="E878">
        <f t="shared" si="108"/>
        <v>8</v>
      </c>
      <c r="F878">
        <f t="shared" si="109"/>
        <v>3</v>
      </c>
      <c r="G878">
        <f t="shared" si="110"/>
        <v>4</v>
      </c>
      <c r="H878">
        <f t="shared" si="111"/>
        <v>0</v>
      </c>
      <c r="I878" t="str">
        <f t="shared" si="104"/>
        <v>8340- APORTACIONES PREVISTAS EN LEYES Y DECRETOS AL SISTEMA DE PROTECCIÓN SOCIAL</v>
      </c>
      <c r="J878" t="s">
        <v>1611</v>
      </c>
      <c r="K878" t="s">
        <v>1612</v>
      </c>
    </row>
    <row r="879" spans="1:11" x14ac:dyDescent="0.25">
      <c r="A879">
        <v>8341</v>
      </c>
      <c r="B879">
        <f t="shared" si="105"/>
        <v>8000</v>
      </c>
      <c r="C879">
        <f t="shared" si="106"/>
        <v>8300</v>
      </c>
      <c r="D879">
        <f t="shared" si="107"/>
        <v>8340</v>
      </c>
      <c r="E879">
        <f t="shared" si="108"/>
        <v>8</v>
      </c>
      <c r="F879">
        <f t="shared" si="109"/>
        <v>3</v>
      </c>
      <c r="G879">
        <f t="shared" si="110"/>
        <v>4</v>
      </c>
      <c r="H879">
        <f t="shared" si="111"/>
        <v>1</v>
      </c>
      <c r="I879" t="str">
        <f t="shared" si="104"/>
        <v>8341- APORTACIONES PREVISTAS EN LEYES Y DECRETOS AL SISTEMA DE PROTECCIÓN SOCIAL</v>
      </c>
      <c r="J879" t="s">
        <v>1611</v>
      </c>
      <c r="K879" t="s">
        <v>1612</v>
      </c>
    </row>
    <row r="880" spans="1:11" x14ac:dyDescent="0.25">
      <c r="A880">
        <v>8350</v>
      </c>
      <c r="B880">
        <f t="shared" si="105"/>
        <v>8000</v>
      </c>
      <c r="C880">
        <f t="shared" si="106"/>
        <v>8300</v>
      </c>
      <c r="D880">
        <f t="shared" si="107"/>
        <v>8350</v>
      </c>
      <c r="E880">
        <f t="shared" si="108"/>
        <v>8</v>
      </c>
      <c r="F880">
        <f t="shared" si="109"/>
        <v>3</v>
      </c>
      <c r="G880">
        <f t="shared" si="110"/>
        <v>5</v>
      </c>
      <c r="H880">
        <f t="shared" si="111"/>
        <v>0</v>
      </c>
      <c r="I880" t="str">
        <f t="shared" si="104"/>
        <v>8350- APORTACIONES PREVISTAS EN LEYES Y DECRETOS COMPENSATORIAS A ENTIDADES FEDERATIVAS Y MUNICIPIOS</v>
      </c>
      <c r="J880" t="s">
        <v>1613</v>
      </c>
      <c r="K880" t="s">
        <v>1614</v>
      </c>
    </row>
    <row r="881" spans="1:11" x14ac:dyDescent="0.25">
      <c r="A881">
        <v>8351</v>
      </c>
      <c r="B881">
        <f t="shared" si="105"/>
        <v>8000</v>
      </c>
      <c r="C881">
        <f t="shared" si="106"/>
        <v>8300</v>
      </c>
      <c r="D881">
        <f t="shared" si="107"/>
        <v>8350</v>
      </c>
      <c r="E881">
        <f t="shared" si="108"/>
        <v>8</v>
      </c>
      <c r="F881">
        <f t="shared" si="109"/>
        <v>3</v>
      </c>
      <c r="G881">
        <f t="shared" si="110"/>
        <v>5</v>
      </c>
      <c r="H881">
        <f t="shared" si="111"/>
        <v>1</v>
      </c>
      <c r="I881" t="str">
        <f t="shared" si="104"/>
        <v>8351- APORTACIONES PREVISTAS EN LEYES Y DECRETOS COMPENSATORIAS A ENTIDADES FEDERATIVAS Y MUNICIPIOS</v>
      </c>
      <c r="J881" t="s">
        <v>1613</v>
      </c>
      <c r="K881" t="s">
        <v>1614</v>
      </c>
    </row>
    <row r="882" spans="1:11" x14ac:dyDescent="0.25">
      <c r="A882">
        <v>8500</v>
      </c>
      <c r="B882">
        <f t="shared" si="105"/>
        <v>8000</v>
      </c>
      <c r="C882">
        <f t="shared" si="106"/>
        <v>8500</v>
      </c>
      <c r="D882">
        <f t="shared" si="107"/>
        <v>8500</v>
      </c>
      <c r="E882">
        <f t="shared" si="108"/>
        <v>8</v>
      </c>
      <c r="F882">
        <f t="shared" si="109"/>
        <v>5</v>
      </c>
      <c r="G882">
        <f t="shared" si="110"/>
        <v>0</v>
      </c>
      <c r="H882">
        <f t="shared" si="111"/>
        <v>0</v>
      </c>
      <c r="I882" t="str">
        <f t="shared" si="104"/>
        <v>8500- CONVENIOS</v>
      </c>
      <c r="J882" t="s">
        <v>1615</v>
      </c>
      <c r="K882" t="s">
        <v>1616</v>
      </c>
    </row>
    <row r="883" spans="1:11" x14ac:dyDescent="0.25">
      <c r="A883">
        <v>8510</v>
      </c>
      <c r="B883">
        <f t="shared" si="105"/>
        <v>8000</v>
      </c>
      <c r="C883">
        <f t="shared" si="106"/>
        <v>8500</v>
      </c>
      <c r="D883">
        <f t="shared" si="107"/>
        <v>8510</v>
      </c>
      <c r="E883">
        <f t="shared" si="108"/>
        <v>8</v>
      </c>
      <c r="F883">
        <f t="shared" si="109"/>
        <v>5</v>
      </c>
      <c r="G883">
        <f t="shared" si="110"/>
        <v>1</v>
      </c>
      <c r="H883">
        <f t="shared" si="111"/>
        <v>0</v>
      </c>
      <c r="I883" t="str">
        <f t="shared" si="104"/>
        <v>8510- CONVENIOS DE REASIGNACIÓN</v>
      </c>
      <c r="J883" t="s">
        <v>1617</v>
      </c>
      <c r="K883" t="s">
        <v>1618</v>
      </c>
    </row>
    <row r="884" spans="1:11" x14ac:dyDescent="0.25">
      <c r="A884">
        <v>8511</v>
      </c>
      <c r="B884">
        <f t="shared" si="105"/>
        <v>8000</v>
      </c>
      <c r="C884">
        <f t="shared" si="106"/>
        <v>8500</v>
      </c>
      <c r="D884">
        <f t="shared" si="107"/>
        <v>8510</v>
      </c>
      <c r="E884">
        <f t="shared" si="108"/>
        <v>8</v>
      </c>
      <c r="F884">
        <f t="shared" si="109"/>
        <v>5</v>
      </c>
      <c r="G884">
        <f t="shared" si="110"/>
        <v>1</v>
      </c>
      <c r="H884">
        <f t="shared" si="111"/>
        <v>1</v>
      </c>
      <c r="I884" t="str">
        <f t="shared" si="104"/>
        <v xml:space="preserve">8511- GASTO ESTATAL REASIGNADO A LOS MUNICIPIOS. </v>
      </c>
      <c r="J884" t="s">
        <v>1619</v>
      </c>
      <c r="K884" t="s">
        <v>1620</v>
      </c>
    </row>
    <row r="885" spans="1:11" x14ac:dyDescent="0.25">
      <c r="A885">
        <v>8520</v>
      </c>
      <c r="B885">
        <f t="shared" si="105"/>
        <v>8000</v>
      </c>
      <c r="C885">
        <f t="shared" si="106"/>
        <v>8500</v>
      </c>
      <c r="D885">
        <f t="shared" si="107"/>
        <v>8520</v>
      </c>
      <c r="E885">
        <f t="shared" si="108"/>
        <v>8</v>
      </c>
      <c r="F885">
        <f t="shared" si="109"/>
        <v>5</v>
      </c>
      <c r="G885">
        <f t="shared" si="110"/>
        <v>2</v>
      </c>
      <c r="H885">
        <f t="shared" si="111"/>
        <v>0</v>
      </c>
      <c r="I885" t="str">
        <f t="shared" si="104"/>
        <v>8520- CONVENIOS DE DESCENTRALIZACIÓN</v>
      </c>
      <c r="J885" t="s">
        <v>1621</v>
      </c>
      <c r="K885" t="s">
        <v>1622</v>
      </c>
    </row>
    <row r="886" spans="1:11" x14ac:dyDescent="0.25">
      <c r="A886">
        <v>8521</v>
      </c>
      <c r="B886">
        <f t="shared" si="105"/>
        <v>8000</v>
      </c>
      <c r="C886">
        <f t="shared" si="106"/>
        <v>8500</v>
      </c>
      <c r="D886">
        <f t="shared" si="107"/>
        <v>8520</v>
      </c>
      <c r="E886">
        <f t="shared" si="108"/>
        <v>8</v>
      </c>
      <c r="F886">
        <f t="shared" si="109"/>
        <v>5</v>
      </c>
      <c r="G886">
        <f t="shared" si="110"/>
        <v>2</v>
      </c>
      <c r="H886">
        <f t="shared" si="111"/>
        <v>1</v>
      </c>
      <c r="I886" t="str">
        <f t="shared" si="104"/>
        <v>8521- CONVENIOS DE DESCENTRALIZACIÓN</v>
      </c>
      <c r="J886" t="s">
        <v>1621</v>
      </c>
      <c r="K886" t="s">
        <v>1622</v>
      </c>
    </row>
    <row r="887" spans="1:11" x14ac:dyDescent="0.25">
      <c r="A887">
        <v>8530</v>
      </c>
      <c r="B887">
        <f t="shared" si="105"/>
        <v>8000</v>
      </c>
      <c r="C887">
        <f t="shared" si="106"/>
        <v>8500</v>
      </c>
      <c r="D887">
        <f t="shared" si="107"/>
        <v>8530</v>
      </c>
      <c r="E887">
        <f t="shared" si="108"/>
        <v>8</v>
      </c>
      <c r="F887">
        <f t="shared" si="109"/>
        <v>5</v>
      </c>
      <c r="G887">
        <f t="shared" si="110"/>
        <v>3</v>
      </c>
      <c r="H887">
        <f t="shared" si="111"/>
        <v>0</v>
      </c>
      <c r="I887" t="str">
        <f t="shared" si="104"/>
        <v>8530- OTROS CONVENIOS</v>
      </c>
      <c r="J887" t="s">
        <v>1623</v>
      </c>
      <c r="K887" t="s">
        <v>1624</v>
      </c>
    </row>
    <row r="888" spans="1:11" x14ac:dyDescent="0.25">
      <c r="A888">
        <v>8531</v>
      </c>
      <c r="B888">
        <f t="shared" si="105"/>
        <v>8000</v>
      </c>
      <c r="C888">
        <f t="shared" si="106"/>
        <v>8500</v>
      </c>
      <c r="D888">
        <f t="shared" si="107"/>
        <v>8530</v>
      </c>
      <c r="E888">
        <f t="shared" si="108"/>
        <v>8</v>
      </c>
      <c r="F888">
        <f t="shared" si="109"/>
        <v>5</v>
      </c>
      <c r="G888">
        <f t="shared" si="110"/>
        <v>3</v>
      </c>
      <c r="H888">
        <f t="shared" si="111"/>
        <v>1</v>
      </c>
      <c r="I888" t="str">
        <f t="shared" si="104"/>
        <v>8531- CONVENIOS DE DESARROLLO SOCIAL MUNICIPAL</v>
      </c>
      <c r="J888" t="s">
        <v>1625</v>
      </c>
      <c r="K888" t="s">
        <v>1626</v>
      </c>
    </row>
    <row r="889" spans="1:11" x14ac:dyDescent="0.25">
      <c r="A889">
        <v>9000</v>
      </c>
      <c r="B889">
        <f t="shared" si="105"/>
        <v>9000</v>
      </c>
      <c r="C889">
        <f t="shared" si="106"/>
        <v>9000</v>
      </c>
      <c r="D889">
        <f t="shared" si="107"/>
        <v>9000</v>
      </c>
      <c r="E889">
        <f t="shared" si="108"/>
        <v>9</v>
      </c>
      <c r="F889">
        <f t="shared" si="109"/>
        <v>0</v>
      </c>
      <c r="G889">
        <f t="shared" si="110"/>
        <v>0</v>
      </c>
      <c r="H889">
        <f t="shared" si="111"/>
        <v>0</v>
      </c>
      <c r="I889" t="str">
        <f t="shared" si="104"/>
        <v>9000- DEUDA PÚBLICA</v>
      </c>
      <c r="J889" t="s">
        <v>1627</v>
      </c>
      <c r="K889" t="s">
        <v>1628</v>
      </c>
    </row>
    <row r="890" spans="1:11" x14ac:dyDescent="0.25">
      <c r="A890">
        <v>9100</v>
      </c>
      <c r="B890">
        <f t="shared" si="105"/>
        <v>9000</v>
      </c>
      <c r="C890">
        <f t="shared" si="106"/>
        <v>9100</v>
      </c>
      <c r="D890">
        <f t="shared" si="107"/>
        <v>9100</v>
      </c>
      <c r="E890">
        <f t="shared" si="108"/>
        <v>9</v>
      </c>
      <c r="F890">
        <f t="shared" si="109"/>
        <v>1</v>
      </c>
      <c r="G890">
        <f t="shared" si="110"/>
        <v>0</v>
      </c>
      <c r="H890">
        <f t="shared" si="111"/>
        <v>0</v>
      </c>
      <c r="I890" t="str">
        <f t="shared" si="104"/>
        <v>9100- AMORTIZACION DE LA DEUDA PÚBLICA</v>
      </c>
      <c r="J890" t="s">
        <v>1629</v>
      </c>
      <c r="K890" t="s">
        <v>1630</v>
      </c>
    </row>
    <row r="891" spans="1:11" x14ac:dyDescent="0.25">
      <c r="A891">
        <v>9110</v>
      </c>
      <c r="B891">
        <f t="shared" si="105"/>
        <v>9000</v>
      </c>
      <c r="C891">
        <f t="shared" si="106"/>
        <v>9100</v>
      </c>
      <c r="D891">
        <f t="shared" si="107"/>
        <v>9110</v>
      </c>
      <c r="E891">
        <f t="shared" si="108"/>
        <v>9</v>
      </c>
      <c r="F891">
        <f t="shared" si="109"/>
        <v>1</v>
      </c>
      <c r="G891">
        <f t="shared" si="110"/>
        <v>1</v>
      </c>
      <c r="H891">
        <f t="shared" si="111"/>
        <v>0</v>
      </c>
      <c r="I891" t="str">
        <f t="shared" si="104"/>
        <v>9110- AMORTIZACIÓN DE LA DEUDA INTERNA CON INSTITUCIONES DE CRÉDITO</v>
      </c>
      <c r="J891" t="s">
        <v>1631</v>
      </c>
      <c r="K891" t="s">
        <v>1632</v>
      </c>
    </row>
    <row r="892" spans="1:11" x14ac:dyDescent="0.25">
      <c r="A892">
        <v>9111</v>
      </c>
      <c r="B892">
        <f t="shared" si="105"/>
        <v>9000</v>
      </c>
      <c r="C892">
        <f t="shared" si="106"/>
        <v>9100</v>
      </c>
      <c r="D892">
        <f t="shared" si="107"/>
        <v>9110</v>
      </c>
      <c r="E892">
        <f t="shared" si="108"/>
        <v>9</v>
      </c>
      <c r="F892">
        <f t="shared" si="109"/>
        <v>1</v>
      </c>
      <c r="G892">
        <f t="shared" si="110"/>
        <v>1</v>
      </c>
      <c r="H892">
        <f t="shared" si="111"/>
        <v>1</v>
      </c>
      <c r="I892" t="str">
        <f t="shared" si="104"/>
        <v>9111- AMORTIZACIÓN DE LA DEUDA CON INSTITUCIONES DE CRÉDITO.</v>
      </c>
      <c r="J892" t="s">
        <v>1633</v>
      </c>
      <c r="K892" t="s">
        <v>1634</v>
      </c>
    </row>
    <row r="893" spans="1:11" x14ac:dyDescent="0.25">
      <c r="A893">
        <v>9112</v>
      </c>
      <c r="B893">
        <f t="shared" si="105"/>
        <v>9000</v>
      </c>
      <c r="C893">
        <f t="shared" si="106"/>
        <v>9100</v>
      </c>
      <c r="D893">
        <f t="shared" si="107"/>
        <v>9110</v>
      </c>
      <c r="E893">
        <f t="shared" si="108"/>
        <v>9</v>
      </c>
      <c r="F893">
        <f t="shared" si="109"/>
        <v>1</v>
      </c>
      <c r="G893">
        <f t="shared" si="110"/>
        <v>1</v>
      </c>
      <c r="H893">
        <f t="shared" si="111"/>
        <v>2</v>
      </c>
      <c r="I893" t="str">
        <f t="shared" si="104"/>
        <v>9112- AMORTIZACIÓN DE OBLIGACIONES FINANCIERAS A CORTO PLAZO CON INSTITUCIONES DE CRÉDITO.</v>
      </c>
      <c r="J893" t="s">
        <v>1635</v>
      </c>
      <c r="K893" t="s">
        <v>1636</v>
      </c>
    </row>
    <row r="894" spans="1:11" x14ac:dyDescent="0.25">
      <c r="A894">
        <v>9120</v>
      </c>
      <c r="B894">
        <f t="shared" si="105"/>
        <v>9000</v>
      </c>
      <c r="C894">
        <f t="shared" si="106"/>
        <v>9100</v>
      </c>
      <c r="D894">
        <f t="shared" si="107"/>
        <v>9120</v>
      </c>
      <c r="E894">
        <f t="shared" si="108"/>
        <v>9</v>
      </c>
      <c r="F894">
        <f t="shared" si="109"/>
        <v>1</v>
      </c>
      <c r="G894">
        <f t="shared" si="110"/>
        <v>2</v>
      </c>
      <c r="H894">
        <f t="shared" si="111"/>
        <v>0</v>
      </c>
      <c r="I894" t="str">
        <f t="shared" si="104"/>
        <v>9120- AMORTIZACIÓN DE LA DEUDA INTERNA POR EMISIÓN DE TÍTULOS Y VALORES</v>
      </c>
      <c r="J894" t="s">
        <v>1637</v>
      </c>
      <c r="K894" t="s">
        <v>1638</v>
      </c>
    </row>
    <row r="895" spans="1:11" x14ac:dyDescent="0.25">
      <c r="A895">
        <v>9121</v>
      </c>
      <c r="B895">
        <f t="shared" si="105"/>
        <v>9000</v>
      </c>
      <c r="C895">
        <f t="shared" si="106"/>
        <v>9100</v>
      </c>
      <c r="D895">
        <f t="shared" si="107"/>
        <v>9120</v>
      </c>
      <c r="E895">
        <f t="shared" si="108"/>
        <v>9</v>
      </c>
      <c r="F895">
        <f t="shared" si="109"/>
        <v>1</v>
      </c>
      <c r="G895">
        <f t="shared" si="110"/>
        <v>2</v>
      </c>
      <c r="H895">
        <f t="shared" si="111"/>
        <v>1</v>
      </c>
      <c r="I895" t="str">
        <f t="shared" si="104"/>
        <v xml:space="preserve">9121- AMORTIZACIÓN DE LA DEUDA POR EMISIÓN DE VALORES GUBERNAMENTALES. </v>
      </c>
      <c r="J895" t="s">
        <v>1639</v>
      </c>
      <c r="K895" t="s">
        <v>1640</v>
      </c>
    </row>
    <row r="896" spans="1:11" x14ac:dyDescent="0.25">
      <c r="A896">
        <v>9130</v>
      </c>
      <c r="B896">
        <f t="shared" si="105"/>
        <v>9000</v>
      </c>
      <c r="C896">
        <f t="shared" si="106"/>
        <v>9100</v>
      </c>
      <c r="D896">
        <f t="shared" si="107"/>
        <v>9130</v>
      </c>
      <c r="E896">
        <f t="shared" si="108"/>
        <v>9</v>
      </c>
      <c r="F896">
        <f t="shared" si="109"/>
        <v>1</v>
      </c>
      <c r="G896">
        <f t="shared" si="110"/>
        <v>3</v>
      </c>
      <c r="H896">
        <f t="shared" si="111"/>
        <v>0</v>
      </c>
      <c r="I896" t="str">
        <f t="shared" si="104"/>
        <v>9130- AMORTIZACIÓN DE ARRENDAMIENTOS FINANCIEROS NACIONALES</v>
      </c>
      <c r="J896" t="s">
        <v>1641</v>
      </c>
      <c r="K896" t="s">
        <v>1642</v>
      </c>
    </row>
    <row r="897" spans="1:11" x14ac:dyDescent="0.25">
      <c r="A897">
        <v>9131</v>
      </c>
      <c r="B897">
        <f t="shared" si="105"/>
        <v>9000</v>
      </c>
      <c r="C897">
        <f t="shared" si="106"/>
        <v>9100</v>
      </c>
      <c r="D897">
        <f t="shared" si="107"/>
        <v>9130</v>
      </c>
      <c r="E897">
        <f t="shared" si="108"/>
        <v>9</v>
      </c>
      <c r="F897">
        <f t="shared" si="109"/>
        <v>1</v>
      </c>
      <c r="G897">
        <f t="shared" si="110"/>
        <v>3</v>
      </c>
      <c r="H897">
        <f t="shared" si="111"/>
        <v>1</v>
      </c>
      <c r="I897" t="str">
        <f t="shared" si="104"/>
        <v>9131- AMORTIZACIÓN DE ARRENDAMIENTOS FINANCIEROS.</v>
      </c>
      <c r="J897" t="s">
        <v>1643</v>
      </c>
      <c r="K897" t="s">
        <v>1644</v>
      </c>
    </row>
    <row r="898" spans="1:11" x14ac:dyDescent="0.25">
      <c r="A898">
        <v>9140</v>
      </c>
      <c r="B898">
        <f t="shared" si="105"/>
        <v>9000</v>
      </c>
      <c r="C898">
        <f t="shared" si="106"/>
        <v>9100</v>
      </c>
      <c r="D898">
        <f t="shared" si="107"/>
        <v>9140</v>
      </c>
      <c r="E898">
        <f t="shared" si="108"/>
        <v>9</v>
      </c>
      <c r="F898">
        <f t="shared" si="109"/>
        <v>1</v>
      </c>
      <c r="G898">
        <f t="shared" si="110"/>
        <v>4</v>
      </c>
      <c r="H898">
        <f t="shared" si="111"/>
        <v>0</v>
      </c>
      <c r="I898" t="str">
        <f t="shared" ref="I898:I945" si="112">CONCATENATE(A898,"- ",J898)</f>
        <v>9140- AMORTIZACIÓN DE LA DEUDA EXTERNA CON INSTITUCIONES DE CRÉDITO</v>
      </c>
      <c r="J898" t="s">
        <v>1645</v>
      </c>
      <c r="K898" t="s">
        <v>1646</v>
      </c>
    </row>
    <row r="899" spans="1:11" x14ac:dyDescent="0.25">
      <c r="A899">
        <v>9141</v>
      </c>
      <c r="B899">
        <f t="shared" ref="B899:B945" si="113">LEFT(A899,1)*1000</f>
        <v>9000</v>
      </c>
      <c r="C899">
        <f t="shared" ref="C899:C945" si="114">LEFT(A899,2)*100</f>
        <v>9100</v>
      </c>
      <c r="D899">
        <f t="shared" ref="D899:D945" si="115">LEFT(A899,3)*10</f>
        <v>9140</v>
      </c>
      <c r="E899">
        <f t="shared" ref="E899:E945" si="116">LEFT(A899,1)*1</f>
        <v>9</v>
      </c>
      <c r="F899">
        <f t="shared" ref="F899:F945" si="117">MID(A899,2,1)*1</f>
        <v>1</v>
      </c>
      <c r="G899">
        <f t="shared" ref="G899:G945" si="118">MID(A899,3,1)*1</f>
        <v>4</v>
      </c>
      <c r="H899">
        <f t="shared" ref="H899:H945" si="119">MID(A899,4,1)*1</f>
        <v>1</v>
      </c>
      <c r="I899" t="str">
        <f t="shared" si="112"/>
        <v>9141- AMORTIZACIÓN DE LA DEUDA EXTERNA CON INSTITUCIONES DE CRÉDITO</v>
      </c>
      <c r="J899" t="s">
        <v>1645</v>
      </c>
      <c r="K899" t="s">
        <v>1646</v>
      </c>
    </row>
    <row r="900" spans="1:11" x14ac:dyDescent="0.25">
      <c r="A900">
        <v>9150</v>
      </c>
      <c r="B900">
        <f t="shared" si="113"/>
        <v>9000</v>
      </c>
      <c r="C900">
        <f t="shared" si="114"/>
        <v>9100</v>
      </c>
      <c r="D900">
        <f t="shared" si="115"/>
        <v>9150</v>
      </c>
      <c r="E900">
        <f t="shared" si="116"/>
        <v>9</v>
      </c>
      <c r="F900">
        <f t="shared" si="117"/>
        <v>1</v>
      </c>
      <c r="G900">
        <f t="shared" si="118"/>
        <v>5</v>
      </c>
      <c r="H900">
        <f t="shared" si="119"/>
        <v>0</v>
      </c>
      <c r="I900" t="str">
        <f t="shared" si="112"/>
        <v>9150- AMORTIZACIÓN DE DEUDA EXTERNA CON ORGANISMOS FINANCIEROS INTERNACIONALES</v>
      </c>
      <c r="J900" t="s">
        <v>1647</v>
      </c>
      <c r="K900" t="s">
        <v>1648</v>
      </c>
    </row>
    <row r="901" spans="1:11" x14ac:dyDescent="0.25">
      <c r="A901">
        <v>9151</v>
      </c>
      <c r="B901">
        <f t="shared" si="113"/>
        <v>9000</v>
      </c>
      <c r="C901">
        <f t="shared" si="114"/>
        <v>9100</v>
      </c>
      <c r="D901">
        <f t="shared" si="115"/>
        <v>9150</v>
      </c>
      <c r="E901">
        <f t="shared" si="116"/>
        <v>9</v>
      </c>
      <c r="F901">
        <f t="shared" si="117"/>
        <v>1</v>
      </c>
      <c r="G901">
        <f t="shared" si="118"/>
        <v>5</v>
      </c>
      <c r="H901">
        <f t="shared" si="119"/>
        <v>1</v>
      </c>
      <c r="I901" t="str">
        <f t="shared" si="112"/>
        <v>9151- AMORTIZACIÓN DE DEUDA EXTERNA CON ORGANISMOS FINANCIEROS INTERNACIONALES</v>
      </c>
      <c r="J901" t="s">
        <v>1647</v>
      </c>
      <c r="K901" t="s">
        <v>1648</v>
      </c>
    </row>
    <row r="902" spans="1:11" x14ac:dyDescent="0.25">
      <c r="A902">
        <v>9160</v>
      </c>
      <c r="B902">
        <f t="shared" si="113"/>
        <v>9000</v>
      </c>
      <c r="C902">
        <f t="shared" si="114"/>
        <v>9100</v>
      </c>
      <c r="D902">
        <f t="shared" si="115"/>
        <v>9160</v>
      </c>
      <c r="E902">
        <f t="shared" si="116"/>
        <v>9</v>
      </c>
      <c r="F902">
        <f t="shared" si="117"/>
        <v>1</v>
      </c>
      <c r="G902">
        <f t="shared" si="118"/>
        <v>6</v>
      </c>
      <c r="H902">
        <f t="shared" si="119"/>
        <v>0</v>
      </c>
      <c r="I902" t="str">
        <f t="shared" si="112"/>
        <v>9160- AMORTIZACIÓN DE LA DEUDA BILATERAL</v>
      </c>
      <c r="J902" t="s">
        <v>1649</v>
      </c>
      <c r="K902" t="s">
        <v>1650</v>
      </c>
    </row>
    <row r="903" spans="1:11" x14ac:dyDescent="0.25">
      <c r="A903">
        <v>9161</v>
      </c>
      <c r="B903">
        <f t="shared" si="113"/>
        <v>9000</v>
      </c>
      <c r="C903">
        <f t="shared" si="114"/>
        <v>9100</v>
      </c>
      <c r="D903">
        <f t="shared" si="115"/>
        <v>9160</v>
      </c>
      <c r="E903">
        <f t="shared" si="116"/>
        <v>9</v>
      </c>
      <c r="F903">
        <f t="shared" si="117"/>
        <v>1</v>
      </c>
      <c r="G903">
        <f t="shared" si="118"/>
        <v>6</v>
      </c>
      <c r="H903">
        <f t="shared" si="119"/>
        <v>1</v>
      </c>
      <c r="I903" t="str">
        <f t="shared" si="112"/>
        <v>9161- AMORTIZACIÓN DE LA DEUDA BILATERAL</v>
      </c>
      <c r="J903" t="s">
        <v>1649</v>
      </c>
      <c r="K903" t="s">
        <v>1650</v>
      </c>
    </row>
    <row r="904" spans="1:11" x14ac:dyDescent="0.25">
      <c r="A904">
        <v>9170</v>
      </c>
      <c r="B904">
        <f t="shared" si="113"/>
        <v>9000</v>
      </c>
      <c r="C904">
        <f t="shared" si="114"/>
        <v>9100</v>
      </c>
      <c r="D904">
        <f t="shared" si="115"/>
        <v>9170</v>
      </c>
      <c r="E904">
        <f t="shared" si="116"/>
        <v>9</v>
      </c>
      <c r="F904">
        <f t="shared" si="117"/>
        <v>1</v>
      </c>
      <c r="G904">
        <f t="shared" si="118"/>
        <v>7</v>
      </c>
      <c r="H904">
        <f t="shared" si="119"/>
        <v>0</v>
      </c>
      <c r="I904" t="str">
        <f t="shared" si="112"/>
        <v>9170- AMORTIZACIÓN DE LA DEUDA EXTERNA POR EMISIÓN DE TÍTULOS Y VALORES</v>
      </c>
      <c r="J904" t="s">
        <v>1651</v>
      </c>
      <c r="K904" t="s">
        <v>1652</v>
      </c>
    </row>
    <row r="905" spans="1:11" x14ac:dyDescent="0.25">
      <c r="A905">
        <v>9171</v>
      </c>
      <c r="B905">
        <f t="shared" si="113"/>
        <v>9000</v>
      </c>
      <c r="C905">
        <f t="shared" si="114"/>
        <v>9100</v>
      </c>
      <c r="D905">
        <f t="shared" si="115"/>
        <v>9170</v>
      </c>
      <c r="E905">
        <f t="shared" si="116"/>
        <v>9</v>
      </c>
      <c r="F905">
        <f t="shared" si="117"/>
        <v>1</v>
      </c>
      <c r="G905">
        <f t="shared" si="118"/>
        <v>7</v>
      </c>
      <c r="H905">
        <f t="shared" si="119"/>
        <v>1</v>
      </c>
      <c r="I905" t="str">
        <f t="shared" si="112"/>
        <v>9171- AMORTIZACIÓN DE LA DEUDA EXTERNA POR EMISIÓN DE TÍTULOS Y VALORES</v>
      </c>
      <c r="J905" t="s">
        <v>1651</v>
      </c>
      <c r="K905" t="s">
        <v>1652</v>
      </c>
    </row>
    <row r="906" spans="1:11" x14ac:dyDescent="0.25">
      <c r="A906">
        <v>9180</v>
      </c>
      <c r="B906">
        <f t="shared" si="113"/>
        <v>9000</v>
      </c>
      <c r="C906">
        <f t="shared" si="114"/>
        <v>9100</v>
      </c>
      <c r="D906">
        <f t="shared" si="115"/>
        <v>9180</v>
      </c>
      <c r="E906">
        <f t="shared" si="116"/>
        <v>9</v>
      </c>
      <c r="F906">
        <f t="shared" si="117"/>
        <v>1</v>
      </c>
      <c r="G906">
        <f t="shared" si="118"/>
        <v>8</v>
      </c>
      <c r="H906">
        <f t="shared" si="119"/>
        <v>0</v>
      </c>
      <c r="I906" t="str">
        <f t="shared" si="112"/>
        <v>9180- AMORTIZACIÓN DE ARRENDAMIENTOS FINANCIEROS INTERNACIONALES</v>
      </c>
      <c r="J906" t="s">
        <v>1653</v>
      </c>
      <c r="K906" t="s">
        <v>1654</v>
      </c>
    </row>
    <row r="907" spans="1:11" x14ac:dyDescent="0.25">
      <c r="A907">
        <v>9181</v>
      </c>
      <c r="B907">
        <f t="shared" si="113"/>
        <v>9000</v>
      </c>
      <c r="C907">
        <f t="shared" si="114"/>
        <v>9100</v>
      </c>
      <c r="D907">
        <f t="shared" si="115"/>
        <v>9180</v>
      </c>
      <c r="E907">
        <f t="shared" si="116"/>
        <v>9</v>
      </c>
      <c r="F907">
        <f t="shared" si="117"/>
        <v>1</v>
      </c>
      <c r="G907">
        <f t="shared" si="118"/>
        <v>8</v>
      </c>
      <c r="H907">
        <f t="shared" si="119"/>
        <v>1</v>
      </c>
      <c r="I907" t="str">
        <f t="shared" si="112"/>
        <v>9181- AMORTIZACIÓN DE ARRENDAMIENTOS FINANCIEROS INTERNACIONALES</v>
      </c>
      <c r="J907" t="s">
        <v>1653</v>
      </c>
      <c r="K907" t="s">
        <v>1654</v>
      </c>
    </row>
    <row r="908" spans="1:11" x14ac:dyDescent="0.25">
      <c r="A908">
        <v>9200</v>
      </c>
      <c r="B908">
        <f t="shared" si="113"/>
        <v>9000</v>
      </c>
      <c r="C908">
        <f t="shared" si="114"/>
        <v>9200</v>
      </c>
      <c r="D908">
        <f t="shared" si="115"/>
        <v>9200</v>
      </c>
      <c r="E908">
        <f t="shared" si="116"/>
        <v>9</v>
      </c>
      <c r="F908">
        <f t="shared" si="117"/>
        <v>2</v>
      </c>
      <c r="G908">
        <f t="shared" si="118"/>
        <v>0</v>
      </c>
      <c r="H908">
        <f t="shared" si="119"/>
        <v>0</v>
      </c>
      <c r="I908" t="str">
        <f t="shared" si="112"/>
        <v>9200- INTERESES DE LA DEUDA PÚBLICA</v>
      </c>
      <c r="J908" t="s">
        <v>1655</v>
      </c>
      <c r="K908" t="s">
        <v>1656</v>
      </c>
    </row>
    <row r="909" spans="1:11" x14ac:dyDescent="0.25">
      <c r="A909">
        <v>9210</v>
      </c>
      <c r="B909">
        <f t="shared" si="113"/>
        <v>9000</v>
      </c>
      <c r="C909">
        <f t="shared" si="114"/>
        <v>9200</v>
      </c>
      <c r="D909">
        <f t="shared" si="115"/>
        <v>9210</v>
      </c>
      <c r="E909">
        <f t="shared" si="116"/>
        <v>9</v>
      </c>
      <c r="F909">
        <f t="shared" si="117"/>
        <v>2</v>
      </c>
      <c r="G909">
        <f t="shared" si="118"/>
        <v>1</v>
      </c>
      <c r="H909">
        <f t="shared" si="119"/>
        <v>0</v>
      </c>
      <c r="I909" t="str">
        <f t="shared" si="112"/>
        <v>9210- INTERESES DE LA DEUDA INTERNA CON INSTITUCIONES DE CRÉDITO</v>
      </c>
      <c r="J909" t="s">
        <v>1657</v>
      </c>
      <c r="K909" t="s">
        <v>1658</v>
      </c>
    </row>
    <row r="910" spans="1:11" x14ac:dyDescent="0.25">
      <c r="A910">
        <v>9211</v>
      </c>
      <c r="B910">
        <f t="shared" si="113"/>
        <v>9000</v>
      </c>
      <c r="C910">
        <f t="shared" si="114"/>
        <v>9200</v>
      </c>
      <c r="D910">
        <f t="shared" si="115"/>
        <v>9210</v>
      </c>
      <c r="E910">
        <f t="shared" si="116"/>
        <v>9</v>
      </c>
      <c r="F910">
        <f t="shared" si="117"/>
        <v>2</v>
      </c>
      <c r="G910">
        <f t="shared" si="118"/>
        <v>1</v>
      </c>
      <c r="H910">
        <f t="shared" si="119"/>
        <v>1</v>
      </c>
      <c r="I910" t="str">
        <f t="shared" si="112"/>
        <v>9211- INTERESES DE LA DEUDA CON INSTITUCIONES DE CRÉDITO.</v>
      </c>
      <c r="J910" t="s">
        <v>1659</v>
      </c>
      <c r="K910" t="s">
        <v>1660</v>
      </c>
    </row>
    <row r="911" spans="1:11" x14ac:dyDescent="0.25">
      <c r="A911">
        <v>9212</v>
      </c>
      <c r="B911">
        <f t="shared" si="113"/>
        <v>9000</v>
      </c>
      <c r="C911">
        <f t="shared" si="114"/>
        <v>9200</v>
      </c>
      <c r="D911">
        <f t="shared" si="115"/>
        <v>9210</v>
      </c>
      <c r="E911">
        <f t="shared" si="116"/>
        <v>9</v>
      </c>
      <c r="F911">
        <f t="shared" si="117"/>
        <v>2</v>
      </c>
      <c r="G911">
        <f t="shared" si="118"/>
        <v>1</v>
      </c>
      <c r="H911">
        <f t="shared" si="119"/>
        <v>2</v>
      </c>
      <c r="I911" t="str">
        <f t="shared" si="112"/>
        <v>9212- INTERESES DE LAS OBLIGACIONES FINANCIERAS A CORTO PLAZO CON INSTITUCIONES DE CRÉDITO.</v>
      </c>
      <c r="J911" t="s">
        <v>1661</v>
      </c>
      <c r="K911" t="s">
        <v>1662</v>
      </c>
    </row>
    <row r="912" spans="1:11" x14ac:dyDescent="0.25">
      <c r="A912">
        <v>9220</v>
      </c>
      <c r="B912">
        <f t="shared" si="113"/>
        <v>9000</v>
      </c>
      <c r="C912">
        <f t="shared" si="114"/>
        <v>9200</v>
      </c>
      <c r="D912">
        <f t="shared" si="115"/>
        <v>9220</v>
      </c>
      <c r="E912">
        <f t="shared" si="116"/>
        <v>9</v>
      </c>
      <c r="F912">
        <f t="shared" si="117"/>
        <v>2</v>
      </c>
      <c r="G912">
        <f t="shared" si="118"/>
        <v>2</v>
      </c>
      <c r="H912">
        <f t="shared" si="119"/>
        <v>0</v>
      </c>
      <c r="I912" t="str">
        <f t="shared" si="112"/>
        <v>9220- INTERESES DERIVADOS DE LA COLOCACIÓN DE TÍTULOS Y VALORES</v>
      </c>
      <c r="J912" t="s">
        <v>1663</v>
      </c>
      <c r="K912" t="s">
        <v>1664</v>
      </c>
    </row>
    <row r="913" spans="1:11" x14ac:dyDescent="0.25">
      <c r="A913">
        <v>9221</v>
      </c>
      <c r="B913">
        <f t="shared" si="113"/>
        <v>9000</v>
      </c>
      <c r="C913">
        <f t="shared" si="114"/>
        <v>9200</v>
      </c>
      <c r="D913">
        <f t="shared" si="115"/>
        <v>9220</v>
      </c>
      <c r="E913">
        <f t="shared" si="116"/>
        <v>9</v>
      </c>
      <c r="F913">
        <f t="shared" si="117"/>
        <v>2</v>
      </c>
      <c r="G913">
        <f t="shared" si="118"/>
        <v>2</v>
      </c>
      <c r="H913">
        <f t="shared" si="119"/>
        <v>1</v>
      </c>
      <c r="I913" t="str">
        <f t="shared" si="112"/>
        <v xml:space="preserve">9221- INTERESES DERIVADOS DE LA COLOCACIÓN DE TÍTULOS Y VALORES GUBERNAMENTALES. </v>
      </c>
      <c r="J913" t="s">
        <v>1665</v>
      </c>
      <c r="K913" t="s">
        <v>1666</v>
      </c>
    </row>
    <row r="914" spans="1:11" x14ac:dyDescent="0.25">
      <c r="A914">
        <v>9230</v>
      </c>
      <c r="B914">
        <f t="shared" si="113"/>
        <v>9000</v>
      </c>
      <c r="C914">
        <f t="shared" si="114"/>
        <v>9200</v>
      </c>
      <c r="D914">
        <f t="shared" si="115"/>
        <v>9230</v>
      </c>
      <c r="E914">
        <f t="shared" si="116"/>
        <v>9</v>
      </c>
      <c r="F914">
        <f t="shared" si="117"/>
        <v>2</v>
      </c>
      <c r="G914">
        <f t="shared" si="118"/>
        <v>3</v>
      </c>
      <c r="H914">
        <f t="shared" si="119"/>
        <v>0</v>
      </c>
      <c r="I914" t="str">
        <f t="shared" si="112"/>
        <v>9230- INTERESES POR ARRENDAMIENTOS FINANCIEROS NACIONALES</v>
      </c>
      <c r="J914" t="s">
        <v>1667</v>
      </c>
      <c r="K914" t="s">
        <v>1668</v>
      </c>
    </row>
    <row r="915" spans="1:11" x14ac:dyDescent="0.25">
      <c r="A915">
        <v>9231</v>
      </c>
      <c r="B915">
        <f t="shared" si="113"/>
        <v>9000</v>
      </c>
      <c r="C915">
        <f t="shared" si="114"/>
        <v>9200</v>
      </c>
      <c r="D915">
        <f t="shared" si="115"/>
        <v>9230</v>
      </c>
      <c r="E915">
        <f t="shared" si="116"/>
        <v>9</v>
      </c>
      <c r="F915">
        <f t="shared" si="117"/>
        <v>2</v>
      </c>
      <c r="G915">
        <f t="shared" si="118"/>
        <v>3</v>
      </c>
      <c r="H915">
        <f t="shared" si="119"/>
        <v>1</v>
      </c>
      <c r="I915" t="str">
        <f t="shared" si="112"/>
        <v>9231- INTERESES POR ARRENDAMIENTOS FINANCIEROS.</v>
      </c>
      <c r="J915" t="s">
        <v>1669</v>
      </c>
      <c r="K915" t="s">
        <v>1670</v>
      </c>
    </row>
    <row r="916" spans="1:11" x14ac:dyDescent="0.25">
      <c r="A916">
        <v>9240</v>
      </c>
      <c r="B916">
        <f t="shared" si="113"/>
        <v>9000</v>
      </c>
      <c r="C916">
        <f t="shared" si="114"/>
        <v>9200</v>
      </c>
      <c r="D916">
        <f t="shared" si="115"/>
        <v>9240</v>
      </c>
      <c r="E916">
        <f t="shared" si="116"/>
        <v>9</v>
      </c>
      <c r="F916">
        <f t="shared" si="117"/>
        <v>2</v>
      </c>
      <c r="G916">
        <f t="shared" si="118"/>
        <v>4</v>
      </c>
      <c r="H916">
        <f t="shared" si="119"/>
        <v>0</v>
      </c>
      <c r="I916" t="str">
        <f t="shared" si="112"/>
        <v>9240- INTERESES DE LA DEUDA EXTERNA CON INSTITUCIONES DE CRÉDITO</v>
      </c>
      <c r="J916" t="s">
        <v>1671</v>
      </c>
      <c r="K916" t="s">
        <v>1672</v>
      </c>
    </row>
    <row r="917" spans="1:11" x14ac:dyDescent="0.25">
      <c r="A917">
        <v>9241</v>
      </c>
      <c r="B917">
        <f t="shared" si="113"/>
        <v>9000</v>
      </c>
      <c r="C917">
        <f t="shared" si="114"/>
        <v>9200</v>
      </c>
      <c r="D917">
        <f t="shared" si="115"/>
        <v>9240</v>
      </c>
      <c r="E917">
        <f t="shared" si="116"/>
        <v>9</v>
      </c>
      <c r="F917">
        <f t="shared" si="117"/>
        <v>2</v>
      </c>
      <c r="G917">
        <f t="shared" si="118"/>
        <v>4</v>
      </c>
      <c r="H917">
        <f t="shared" si="119"/>
        <v>1</v>
      </c>
      <c r="I917" t="str">
        <f t="shared" si="112"/>
        <v>9241- INTERESES DE LA DEUDA EXTERNA CON INSTITUCIONES DE CRÉDITO</v>
      </c>
      <c r="J917" t="s">
        <v>1671</v>
      </c>
      <c r="K917" t="s">
        <v>1672</v>
      </c>
    </row>
    <row r="918" spans="1:11" x14ac:dyDescent="0.25">
      <c r="A918">
        <v>9250</v>
      </c>
      <c r="B918">
        <f t="shared" si="113"/>
        <v>9000</v>
      </c>
      <c r="C918">
        <f t="shared" si="114"/>
        <v>9200</v>
      </c>
      <c r="D918">
        <f t="shared" si="115"/>
        <v>9250</v>
      </c>
      <c r="E918">
        <f t="shared" si="116"/>
        <v>9</v>
      </c>
      <c r="F918">
        <f t="shared" si="117"/>
        <v>2</v>
      </c>
      <c r="G918">
        <f t="shared" si="118"/>
        <v>5</v>
      </c>
      <c r="H918">
        <f t="shared" si="119"/>
        <v>0</v>
      </c>
      <c r="I918" t="str">
        <f t="shared" si="112"/>
        <v>9250- INTERESES DE LA DEUDA CON ORGANISMOS FINANCIEROS INTERNACIONALES</v>
      </c>
      <c r="J918" t="s">
        <v>1673</v>
      </c>
      <c r="K918" t="s">
        <v>1674</v>
      </c>
    </row>
    <row r="919" spans="1:11" x14ac:dyDescent="0.25">
      <c r="A919">
        <v>9251</v>
      </c>
      <c r="B919">
        <f t="shared" si="113"/>
        <v>9000</v>
      </c>
      <c r="C919">
        <f t="shared" si="114"/>
        <v>9200</v>
      </c>
      <c r="D919">
        <f t="shared" si="115"/>
        <v>9250</v>
      </c>
      <c r="E919">
        <f t="shared" si="116"/>
        <v>9</v>
      </c>
      <c r="F919">
        <f t="shared" si="117"/>
        <v>2</v>
      </c>
      <c r="G919">
        <f t="shared" si="118"/>
        <v>5</v>
      </c>
      <c r="H919">
        <f t="shared" si="119"/>
        <v>1</v>
      </c>
      <c r="I919" t="str">
        <f t="shared" si="112"/>
        <v>9251- INTERESES DE LA DEUDA CON ORGANISMOS FINANCIEROS INTERNACIONALES</v>
      </c>
      <c r="J919" t="s">
        <v>1673</v>
      </c>
      <c r="K919" t="s">
        <v>1674</v>
      </c>
    </row>
    <row r="920" spans="1:11" x14ac:dyDescent="0.25">
      <c r="A920">
        <v>9260</v>
      </c>
      <c r="B920">
        <f t="shared" si="113"/>
        <v>9000</v>
      </c>
      <c r="C920">
        <f t="shared" si="114"/>
        <v>9200</v>
      </c>
      <c r="D920">
        <f t="shared" si="115"/>
        <v>9260</v>
      </c>
      <c r="E920">
        <f t="shared" si="116"/>
        <v>9</v>
      </c>
      <c r="F920">
        <f t="shared" si="117"/>
        <v>2</v>
      </c>
      <c r="G920">
        <f t="shared" si="118"/>
        <v>6</v>
      </c>
      <c r="H920">
        <f t="shared" si="119"/>
        <v>0</v>
      </c>
      <c r="I920" t="str">
        <f t="shared" si="112"/>
        <v>9260- INTERESES DE LA DEUDA BILATERAL</v>
      </c>
      <c r="J920" t="s">
        <v>1675</v>
      </c>
      <c r="K920" t="s">
        <v>1676</v>
      </c>
    </row>
    <row r="921" spans="1:11" x14ac:dyDescent="0.25">
      <c r="A921">
        <v>9261</v>
      </c>
      <c r="B921">
        <f t="shared" si="113"/>
        <v>9000</v>
      </c>
      <c r="C921">
        <f t="shared" si="114"/>
        <v>9200</v>
      </c>
      <c r="D921">
        <f t="shared" si="115"/>
        <v>9260</v>
      </c>
      <c r="E921">
        <f t="shared" si="116"/>
        <v>9</v>
      </c>
      <c r="F921">
        <f t="shared" si="117"/>
        <v>2</v>
      </c>
      <c r="G921">
        <f t="shared" si="118"/>
        <v>6</v>
      </c>
      <c r="H921">
        <f t="shared" si="119"/>
        <v>1</v>
      </c>
      <c r="I921" t="str">
        <f t="shared" si="112"/>
        <v>9261- INTERESES DE LA DEUDA BILATERAL</v>
      </c>
      <c r="J921" t="s">
        <v>1675</v>
      </c>
      <c r="K921" t="s">
        <v>1676</v>
      </c>
    </row>
    <row r="922" spans="1:11" x14ac:dyDescent="0.25">
      <c r="A922">
        <v>9270</v>
      </c>
      <c r="B922">
        <f t="shared" si="113"/>
        <v>9000</v>
      </c>
      <c r="C922">
        <f t="shared" si="114"/>
        <v>9200</v>
      </c>
      <c r="D922">
        <f t="shared" si="115"/>
        <v>9270</v>
      </c>
      <c r="E922">
        <f t="shared" si="116"/>
        <v>9</v>
      </c>
      <c r="F922">
        <f t="shared" si="117"/>
        <v>2</v>
      </c>
      <c r="G922">
        <f t="shared" si="118"/>
        <v>7</v>
      </c>
      <c r="H922">
        <f t="shared" si="119"/>
        <v>0</v>
      </c>
      <c r="I922" t="str">
        <f t="shared" si="112"/>
        <v>9270- INTERESES DERIVADOS DE LA COLOCACIÓN DE TÍTULOS Y VALORES EN EL EXTERIOR</v>
      </c>
      <c r="J922" t="s">
        <v>1677</v>
      </c>
      <c r="K922" t="s">
        <v>1678</v>
      </c>
    </row>
    <row r="923" spans="1:11" x14ac:dyDescent="0.25">
      <c r="A923">
        <v>9271</v>
      </c>
      <c r="B923">
        <f t="shared" si="113"/>
        <v>9000</v>
      </c>
      <c r="C923">
        <f t="shared" si="114"/>
        <v>9200</v>
      </c>
      <c r="D923">
        <f t="shared" si="115"/>
        <v>9270</v>
      </c>
      <c r="E923">
        <f t="shared" si="116"/>
        <v>9</v>
      </c>
      <c r="F923">
        <f t="shared" si="117"/>
        <v>2</v>
      </c>
      <c r="G923">
        <f t="shared" si="118"/>
        <v>7</v>
      </c>
      <c r="H923">
        <f t="shared" si="119"/>
        <v>1</v>
      </c>
      <c r="I923" t="str">
        <f t="shared" si="112"/>
        <v>9271- INTERESES DERIVADOS DE LA COLOCACIÓN DE TÍTULOS Y VALORES EN EL EXTERIOR</v>
      </c>
      <c r="J923" t="s">
        <v>1677</v>
      </c>
      <c r="K923" t="s">
        <v>1678</v>
      </c>
    </row>
    <row r="924" spans="1:11" x14ac:dyDescent="0.25">
      <c r="A924">
        <v>9280</v>
      </c>
      <c r="B924">
        <f t="shared" si="113"/>
        <v>9000</v>
      </c>
      <c r="C924">
        <f t="shared" si="114"/>
        <v>9200</v>
      </c>
      <c r="D924">
        <f t="shared" si="115"/>
        <v>9280</v>
      </c>
      <c r="E924">
        <f t="shared" si="116"/>
        <v>9</v>
      </c>
      <c r="F924">
        <f t="shared" si="117"/>
        <v>2</v>
      </c>
      <c r="G924">
        <f t="shared" si="118"/>
        <v>8</v>
      </c>
      <c r="H924">
        <f t="shared" si="119"/>
        <v>0</v>
      </c>
      <c r="I924" t="str">
        <f t="shared" si="112"/>
        <v>9280- INTERESES POR ARRENDAMIENTOS FINANCIEROS INTERNACIONALES</v>
      </c>
      <c r="J924" t="s">
        <v>1679</v>
      </c>
      <c r="K924" t="s">
        <v>1680</v>
      </c>
    </row>
    <row r="925" spans="1:11" x14ac:dyDescent="0.25">
      <c r="A925">
        <v>9281</v>
      </c>
      <c r="B925">
        <f t="shared" si="113"/>
        <v>9000</v>
      </c>
      <c r="C925">
        <f t="shared" si="114"/>
        <v>9200</v>
      </c>
      <c r="D925">
        <f t="shared" si="115"/>
        <v>9280</v>
      </c>
      <c r="E925">
        <f t="shared" si="116"/>
        <v>9</v>
      </c>
      <c r="F925">
        <f t="shared" si="117"/>
        <v>2</v>
      </c>
      <c r="G925">
        <f t="shared" si="118"/>
        <v>8</v>
      </c>
      <c r="H925">
        <f t="shared" si="119"/>
        <v>1</v>
      </c>
      <c r="I925" t="str">
        <f t="shared" si="112"/>
        <v>9281- INTERESES POR ARRENDAMIENTOS FINANCIEROS INTERNACIONALES</v>
      </c>
      <c r="J925" t="s">
        <v>1679</v>
      </c>
      <c r="K925" t="s">
        <v>1680</v>
      </c>
    </row>
    <row r="926" spans="1:11" x14ac:dyDescent="0.25">
      <c r="A926">
        <v>9300</v>
      </c>
      <c r="B926">
        <f t="shared" si="113"/>
        <v>9000</v>
      </c>
      <c r="C926">
        <f t="shared" si="114"/>
        <v>9300</v>
      </c>
      <c r="D926">
        <f t="shared" si="115"/>
        <v>9300</v>
      </c>
      <c r="E926">
        <f t="shared" si="116"/>
        <v>9</v>
      </c>
      <c r="F926">
        <f t="shared" si="117"/>
        <v>3</v>
      </c>
      <c r="G926">
        <f t="shared" si="118"/>
        <v>0</v>
      </c>
      <c r="H926">
        <f t="shared" si="119"/>
        <v>0</v>
      </c>
      <c r="I926" t="str">
        <f t="shared" si="112"/>
        <v>9300- COMISIONES DE LA DEUDA PÚBLICA</v>
      </c>
      <c r="J926" t="s">
        <v>1681</v>
      </c>
      <c r="K926" t="s">
        <v>1682</v>
      </c>
    </row>
    <row r="927" spans="1:11" x14ac:dyDescent="0.25">
      <c r="A927">
        <v>9310</v>
      </c>
      <c r="B927">
        <f t="shared" si="113"/>
        <v>9000</v>
      </c>
      <c r="C927">
        <f t="shared" si="114"/>
        <v>9300</v>
      </c>
      <c r="D927">
        <f t="shared" si="115"/>
        <v>9310</v>
      </c>
      <c r="E927">
        <f t="shared" si="116"/>
        <v>9</v>
      </c>
      <c r="F927">
        <f t="shared" si="117"/>
        <v>3</v>
      </c>
      <c r="G927">
        <f t="shared" si="118"/>
        <v>1</v>
      </c>
      <c r="H927">
        <f t="shared" si="119"/>
        <v>0</v>
      </c>
      <c r="I927" t="str">
        <f t="shared" si="112"/>
        <v>9310- COMISIONES DE LA DEUDA PÚBLICA INTERNA</v>
      </c>
      <c r="J927" t="s">
        <v>1683</v>
      </c>
      <c r="K927" t="s">
        <v>1684</v>
      </c>
    </row>
    <row r="928" spans="1:11" x14ac:dyDescent="0.25">
      <c r="A928">
        <v>9311</v>
      </c>
      <c r="B928">
        <f t="shared" si="113"/>
        <v>9000</v>
      </c>
      <c r="C928">
        <f t="shared" si="114"/>
        <v>9300</v>
      </c>
      <c r="D928">
        <f t="shared" si="115"/>
        <v>9310</v>
      </c>
      <c r="E928">
        <f t="shared" si="116"/>
        <v>9</v>
      </c>
      <c r="F928">
        <f t="shared" si="117"/>
        <v>3</v>
      </c>
      <c r="G928">
        <f t="shared" si="118"/>
        <v>1</v>
      </c>
      <c r="H928">
        <f t="shared" si="119"/>
        <v>1</v>
      </c>
      <c r="I928" t="str">
        <f t="shared" si="112"/>
        <v>9311- COMISIONES DE LA DEUDA PÚBLICA INTERNA</v>
      </c>
      <c r="J928" t="s">
        <v>1683</v>
      </c>
      <c r="K928" t="s">
        <v>1684</v>
      </c>
    </row>
    <row r="929" spans="1:11" x14ac:dyDescent="0.25">
      <c r="A929">
        <v>9312</v>
      </c>
      <c r="B929">
        <f t="shared" si="113"/>
        <v>9000</v>
      </c>
      <c r="C929">
        <f t="shared" si="114"/>
        <v>9300</v>
      </c>
      <c r="D929">
        <f t="shared" si="115"/>
        <v>9310</v>
      </c>
      <c r="E929">
        <f t="shared" si="116"/>
        <v>9</v>
      </c>
      <c r="F929">
        <f t="shared" si="117"/>
        <v>3</v>
      </c>
      <c r="G929">
        <f t="shared" si="118"/>
        <v>1</v>
      </c>
      <c r="H929">
        <f t="shared" si="119"/>
        <v>2</v>
      </c>
      <c r="I929" t="str">
        <f t="shared" si="112"/>
        <v>9312- COMISIONES DE LAS OBLIGACIONES FINANCIERAS A CORTO PLAZO</v>
      </c>
      <c r="J929" t="s">
        <v>1685</v>
      </c>
      <c r="K929" t="s">
        <v>1686</v>
      </c>
    </row>
    <row r="930" spans="1:11" x14ac:dyDescent="0.25">
      <c r="A930">
        <v>9320</v>
      </c>
      <c r="B930">
        <f t="shared" si="113"/>
        <v>9000</v>
      </c>
      <c r="C930">
        <f t="shared" si="114"/>
        <v>9300</v>
      </c>
      <c r="D930">
        <f t="shared" si="115"/>
        <v>9320</v>
      </c>
      <c r="E930">
        <f t="shared" si="116"/>
        <v>9</v>
      </c>
      <c r="F930">
        <f t="shared" si="117"/>
        <v>3</v>
      </c>
      <c r="G930">
        <f t="shared" si="118"/>
        <v>2</v>
      </c>
      <c r="H930">
        <f t="shared" si="119"/>
        <v>0</v>
      </c>
      <c r="I930" t="str">
        <f t="shared" si="112"/>
        <v>9320- COMISIONES DE LA DEUDA PÚBLICA EXTERNA</v>
      </c>
      <c r="J930" t="s">
        <v>1687</v>
      </c>
      <c r="K930" t="s">
        <v>1688</v>
      </c>
    </row>
    <row r="931" spans="1:11" x14ac:dyDescent="0.25">
      <c r="A931">
        <v>9321</v>
      </c>
      <c r="B931">
        <f t="shared" si="113"/>
        <v>9000</v>
      </c>
      <c r="C931">
        <f t="shared" si="114"/>
        <v>9300</v>
      </c>
      <c r="D931">
        <f t="shared" si="115"/>
        <v>9320</v>
      </c>
      <c r="E931">
        <f t="shared" si="116"/>
        <v>9</v>
      </c>
      <c r="F931">
        <f t="shared" si="117"/>
        <v>3</v>
      </c>
      <c r="G931">
        <f t="shared" si="118"/>
        <v>2</v>
      </c>
      <c r="H931">
        <f t="shared" si="119"/>
        <v>1</v>
      </c>
      <c r="I931" t="str">
        <f t="shared" si="112"/>
        <v>9321- COMISIONES DE LA DEUDA PÚBLICA EXTERNA</v>
      </c>
      <c r="J931" t="s">
        <v>1687</v>
      </c>
      <c r="K931" t="s">
        <v>1688</v>
      </c>
    </row>
    <row r="932" spans="1:11" x14ac:dyDescent="0.25">
      <c r="A932">
        <v>9400</v>
      </c>
      <c r="B932">
        <f t="shared" si="113"/>
        <v>9000</v>
      </c>
      <c r="C932">
        <f t="shared" si="114"/>
        <v>9400</v>
      </c>
      <c r="D932">
        <f t="shared" si="115"/>
        <v>9400</v>
      </c>
      <c r="E932">
        <f t="shared" si="116"/>
        <v>9</v>
      </c>
      <c r="F932">
        <f t="shared" si="117"/>
        <v>4</v>
      </c>
      <c r="G932">
        <f t="shared" si="118"/>
        <v>0</v>
      </c>
      <c r="H932">
        <f t="shared" si="119"/>
        <v>0</v>
      </c>
      <c r="I932" t="str">
        <f t="shared" si="112"/>
        <v>9400- GASTOS DE LA DEUDA PÚBLICA</v>
      </c>
      <c r="J932" t="s">
        <v>1689</v>
      </c>
      <c r="K932" t="s">
        <v>1690</v>
      </c>
    </row>
    <row r="933" spans="1:11" x14ac:dyDescent="0.25">
      <c r="A933">
        <v>9410</v>
      </c>
      <c r="B933">
        <f t="shared" si="113"/>
        <v>9000</v>
      </c>
      <c r="C933">
        <f t="shared" si="114"/>
        <v>9400</v>
      </c>
      <c r="D933">
        <f t="shared" si="115"/>
        <v>9410</v>
      </c>
      <c r="E933">
        <f t="shared" si="116"/>
        <v>9</v>
      </c>
      <c r="F933">
        <f t="shared" si="117"/>
        <v>4</v>
      </c>
      <c r="G933">
        <f t="shared" si="118"/>
        <v>1</v>
      </c>
      <c r="H933">
        <f t="shared" si="119"/>
        <v>0</v>
      </c>
      <c r="I933" t="str">
        <f t="shared" si="112"/>
        <v>9410- GASTOS DE LA DEUDA PÚBLICA INTERNA</v>
      </c>
      <c r="J933" t="s">
        <v>1691</v>
      </c>
      <c r="K933" t="s">
        <v>1692</v>
      </c>
    </row>
    <row r="934" spans="1:11" x14ac:dyDescent="0.25">
      <c r="A934">
        <v>9411</v>
      </c>
      <c r="B934">
        <f t="shared" si="113"/>
        <v>9000</v>
      </c>
      <c r="C934">
        <f t="shared" si="114"/>
        <v>9400</v>
      </c>
      <c r="D934">
        <f t="shared" si="115"/>
        <v>9410</v>
      </c>
      <c r="E934">
        <f t="shared" si="116"/>
        <v>9</v>
      </c>
      <c r="F934">
        <f t="shared" si="117"/>
        <v>4</v>
      </c>
      <c r="G934">
        <f t="shared" si="118"/>
        <v>1</v>
      </c>
      <c r="H934">
        <f t="shared" si="119"/>
        <v>1</v>
      </c>
      <c r="I934" t="str">
        <f t="shared" si="112"/>
        <v>9411- GASTOS DE LA DEUDA.</v>
      </c>
      <c r="J934" t="s">
        <v>1693</v>
      </c>
      <c r="K934" t="s">
        <v>1694</v>
      </c>
    </row>
    <row r="935" spans="1:11" x14ac:dyDescent="0.25">
      <c r="A935">
        <v>9412</v>
      </c>
      <c r="B935">
        <f t="shared" si="113"/>
        <v>9000</v>
      </c>
      <c r="C935">
        <f t="shared" si="114"/>
        <v>9400</v>
      </c>
      <c r="D935">
        <f t="shared" si="115"/>
        <v>9410</v>
      </c>
      <c r="E935">
        <f t="shared" si="116"/>
        <v>9</v>
      </c>
      <c r="F935">
        <f t="shared" si="117"/>
        <v>4</v>
      </c>
      <c r="G935">
        <f t="shared" si="118"/>
        <v>1</v>
      </c>
      <c r="H935">
        <f t="shared" si="119"/>
        <v>2</v>
      </c>
      <c r="I935" t="str">
        <f t="shared" si="112"/>
        <v>9412- GASTOS DE LAS OBLIGACIONES FINANCIERAS A CORTO PLAZO.</v>
      </c>
      <c r="J935" t="s">
        <v>1695</v>
      </c>
      <c r="K935" t="s">
        <v>1696</v>
      </c>
    </row>
    <row r="936" spans="1:11" x14ac:dyDescent="0.25">
      <c r="A936">
        <v>9420</v>
      </c>
      <c r="B936">
        <f t="shared" si="113"/>
        <v>9000</v>
      </c>
      <c r="C936">
        <f t="shared" si="114"/>
        <v>9400</v>
      </c>
      <c r="D936">
        <f t="shared" si="115"/>
        <v>9420</v>
      </c>
      <c r="E936">
        <f t="shared" si="116"/>
        <v>9</v>
      </c>
      <c r="F936">
        <f t="shared" si="117"/>
        <v>4</v>
      </c>
      <c r="G936">
        <f t="shared" si="118"/>
        <v>2</v>
      </c>
      <c r="H936">
        <f t="shared" si="119"/>
        <v>0</v>
      </c>
      <c r="I936" t="str">
        <f t="shared" si="112"/>
        <v>9420- GASTOS DE LA DEUDA PÚBLICA EXTERNA</v>
      </c>
      <c r="J936" t="s">
        <v>1697</v>
      </c>
      <c r="K936" t="s">
        <v>1698</v>
      </c>
    </row>
    <row r="937" spans="1:11" x14ac:dyDescent="0.25">
      <c r="A937">
        <v>9421</v>
      </c>
      <c r="B937">
        <f t="shared" si="113"/>
        <v>9000</v>
      </c>
      <c r="C937">
        <f t="shared" si="114"/>
        <v>9400</v>
      </c>
      <c r="D937">
        <f t="shared" si="115"/>
        <v>9420</v>
      </c>
      <c r="E937">
        <f t="shared" si="116"/>
        <v>9</v>
      </c>
      <c r="F937">
        <f t="shared" si="117"/>
        <v>4</v>
      </c>
      <c r="G937">
        <f t="shared" si="118"/>
        <v>2</v>
      </c>
      <c r="H937">
        <f t="shared" si="119"/>
        <v>1</v>
      </c>
      <c r="I937" t="str">
        <f t="shared" si="112"/>
        <v>9421- GASTOS DE LA DEUDA PÚBLICA EXTERNA</v>
      </c>
      <c r="J937" t="s">
        <v>1697</v>
      </c>
      <c r="K937" t="s">
        <v>1698</v>
      </c>
    </row>
    <row r="938" spans="1:11" x14ac:dyDescent="0.25">
      <c r="A938">
        <v>9500</v>
      </c>
      <c r="B938">
        <f t="shared" si="113"/>
        <v>9000</v>
      </c>
      <c r="C938">
        <f t="shared" si="114"/>
        <v>9500</v>
      </c>
      <c r="D938">
        <f t="shared" si="115"/>
        <v>9500</v>
      </c>
      <c r="E938">
        <f t="shared" si="116"/>
        <v>9</v>
      </c>
      <c r="F938">
        <f t="shared" si="117"/>
        <v>5</v>
      </c>
      <c r="G938">
        <f t="shared" si="118"/>
        <v>0</v>
      </c>
      <c r="H938">
        <f t="shared" si="119"/>
        <v>0</v>
      </c>
      <c r="I938" t="str">
        <f t="shared" si="112"/>
        <v>9500- COSTO POR COBERTURAS</v>
      </c>
      <c r="J938" t="s">
        <v>1699</v>
      </c>
      <c r="K938" t="s">
        <v>1700</v>
      </c>
    </row>
    <row r="939" spans="1:11" x14ac:dyDescent="0.25">
      <c r="A939">
        <v>9510</v>
      </c>
      <c r="B939">
        <f t="shared" si="113"/>
        <v>9000</v>
      </c>
      <c r="C939">
        <f t="shared" si="114"/>
        <v>9500</v>
      </c>
      <c r="D939">
        <f t="shared" si="115"/>
        <v>9510</v>
      </c>
      <c r="E939">
        <f t="shared" si="116"/>
        <v>9</v>
      </c>
      <c r="F939">
        <f t="shared" si="117"/>
        <v>5</v>
      </c>
      <c r="G939">
        <f t="shared" si="118"/>
        <v>1</v>
      </c>
      <c r="H939">
        <f t="shared" si="119"/>
        <v>0</v>
      </c>
      <c r="I939" t="str">
        <f t="shared" si="112"/>
        <v>9510- COSTOS POR COBERTURAS</v>
      </c>
      <c r="J939" t="s">
        <v>1701</v>
      </c>
      <c r="K939" t="s">
        <v>1702</v>
      </c>
    </row>
    <row r="940" spans="1:11" x14ac:dyDescent="0.25">
      <c r="A940">
        <v>9511</v>
      </c>
      <c r="B940">
        <f t="shared" si="113"/>
        <v>9000</v>
      </c>
      <c r="C940">
        <f t="shared" si="114"/>
        <v>9500</v>
      </c>
      <c r="D940">
        <f t="shared" si="115"/>
        <v>9510</v>
      </c>
      <c r="E940">
        <f t="shared" si="116"/>
        <v>9</v>
      </c>
      <c r="F940">
        <f t="shared" si="117"/>
        <v>5</v>
      </c>
      <c r="G940">
        <f t="shared" si="118"/>
        <v>1</v>
      </c>
      <c r="H940">
        <f t="shared" si="119"/>
        <v>1</v>
      </c>
      <c r="I940" t="str">
        <f t="shared" si="112"/>
        <v>9511- COSTOS POR COBERTURAS.</v>
      </c>
      <c r="J940" t="s">
        <v>1703</v>
      </c>
      <c r="K940" t="s">
        <v>1704</v>
      </c>
    </row>
    <row r="941" spans="1:11" x14ac:dyDescent="0.25">
      <c r="A941">
        <v>9600</v>
      </c>
      <c r="B941">
        <f t="shared" si="113"/>
        <v>9000</v>
      </c>
      <c r="C941">
        <f t="shared" si="114"/>
        <v>9600</v>
      </c>
      <c r="D941">
        <f t="shared" si="115"/>
        <v>9600</v>
      </c>
      <c r="E941">
        <f t="shared" si="116"/>
        <v>9</v>
      </c>
      <c r="F941">
        <f t="shared" si="117"/>
        <v>6</v>
      </c>
      <c r="G941">
        <f t="shared" si="118"/>
        <v>0</v>
      </c>
      <c r="H941">
        <f t="shared" si="119"/>
        <v>0</v>
      </c>
      <c r="I941" t="str">
        <f t="shared" si="112"/>
        <v>9600- APOYOS FINANCIEROS</v>
      </c>
      <c r="J941" t="s">
        <v>1705</v>
      </c>
      <c r="K941" t="s">
        <v>1706</v>
      </c>
    </row>
    <row r="942" spans="1:11" x14ac:dyDescent="0.25">
      <c r="A942">
        <v>9610</v>
      </c>
      <c r="B942">
        <f t="shared" si="113"/>
        <v>9000</v>
      </c>
      <c r="C942">
        <f t="shared" si="114"/>
        <v>9600</v>
      </c>
      <c r="D942">
        <f t="shared" si="115"/>
        <v>9610</v>
      </c>
      <c r="E942">
        <f t="shared" si="116"/>
        <v>9</v>
      </c>
      <c r="F942">
        <f t="shared" si="117"/>
        <v>6</v>
      </c>
      <c r="G942">
        <f t="shared" si="118"/>
        <v>1</v>
      </c>
      <c r="H942">
        <f t="shared" si="119"/>
        <v>0</v>
      </c>
      <c r="I942" t="str">
        <f t="shared" si="112"/>
        <v>9610- APOYOS A INTERMEDIARIOS FINANCIEROS</v>
      </c>
      <c r="J942" t="s">
        <v>1707</v>
      </c>
      <c r="K942" t="s">
        <v>1708</v>
      </c>
    </row>
    <row r="943" spans="1:11" x14ac:dyDescent="0.25">
      <c r="A943">
        <v>9611</v>
      </c>
      <c r="B943">
        <f t="shared" si="113"/>
        <v>9000</v>
      </c>
      <c r="C943">
        <f t="shared" si="114"/>
        <v>9600</v>
      </c>
      <c r="D943">
        <f t="shared" si="115"/>
        <v>9610</v>
      </c>
      <c r="E943">
        <f t="shared" si="116"/>
        <v>9</v>
      </c>
      <c r="F943">
        <f t="shared" si="117"/>
        <v>6</v>
      </c>
      <c r="G943">
        <f t="shared" si="118"/>
        <v>1</v>
      </c>
      <c r="H943">
        <f t="shared" si="119"/>
        <v>1</v>
      </c>
      <c r="I943" t="str">
        <f t="shared" si="112"/>
        <v>9611- APOYOS A INTERMEDIARIOS FINANCIEROS</v>
      </c>
      <c r="J943" t="s">
        <v>1707</v>
      </c>
      <c r="K943" t="s">
        <v>1708</v>
      </c>
    </row>
    <row r="944" spans="1:11" x14ac:dyDescent="0.25">
      <c r="A944">
        <v>9620</v>
      </c>
      <c r="B944">
        <f t="shared" si="113"/>
        <v>9000</v>
      </c>
      <c r="C944">
        <f t="shared" si="114"/>
        <v>9600</v>
      </c>
      <c r="D944">
        <f t="shared" si="115"/>
        <v>9620</v>
      </c>
      <c r="E944">
        <f t="shared" si="116"/>
        <v>9</v>
      </c>
      <c r="F944">
        <f t="shared" si="117"/>
        <v>6</v>
      </c>
      <c r="G944">
        <f t="shared" si="118"/>
        <v>2</v>
      </c>
      <c r="H944">
        <f t="shared" si="119"/>
        <v>0</v>
      </c>
      <c r="I944" t="str">
        <f>CONCATENATE(A944,"- ",J944)</f>
        <v>9620- APOYOS A AHORRADORES Y DEUDORES DEL SISTEMA FINANCIERO NACIONAL</v>
      </c>
      <c r="J944" t="s">
        <v>1709</v>
      </c>
      <c r="K944" t="s">
        <v>1710</v>
      </c>
    </row>
    <row r="945" spans="1:11" x14ac:dyDescent="0.25">
      <c r="A945">
        <v>9621</v>
      </c>
      <c r="B945">
        <f t="shared" si="113"/>
        <v>9000</v>
      </c>
      <c r="C945">
        <f t="shared" si="114"/>
        <v>9600</v>
      </c>
      <c r="D945">
        <f t="shared" si="115"/>
        <v>9620</v>
      </c>
      <c r="E945">
        <f t="shared" si="116"/>
        <v>9</v>
      </c>
      <c r="F945">
        <f t="shared" si="117"/>
        <v>6</v>
      </c>
      <c r="G945">
        <f t="shared" si="118"/>
        <v>2</v>
      </c>
      <c r="H945">
        <f t="shared" si="119"/>
        <v>1</v>
      </c>
      <c r="I945" t="str">
        <f t="shared" si="112"/>
        <v>9621- APOYOS A AHORRADORES Y DEUDORES DEL SISTEMA FINANCIERO NACIONAL</v>
      </c>
      <c r="J945" t="s">
        <v>1709</v>
      </c>
      <c r="K945" t="s">
        <v>1710</v>
      </c>
    </row>
    <row r="946" spans="1:11" x14ac:dyDescent="0.25">
      <c r="A946">
        <v>9900</v>
      </c>
      <c r="B946">
        <f t="shared" ref="B946:B948" si="120">LEFT(A946,1)*1000</f>
        <v>9000</v>
      </c>
      <c r="C946">
        <f t="shared" ref="C946:C948" si="121">LEFT(A946,2)*100</f>
        <v>9900</v>
      </c>
      <c r="D946">
        <f t="shared" ref="D946:D948" si="122">LEFT(A946,3)*10</f>
        <v>9900</v>
      </c>
      <c r="E946">
        <f t="shared" ref="E946:E948" si="123">LEFT(A946,1)*1</f>
        <v>9</v>
      </c>
      <c r="F946">
        <f t="shared" ref="F946:F948" si="124">MID(A946,2,1)*1</f>
        <v>9</v>
      </c>
      <c r="G946">
        <f t="shared" ref="G946:G948" si="125">MID(A946,3,1)*1</f>
        <v>0</v>
      </c>
      <c r="H946">
        <f t="shared" ref="H946:H948" si="126">MID(A946,4,1)*1</f>
        <v>0</v>
      </c>
      <c r="I946" t="str">
        <f t="shared" ref="I946:I948" si="127">CONCATENATE(A946,"- ",J946)</f>
        <v>9900- ADEUDOS DE EJERCICIOS FISCALES ANTERIORES (ADEFAS)</v>
      </c>
      <c r="J946" t="s">
        <v>1711</v>
      </c>
      <c r="K946" t="s">
        <v>1712</v>
      </c>
    </row>
    <row r="947" spans="1:11" x14ac:dyDescent="0.25">
      <c r="A947">
        <v>9910</v>
      </c>
      <c r="B947">
        <f t="shared" si="120"/>
        <v>9000</v>
      </c>
      <c r="C947">
        <f t="shared" si="121"/>
        <v>9900</v>
      </c>
      <c r="D947">
        <f t="shared" si="122"/>
        <v>9910</v>
      </c>
      <c r="E947">
        <f t="shared" si="123"/>
        <v>9</v>
      </c>
      <c r="F947">
        <f t="shared" si="124"/>
        <v>9</v>
      </c>
      <c r="G947">
        <f t="shared" si="125"/>
        <v>1</v>
      </c>
      <c r="H947">
        <f t="shared" si="126"/>
        <v>0</v>
      </c>
      <c r="I947" t="str">
        <f t="shared" si="127"/>
        <v>9910- ADEFAS</v>
      </c>
      <c r="J947" t="s">
        <v>1713</v>
      </c>
      <c r="K947" t="s">
        <v>1712</v>
      </c>
    </row>
    <row r="948" spans="1:11" x14ac:dyDescent="0.25">
      <c r="A948">
        <v>9911</v>
      </c>
      <c r="B948">
        <f t="shared" si="120"/>
        <v>9000</v>
      </c>
      <c r="C948">
        <f t="shared" si="121"/>
        <v>9900</v>
      </c>
      <c r="D948">
        <f t="shared" si="122"/>
        <v>9910</v>
      </c>
      <c r="E948">
        <f t="shared" si="123"/>
        <v>9</v>
      </c>
      <c r="F948">
        <f t="shared" si="124"/>
        <v>9</v>
      </c>
      <c r="G948">
        <f t="shared" si="125"/>
        <v>1</v>
      </c>
      <c r="H948">
        <f t="shared" si="126"/>
        <v>1</v>
      </c>
      <c r="I948" t="str">
        <f t="shared" si="127"/>
        <v>9911- ADEFAS</v>
      </c>
      <c r="J948" t="s">
        <v>1713</v>
      </c>
      <c r="K948" t="s">
        <v>1712</v>
      </c>
    </row>
    <row r="962" spans="11:11" x14ac:dyDescent="0.25">
      <c r="K962" s="54"/>
    </row>
    <row r="963" spans="11:11" x14ac:dyDescent="0.25">
      <c r="K963" s="54"/>
    </row>
    <row r="968" spans="11:11" x14ac:dyDescent="0.25">
      <c r="K968" s="54"/>
    </row>
    <row r="972" spans="11:11" x14ac:dyDescent="0.25">
      <c r="K972" s="54"/>
    </row>
  </sheetData>
  <phoneticPr fontId="12" type="noConversion"/>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7086A-B7F5-43E7-8FF0-BEBFB6F03B85}">
  <sheetPr>
    <tabColor theme="1"/>
  </sheetPr>
  <dimension ref="A1:G199"/>
  <sheetViews>
    <sheetView workbookViewId="0"/>
  </sheetViews>
  <sheetFormatPr baseColWidth="10" defaultRowHeight="15" x14ac:dyDescent="0.25"/>
  <cols>
    <col min="3" max="3" width="51.28515625" bestFit="1" customWidth="1"/>
    <col min="4" max="4" width="80.5703125" style="11" customWidth="1"/>
  </cols>
  <sheetData>
    <row r="1" spans="1:7" x14ac:dyDescent="0.25">
      <c r="A1" t="s">
        <v>1726</v>
      </c>
      <c r="C1" t="s">
        <v>1729</v>
      </c>
    </row>
    <row r="2" spans="1:7" ht="45" x14ac:dyDescent="0.25">
      <c r="D2" s="11" t="s">
        <v>1730</v>
      </c>
      <c r="E2" s="127">
        <v>1</v>
      </c>
      <c r="F2" s="128">
        <v>1</v>
      </c>
      <c r="G2" s="128">
        <v>1</v>
      </c>
    </row>
    <row r="3" spans="1:7" ht="30" x14ac:dyDescent="0.25">
      <c r="D3" s="11" t="s">
        <v>1731</v>
      </c>
      <c r="E3" s="127">
        <v>1</v>
      </c>
      <c r="F3" s="128">
        <v>1</v>
      </c>
      <c r="G3" s="128">
        <v>2</v>
      </c>
    </row>
    <row r="4" spans="1:7" ht="45" x14ac:dyDescent="0.25">
      <c r="D4" s="11" t="s">
        <v>1732</v>
      </c>
      <c r="E4" s="127">
        <v>1</v>
      </c>
      <c r="F4" s="128">
        <v>1</v>
      </c>
      <c r="G4" s="128">
        <v>3</v>
      </c>
    </row>
    <row r="5" spans="1:7" ht="30" x14ac:dyDescent="0.25">
      <c r="D5" s="11" t="s">
        <v>1733</v>
      </c>
      <c r="E5" s="127">
        <v>1</v>
      </c>
      <c r="F5" s="128">
        <v>1</v>
      </c>
      <c r="G5" s="128">
        <v>4</v>
      </c>
    </row>
    <row r="6" spans="1:7" ht="45" x14ac:dyDescent="0.25">
      <c r="D6" s="11" t="s">
        <v>1734</v>
      </c>
      <c r="E6" s="127">
        <v>1</v>
      </c>
      <c r="F6" s="128">
        <v>1</v>
      </c>
      <c r="G6" s="128">
        <v>5</v>
      </c>
    </row>
    <row r="7" spans="1:7" x14ac:dyDescent="0.25">
      <c r="C7" t="s">
        <v>1735</v>
      </c>
      <c r="E7" s="127"/>
      <c r="F7" s="128"/>
      <c r="G7" s="128"/>
    </row>
    <row r="8" spans="1:7" ht="60" x14ac:dyDescent="0.25">
      <c r="D8" s="11" t="s">
        <v>1736</v>
      </c>
      <c r="E8" s="127">
        <v>1</v>
      </c>
      <c r="F8" s="128">
        <v>2</v>
      </c>
      <c r="G8" s="128">
        <v>1</v>
      </c>
    </row>
    <row r="9" spans="1:7" ht="45" x14ac:dyDescent="0.25">
      <c r="D9" s="11" t="s">
        <v>1737</v>
      </c>
      <c r="E9" s="127">
        <v>1</v>
      </c>
      <c r="F9" s="128">
        <v>2</v>
      </c>
      <c r="G9" s="128">
        <v>2</v>
      </c>
    </row>
    <row r="10" spans="1:7" ht="45" x14ac:dyDescent="0.25">
      <c r="D10" s="11" t="s">
        <v>1738</v>
      </c>
      <c r="E10" s="127">
        <v>1</v>
      </c>
      <c r="F10" s="128">
        <v>2</v>
      </c>
      <c r="G10" s="128">
        <v>3</v>
      </c>
    </row>
    <row r="11" spans="1:7" ht="45" x14ac:dyDescent="0.25">
      <c r="D11" s="11" t="s">
        <v>1739</v>
      </c>
      <c r="E11" s="127">
        <v>1</v>
      </c>
      <c r="F11" s="128">
        <v>2</v>
      </c>
      <c r="G11" s="128">
        <v>4</v>
      </c>
    </row>
    <row r="12" spans="1:7" ht="60" x14ac:dyDescent="0.25">
      <c r="D12" s="11" t="s">
        <v>1740</v>
      </c>
      <c r="E12" s="127">
        <v>1</v>
      </c>
      <c r="F12" s="128">
        <v>2</v>
      </c>
      <c r="G12" s="128">
        <v>5</v>
      </c>
    </row>
    <row r="13" spans="1:7" ht="60" x14ac:dyDescent="0.25">
      <c r="D13" s="11" t="s">
        <v>1741</v>
      </c>
      <c r="E13" s="127">
        <v>1</v>
      </c>
      <c r="F13" s="128">
        <v>2</v>
      </c>
      <c r="G13" s="128">
        <v>6</v>
      </c>
    </row>
    <row r="14" spans="1:7" ht="45" x14ac:dyDescent="0.25">
      <c r="D14" s="11" t="s">
        <v>1742</v>
      </c>
      <c r="E14" s="127">
        <v>1</v>
      </c>
      <c r="F14" s="128">
        <v>2</v>
      </c>
      <c r="G14" s="128">
        <v>7</v>
      </c>
    </row>
    <row r="15" spans="1:7" ht="30" x14ac:dyDescent="0.25">
      <c r="D15" s="11" t="s">
        <v>1743</v>
      </c>
      <c r="E15" s="127">
        <v>1</v>
      </c>
      <c r="F15" s="128">
        <v>2</v>
      </c>
      <c r="G15" s="128">
        <v>8</v>
      </c>
    </row>
    <row r="16" spans="1:7" x14ac:dyDescent="0.25">
      <c r="C16" t="s">
        <v>1744</v>
      </c>
      <c r="E16" s="127"/>
      <c r="F16" s="128"/>
      <c r="G16" s="128"/>
    </row>
    <row r="17" spans="3:7" ht="30" x14ac:dyDescent="0.25">
      <c r="D17" s="11" t="s">
        <v>1745</v>
      </c>
      <c r="E17" s="127">
        <v>1</v>
      </c>
      <c r="F17" s="128">
        <v>3</v>
      </c>
      <c r="G17" s="128">
        <v>1</v>
      </c>
    </row>
    <row r="18" spans="3:7" x14ac:dyDescent="0.25">
      <c r="D18" s="11" t="s">
        <v>1746</v>
      </c>
      <c r="E18" s="127">
        <v>1</v>
      </c>
      <c r="F18" s="128">
        <v>3</v>
      </c>
      <c r="G18" s="128">
        <v>2</v>
      </c>
    </row>
    <row r="19" spans="3:7" ht="45" x14ac:dyDescent="0.25">
      <c r="D19" s="11" t="s">
        <v>1747</v>
      </c>
      <c r="E19" s="127">
        <v>1</v>
      </c>
      <c r="F19" s="128">
        <v>3</v>
      </c>
      <c r="G19" s="128">
        <v>3</v>
      </c>
    </row>
    <row r="20" spans="3:7" ht="30" x14ac:dyDescent="0.25">
      <c r="D20" s="11" t="s">
        <v>1748</v>
      </c>
      <c r="E20" s="127">
        <v>1</v>
      </c>
      <c r="F20" s="128">
        <v>3</v>
      </c>
      <c r="G20" s="128">
        <v>4</v>
      </c>
    </row>
    <row r="21" spans="3:7" ht="30" x14ac:dyDescent="0.25">
      <c r="D21" s="11" t="s">
        <v>1749</v>
      </c>
      <c r="E21" s="127">
        <v>1</v>
      </c>
      <c r="F21" s="128">
        <v>3</v>
      </c>
      <c r="G21" s="128">
        <v>5</v>
      </c>
    </row>
    <row r="22" spans="3:7" ht="30" x14ac:dyDescent="0.25">
      <c r="D22" s="11" t="s">
        <v>1750</v>
      </c>
      <c r="E22" s="127">
        <v>1</v>
      </c>
      <c r="F22" s="128">
        <v>3</v>
      </c>
      <c r="G22" s="128">
        <v>6</v>
      </c>
    </row>
    <row r="23" spans="3:7" ht="30" x14ac:dyDescent="0.25">
      <c r="D23" s="11" t="s">
        <v>1751</v>
      </c>
      <c r="E23" s="127">
        <v>1</v>
      </c>
      <c r="F23" s="128">
        <v>3</v>
      </c>
      <c r="G23" s="128">
        <v>7</v>
      </c>
    </row>
    <row r="24" spans="3:7" ht="30" x14ac:dyDescent="0.25">
      <c r="D24" s="11" t="s">
        <v>1752</v>
      </c>
      <c r="E24" s="127">
        <v>1</v>
      </c>
      <c r="F24" s="128">
        <v>3</v>
      </c>
      <c r="G24" s="128">
        <v>8</v>
      </c>
    </row>
    <row r="25" spans="3:7" x14ac:dyDescent="0.25">
      <c r="D25" s="11" t="s">
        <v>1753</v>
      </c>
      <c r="E25" s="127">
        <v>1</v>
      </c>
      <c r="F25" s="128">
        <v>3</v>
      </c>
      <c r="G25" s="128">
        <v>9</v>
      </c>
    </row>
    <row r="26" spans="3:7" x14ac:dyDescent="0.25">
      <c r="D26" s="11" t="s">
        <v>1754</v>
      </c>
      <c r="E26" s="127">
        <v>1</v>
      </c>
      <c r="F26" s="128">
        <v>3</v>
      </c>
      <c r="G26" s="128">
        <v>10</v>
      </c>
    </row>
    <row r="27" spans="3:7" ht="30" x14ac:dyDescent="0.25">
      <c r="D27" s="11" t="s">
        <v>1755</v>
      </c>
      <c r="E27" s="127">
        <v>1</v>
      </c>
      <c r="F27" s="128">
        <v>3</v>
      </c>
      <c r="G27" s="128">
        <v>11</v>
      </c>
    </row>
    <row r="28" spans="3:7" ht="30" x14ac:dyDescent="0.25">
      <c r="D28" s="11" t="s">
        <v>1756</v>
      </c>
      <c r="E28" s="127">
        <v>1</v>
      </c>
      <c r="F28" s="128">
        <v>3</v>
      </c>
      <c r="G28" s="128">
        <v>12</v>
      </c>
    </row>
    <row r="29" spans="3:7" x14ac:dyDescent="0.25">
      <c r="C29" t="s">
        <v>1757</v>
      </c>
      <c r="E29" s="127"/>
      <c r="F29" s="128"/>
      <c r="G29" s="128"/>
    </row>
    <row r="30" spans="3:7" ht="45" x14ac:dyDescent="0.25">
      <c r="D30" s="11" t="s">
        <v>1758</v>
      </c>
      <c r="E30" s="127">
        <v>1</v>
      </c>
      <c r="F30" s="128">
        <v>4</v>
      </c>
      <c r="G30" s="128">
        <v>1</v>
      </c>
    </row>
    <row r="31" spans="3:7" ht="45" x14ac:dyDescent="0.25">
      <c r="D31" s="11" t="s">
        <v>1759</v>
      </c>
      <c r="E31" s="127">
        <v>1</v>
      </c>
      <c r="F31" s="128">
        <v>4</v>
      </c>
      <c r="G31" s="128">
        <v>2</v>
      </c>
    </row>
    <row r="32" spans="3:7" ht="45" x14ac:dyDescent="0.25">
      <c r="D32" s="11" t="s">
        <v>1760</v>
      </c>
      <c r="E32" s="127">
        <v>1</v>
      </c>
      <c r="F32" s="128">
        <v>4</v>
      </c>
      <c r="G32" s="128">
        <v>3</v>
      </c>
    </row>
    <row r="33" spans="1:7" x14ac:dyDescent="0.25">
      <c r="D33" s="11" t="s">
        <v>1761</v>
      </c>
      <c r="E33" s="127">
        <v>1</v>
      </c>
      <c r="F33" s="128">
        <v>4</v>
      </c>
      <c r="G33" s="128">
        <v>4</v>
      </c>
    </row>
    <row r="34" spans="1:7" ht="30" x14ac:dyDescent="0.25">
      <c r="D34" s="11" t="s">
        <v>1762</v>
      </c>
      <c r="E34" s="127">
        <v>1</v>
      </c>
      <c r="F34" s="128">
        <v>4</v>
      </c>
      <c r="G34" s="128">
        <v>5</v>
      </c>
    </row>
    <row r="35" spans="1:7" x14ac:dyDescent="0.25">
      <c r="D35" s="11" t="s">
        <v>1763</v>
      </c>
      <c r="E35" s="127">
        <v>1</v>
      </c>
      <c r="F35" s="128">
        <v>4</v>
      </c>
      <c r="G35" s="128">
        <v>6</v>
      </c>
    </row>
    <row r="36" spans="1:7" x14ac:dyDescent="0.25">
      <c r="C36" t="s">
        <v>1764</v>
      </c>
      <c r="E36" s="127"/>
      <c r="F36" s="128"/>
      <c r="G36" s="128"/>
    </row>
    <row r="37" spans="1:7" ht="30" x14ac:dyDescent="0.25">
      <c r="D37" s="11" t="s">
        <v>1765</v>
      </c>
      <c r="E37" s="127">
        <v>1</v>
      </c>
      <c r="F37" s="128">
        <v>5</v>
      </c>
      <c r="G37" s="128">
        <v>1</v>
      </c>
    </row>
    <row r="38" spans="1:7" x14ac:dyDescent="0.25">
      <c r="D38" s="11" t="s">
        <v>1766</v>
      </c>
      <c r="E38" s="127">
        <v>1</v>
      </c>
      <c r="F38" s="128">
        <v>5</v>
      </c>
      <c r="G38" s="128">
        <v>2</v>
      </c>
    </row>
    <row r="39" spans="1:7" ht="30" x14ac:dyDescent="0.25">
      <c r="D39" s="11" t="s">
        <v>1767</v>
      </c>
      <c r="E39" s="127">
        <v>1</v>
      </c>
      <c r="F39" s="128">
        <v>5</v>
      </c>
      <c r="G39" s="128">
        <v>3</v>
      </c>
    </row>
    <row r="40" spans="1:7" ht="30" x14ac:dyDescent="0.25">
      <c r="D40" s="11" t="s">
        <v>1768</v>
      </c>
      <c r="E40" s="127">
        <v>1</v>
      </c>
      <c r="F40" s="128">
        <v>5</v>
      </c>
      <c r="G40" s="128">
        <v>4</v>
      </c>
    </row>
    <row r="41" spans="1:7" ht="30" x14ac:dyDescent="0.25">
      <c r="D41" s="11" t="s">
        <v>1769</v>
      </c>
      <c r="E41" s="127">
        <v>1</v>
      </c>
      <c r="F41" s="128">
        <v>5</v>
      </c>
      <c r="G41" s="128">
        <v>5</v>
      </c>
    </row>
    <row r="42" spans="1:7" ht="30" x14ac:dyDescent="0.25">
      <c r="D42" s="11" t="s">
        <v>1770</v>
      </c>
      <c r="E42" s="127">
        <v>1</v>
      </c>
      <c r="F42" s="128">
        <v>5</v>
      </c>
      <c r="G42" s="128">
        <v>6</v>
      </c>
    </row>
    <row r="43" spans="1:7" x14ac:dyDescent="0.25">
      <c r="E43" s="11"/>
    </row>
    <row r="44" spans="1:7" x14ac:dyDescent="0.25">
      <c r="E44" s="11"/>
    </row>
    <row r="45" spans="1:7" x14ac:dyDescent="0.25">
      <c r="A45" t="s">
        <v>1727</v>
      </c>
      <c r="C45" t="s">
        <v>1771</v>
      </c>
      <c r="E45" s="11"/>
    </row>
    <row r="46" spans="1:7" ht="30" x14ac:dyDescent="0.25">
      <c r="D46" s="11" t="s">
        <v>1781</v>
      </c>
      <c r="E46" s="127">
        <v>2</v>
      </c>
      <c r="F46" s="128">
        <v>1</v>
      </c>
      <c r="G46" s="128">
        <v>1</v>
      </c>
    </row>
    <row r="47" spans="1:7" ht="30" x14ac:dyDescent="0.25">
      <c r="D47" s="11" t="s">
        <v>1782</v>
      </c>
      <c r="E47" s="127">
        <v>2</v>
      </c>
      <c r="F47" s="128">
        <v>1</v>
      </c>
      <c r="G47" s="128">
        <v>2</v>
      </c>
    </row>
    <row r="48" spans="1:7" ht="30" x14ac:dyDescent="0.25">
      <c r="D48" s="11" t="s">
        <v>1783</v>
      </c>
      <c r="E48" s="127">
        <v>2</v>
      </c>
      <c r="F48" s="128">
        <v>1</v>
      </c>
      <c r="G48" s="128">
        <v>3</v>
      </c>
    </row>
    <row r="49" spans="3:7" ht="30" x14ac:dyDescent="0.25">
      <c r="D49" s="11" t="s">
        <v>1784</v>
      </c>
      <c r="E49" s="127">
        <v>2</v>
      </c>
      <c r="F49" s="128">
        <v>1</v>
      </c>
      <c r="G49" s="128">
        <v>4</v>
      </c>
    </row>
    <row r="50" spans="3:7" ht="30" x14ac:dyDescent="0.25">
      <c r="D50" s="11" t="s">
        <v>1785</v>
      </c>
      <c r="E50" s="127">
        <v>2</v>
      </c>
      <c r="F50" s="128">
        <v>1</v>
      </c>
      <c r="G50" s="128">
        <v>5</v>
      </c>
    </row>
    <row r="51" spans="3:7" ht="30" x14ac:dyDescent="0.25">
      <c r="D51" s="11" t="s">
        <v>1786</v>
      </c>
      <c r="E51" s="127">
        <v>2</v>
      </c>
      <c r="F51" s="128">
        <v>1</v>
      </c>
      <c r="G51" s="128">
        <v>6</v>
      </c>
    </row>
    <row r="52" spans="3:7" ht="30" x14ac:dyDescent="0.25">
      <c r="D52" s="11" t="s">
        <v>1787</v>
      </c>
      <c r="E52" s="127">
        <v>2</v>
      </c>
      <c r="F52" s="128">
        <v>1</v>
      </c>
      <c r="G52" s="128">
        <v>7</v>
      </c>
    </row>
    <row r="53" spans="3:7" x14ac:dyDescent="0.25">
      <c r="C53" t="s">
        <v>1772</v>
      </c>
      <c r="E53" s="127"/>
      <c r="F53" s="128"/>
      <c r="G53" s="128"/>
    </row>
    <row r="54" spans="3:7" ht="30" x14ac:dyDescent="0.25">
      <c r="D54" s="11" t="s">
        <v>1788</v>
      </c>
      <c r="E54" s="127">
        <v>2</v>
      </c>
      <c r="F54" s="128">
        <v>2</v>
      </c>
      <c r="G54" s="128">
        <v>1</v>
      </c>
    </row>
    <row r="55" spans="3:7" ht="30" x14ac:dyDescent="0.25">
      <c r="D55" s="11" t="s">
        <v>1789</v>
      </c>
      <c r="E55" s="127">
        <v>2</v>
      </c>
      <c r="F55" s="128">
        <v>2</v>
      </c>
      <c r="G55" s="128">
        <v>2</v>
      </c>
    </row>
    <row r="56" spans="3:7" ht="30" x14ac:dyDescent="0.25">
      <c r="D56" s="11" t="s">
        <v>1790</v>
      </c>
      <c r="E56" s="127">
        <v>2</v>
      </c>
      <c r="F56" s="128">
        <v>2</v>
      </c>
      <c r="G56" s="128">
        <v>3</v>
      </c>
    </row>
    <row r="57" spans="3:7" ht="30" x14ac:dyDescent="0.25">
      <c r="D57" s="11" t="s">
        <v>1791</v>
      </c>
      <c r="E57" s="127">
        <v>2</v>
      </c>
      <c r="F57" s="128">
        <v>2</v>
      </c>
      <c r="G57" s="128">
        <v>4</v>
      </c>
    </row>
    <row r="58" spans="3:7" ht="30" x14ac:dyDescent="0.25">
      <c r="D58" s="11" t="s">
        <v>1792</v>
      </c>
      <c r="E58" s="127">
        <v>2</v>
      </c>
      <c r="F58" s="128">
        <v>2</v>
      </c>
      <c r="G58" s="128">
        <v>5</v>
      </c>
    </row>
    <row r="59" spans="3:7" ht="30" x14ac:dyDescent="0.25">
      <c r="D59" s="11" t="s">
        <v>1793</v>
      </c>
      <c r="E59" s="127">
        <v>2</v>
      </c>
      <c r="F59" s="128">
        <v>2</v>
      </c>
      <c r="G59" s="128">
        <v>6</v>
      </c>
    </row>
    <row r="60" spans="3:7" x14ac:dyDescent="0.25">
      <c r="D60" s="11" t="s">
        <v>1794</v>
      </c>
      <c r="E60" s="127">
        <v>2</v>
      </c>
      <c r="F60" s="128">
        <v>2</v>
      </c>
      <c r="G60" s="128">
        <v>7</v>
      </c>
    </row>
    <row r="61" spans="3:7" ht="30" x14ac:dyDescent="0.25">
      <c r="D61" s="11" t="s">
        <v>1795</v>
      </c>
      <c r="E61" s="127">
        <v>2</v>
      </c>
      <c r="F61" s="128">
        <v>2</v>
      </c>
      <c r="G61" s="128">
        <v>8</v>
      </c>
    </row>
    <row r="62" spans="3:7" x14ac:dyDescent="0.25">
      <c r="C62" t="s">
        <v>1773</v>
      </c>
      <c r="E62" s="127"/>
      <c r="F62" s="128"/>
      <c r="G62" s="128"/>
    </row>
    <row r="63" spans="3:7" ht="30" x14ac:dyDescent="0.25">
      <c r="D63" s="11" t="s">
        <v>1796</v>
      </c>
      <c r="E63" s="127">
        <v>2</v>
      </c>
      <c r="F63" s="128">
        <v>3</v>
      </c>
      <c r="G63" s="128">
        <v>1</v>
      </c>
    </row>
    <row r="64" spans="3:7" ht="30" x14ac:dyDescent="0.25">
      <c r="D64" s="11" t="s">
        <v>1797</v>
      </c>
      <c r="E64" s="127">
        <v>2</v>
      </c>
      <c r="F64" s="128">
        <v>3</v>
      </c>
      <c r="G64" s="128">
        <v>2</v>
      </c>
    </row>
    <row r="65" spans="3:7" ht="30" x14ac:dyDescent="0.25">
      <c r="D65" s="11" t="s">
        <v>1798</v>
      </c>
      <c r="E65" s="127">
        <v>2</v>
      </c>
      <c r="F65" s="128">
        <v>3</v>
      </c>
      <c r="G65" s="128">
        <v>3</v>
      </c>
    </row>
    <row r="66" spans="3:7" ht="30" x14ac:dyDescent="0.25">
      <c r="D66" s="11" t="s">
        <v>1799</v>
      </c>
      <c r="E66" s="127">
        <v>2</v>
      </c>
      <c r="F66" s="128">
        <v>3</v>
      </c>
      <c r="G66" s="128">
        <v>4</v>
      </c>
    </row>
    <row r="67" spans="3:7" x14ac:dyDescent="0.25">
      <c r="C67" t="s">
        <v>1774</v>
      </c>
      <c r="E67" s="127"/>
      <c r="F67" s="128"/>
      <c r="G67" s="128"/>
    </row>
    <row r="68" spans="3:7" ht="30" x14ac:dyDescent="0.25">
      <c r="D68" s="11" t="s">
        <v>1800</v>
      </c>
      <c r="E68" s="127">
        <v>2</v>
      </c>
      <c r="F68" s="128">
        <v>4</v>
      </c>
      <c r="G68" s="128">
        <v>1</v>
      </c>
    </row>
    <row r="69" spans="3:7" ht="30" x14ac:dyDescent="0.25">
      <c r="D69" s="11" t="s">
        <v>1801</v>
      </c>
      <c r="E69" s="127">
        <v>2</v>
      </c>
      <c r="F69" s="128">
        <v>4</v>
      </c>
      <c r="G69" s="128">
        <v>2</v>
      </c>
    </row>
    <row r="70" spans="3:7" ht="30" x14ac:dyDescent="0.25">
      <c r="D70" s="11" t="s">
        <v>1802</v>
      </c>
      <c r="E70" s="127">
        <v>2</v>
      </c>
      <c r="F70" s="128">
        <v>4</v>
      </c>
      <c r="G70" s="128">
        <v>3</v>
      </c>
    </row>
    <row r="71" spans="3:7" ht="30" x14ac:dyDescent="0.25">
      <c r="D71" s="11" t="s">
        <v>1803</v>
      </c>
      <c r="E71" s="127">
        <v>2</v>
      </c>
      <c r="F71" s="128">
        <v>4</v>
      </c>
      <c r="G71" s="128">
        <v>4</v>
      </c>
    </row>
    <row r="72" spans="3:7" ht="45" x14ac:dyDescent="0.25">
      <c r="D72" s="11" t="s">
        <v>1804</v>
      </c>
      <c r="E72" s="127">
        <v>2</v>
      </c>
      <c r="F72" s="128">
        <v>4</v>
      </c>
      <c r="G72" s="128">
        <v>5</v>
      </c>
    </row>
    <row r="73" spans="3:7" ht="30" x14ac:dyDescent="0.25">
      <c r="D73" s="11" t="s">
        <v>1805</v>
      </c>
      <c r="E73" s="127">
        <v>2</v>
      </c>
      <c r="F73" s="128">
        <v>4</v>
      </c>
      <c r="G73" s="128">
        <v>6</v>
      </c>
    </row>
    <row r="74" spans="3:7" ht="45" x14ac:dyDescent="0.25">
      <c r="D74" s="11" t="s">
        <v>1806</v>
      </c>
      <c r="E74" s="127">
        <v>2</v>
      </c>
      <c r="F74" s="128">
        <v>4</v>
      </c>
      <c r="G74" s="128">
        <v>7</v>
      </c>
    </row>
    <row r="75" spans="3:7" ht="45" x14ac:dyDescent="0.25">
      <c r="D75" s="11" t="s">
        <v>1807</v>
      </c>
      <c r="E75" s="127">
        <v>2</v>
      </c>
      <c r="F75" s="128">
        <v>4</v>
      </c>
      <c r="G75" s="128">
        <v>8</v>
      </c>
    </row>
    <row r="76" spans="3:7" ht="30" x14ac:dyDescent="0.25">
      <c r="D76" s="11" t="s">
        <v>1808</v>
      </c>
      <c r="E76" s="127">
        <v>2</v>
      </c>
      <c r="F76" s="128">
        <v>4</v>
      </c>
      <c r="G76" s="128">
        <v>9</v>
      </c>
    </row>
    <row r="77" spans="3:7" ht="30" x14ac:dyDescent="0.25">
      <c r="D77" s="11" t="s">
        <v>1809</v>
      </c>
      <c r="E77" s="127">
        <v>2</v>
      </c>
      <c r="F77" s="128">
        <v>4</v>
      </c>
      <c r="G77" s="128">
        <v>10</v>
      </c>
    </row>
    <row r="78" spans="3:7" ht="30" x14ac:dyDescent="0.25">
      <c r="D78" s="11" t="s">
        <v>1810</v>
      </c>
      <c r="E78" s="127">
        <v>2</v>
      </c>
      <c r="F78" s="128">
        <v>4</v>
      </c>
      <c r="G78" s="128">
        <v>11</v>
      </c>
    </row>
    <row r="79" spans="3:7" x14ac:dyDescent="0.25">
      <c r="C79" t="s">
        <v>1775</v>
      </c>
      <c r="E79" s="127"/>
      <c r="F79" s="128"/>
      <c r="G79" s="128"/>
    </row>
    <row r="80" spans="3:7" ht="30" x14ac:dyDescent="0.25">
      <c r="D80" s="11" t="s">
        <v>1811</v>
      </c>
      <c r="E80" s="127">
        <v>2</v>
      </c>
      <c r="F80" s="128">
        <v>5</v>
      </c>
      <c r="G80" s="128">
        <v>1</v>
      </c>
    </row>
    <row r="81" spans="3:7" ht="30" x14ac:dyDescent="0.25">
      <c r="D81" s="11" t="s">
        <v>1812</v>
      </c>
      <c r="E81" s="127">
        <v>2</v>
      </c>
      <c r="F81" s="128">
        <v>5</v>
      </c>
      <c r="G81" s="128">
        <v>2</v>
      </c>
    </row>
    <row r="82" spans="3:7" ht="30" x14ac:dyDescent="0.25">
      <c r="D82" s="11" t="s">
        <v>1813</v>
      </c>
      <c r="E82" s="127">
        <v>2</v>
      </c>
      <c r="F82" s="128">
        <v>5</v>
      </c>
      <c r="G82" s="128">
        <v>3</v>
      </c>
    </row>
    <row r="83" spans="3:7" ht="30" x14ac:dyDescent="0.25">
      <c r="D83" s="11" t="s">
        <v>1814</v>
      </c>
      <c r="E83" s="127">
        <v>2</v>
      </c>
      <c r="F83" s="128">
        <v>5</v>
      </c>
      <c r="G83" s="128">
        <v>4</v>
      </c>
    </row>
    <row r="84" spans="3:7" ht="30" x14ac:dyDescent="0.25">
      <c r="D84" s="11" t="s">
        <v>1815</v>
      </c>
      <c r="E84" s="127">
        <v>2</v>
      </c>
      <c r="F84" s="128">
        <v>5</v>
      </c>
      <c r="G84" s="128">
        <v>5</v>
      </c>
    </row>
    <row r="85" spans="3:7" x14ac:dyDescent="0.25">
      <c r="C85" t="s">
        <v>1776</v>
      </c>
      <c r="E85" s="127"/>
      <c r="F85" s="128"/>
      <c r="G85" s="128"/>
    </row>
    <row r="86" spans="3:7" x14ac:dyDescent="0.25">
      <c r="D86" s="11" t="s">
        <v>1816</v>
      </c>
      <c r="E86" s="127">
        <v>2</v>
      </c>
      <c r="F86" s="128">
        <v>6</v>
      </c>
      <c r="G86" s="128">
        <v>1</v>
      </c>
    </row>
    <row r="87" spans="3:7" ht="30" x14ac:dyDescent="0.25">
      <c r="D87" s="11" t="s">
        <v>1817</v>
      </c>
      <c r="E87" s="127">
        <v>2</v>
      </c>
      <c r="F87" s="128">
        <v>6</v>
      </c>
      <c r="G87" s="128">
        <v>2</v>
      </c>
    </row>
    <row r="88" spans="3:7" ht="30" x14ac:dyDescent="0.25">
      <c r="D88" s="11" t="s">
        <v>1818</v>
      </c>
      <c r="E88" s="127">
        <v>2</v>
      </c>
      <c r="F88" s="128">
        <v>6</v>
      </c>
      <c r="G88" s="128">
        <v>3</v>
      </c>
    </row>
    <row r="89" spans="3:7" ht="30" x14ac:dyDescent="0.25">
      <c r="D89" s="11" t="s">
        <v>1819</v>
      </c>
      <c r="E89" s="127">
        <v>2</v>
      </c>
      <c r="F89" s="128">
        <v>6</v>
      </c>
      <c r="G89" s="128">
        <v>4</v>
      </c>
    </row>
    <row r="90" spans="3:7" ht="30" x14ac:dyDescent="0.25">
      <c r="D90" s="11" t="s">
        <v>1820</v>
      </c>
      <c r="E90" s="127">
        <v>2</v>
      </c>
      <c r="F90" s="128">
        <v>6</v>
      </c>
      <c r="G90" s="128">
        <v>5</v>
      </c>
    </row>
    <row r="91" spans="3:7" ht="30" x14ac:dyDescent="0.25">
      <c r="D91" s="11" t="s">
        <v>1821</v>
      </c>
      <c r="E91" s="127">
        <v>2</v>
      </c>
      <c r="F91" s="128">
        <v>6</v>
      </c>
      <c r="G91" s="128">
        <v>6</v>
      </c>
    </row>
    <row r="92" spans="3:7" ht="45" x14ac:dyDescent="0.25">
      <c r="D92" s="11" t="s">
        <v>1822</v>
      </c>
      <c r="E92" s="127">
        <v>2</v>
      </c>
      <c r="F92" s="128">
        <v>6</v>
      </c>
      <c r="G92" s="128">
        <v>7</v>
      </c>
    </row>
    <row r="93" spans="3:7" ht="30" x14ac:dyDescent="0.25">
      <c r="D93" s="11" t="s">
        <v>1823</v>
      </c>
      <c r="E93" s="127">
        <v>2</v>
      </c>
      <c r="F93" s="128">
        <v>6</v>
      </c>
      <c r="G93" s="128">
        <v>8</v>
      </c>
    </row>
    <row r="94" spans="3:7" x14ac:dyDescent="0.25">
      <c r="C94" t="s">
        <v>1777</v>
      </c>
      <c r="E94" s="127"/>
      <c r="F94" s="128"/>
      <c r="G94" s="128"/>
    </row>
    <row r="95" spans="3:7" ht="30" x14ac:dyDescent="0.25">
      <c r="D95" s="11" t="s">
        <v>1824</v>
      </c>
      <c r="E95" s="127">
        <v>2</v>
      </c>
      <c r="F95" s="128">
        <v>7</v>
      </c>
      <c r="G95" s="128">
        <v>1</v>
      </c>
    </row>
    <row r="96" spans="3:7" ht="30" x14ac:dyDescent="0.25">
      <c r="D96" s="11" t="s">
        <v>1825</v>
      </c>
      <c r="E96" s="127">
        <v>2</v>
      </c>
      <c r="F96" s="128">
        <v>7</v>
      </c>
      <c r="G96" s="128">
        <v>2</v>
      </c>
    </row>
    <row r="97" spans="3:7" ht="30" x14ac:dyDescent="0.25">
      <c r="D97" s="11" t="s">
        <v>1826</v>
      </c>
      <c r="E97" s="127">
        <v>2</v>
      </c>
      <c r="F97" s="128">
        <v>7</v>
      </c>
      <c r="G97" s="128">
        <v>3</v>
      </c>
    </row>
    <row r="98" spans="3:7" ht="30" x14ac:dyDescent="0.25">
      <c r="D98" s="11" t="s">
        <v>1827</v>
      </c>
      <c r="E98" s="127">
        <v>2</v>
      </c>
      <c r="F98" s="128">
        <v>7</v>
      </c>
      <c r="G98" s="128">
        <v>4</v>
      </c>
    </row>
    <row r="99" spans="3:7" x14ac:dyDescent="0.25">
      <c r="C99" t="s">
        <v>1778</v>
      </c>
      <c r="E99" s="127"/>
      <c r="F99" s="128"/>
      <c r="G99" s="128"/>
    </row>
    <row r="100" spans="3:7" ht="30" x14ac:dyDescent="0.25">
      <c r="D100" s="11" t="s">
        <v>1828</v>
      </c>
      <c r="E100" s="127">
        <v>2</v>
      </c>
      <c r="F100" s="128">
        <v>8</v>
      </c>
      <c r="G100" s="128">
        <v>1</v>
      </c>
    </row>
    <row r="101" spans="3:7" ht="30" x14ac:dyDescent="0.25">
      <c r="D101" s="11" t="s">
        <v>1829</v>
      </c>
      <c r="E101" s="127">
        <v>2</v>
      </c>
      <c r="F101" s="128">
        <v>8</v>
      </c>
      <c r="G101" s="128">
        <v>2</v>
      </c>
    </row>
    <row r="102" spans="3:7" ht="30" x14ac:dyDescent="0.25">
      <c r="D102" s="11" t="s">
        <v>1830</v>
      </c>
      <c r="E102" s="127">
        <v>2</v>
      </c>
      <c r="F102" s="128">
        <v>8</v>
      </c>
      <c r="G102" s="128">
        <v>3</v>
      </c>
    </row>
    <row r="103" spans="3:7" ht="30" x14ac:dyDescent="0.25">
      <c r="D103" s="11" t="s">
        <v>1831</v>
      </c>
      <c r="E103" s="127">
        <v>2</v>
      </c>
      <c r="F103" s="128">
        <v>8</v>
      </c>
      <c r="G103" s="128">
        <v>4</v>
      </c>
    </row>
    <row r="104" spans="3:7" ht="30" x14ac:dyDescent="0.25">
      <c r="D104" s="11" t="s">
        <v>1832</v>
      </c>
      <c r="E104" s="127">
        <v>2</v>
      </c>
      <c r="F104" s="128">
        <v>8</v>
      </c>
      <c r="G104" s="128">
        <v>5</v>
      </c>
    </row>
    <row r="105" spans="3:7" x14ac:dyDescent="0.25">
      <c r="D105" s="11" t="s">
        <v>1833</v>
      </c>
      <c r="E105" s="127">
        <v>2</v>
      </c>
      <c r="F105" s="128">
        <v>8</v>
      </c>
      <c r="G105" s="128">
        <v>6</v>
      </c>
    </row>
    <row r="106" spans="3:7" ht="30" x14ac:dyDescent="0.25">
      <c r="D106" s="11" t="s">
        <v>1834</v>
      </c>
      <c r="E106" s="127">
        <v>2</v>
      </c>
      <c r="F106" s="128">
        <v>8</v>
      </c>
      <c r="G106" s="128">
        <v>7</v>
      </c>
    </row>
    <row r="107" spans="3:7" ht="30" x14ac:dyDescent="0.25">
      <c r="D107" s="11" t="s">
        <v>1835</v>
      </c>
      <c r="E107" s="127">
        <v>2</v>
      </c>
      <c r="F107" s="128">
        <v>8</v>
      </c>
      <c r="G107" s="128">
        <v>8</v>
      </c>
    </row>
    <row r="108" spans="3:7" ht="30" x14ac:dyDescent="0.25">
      <c r="D108" s="11" t="s">
        <v>1836</v>
      </c>
      <c r="E108" s="127">
        <v>2</v>
      </c>
      <c r="F108" s="128">
        <v>8</v>
      </c>
      <c r="G108" s="128">
        <v>9</v>
      </c>
    </row>
    <row r="109" spans="3:7" x14ac:dyDescent="0.25">
      <c r="C109" t="s">
        <v>1779</v>
      </c>
      <c r="E109" s="127"/>
      <c r="F109" s="128"/>
      <c r="G109" s="128"/>
    </row>
    <row r="110" spans="3:7" ht="30" x14ac:dyDescent="0.25">
      <c r="D110" s="11" t="s">
        <v>1837</v>
      </c>
      <c r="E110" s="127">
        <v>2</v>
      </c>
      <c r="F110" s="128">
        <v>9</v>
      </c>
      <c r="G110" s="128">
        <v>1</v>
      </c>
    </row>
    <row r="111" spans="3:7" ht="30" x14ac:dyDescent="0.25">
      <c r="D111" s="11" t="s">
        <v>1838</v>
      </c>
      <c r="E111" s="127">
        <v>2</v>
      </c>
      <c r="F111" s="128">
        <v>9</v>
      </c>
      <c r="G111" s="128">
        <v>2</v>
      </c>
    </row>
    <row r="112" spans="3:7" ht="30" x14ac:dyDescent="0.25">
      <c r="D112" s="11" t="s">
        <v>1839</v>
      </c>
      <c r="E112" s="127">
        <v>2</v>
      </c>
      <c r="F112" s="128">
        <v>9</v>
      </c>
      <c r="G112" s="128">
        <v>3</v>
      </c>
    </row>
    <row r="113" spans="1:7" x14ac:dyDescent="0.25">
      <c r="D113" s="11" t="s">
        <v>1840</v>
      </c>
      <c r="E113" s="127">
        <v>2</v>
      </c>
      <c r="F113" s="128">
        <v>9</v>
      </c>
      <c r="G113" s="128">
        <v>4</v>
      </c>
    </row>
    <row r="114" spans="1:7" ht="30" x14ac:dyDescent="0.25">
      <c r="D114" s="11" t="s">
        <v>1841</v>
      </c>
      <c r="E114" s="127">
        <v>2</v>
      </c>
      <c r="F114" s="128">
        <v>9</v>
      </c>
      <c r="G114" s="128">
        <v>5</v>
      </c>
    </row>
    <row r="115" spans="1:7" x14ac:dyDescent="0.25">
      <c r="D115" s="11" t="s">
        <v>1842</v>
      </c>
      <c r="E115" s="127">
        <v>2</v>
      </c>
      <c r="F115" s="128">
        <v>9</v>
      </c>
      <c r="G115" s="128">
        <v>6</v>
      </c>
    </row>
    <row r="116" spans="1:7" x14ac:dyDescent="0.25">
      <c r="D116" s="11" t="s">
        <v>1843</v>
      </c>
      <c r="E116" s="127">
        <v>2</v>
      </c>
      <c r="F116" s="128">
        <v>9</v>
      </c>
      <c r="G116" s="128">
        <v>7</v>
      </c>
    </row>
    <row r="117" spans="1:7" ht="30" x14ac:dyDescent="0.25">
      <c r="D117" s="11" t="s">
        <v>1844</v>
      </c>
      <c r="E117" s="127">
        <v>2</v>
      </c>
      <c r="F117" s="128">
        <v>9</v>
      </c>
      <c r="G117" s="128">
        <v>8</v>
      </c>
    </row>
    <row r="118" spans="1:7" ht="30" x14ac:dyDescent="0.25">
      <c r="D118" s="11" t="s">
        <v>1845</v>
      </c>
      <c r="E118" s="127">
        <v>2</v>
      </c>
      <c r="F118" s="128">
        <v>9</v>
      </c>
      <c r="G118" s="128">
        <v>9</v>
      </c>
    </row>
    <row r="119" spans="1:7" x14ac:dyDescent="0.25">
      <c r="C119" t="s">
        <v>1780</v>
      </c>
      <c r="E119" s="127"/>
      <c r="F119" s="128"/>
      <c r="G119" s="128"/>
    </row>
    <row r="120" spans="1:7" ht="45" x14ac:dyDescent="0.25">
      <c r="D120" s="11" t="s">
        <v>1846</v>
      </c>
      <c r="E120" s="127">
        <v>2</v>
      </c>
      <c r="F120" s="128">
        <v>10</v>
      </c>
      <c r="G120" s="128">
        <v>1</v>
      </c>
    </row>
    <row r="121" spans="1:7" ht="30" x14ac:dyDescent="0.25">
      <c r="D121" s="11" t="s">
        <v>1847</v>
      </c>
      <c r="E121" s="127">
        <v>2</v>
      </c>
      <c r="F121" s="128">
        <v>10</v>
      </c>
      <c r="G121" s="128">
        <v>2</v>
      </c>
    </row>
    <row r="122" spans="1:7" ht="30" x14ac:dyDescent="0.25">
      <c r="D122" s="11" t="s">
        <v>1848</v>
      </c>
      <c r="E122" s="127">
        <v>2</v>
      </c>
      <c r="F122" s="128">
        <v>10</v>
      </c>
      <c r="G122" s="128">
        <v>3</v>
      </c>
    </row>
    <row r="123" spans="1:7" x14ac:dyDescent="0.25">
      <c r="D123" s="11" t="s">
        <v>1849</v>
      </c>
      <c r="E123" s="127">
        <v>2</v>
      </c>
      <c r="F123" s="128">
        <v>10</v>
      </c>
      <c r="G123" s="128">
        <v>4</v>
      </c>
    </row>
    <row r="124" spans="1:7" ht="30" x14ac:dyDescent="0.25">
      <c r="D124" s="11" t="s">
        <v>1850</v>
      </c>
      <c r="E124" s="127">
        <v>2</v>
      </c>
      <c r="F124" s="128">
        <v>10</v>
      </c>
      <c r="G124" s="128">
        <v>5</v>
      </c>
    </row>
    <row r="125" spans="1:7" ht="30" x14ac:dyDescent="0.25">
      <c r="D125" s="11" t="s">
        <v>1851</v>
      </c>
      <c r="E125" s="127">
        <v>2</v>
      </c>
      <c r="F125" s="128">
        <v>10</v>
      </c>
      <c r="G125" s="128">
        <v>6</v>
      </c>
    </row>
    <row r="126" spans="1:7" ht="45" x14ac:dyDescent="0.25">
      <c r="D126" s="11" t="s">
        <v>1852</v>
      </c>
      <c r="E126" s="127">
        <v>2</v>
      </c>
      <c r="F126" s="128">
        <v>10</v>
      </c>
      <c r="G126" s="128">
        <v>7</v>
      </c>
    </row>
    <row r="127" spans="1:7" x14ac:dyDescent="0.25">
      <c r="A127" t="s">
        <v>1728</v>
      </c>
      <c r="E127" s="127"/>
      <c r="F127" s="128"/>
      <c r="G127" s="128"/>
    </row>
    <row r="128" spans="1:7" x14ac:dyDescent="0.25">
      <c r="C128" t="s">
        <v>1853</v>
      </c>
      <c r="E128" s="127"/>
      <c r="F128" s="128"/>
      <c r="G128" s="128"/>
    </row>
    <row r="129" spans="3:7" ht="30" x14ac:dyDescent="0.25">
      <c r="D129" s="11" t="s">
        <v>1854</v>
      </c>
      <c r="E129" s="127">
        <v>3</v>
      </c>
      <c r="F129" s="128">
        <v>1</v>
      </c>
      <c r="G129" s="128">
        <v>1</v>
      </c>
    </row>
    <row r="130" spans="3:7" ht="30" x14ac:dyDescent="0.25">
      <c r="D130" s="11" t="s">
        <v>1855</v>
      </c>
      <c r="E130" s="127">
        <v>3</v>
      </c>
      <c r="F130" s="128">
        <v>1</v>
      </c>
      <c r="G130" s="128">
        <v>2</v>
      </c>
    </row>
    <row r="131" spans="3:7" ht="30" x14ac:dyDescent="0.25">
      <c r="D131" s="11" t="s">
        <v>1856</v>
      </c>
      <c r="E131" s="127">
        <v>3</v>
      </c>
      <c r="F131" s="128">
        <v>1</v>
      </c>
      <c r="G131" s="128">
        <v>3</v>
      </c>
    </row>
    <row r="132" spans="3:7" ht="30" x14ac:dyDescent="0.25">
      <c r="D132" s="11" t="s">
        <v>1857</v>
      </c>
      <c r="E132" s="127">
        <v>3</v>
      </c>
      <c r="F132" s="128">
        <v>1</v>
      </c>
      <c r="G132" s="128">
        <v>4</v>
      </c>
    </row>
    <row r="133" spans="3:7" ht="30" x14ac:dyDescent="0.25">
      <c r="D133" s="11" t="s">
        <v>1858</v>
      </c>
      <c r="E133" s="127">
        <v>3</v>
      </c>
      <c r="F133" s="128">
        <v>1</v>
      </c>
      <c r="G133" s="128">
        <v>5</v>
      </c>
    </row>
    <row r="134" spans="3:7" ht="30" x14ac:dyDescent="0.25">
      <c r="D134" s="11" t="s">
        <v>1859</v>
      </c>
      <c r="E134" s="127">
        <v>3</v>
      </c>
      <c r="F134" s="128">
        <v>1</v>
      </c>
      <c r="G134" s="128">
        <v>6</v>
      </c>
    </row>
    <row r="135" spans="3:7" x14ac:dyDescent="0.25">
      <c r="D135" s="11" t="s">
        <v>1860</v>
      </c>
      <c r="E135" s="127">
        <v>3</v>
      </c>
      <c r="F135" s="128">
        <v>1</v>
      </c>
      <c r="G135" s="128">
        <v>7</v>
      </c>
    </row>
    <row r="136" spans="3:7" ht="30" x14ac:dyDescent="0.25">
      <c r="D136" s="11" t="s">
        <v>1861</v>
      </c>
      <c r="E136" s="127">
        <v>3</v>
      </c>
      <c r="F136" s="128">
        <v>1</v>
      </c>
      <c r="G136" s="128">
        <v>8</v>
      </c>
    </row>
    <row r="137" spans="3:7" x14ac:dyDescent="0.25">
      <c r="D137" s="11" t="s">
        <v>1862</v>
      </c>
      <c r="E137" s="127">
        <v>3</v>
      </c>
      <c r="F137" s="128">
        <v>1</v>
      </c>
      <c r="G137" s="128">
        <v>9</v>
      </c>
    </row>
    <row r="138" spans="3:7" ht="30" x14ac:dyDescent="0.25">
      <c r="D138" s="11" t="s">
        <v>1863</v>
      </c>
      <c r="E138" s="127">
        <v>3</v>
      </c>
      <c r="F138" s="128">
        <v>1</v>
      </c>
      <c r="G138" s="128">
        <v>10</v>
      </c>
    </row>
    <row r="139" spans="3:7" x14ac:dyDescent="0.25">
      <c r="D139" s="11" t="s">
        <v>1864</v>
      </c>
      <c r="E139" s="127">
        <v>3</v>
      </c>
      <c r="F139" s="128">
        <v>1</v>
      </c>
      <c r="G139" s="128">
        <v>11</v>
      </c>
    </row>
    <row r="140" spans="3:7" ht="30" x14ac:dyDescent="0.25">
      <c r="D140" s="11" t="s">
        <v>1865</v>
      </c>
      <c r="E140" s="127">
        <v>3</v>
      </c>
      <c r="F140" s="128">
        <v>1</v>
      </c>
      <c r="G140" s="128">
        <v>12</v>
      </c>
    </row>
    <row r="141" spans="3:7" x14ac:dyDescent="0.25">
      <c r="D141" s="11" t="s">
        <v>1866</v>
      </c>
      <c r="E141" s="127">
        <v>3</v>
      </c>
      <c r="F141" s="128">
        <v>1</v>
      </c>
      <c r="G141" s="128">
        <v>13</v>
      </c>
    </row>
    <row r="142" spans="3:7" x14ac:dyDescent="0.25">
      <c r="C142" t="s">
        <v>1867</v>
      </c>
      <c r="E142" s="127"/>
      <c r="F142" s="128"/>
      <c r="G142" s="128"/>
    </row>
    <row r="143" spans="3:7" ht="30" x14ac:dyDescent="0.25">
      <c r="D143" s="11" t="s">
        <v>1868</v>
      </c>
      <c r="E143" s="127">
        <v>3</v>
      </c>
      <c r="F143" s="128">
        <v>2</v>
      </c>
      <c r="G143" s="128">
        <v>1</v>
      </c>
    </row>
    <row r="144" spans="3:7" ht="30" x14ac:dyDescent="0.25">
      <c r="D144" s="11" t="s">
        <v>1869</v>
      </c>
      <c r="E144" s="127">
        <v>3</v>
      </c>
      <c r="F144" s="128">
        <v>2</v>
      </c>
      <c r="G144" s="128">
        <v>2</v>
      </c>
    </row>
    <row r="145" spans="3:7" ht="30" x14ac:dyDescent="0.25">
      <c r="D145" s="11" t="s">
        <v>1870</v>
      </c>
      <c r="E145" s="127">
        <v>3</v>
      </c>
      <c r="F145" s="128">
        <v>2</v>
      </c>
      <c r="G145" s="128">
        <v>3</v>
      </c>
    </row>
    <row r="146" spans="3:7" x14ac:dyDescent="0.25">
      <c r="D146" s="11" t="s">
        <v>1871</v>
      </c>
      <c r="E146" s="127">
        <v>3</v>
      </c>
      <c r="F146" s="128">
        <v>2</v>
      </c>
      <c r="G146" s="128">
        <v>4</v>
      </c>
    </row>
    <row r="147" spans="3:7" x14ac:dyDescent="0.25">
      <c r="D147" s="11" t="s">
        <v>1872</v>
      </c>
      <c r="E147" s="127">
        <v>3</v>
      </c>
      <c r="F147" s="128">
        <v>2</v>
      </c>
      <c r="G147" s="128">
        <v>5</v>
      </c>
    </row>
    <row r="148" spans="3:7" x14ac:dyDescent="0.25">
      <c r="D148" s="11" t="s">
        <v>1873</v>
      </c>
      <c r="E148" s="127">
        <v>3</v>
      </c>
      <c r="F148" s="128">
        <v>2</v>
      </c>
      <c r="G148" s="128">
        <v>6</v>
      </c>
    </row>
    <row r="149" spans="3:7" x14ac:dyDescent="0.25">
      <c r="D149" s="11" t="s">
        <v>1874</v>
      </c>
      <c r="E149" s="127">
        <v>3</v>
      </c>
      <c r="F149" s="128">
        <v>2</v>
      </c>
      <c r="G149" s="128">
        <v>7</v>
      </c>
    </row>
    <row r="150" spans="3:7" ht="30" x14ac:dyDescent="0.25">
      <c r="D150" s="11" t="s">
        <v>1875</v>
      </c>
      <c r="E150" s="127">
        <v>3</v>
      </c>
      <c r="F150" s="128">
        <v>2</v>
      </c>
      <c r="G150" s="128">
        <v>8</v>
      </c>
    </row>
    <row r="151" spans="3:7" x14ac:dyDescent="0.25">
      <c r="D151" s="11" t="s">
        <v>1876</v>
      </c>
      <c r="E151" s="127">
        <v>3</v>
      </c>
      <c r="F151" s="128">
        <v>2</v>
      </c>
      <c r="G151" s="128">
        <v>9</v>
      </c>
    </row>
    <row r="152" spans="3:7" ht="30" x14ac:dyDescent="0.25">
      <c r="D152" s="11" t="s">
        <v>1877</v>
      </c>
      <c r="E152" s="127">
        <v>3</v>
      </c>
      <c r="F152" s="128">
        <v>2</v>
      </c>
      <c r="G152" s="128">
        <v>10</v>
      </c>
    </row>
    <row r="153" spans="3:7" x14ac:dyDescent="0.25">
      <c r="C153" t="s">
        <v>1878</v>
      </c>
      <c r="E153" s="127"/>
      <c r="F153" s="128"/>
      <c r="G153" s="128"/>
    </row>
    <row r="154" spans="3:7" x14ac:dyDescent="0.25">
      <c r="D154" s="11" t="s">
        <v>1879</v>
      </c>
      <c r="E154" s="127">
        <v>3</v>
      </c>
      <c r="F154" s="128">
        <v>3</v>
      </c>
      <c r="G154" s="128">
        <v>1</v>
      </c>
    </row>
    <row r="155" spans="3:7" ht="30" x14ac:dyDescent="0.25">
      <c r="D155" s="11" t="s">
        <v>1880</v>
      </c>
      <c r="E155" s="127">
        <v>3</v>
      </c>
      <c r="F155" s="128">
        <v>3</v>
      </c>
      <c r="G155" s="128">
        <v>2</v>
      </c>
    </row>
    <row r="156" spans="3:7" x14ac:dyDescent="0.25">
      <c r="D156" s="11" t="s">
        <v>1881</v>
      </c>
      <c r="E156" s="127">
        <v>3</v>
      </c>
      <c r="F156" s="128">
        <v>3</v>
      </c>
      <c r="G156" s="128">
        <v>3</v>
      </c>
    </row>
    <row r="157" spans="3:7" ht="30" x14ac:dyDescent="0.25">
      <c r="D157" s="11" t="s">
        <v>1882</v>
      </c>
      <c r="E157" s="127">
        <v>3</v>
      </c>
      <c r="F157" s="128">
        <v>3</v>
      </c>
      <c r="G157" s="128">
        <v>4</v>
      </c>
    </row>
    <row r="158" spans="3:7" x14ac:dyDescent="0.25">
      <c r="D158" s="11" t="s">
        <v>1883</v>
      </c>
      <c r="E158" s="127">
        <v>3</v>
      </c>
      <c r="F158" s="128">
        <v>3</v>
      </c>
      <c r="G158" s="128">
        <v>5</v>
      </c>
    </row>
    <row r="159" spans="3:7" x14ac:dyDescent="0.25">
      <c r="D159" s="11" t="s">
        <v>1884</v>
      </c>
      <c r="E159" s="127">
        <v>3</v>
      </c>
      <c r="F159" s="128">
        <v>3</v>
      </c>
      <c r="G159" s="128">
        <v>6</v>
      </c>
    </row>
    <row r="160" spans="3:7" ht="30" x14ac:dyDescent="0.25">
      <c r="D160" s="11" t="s">
        <v>1885</v>
      </c>
      <c r="E160" s="127">
        <v>3</v>
      </c>
      <c r="F160" s="128">
        <v>3</v>
      </c>
      <c r="G160" s="128">
        <v>7</v>
      </c>
    </row>
    <row r="161" spans="3:7" x14ac:dyDescent="0.25">
      <c r="D161" s="11" t="s">
        <v>1886</v>
      </c>
      <c r="E161" s="127">
        <v>3</v>
      </c>
      <c r="F161" s="128">
        <v>3</v>
      </c>
      <c r="G161" s="128">
        <v>8</v>
      </c>
    </row>
    <row r="162" spans="3:7" x14ac:dyDescent="0.25">
      <c r="D162" s="11" t="s">
        <v>1887</v>
      </c>
      <c r="E162" s="127">
        <v>3</v>
      </c>
      <c r="F162" s="128">
        <v>3</v>
      </c>
      <c r="G162" s="128">
        <v>9</v>
      </c>
    </row>
    <row r="163" spans="3:7" ht="30" x14ac:dyDescent="0.25">
      <c r="D163" s="11" t="s">
        <v>1888</v>
      </c>
      <c r="E163" s="127">
        <v>3</v>
      </c>
      <c r="F163" s="128">
        <v>3</v>
      </c>
      <c r="G163" s="128">
        <v>10</v>
      </c>
    </row>
    <row r="164" spans="3:7" x14ac:dyDescent="0.25">
      <c r="C164" t="s">
        <v>1889</v>
      </c>
      <c r="E164" s="127"/>
      <c r="F164" s="128"/>
      <c r="G164" s="128"/>
    </row>
    <row r="165" spans="3:7" x14ac:dyDescent="0.25">
      <c r="D165" s="11" t="s">
        <v>1890</v>
      </c>
      <c r="E165" s="127">
        <v>3</v>
      </c>
      <c r="F165" s="128">
        <v>4</v>
      </c>
      <c r="G165" s="128">
        <v>1</v>
      </c>
    </row>
    <row r="166" spans="3:7" ht="30" x14ac:dyDescent="0.25">
      <c r="D166" s="11" t="s">
        <v>1891</v>
      </c>
      <c r="E166" s="127">
        <v>3</v>
      </c>
      <c r="F166" s="128">
        <v>4</v>
      </c>
      <c r="G166" s="128">
        <v>2</v>
      </c>
    </row>
    <row r="167" spans="3:7" x14ac:dyDescent="0.25">
      <c r="D167" s="11" t="s">
        <v>1892</v>
      </c>
      <c r="E167" s="127">
        <v>3</v>
      </c>
      <c r="F167" s="128">
        <v>4</v>
      </c>
      <c r="G167" s="128">
        <v>3</v>
      </c>
    </row>
    <row r="168" spans="3:7" ht="30" x14ac:dyDescent="0.25">
      <c r="D168" s="11" t="s">
        <v>1893</v>
      </c>
      <c r="E168" s="127">
        <v>3</v>
      </c>
      <c r="F168" s="128">
        <v>4</v>
      </c>
      <c r="G168" s="128">
        <v>4</v>
      </c>
    </row>
    <row r="169" spans="3:7" x14ac:dyDescent="0.25">
      <c r="D169" s="11" t="s">
        <v>1894</v>
      </c>
      <c r="E169" s="127">
        <v>3</v>
      </c>
      <c r="F169" s="128">
        <v>4</v>
      </c>
      <c r="G169" s="128">
        <v>5</v>
      </c>
    </row>
    <row r="170" spans="3:7" x14ac:dyDescent="0.25">
      <c r="D170" s="11" t="s">
        <v>1895</v>
      </c>
      <c r="E170" s="127">
        <v>3</v>
      </c>
      <c r="F170" s="128">
        <v>4</v>
      </c>
      <c r="G170" s="128">
        <v>6</v>
      </c>
    </row>
    <row r="171" spans="3:7" ht="30" x14ac:dyDescent="0.25">
      <c r="D171" s="11" t="s">
        <v>1896</v>
      </c>
      <c r="E171" s="127">
        <v>3</v>
      </c>
      <c r="F171" s="128">
        <v>4</v>
      </c>
      <c r="G171" s="128">
        <v>7</v>
      </c>
    </row>
    <row r="172" spans="3:7" ht="30" x14ac:dyDescent="0.25">
      <c r="D172" s="11" t="s">
        <v>1897</v>
      </c>
      <c r="E172" s="127">
        <v>3</v>
      </c>
      <c r="F172" s="128">
        <v>4</v>
      </c>
      <c r="G172" s="128">
        <v>8</v>
      </c>
    </row>
    <row r="173" spans="3:7" x14ac:dyDescent="0.25">
      <c r="C173" t="s">
        <v>1898</v>
      </c>
      <c r="E173" s="127"/>
      <c r="F173" s="128"/>
      <c r="G173" s="128"/>
    </row>
    <row r="174" spans="3:7" ht="30" x14ac:dyDescent="0.25">
      <c r="D174" s="11" t="s">
        <v>1899</v>
      </c>
      <c r="E174" s="127">
        <v>3</v>
      </c>
      <c r="F174" s="128">
        <v>5</v>
      </c>
      <c r="G174" s="128">
        <v>1</v>
      </c>
    </row>
    <row r="175" spans="3:7" ht="30" x14ac:dyDescent="0.25">
      <c r="D175" s="11" t="s">
        <v>1900</v>
      </c>
      <c r="E175" s="127">
        <v>3</v>
      </c>
      <c r="F175" s="128">
        <v>5</v>
      </c>
      <c r="G175" s="128">
        <v>2</v>
      </c>
    </row>
    <row r="176" spans="3:7" x14ac:dyDescent="0.25">
      <c r="D176" s="11" t="s">
        <v>1901</v>
      </c>
      <c r="E176" s="127">
        <v>3</v>
      </c>
      <c r="F176" s="128">
        <v>5</v>
      </c>
      <c r="G176" s="128">
        <v>3</v>
      </c>
    </row>
    <row r="177" spans="3:7" ht="30" x14ac:dyDescent="0.25">
      <c r="D177" s="11" t="s">
        <v>1902</v>
      </c>
      <c r="E177" s="127">
        <v>3</v>
      </c>
      <c r="F177" s="128">
        <v>5</v>
      </c>
      <c r="G177" s="128">
        <v>4</v>
      </c>
    </row>
    <row r="178" spans="3:7" ht="30" x14ac:dyDescent="0.25">
      <c r="D178" s="11" t="s">
        <v>1903</v>
      </c>
      <c r="E178" s="127">
        <v>3</v>
      </c>
      <c r="F178" s="128">
        <v>5</v>
      </c>
      <c r="G178" s="128">
        <v>5</v>
      </c>
    </row>
    <row r="179" spans="3:7" x14ac:dyDescent="0.25">
      <c r="D179" s="11" t="s">
        <v>1904</v>
      </c>
      <c r="E179" s="127">
        <v>3</v>
      </c>
      <c r="F179" s="128">
        <v>5</v>
      </c>
      <c r="G179" s="128">
        <v>6</v>
      </c>
    </row>
    <row r="180" spans="3:7" ht="30" x14ac:dyDescent="0.25">
      <c r="D180" s="11" t="s">
        <v>1905</v>
      </c>
      <c r="E180" s="127">
        <v>3</v>
      </c>
      <c r="F180" s="128">
        <v>5</v>
      </c>
      <c r="G180" s="128">
        <v>7</v>
      </c>
    </row>
    <row r="181" spans="3:7" ht="30" x14ac:dyDescent="0.25">
      <c r="D181" s="11" t="s">
        <v>1906</v>
      </c>
      <c r="E181" s="127">
        <v>3</v>
      </c>
      <c r="F181" s="128">
        <v>5</v>
      </c>
      <c r="G181" s="128">
        <v>8</v>
      </c>
    </row>
    <row r="182" spans="3:7" x14ac:dyDescent="0.25">
      <c r="C182" t="s">
        <v>1907</v>
      </c>
      <c r="E182" s="127"/>
      <c r="F182" s="128"/>
      <c r="G182" s="128"/>
    </row>
    <row r="183" spans="3:7" ht="30" x14ac:dyDescent="0.25">
      <c r="D183" s="11" t="s">
        <v>1908</v>
      </c>
      <c r="E183" s="127">
        <v>3</v>
      </c>
      <c r="F183" s="128">
        <v>6</v>
      </c>
      <c r="G183" s="128">
        <v>1</v>
      </c>
    </row>
    <row r="184" spans="3:7" x14ac:dyDescent="0.25">
      <c r="D184" s="11" t="s">
        <v>1909</v>
      </c>
      <c r="E184" s="127">
        <v>3</v>
      </c>
      <c r="F184" s="128">
        <v>6</v>
      </c>
      <c r="G184" s="128">
        <v>2</v>
      </c>
    </row>
    <row r="185" spans="3:7" ht="30" x14ac:dyDescent="0.25">
      <c r="D185" s="11" t="s">
        <v>1910</v>
      </c>
      <c r="E185" s="127">
        <v>3</v>
      </c>
      <c r="F185" s="128">
        <v>6</v>
      </c>
      <c r="G185" s="128">
        <v>3</v>
      </c>
    </row>
    <row r="186" spans="3:7" x14ac:dyDescent="0.25">
      <c r="D186" s="11" t="s">
        <v>1911</v>
      </c>
      <c r="E186" s="127">
        <v>3</v>
      </c>
      <c r="F186" s="128">
        <v>6</v>
      </c>
      <c r="G186" s="128">
        <v>4</v>
      </c>
    </row>
    <row r="187" spans="3:7" ht="30" x14ac:dyDescent="0.25">
      <c r="D187" s="11" t="s">
        <v>1912</v>
      </c>
      <c r="E187" s="127">
        <v>3</v>
      </c>
      <c r="F187" s="128">
        <v>6</v>
      </c>
      <c r="G187" s="128">
        <v>5</v>
      </c>
    </row>
    <row r="188" spans="3:7" ht="30" x14ac:dyDescent="0.25">
      <c r="D188" s="11" t="s">
        <v>1913</v>
      </c>
      <c r="E188" s="127">
        <v>3</v>
      </c>
      <c r="F188" s="128">
        <v>6</v>
      </c>
      <c r="G188" s="128">
        <v>6</v>
      </c>
    </row>
    <row r="189" spans="3:7" x14ac:dyDescent="0.25">
      <c r="D189" s="11" t="s">
        <v>1914</v>
      </c>
      <c r="E189" s="127">
        <v>3</v>
      </c>
      <c r="F189" s="128">
        <v>6</v>
      </c>
      <c r="G189" s="128">
        <v>7</v>
      </c>
    </row>
    <row r="190" spans="3:7" ht="30" x14ac:dyDescent="0.25">
      <c r="D190" s="11" t="s">
        <v>1915</v>
      </c>
      <c r="E190" s="127">
        <v>3</v>
      </c>
      <c r="F190" s="128">
        <v>6</v>
      </c>
      <c r="G190" s="128">
        <v>8</v>
      </c>
    </row>
    <row r="191" spans="3:7" x14ac:dyDescent="0.25">
      <c r="C191" t="s">
        <v>1916</v>
      </c>
      <c r="E191" s="127"/>
      <c r="F191" s="128"/>
      <c r="G191" s="128"/>
    </row>
    <row r="192" spans="3:7" ht="30" x14ac:dyDescent="0.25">
      <c r="D192" s="11" t="s">
        <v>1917</v>
      </c>
      <c r="E192" s="127">
        <v>3</v>
      </c>
      <c r="F192" s="128">
        <v>7</v>
      </c>
      <c r="G192" s="128">
        <v>1</v>
      </c>
    </row>
    <row r="193" spans="4:7" x14ac:dyDescent="0.25">
      <c r="D193" s="11" t="s">
        <v>1918</v>
      </c>
      <c r="E193" s="127">
        <v>3</v>
      </c>
      <c r="F193" s="128">
        <v>7</v>
      </c>
      <c r="G193" s="128">
        <v>2</v>
      </c>
    </row>
    <row r="194" spans="4:7" x14ac:dyDescent="0.25">
      <c r="D194" s="11" t="s">
        <v>1919</v>
      </c>
      <c r="E194" s="127">
        <v>3</v>
      </c>
      <c r="F194" s="128">
        <v>7</v>
      </c>
      <c r="G194" s="128">
        <v>3</v>
      </c>
    </row>
    <row r="195" spans="4:7" x14ac:dyDescent="0.25">
      <c r="D195" s="11" t="s">
        <v>1920</v>
      </c>
      <c r="E195" s="127">
        <v>3</v>
      </c>
      <c r="F195" s="128">
        <v>7</v>
      </c>
      <c r="G195" s="128">
        <v>4</v>
      </c>
    </row>
    <row r="196" spans="4:7" x14ac:dyDescent="0.25">
      <c r="D196" s="11" t="s">
        <v>1921</v>
      </c>
      <c r="E196" s="127">
        <v>3</v>
      </c>
      <c r="F196" s="128">
        <v>7</v>
      </c>
      <c r="G196" s="128">
        <v>5</v>
      </c>
    </row>
    <row r="197" spans="4:7" ht="30" x14ac:dyDescent="0.25">
      <c r="D197" s="11" t="s">
        <v>1922</v>
      </c>
      <c r="E197" s="127">
        <v>3</v>
      </c>
      <c r="F197" s="128">
        <v>7</v>
      </c>
      <c r="G197" s="128">
        <v>6</v>
      </c>
    </row>
    <row r="198" spans="4:7" ht="30" x14ac:dyDescent="0.25">
      <c r="D198" s="11" t="s">
        <v>1923</v>
      </c>
      <c r="E198" s="127">
        <v>3</v>
      </c>
      <c r="F198" s="128">
        <v>7</v>
      </c>
      <c r="G198" s="128">
        <v>7</v>
      </c>
    </row>
    <row r="199" spans="4:7" ht="30" x14ac:dyDescent="0.25">
      <c r="D199" s="11" t="s">
        <v>1924</v>
      </c>
      <c r="E199" s="127">
        <v>3</v>
      </c>
      <c r="F199" s="128">
        <v>7</v>
      </c>
      <c r="G199" s="128">
        <v>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553AB-D1DA-4241-B722-3817BD190054}">
  <sheetPr>
    <tabColor theme="1"/>
    <pageSetUpPr fitToPage="1"/>
  </sheetPr>
  <dimension ref="A1:K319"/>
  <sheetViews>
    <sheetView workbookViewId="0">
      <selection sqref="A1:K1"/>
    </sheetView>
  </sheetViews>
  <sheetFormatPr baseColWidth="10" defaultRowHeight="18" x14ac:dyDescent="0.35"/>
  <cols>
    <col min="1" max="1" width="11.42578125" style="139"/>
    <col min="2" max="8" width="5.7109375" style="139" bestFit="1" customWidth="1"/>
    <col min="9" max="9" width="103.28515625" style="139" bestFit="1" customWidth="1"/>
    <col min="10" max="10" width="22.140625" style="139" bestFit="1" customWidth="1"/>
    <col min="11" max="16384" width="11.42578125" style="139"/>
  </cols>
  <sheetData>
    <row r="1" spans="1:11" x14ac:dyDescent="0.35">
      <c r="A1" s="328" t="s">
        <v>2846</v>
      </c>
      <c r="B1" s="328"/>
      <c r="C1" s="328"/>
      <c r="D1" s="328"/>
      <c r="E1" s="328"/>
      <c r="F1" s="328"/>
      <c r="G1" s="328"/>
      <c r="H1" s="328"/>
      <c r="I1" s="328"/>
      <c r="J1" s="328"/>
      <c r="K1" s="328"/>
    </row>
    <row r="2" spans="1:11" x14ac:dyDescent="0.35">
      <c r="A2" s="139" t="s">
        <v>2845</v>
      </c>
    </row>
    <row r="3" spans="1:11" x14ac:dyDescent="0.35">
      <c r="A3" s="144" t="s">
        <v>2844</v>
      </c>
      <c r="B3" s="144" t="s">
        <v>1718</v>
      </c>
      <c r="C3" s="144" t="s">
        <v>1719</v>
      </c>
      <c r="D3" s="144" t="s">
        <v>1720</v>
      </c>
      <c r="E3" s="144" t="s">
        <v>1721</v>
      </c>
      <c r="F3" s="144" t="s">
        <v>2843</v>
      </c>
      <c r="G3" s="144" t="s">
        <v>2842</v>
      </c>
      <c r="H3" s="144" t="s">
        <v>2841</v>
      </c>
      <c r="I3" s="144" t="s">
        <v>2840</v>
      </c>
      <c r="J3" s="144" t="s">
        <v>2839</v>
      </c>
      <c r="K3" s="144" t="s">
        <v>2838</v>
      </c>
    </row>
    <row r="4" spans="1:11" x14ac:dyDescent="0.35">
      <c r="A4" s="143">
        <v>2400000</v>
      </c>
      <c r="B4" s="143">
        <f t="shared" ref="B4:B67" si="0">LEFT(A4,1)*1</f>
        <v>2</v>
      </c>
      <c r="C4" s="143">
        <f t="shared" ref="C4:C67" si="1">MID(A4,2,1)*1</f>
        <v>4</v>
      </c>
      <c r="D4" s="143">
        <f t="shared" ref="D4:D67" si="2">MID(A4,3,1)*1</f>
        <v>0</v>
      </c>
      <c r="E4" s="143">
        <f t="shared" ref="E4:E67" si="3">MID(A4,4,1)*1</f>
        <v>0</v>
      </c>
      <c r="F4" s="143">
        <f t="shared" ref="F4:F67" si="4">MID(A4,5,1)*1</f>
        <v>0</v>
      </c>
      <c r="G4" s="143">
        <f t="shared" ref="G4:G67" si="5">MID(A4,6,1)*1</f>
        <v>0</v>
      </c>
      <c r="H4" s="143">
        <f t="shared" ref="H4:H67" si="6">MID(A4,7,1)*1</f>
        <v>0</v>
      </c>
      <c r="I4" s="143" t="s">
        <v>2837</v>
      </c>
      <c r="J4" s="143" t="s">
        <v>2537</v>
      </c>
      <c r="K4" s="143" t="s">
        <v>2536</v>
      </c>
    </row>
    <row r="5" spans="1:11" x14ac:dyDescent="0.35">
      <c r="A5" s="140">
        <v>2410000</v>
      </c>
      <c r="B5" s="140">
        <f t="shared" si="0"/>
        <v>2</v>
      </c>
      <c r="C5" s="140">
        <f t="shared" si="1"/>
        <v>4</v>
      </c>
      <c r="D5" s="140">
        <f t="shared" si="2"/>
        <v>1</v>
      </c>
      <c r="E5" s="140">
        <f t="shared" si="3"/>
        <v>0</v>
      </c>
      <c r="F5" s="140">
        <f t="shared" si="4"/>
        <v>0</v>
      </c>
      <c r="G5" s="140">
        <f t="shared" si="5"/>
        <v>0</v>
      </c>
      <c r="H5" s="140">
        <f t="shared" si="6"/>
        <v>0</v>
      </c>
      <c r="I5" s="140" t="s">
        <v>2836</v>
      </c>
      <c r="J5" s="140" t="s">
        <v>2537</v>
      </c>
      <c r="K5" s="140" t="s">
        <v>2536</v>
      </c>
    </row>
    <row r="6" spans="1:11" x14ac:dyDescent="0.35">
      <c r="A6" s="141">
        <v>2411000</v>
      </c>
      <c r="B6" s="141">
        <f t="shared" si="0"/>
        <v>2</v>
      </c>
      <c r="C6" s="141">
        <f t="shared" si="1"/>
        <v>4</v>
      </c>
      <c r="D6" s="141">
        <f t="shared" si="2"/>
        <v>1</v>
      </c>
      <c r="E6" s="141">
        <f t="shared" si="3"/>
        <v>1</v>
      </c>
      <c r="F6" s="141">
        <f t="shared" si="4"/>
        <v>0</v>
      </c>
      <c r="G6" s="141">
        <f t="shared" si="5"/>
        <v>0</v>
      </c>
      <c r="H6" s="141">
        <f t="shared" si="6"/>
        <v>0</v>
      </c>
      <c r="I6" s="141" t="s">
        <v>2835</v>
      </c>
      <c r="J6" s="141" t="s">
        <v>2537</v>
      </c>
      <c r="K6" s="141" t="s">
        <v>2536</v>
      </c>
    </row>
    <row r="7" spans="1:11" x14ac:dyDescent="0.35">
      <c r="A7" s="139">
        <v>2411001</v>
      </c>
      <c r="B7" s="139">
        <f t="shared" si="0"/>
        <v>2</v>
      </c>
      <c r="C7" s="139">
        <f t="shared" si="1"/>
        <v>4</v>
      </c>
      <c r="D7" s="139">
        <f t="shared" si="2"/>
        <v>1</v>
      </c>
      <c r="E7" s="139">
        <f t="shared" si="3"/>
        <v>1</v>
      </c>
      <c r="F7" s="139">
        <f t="shared" si="4"/>
        <v>0</v>
      </c>
      <c r="G7" s="139">
        <f t="shared" si="5"/>
        <v>0</v>
      </c>
      <c r="H7" s="139">
        <f t="shared" si="6"/>
        <v>1</v>
      </c>
      <c r="I7" s="139" t="s">
        <v>2834</v>
      </c>
      <c r="J7" s="139" t="s">
        <v>2701</v>
      </c>
      <c r="K7" s="139">
        <v>15</v>
      </c>
    </row>
    <row r="8" spans="1:11" x14ac:dyDescent="0.35">
      <c r="A8" s="139">
        <v>2411002</v>
      </c>
      <c r="B8" s="139">
        <f t="shared" si="0"/>
        <v>2</v>
      </c>
      <c r="C8" s="139">
        <f t="shared" si="1"/>
        <v>4</v>
      </c>
      <c r="D8" s="139">
        <f t="shared" si="2"/>
        <v>1</v>
      </c>
      <c r="E8" s="139">
        <f t="shared" si="3"/>
        <v>1</v>
      </c>
      <c r="F8" s="139">
        <f t="shared" si="4"/>
        <v>0</v>
      </c>
      <c r="G8" s="139">
        <f t="shared" si="5"/>
        <v>0</v>
      </c>
      <c r="H8" s="139">
        <f t="shared" si="6"/>
        <v>2</v>
      </c>
      <c r="I8" s="139" t="s">
        <v>2833</v>
      </c>
      <c r="J8" s="139" t="s">
        <v>2732</v>
      </c>
      <c r="K8" s="139">
        <v>11</v>
      </c>
    </row>
    <row r="9" spans="1:11" x14ac:dyDescent="0.35">
      <c r="A9" s="139">
        <v>2411003</v>
      </c>
      <c r="B9" s="139">
        <f t="shared" si="0"/>
        <v>2</v>
      </c>
      <c r="C9" s="139">
        <f t="shared" si="1"/>
        <v>4</v>
      </c>
      <c r="D9" s="139">
        <f t="shared" si="2"/>
        <v>1</v>
      </c>
      <c r="E9" s="139">
        <f t="shared" si="3"/>
        <v>1</v>
      </c>
      <c r="F9" s="139">
        <f t="shared" si="4"/>
        <v>0</v>
      </c>
      <c r="G9" s="139">
        <f t="shared" si="5"/>
        <v>0</v>
      </c>
      <c r="H9" s="139">
        <f t="shared" si="6"/>
        <v>3</v>
      </c>
      <c r="I9" s="139" t="s">
        <v>2832</v>
      </c>
      <c r="J9" s="139" t="s">
        <v>2701</v>
      </c>
      <c r="K9" s="139">
        <v>15</v>
      </c>
    </row>
    <row r="10" spans="1:11" x14ac:dyDescent="0.35">
      <c r="A10" s="139">
        <v>2411004</v>
      </c>
      <c r="B10" s="139">
        <f t="shared" si="0"/>
        <v>2</v>
      </c>
      <c r="C10" s="139">
        <f t="shared" si="1"/>
        <v>4</v>
      </c>
      <c r="D10" s="139">
        <f t="shared" si="2"/>
        <v>1</v>
      </c>
      <c r="E10" s="139">
        <f t="shared" si="3"/>
        <v>1</v>
      </c>
      <c r="F10" s="139">
        <f t="shared" si="4"/>
        <v>0</v>
      </c>
      <c r="G10" s="139">
        <f t="shared" si="5"/>
        <v>0</v>
      </c>
      <c r="H10" s="139">
        <f t="shared" si="6"/>
        <v>4</v>
      </c>
      <c r="I10" s="139" t="s">
        <v>2831</v>
      </c>
      <c r="J10" s="139" t="s">
        <v>2732</v>
      </c>
      <c r="K10" s="139">
        <v>11</v>
      </c>
    </row>
    <row r="11" spans="1:11" x14ac:dyDescent="0.35">
      <c r="A11" s="139">
        <v>2411005</v>
      </c>
      <c r="B11" s="139">
        <f t="shared" si="0"/>
        <v>2</v>
      </c>
      <c r="C11" s="139">
        <f t="shared" si="1"/>
        <v>4</v>
      </c>
      <c r="D11" s="139">
        <f t="shared" si="2"/>
        <v>1</v>
      </c>
      <c r="E11" s="139">
        <f t="shared" si="3"/>
        <v>1</v>
      </c>
      <c r="F11" s="139">
        <f t="shared" si="4"/>
        <v>0</v>
      </c>
      <c r="G11" s="139">
        <f t="shared" si="5"/>
        <v>0</v>
      </c>
      <c r="H11" s="139">
        <f t="shared" si="6"/>
        <v>5</v>
      </c>
      <c r="I11" s="139" t="s">
        <v>2830</v>
      </c>
      <c r="J11" s="139" t="s">
        <v>2701</v>
      </c>
      <c r="K11" s="139">
        <v>15</v>
      </c>
    </row>
    <row r="12" spans="1:11" x14ac:dyDescent="0.35">
      <c r="A12" s="141">
        <v>2412000</v>
      </c>
      <c r="B12" s="141">
        <f t="shared" si="0"/>
        <v>2</v>
      </c>
      <c r="C12" s="141">
        <f t="shared" si="1"/>
        <v>4</v>
      </c>
      <c r="D12" s="141">
        <f t="shared" si="2"/>
        <v>1</v>
      </c>
      <c r="E12" s="141">
        <f t="shared" si="3"/>
        <v>2</v>
      </c>
      <c r="F12" s="141">
        <f t="shared" si="4"/>
        <v>0</v>
      </c>
      <c r="G12" s="141">
        <f t="shared" si="5"/>
        <v>0</v>
      </c>
      <c r="H12" s="141">
        <f t="shared" si="6"/>
        <v>0</v>
      </c>
      <c r="I12" s="141" t="s">
        <v>2829</v>
      </c>
      <c r="J12" s="141" t="s">
        <v>2537</v>
      </c>
      <c r="K12" s="141" t="s">
        <v>2536</v>
      </c>
    </row>
    <row r="13" spans="1:11" x14ac:dyDescent="0.35">
      <c r="A13" s="139">
        <v>2412001</v>
      </c>
      <c r="B13" s="139">
        <f t="shared" si="0"/>
        <v>2</v>
      </c>
      <c r="C13" s="139">
        <f t="shared" si="1"/>
        <v>4</v>
      </c>
      <c r="D13" s="139">
        <f t="shared" si="2"/>
        <v>1</v>
      </c>
      <c r="E13" s="139">
        <f t="shared" si="3"/>
        <v>2</v>
      </c>
      <c r="F13" s="139">
        <f t="shared" si="4"/>
        <v>0</v>
      </c>
      <c r="G13" s="139">
        <f t="shared" si="5"/>
        <v>0</v>
      </c>
      <c r="H13" s="139">
        <f t="shared" si="6"/>
        <v>1</v>
      </c>
      <c r="I13" s="139" t="s">
        <v>2828</v>
      </c>
      <c r="J13" s="139" t="s">
        <v>2732</v>
      </c>
      <c r="K13" s="139">
        <v>11</v>
      </c>
    </row>
    <row r="14" spans="1:11" x14ac:dyDescent="0.35">
      <c r="A14" s="139">
        <v>2412002</v>
      </c>
      <c r="B14" s="139">
        <f t="shared" si="0"/>
        <v>2</v>
      </c>
      <c r="C14" s="139">
        <f t="shared" si="1"/>
        <v>4</v>
      </c>
      <c r="D14" s="139">
        <f t="shared" si="2"/>
        <v>1</v>
      </c>
      <c r="E14" s="139">
        <f t="shared" si="3"/>
        <v>2</v>
      </c>
      <c r="F14" s="139">
        <f t="shared" si="4"/>
        <v>0</v>
      </c>
      <c r="G14" s="139">
        <f t="shared" si="5"/>
        <v>0</v>
      </c>
      <c r="H14" s="139">
        <f t="shared" si="6"/>
        <v>2</v>
      </c>
      <c r="I14" s="139" t="s">
        <v>2827</v>
      </c>
      <c r="J14" s="139" t="s">
        <v>2732</v>
      </c>
      <c r="K14" s="139">
        <v>11</v>
      </c>
    </row>
    <row r="15" spans="1:11" x14ac:dyDescent="0.35">
      <c r="A15" s="139">
        <v>2412003</v>
      </c>
      <c r="B15" s="139">
        <f t="shared" si="0"/>
        <v>2</v>
      </c>
      <c r="C15" s="139">
        <f t="shared" si="1"/>
        <v>4</v>
      </c>
      <c r="D15" s="139">
        <f t="shared" si="2"/>
        <v>1</v>
      </c>
      <c r="E15" s="139">
        <f t="shared" si="3"/>
        <v>2</v>
      </c>
      <c r="F15" s="139">
        <f t="shared" si="4"/>
        <v>0</v>
      </c>
      <c r="G15" s="139">
        <f t="shared" si="5"/>
        <v>0</v>
      </c>
      <c r="H15" s="139">
        <f t="shared" si="6"/>
        <v>3</v>
      </c>
      <c r="I15" s="139" t="s">
        <v>2826</v>
      </c>
      <c r="J15" s="139" t="s">
        <v>2732</v>
      </c>
      <c r="K15" s="139">
        <v>14</v>
      </c>
    </row>
    <row r="16" spans="1:11" x14ac:dyDescent="0.35">
      <c r="A16" s="139">
        <v>2412004</v>
      </c>
      <c r="B16" s="139">
        <f t="shared" si="0"/>
        <v>2</v>
      </c>
      <c r="C16" s="139">
        <f t="shared" si="1"/>
        <v>4</v>
      </c>
      <c r="D16" s="139">
        <f t="shared" si="2"/>
        <v>1</v>
      </c>
      <c r="E16" s="139">
        <f t="shared" si="3"/>
        <v>2</v>
      </c>
      <c r="F16" s="139">
        <f t="shared" si="4"/>
        <v>0</v>
      </c>
      <c r="G16" s="139">
        <f t="shared" si="5"/>
        <v>0</v>
      </c>
      <c r="H16" s="139">
        <f t="shared" si="6"/>
        <v>4</v>
      </c>
      <c r="I16" s="139" t="s">
        <v>2825</v>
      </c>
      <c r="J16" s="139" t="s">
        <v>2701</v>
      </c>
      <c r="K16" s="139">
        <v>15</v>
      </c>
    </row>
    <row r="17" spans="1:11" x14ac:dyDescent="0.35">
      <c r="A17" s="139">
        <v>2412005</v>
      </c>
      <c r="B17" s="139">
        <f t="shared" si="0"/>
        <v>2</v>
      </c>
      <c r="C17" s="139">
        <f t="shared" si="1"/>
        <v>4</v>
      </c>
      <c r="D17" s="139">
        <f t="shared" si="2"/>
        <v>1</v>
      </c>
      <c r="E17" s="139">
        <f t="shared" si="3"/>
        <v>2</v>
      </c>
      <c r="F17" s="139">
        <f t="shared" si="4"/>
        <v>0</v>
      </c>
      <c r="G17" s="139">
        <f t="shared" si="5"/>
        <v>0</v>
      </c>
      <c r="H17" s="139">
        <f t="shared" si="6"/>
        <v>5</v>
      </c>
      <c r="I17" s="139" t="s">
        <v>2824</v>
      </c>
      <c r="J17" s="139" t="s">
        <v>2732</v>
      </c>
      <c r="K17" s="139">
        <v>11</v>
      </c>
    </row>
    <row r="18" spans="1:11" x14ac:dyDescent="0.35">
      <c r="A18" s="139">
        <v>2412006</v>
      </c>
      <c r="B18" s="139">
        <f t="shared" si="0"/>
        <v>2</v>
      </c>
      <c r="C18" s="139">
        <f t="shared" si="1"/>
        <v>4</v>
      </c>
      <c r="D18" s="139">
        <f t="shared" si="2"/>
        <v>1</v>
      </c>
      <c r="E18" s="139">
        <f t="shared" si="3"/>
        <v>2</v>
      </c>
      <c r="F18" s="139">
        <f t="shared" si="4"/>
        <v>0</v>
      </c>
      <c r="G18" s="139">
        <f t="shared" si="5"/>
        <v>0</v>
      </c>
      <c r="H18" s="139">
        <f t="shared" si="6"/>
        <v>6</v>
      </c>
      <c r="I18" s="139" t="s">
        <v>2823</v>
      </c>
      <c r="J18" s="139" t="s">
        <v>2732</v>
      </c>
      <c r="K18" s="139">
        <v>11</v>
      </c>
    </row>
    <row r="19" spans="1:11" x14ac:dyDescent="0.35">
      <c r="A19" s="139">
        <v>2412007</v>
      </c>
      <c r="B19" s="139">
        <f t="shared" si="0"/>
        <v>2</v>
      </c>
      <c r="C19" s="139">
        <f t="shared" si="1"/>
        <v>4</v>
      </c>
      <c r="D19" s="139">
        <f t="shared" si="2"/>
        <v>1</v>
      </c>
      <c r="E19" s="139">
        <f t="shared" si="3"/>
        <v>2</v>
      </c>
      <c r="F19" s="139">
        <f t="shared" si="4"/>
        <v>0</v>
      </c>
      <c r="G19" s="139">
        <f t="shared" si="5"/>
        <v>0</v>
      </c>
      <c r="H19" s="139">
        <f t="shared" si="6"/>
        <v>7</v>
      </c>
      <c r="I19" s="139" t="s">
        <v>2822</v>
      </c>
      <c r="J19" s="139" t="s">
        <v>2732</v>
      </c>
      <c r="K19" s="139">
        <v>11</v>
      </c>
    </row>
    <row r="20" spans="1:11" x14ac:dyDescent="0.35">
      <c r="A20" s="139">
        <v>2412008</v>
      </c>
      <c r="B20" s="139">
        <f t="shared" si="0"/>
        <v>2</v>
      </c>
      <c r="C20" s="139">
        <f t="shared" si="1"/>
        <v>4</v>
      </c>
      <c r="D20" s="139">
        <f t="shared" si="2"/>
        <v>1</v>
      </c>
      <c r="E20" s="139">
        <f t="shared" si="3"/>
        <v>2</v>
      </c>
      <c r="F20" s="139">
        <f t="shared" si="4"/>
        <v>0</v>
      </c>
      <c r="G20" s="139">
        <f t="shared" si="5"/>
        <v>0</v>
      </c>
      <c r="H20" s="139">
        <f t="shared" si="6"/>
        <v>8</v>
      </c>
      <c r="I20" s="139" t="s">
        <v>368</v>
      </c>
      <c r="J20" s="139" t="s">
        <v>2732</v>
      </c>
      <c r="K20" s="139">
        <v>11</v>
      </c>
    </row>
    <row r="21" spans="1:11" x14ac:dyDescent="0.35">
      <c r="A21" s="139">
        <v>2412009</v>
      </c>
      <c r="B21" s="139">
        <f t="shared" si="0"/>
        <v>2</v>
      </c>
      <c r="C21" s="139">
        <f t="shared" si="1"/>
        <v>4</v>
      </c>
      <c r="D21" s="139">
        <f t="shared" si="2"/>
        <v>1</v>
      </c>
      <c r="E21" s="139">
        <f t="shared" si="3"/>
        <v>2</v>
      </c>
      <c r="F21" s="139">
        <f t="shared" si="4"/>
        <v>0</v>
      </c>
      <c r="G21" s="139">
        <f t="shared" si="5"/>
        <v>0</v>
      </c>
      <c r="H21" s="139">
        <f t="shared" si="6"/>
        <v>9</v>
      </c>
      <c r="I21" s="139" t="s">
        <v>2821</v>
      </c>
      <c r="J21" s="139" t="s">
        <v>2732</v>
      </c>
      <c r="K21" s="139">
        <v>11</v>
      </c>
    </row>
    <row r="22" spans="1:11" x14ac:dyDescent="0.35">
      <c r="A22" s="139">
        <v>2412010</v>
      </c>
      <c r="B22" s="139">
        <f t="shared" si="0"/>
        <v>2</v>
      </c>
      <c r="C22" s="139">
        <f t="shared" si="1"/>
        <v>4</v>
      </c>
      <c r="D22" s="139">
        <f t="shared" si="2"/>
        <v>1</v>
      </c>
      <c r="E22" s="139">
        <f t="shared" si="3"/>
        <v>2</v>
      </c>
      <c r="F22" s="139">
        <f t="shared" si="4"/>
        <v>0</v>
      </c>
      <c r="G22" s="139">
        <f t="shared" si="5"/>
        <v>1</v>
      </c>
      <c r="H22" s="139">
        <f t="shared" si="6"/>
        <v>0</v>
      </c>
      <c r="I22" s="139" t="s">
        <v>2820</v>
      </c>
      <c r="J22" s="139" t="s">
        <v>2732</v>
      </c>
      <c r="K22" s="139">
        <v>11</v>
      </c>
    </row>
    <row r="23" spans="1:11" x14ac:dyDescent="0.35">
      <c r="A23" s="141">
        <v>2413000</v>
      </c>
      <c r="B23" s="141">
        <f t="shared" si="0"/>
        <v>2</v>
      </c>
      <c r="C23" s="141">
        <f t="shared" si="1"/>
        <v>4</v>
      </c>
      <c r="D23" s="141">
        <f t="shared" si="2"/>
        <v>1</v>
      </c>
      <c r="E23" s="141">
        <f t="shared" si="3"/>
        <v>3</v>
      </c>
      <c r="F23" s="141">
        <f t="shared" si="4"/>
        <v>0</v>
      </c>
      <c r="G23" s="141">
        <f t="shared" si="5"/>
        <v>0</v>
      </c>
      <c r="H23" s="141">
        <f t="shared" si="6"/>
        <v>0</v>
      </c>
      <c r="I23" s="141" t="s">
        <v>2819</v>
      </c>
      <c r="J23" s="141" t="s">
        <v>2537</v>
      </c>
      <c r="K23" s="141" t="s">
        <v>2536</v>
      </c>
    </row>
    <row r="24" spans="1:11" x14ac:dyDescent="0.35">
      <c r="A24" s="142">
        <v>2413100</v>
      </c>
      <c r="B24" s="142">
        <f t="shared" si="0"/>
        <v>2</v>
      </c>
      <c r="C24" s="142">
        <f t="shared" si="1"/>
        <v>4</v>
      </c>
      <c r="D24" s="142">
        <f t="shared" si="2"/>
        <v>1</v>
      </c>
      <c r="E24" s="142">
        <f t="shared" si="3"/>
        <v>3</v>
      </c>
      <c r="F24" s="142">
        <f t="shared" si="4"/>
        <v>1</v>
      </c>
      <c r="G24" s="142">
        <f t="shared" si="5"/>
        <v>0</v>
      </c>
      <c r="H24" s="142">
        <f t="shared" si="6"/>
        <v>0</v>
      </c>
      <c r="I24" s="142" t="s">
        <v>2754</v>
      </c>
      <c r="J24" s="142" t="s">
        <v>2537</v>
      </c>
      <c r="K24" s="142" t="s">
        <v>2536</v>
      </c>
    </row>
    <row r="25" spans="1:11" x14ac:dyDescent="0.35">
      <c r="A25" s="139">
        <v>2413101</v>
      </c>
      <c r="B25" s="139">
        <f t="shared" si="0"/>
        <v>2</v>
      </c>
      <c r="C25" s="139">
        <f t="shared" si="1"/>
        <v>4</v>
      </c>
      <c r="D25" s="139">
        <f t="shared" si="2"/>
        <v>1</v>
      </c>
      <c r="E25" s="139">
        <f t="shared" si="3"/>
        <v>3</v>
      </c>
      <c r="F25" s="139">
        <f t="shared" si="4"/>
        <v>1</v>
      </c>
      <c r="G25" s="139">
        <f t="shared" si="5"/>
        <v>0</v>
      </c>
      <c r="H25" s="139">
        <f t="shared" si="6"/>
        <v>1</v>
      </c>
      <c r="I25" s="139" t="s">
        <v>2818</v>
      </c>
      <c r="J25" s="139" t="s">
        <v>2701</v>
      </c>
      <c r="K25" s="139">
        <v>15</v>
      </c>
    </row>
    <row r="26" spans="1:11" x14ac:dyDescent="0.35">
      <c r="A26" s="139">
        <v>2413102</v>
      </c>
      <c r="B26" s="139">
        <f t="shared" si="0"/>
        <v>2</v>
      </c>
      <c r="C26" s="139">
        <f t="shared" si="1"/>
        <v>4</v>
      </c>
      <c r="D26" s="139">
        <f t="shared" si="2"/>
        <v>1</v>
      </c>
      <c r="E26" s="139">
        <f t="shared" si="3"/>
        <v>3</v>
      </c>
      <c r="F26" s="139">
        <f t="shared" si="4"/>
        <v>1</v>
      </c>
      <c r="G26" s="139">
        <f t="shared" si="5"/>
        <v>0</v>
      </c>
      <c r="H26" s="139">
        <f t="shared" si="6"/>
        <v>2</v>
      </c>
      <c r="I26" s="139" t="s">
        <v>2817</v>
      </c>
      <c r="J26" s="139" t="s">
        <v>2732</v>
      </c>
      <c r="K26" s="139">
        <v>11</v>
      </c>
    </row>
    <row r="27" spans="1:11" x14ac:dyDescent="0.35">
      <c r="A27" s="139">
        <v>2413105</v>
      </c>
      <c r="B27" s="139">
        <f t="shared" si="0"/>
        <v>2</v>
      </c>
      <c r="C27" s="139">
        <f t="shared" si="1"/>
        <v>4</v>
      </c>
      <c r="D27" s="139">
        <f t="shared" si="2"/>
        <v>1</v>
      </c>
      <c r="E27" s="139">
        <f t="shared" si="3"/>
        <v>3</v>
      </c>
      <c r="F27" s="139">
        <f t="shared" si="4"/>
        <v>1</v>
      </c>
      <c r="G27" s="139">
        <f t="shared" si="5"/>
        <v>0</v>
      </c>
      <c r="H27" s="139">
        <f t="shared" si="6"/>
        <v>5</v>
      </c>
      <c r="I27" s="139" t="s">
        <v>2816</v>
      </c>
      <c r="J27" s="139" t="s">
        <v>2732</v>
      </c>
      <c r="K27" s="139">
        <v>11</v>
      </c>
    </row>
    <row r="28" spans="1:11" x14ac:dyDescent="0.35">
      <c r="A28" s="139">
        <v>2413106</v>
      </c>
      <c r="B28" s="139">
        <f t="shared" si="0"/>
        <v>2</v>
      </c>
      <c r="C28" s="139">
        <f t="shared" si="1"/>
        <v>4</v>
      </c>
      <c r="D28" s="139">
        <f t="shared" si="2"/>
        <v>1</v>
      </c>
      <c r="E28" s="139">
        <f t="shared" si="3"/>
        <v>3</v>
      </c>
      <c r="F28" s="139">
        <f t="shared" si="4"/>
        <v>1</v>
      </c>
      <c r="G28" s="139">
        <f t="shared" si="5"/>
        <v>0</v>
      </c>
      <c r="H28" s="139">
        <f t="shared" si="6"/>
        <v>6</v>
      </c>
      <c r="I28" s="139" t="s">
        <v>2728</v>
      </c>
      <c r="J28" s="139" t="s">
        <v>2701</v>
      </c>
      <c r="K28" s="139">
        <v>15</v>
      </c>
    </row>
    <row r="29" spans="1:11" x14ac:dyDescent="0.35">
      <c r="A29" s="139">
        <v>2413107</v>
      </c>
      <c r="B29" s="139">
        <f t="shared" si="0"/>
        <v>2</v>
      </c>
      <c r="C29" s="139">
        <f t="shared" si="1"/>
        <v>4</v>
      </c>
      <c r="D29" s="139">
        <f t="shared" si="2"/>
        <v>1</v>
      </c>
      <c r="E29" s="139">
        <f t="shared" si="3"/>
        <v>3</v>
      </c>
      <c r="F29" s="139">
        <f t="shared" si="4"/>
        <v>1</v>
      </c>
      <c r="G29" s="139">
        <f t="shared" si="5"/>
        <v>0</v>
      </c>
      <c r="H29" s="139">
        <f t="shared" si="6"/>
        <v>7</v>
      </c>
      <c r="I29" s="139" t="s">
        <v>2815</v>
      </c>
      <c r="J29" s="139" t="s">
        <v>2701</v>
      </c>
      <c r="K29" s="139">
        <v>15</v>
      </c>
    </row>
    <row r="30" spans="1:11" x14ac:dyDescent="0.35">
      <c r="A30" s="139">
        <v>2413108</v>
      </c>
      <c r="B30" s="139">
        <f t="shared" si="0"/>
        <v>2</v>
      </c>
      <c r="C30" s="139">
        <f t="shared" si="1"/>
        <v>4</v>
      </c>
      <c r="D30" s="139">
        <f t="shared" si="2"/>
        <v>1</v>
      </c>
      <c r="E30" s="139">
        <f t="shared" si="3"/>
        <v>3</v>
      </c>
      <c r="F30" s="139">
        <f t="shared" si="4"/>
        <v>1</v>
      </c>
      <c r="G30" s="139">
        <f t="shared" si="5"/>
        <v>0</v>
      </c>
      <c r="H30" s="139">
        <f t="shared" si="6"/>
        <v>8</v>
      </c>
      <c r="I30" s="139" t="s">
        <v>2814</v>
      </c>
      <c r="J30" s="139" t="s">
        <v>2701</v>
      </c>
      <c r="K30" s="139">
        <v>15</v>
      </c>
    </row>
    <row r="31" spans="1:11" x14ac:dyDescent="0.35">
      <c r="A31" s="139">
        <v>2413109</v>
      </c>
      <c r="B31" s="139">
        <f t="shared" si="0"/>
        <v>2</v>
      </c>
      <c r="C31" s="139">
        <f t="shared" si="1"/>
        <v>4</v>
      </c>
      <c r="D31" s="139">
        <f t="shared" si="2"/>
        <v>1</v>
      </c>
      <c r="E31" s="139">
        <f t="shared" si="3"/>
        <v>3</v>
      </c>
      <c r="F31" s="139">
        <f t="shared" si="4"/>
        <v>1</v>
      </c>
      <c r="G31" s="139">
        <f t="shared" si="5"/>
        <v>0</v>
      </c>
      <c r="H31" s="139">
        <f t="shared" si="6"/>
        <v>9</v>
      </c>
      <c r="I31" s="139" t="s">
        <v>2813</v>
      </c>
      <c r="J31" s="139" t="s">
        <v>2701</v>
      </c>
      <c r="K31" s="139">
        <v>15</v>
      </c>
    </row>
    <row r="32" spans="1:11" x14ac:dyDescent="0.35">
      <c r="A32" s="139">
        <v>2413110</v>
      </c>
      <c r="B32" s="139">
        <f t="shared" si="0"/>
        <v>2</v>
      </c>
      <c r="C32" s="139">
        <f t="shared" si="1"/>
        <v>4</v>
      </c>
      <c r="D32" s="139">
        <f t="shared" si="2"/>
        <v>1</v>
      </c>
      <c r="E32" s="139">
        <f t="shared" si="3"/>
        <v>3</v>
      </c>
      <c r="F32" s="139">
        <f t="shared" si="4"/>
        <v>1</v>
      </c>
      <c r="G32" s="139">
        <f t="shared" si="5"/>
        <v>1</v>
      </c>
      <c r="H32" s="139">
        <f t="shared" si="6"/>
        <v>0</v>
      </c>
      <c r="I32" s="139" t="s">
        <v>2812</v>
      </c>
      <c r="J32" s="139" t="s">
        <v>2701</v>
      </c>
      <c r="K32" s="139">
        <v>15</v>
      </c>
    </row>
    <row r="33" spans="1:11" x14ac:dyDescent="0.35">
      <c r="A33" s="139">
        <v>2413111</v>
      </c>
      <c r="B33" s="139">
        <f t="shared" si="0"/>
        <v>2</v>
      </c>
      <c r="C33" s="139">
        <f t="shared" si="1"/>
        <v>4</v>
      </c>
      <c r="D33" s="139">
        <f t="shared" si="2"/>
        <v>1</v>
      </c>
      <c r="E33" s="139">
        <f t="shared" si="3"/>
        <v>3</v>
      </c>
      <c r="F33" s="139">
        <f t="shared" si="4"/>
        <v>1</v>
      </c>
      <c r="G33" s="139">
        <f t="shared" si="5"/>
        <v>1</v>
      </c>
      <c r="H33" s="139">
        <f t="shared" si="6"/>
        <v>1</v>
      </c>
      <c r="I33" s="139" t="s">
        <v>2811</v>
      </c>
      <c r="J33" s="139" t="s">
        <v>2701</v>
      </c>
      <c r="K33" s="139">
        <v>15</v>
      </c>
    </row>
    <row r="34" spans="1:11" x14ac:dyDescent="0.35">
      <c r="A34" s="139">
        <v>2413112</v>
      </c>
      <c r="B34" s="139">
        <f t="shared" si="0"/>
        <v>2</v>
      </c>
      <c r="C34" s="139">
        <f t="shared" si="1"/>
        <v>4</v>
      </c>
      <c r="D34" s="139">
        <f t="shared" si="2"/>
        <v>1</v>
      </c>
      <c r="E34" s="139">
        <f t="shared" si="3"/>
        <v>3</v>
      </c>
      <c r="F34" s="139">
        <f t="shared" si="4"/>
        <v>1</v>
      </c>
      <c r="G34" s="139">
        <f t="shared" si="5"/>
        <v>1</v>
      </c>
      <c r="H34" s="139">
        <f t="shared" si="6"/>
        <v>2</v>
      </c>
      <c r="I34" s="139" t="s">
        <v>2810</v>
      </c>
      <c r="J34" s="139" t="s">
        <v>2701</v>
      </c>
      <c r="K34" s="139">
        <v>15</v>
      </c>
    </row>
    <row r="35" spans="1:11" x14ac:dyDescent="0.35">
      <c r="A35" s="139">
        <v>2413113</v>
      </c>
      <c r="B35" s="139">
        <f t="shared" si="0"/>
        <v>2</v>
      </c>
      <c r="C35" s="139">
        <f t="shared" si="1"/>
        <v>4</v>
      </c>
      <c r="D35" s="139">
        <f t="shared" si="2"/>
        <v>1</v>
      </c>
      <c r="E35" s="139">
        <f t="shared" si="3"/>
        <v>3</v>
      </c>
      <c r="F35" s="139">
        <f t="shared" si="4"/>
        <v>1</v>
      </c>
      <c r="G35" s="139">
        <f t="shared" si="5"/>
        <v>1</v>
      </c>
      <c r="H35" s="139">
        <f t="shared" si="6"/>
        <v>3</v>
      </c>
      <c r="I35" s="139" t="s">
        <v>2809</v>
      </c>
      <c r="J35" s="139" t="s">
        <v>2701</v>
      </c>
      <c r="K35" s="139">
        <v>15</v>
      </c>
    </row>
    <row r="36" spans="1:11" x14ac:dyDescent="0.35">
      <c r="A36" s="139">
        <v>2413114</v>
      </c>
      <c r="B36" s="139">
        <f t="shared" si="0"/>
        <v>2</v>
      </c>
      <c r="C36" s="139">
        <f t="shared" si="1"/>
        <v>4</v>
      </c>
      <c r="D36" s="139">
        <f t="shared" si="2"/>
        <v>1</v>
      </c>
      <c r="E36" s="139">
        <f t="shared" si="3"/>
        <v>3</v>
      </c>
      <c r="F36" s="139">
        <f t="shared" si="4"/>
        <v>1</v>
      </c>
      <c r="G36" s="139">
        <f t="shared" si="5"/>
        <v>1</v>
      </c>
      <c r="H36" s="139">
        <f t="shared" si="6"/>
        <v>4</v>
      </c>
      <c r="I36" s="139" t="s">
        <v>2808</v>
      </c>
      <c r="J36" s="139" t="s">
        <v>2701</v>
      </c>
      <c r="K36" s="139">
        <v>15</v>
      </c>
    </row>
    <row r="37" spans="1:11" x14ac:dyDescent="0.35">
      <c r="A37" s="139">
        <v>2413115</v>
      </c>
      <c r="B37" s="139">
        <f t="shared" si="0"/>
        <v>2</v>
      </c>
      <c r="C37" s="139">
        <f t="shared" si="1"/>
        <v>4</v>
      </c>
      <c r="D37" s="139">
        <f t="shared" si="2"/>
        <v>1</v>
      </c>
      <c r="E37" s="139">
        <f t="shared" si="3"/>
        <v>3</v>
      </c>
      <c r="F37" s="139">
        <f t="shared" si="4"/>
        <v>1</v>
      </c>
      <c r="G37" s="139">
        <f t="shared" si="5"/>
        <v>1</v>
      </c>
      <c r="H37" s="139">
        <f t="shared" si="6"/>
        <v>5</v>
      </c>
      <c r="I37" s="139" t="s">
        <v>2807</v>
      </c>
      <c r="J37" s="139" t="s">
        <v>2732</v>
      </c>
      <c r="K37" s="139">
        <v>11</v>
      </c>
    </row>
    <row r="38" spans="1:11" x14ac:dyDescent="0.35">
      <c r="A38" s="139">
        <v>2413117</v>
      </c>
      <c r="B38" s="139">
        <f t="shared" si="0"/>
        <v>2</v>
      </c>
      <c r="C38" s="139">
        <f t="shared" si="1"/>
        <v>4</v>
      </c>
      <c r="D38" s="139">
        <f t="shared" si="2"/>
        <v>1</v>
      </c>
      <c r="E38" s="139">
        <f t="shared" si="3"/>
        <v>3</v>
      </c>
      <c r="F38" s="139">
        <f t="shared" si="4"/>
        <v>1</v>
      </c>
      <c r="G38" s="139">
        <f t="shared" si="5"/>
        <v>1</v>
      </c>
      <c r="H38" s="139">
        <f t="shared" si="6"/>
        <v>7</v>
      </c>
      <c r="I38" s="139" t="s">
        <v>2806</v>
      </c>
      <c r="J38" s="139" t="s">
        <v>2701</v>
      </c>
      <c r="K38" s="139">
        <v>15</v>
      </c>
    </row>
    <row r="39" spans="1:11" x14ac:dyDescent="0.35">
      <c r="A39" s="139">
        <v>2413118</v>
      </c>
      <c r="B39" s="139">
        <f t="shared" si="0"/>
        <v>2</v>
      </c>
      <c r="C39" s="139">
        <f t="shared" si="1"/>
        <v>4</v>
      </c>
      <c r="D39" s="139">
        <f t="shared" si="2"/>
        <v>1</v>
      </c>
      <c r="E39" s="139">
        <f t="shared" si="3"/>
        <v>3</v>
      </c>
      <c r="F39" s="139">
        <f t="shared" si="4"/>
        <v>1</v>
      </c>
      <c r="G39" s="139">
        <f t="shared" si="5"/>
        <v>1</v>
      </c>
      <c r="H39" s="139">
        <f t="shared" si="6"/>
        <v>8</v>
      </c>
      <c r="I39" s="139" t="s">
        <v>2805</v>
      </c>
      <c r="J39" s="139" t="s">
        <v>2701</v>
      </c>
      <c r="K39" s="139">
        <v>15</v>
      </c>
    </row>
    <row r="40" spans="1:11" x14ac:dyDescent="0.35">
      <c r="A40" s="139">
        <v>2413119</v>
      </c>
      <c r="B40" s="139">
        <f t="shared" si="0"/>
        <v>2</v>
      </c>
      <c r="C40" s="139">
        <f t="shared" si="1"/>
        <v>4</v>
      </c>
      <c r="D40" s="139">
        <f t="shared" si="2"/>
        <v>1</v>
      </c>
      <c r="E40" s="139">
        <f t="shared" si="3"/>
        <v>3</v>
      </c>
      <c r="F40" s="139">
        <f t="shared" si="4"/>
        <v>1</v>
      </c>
      <c r="G40" s="139">
        <f t="shared" si="5"/>
        <v>1</v>
      </c>
      <c r="H40" s="139">
        <f t="shared" si="6"/>
        <v>9</v>
      </c>
      <c r="I40" s="139" t="s">
        <v>2804</v>
      </c>
      <c r="J40" s="139" t="s">
        <v>2732</v>
      </c>
      <c r="K40" s="139">
        <v>11</v>
      </c>
    </row>
    <row r="41" spans="1:11" x14ac:dyDescent="0.35">
      <c r="A41" s="139">
        <v>2413120</v>
      </c>
      <c r="B41" s="139">
        <f t="shared" si="0"/>
        <v>2</v>
      </c>
      <c r="C41" s="139">
        <f t="shared" si="1"/>
        <v>4</v>
      </c>
      <c r="D41" s="139">
        <f t="shared" si="2"/>
        <v>1</v>
      </c>
      <c r="E41" s="139">
        <f t="shared" si="3"/>
        <v>3</v>
      </c>
      <c r="F41" s="139">
        <f t="shared" si="4"/>
        <v>1</v>
      </c>
      <c r="G41" s="139">
        <f t="shared" si="5"/>
        <v>2</v>
      </c>
      <c r="H41" s="139">
        <f t="shared" si="6"/>
        <v>0</v>
      </c>
      <c r="I41" s="139" t="s">
        <v>2803</v>
      </c>
      <c r="J41" s="139" t="s">
        <v>2732</v>
      </c>
      <c r="K41" s="139">
        <v>11</v>
      </c>
    </row>
    <row r="42" spans="1:11" x14ac:dyDescent="0.35">
      <c r="A42" s="139">
        <v>2413121</v>
      </c>
      <c r="B42" s="139">
        <f t="shared" si="0"/>
        <v>2</v>
      </c>
      <c r="C42" s="139">
        <f t="shared" si="1"/>
        <v>4</v>
      </c>
      <c r="D42" s="139">
        <f t="shared" si="2"/>
        <v>1</v>
      </c>
      <c r="E42" s="139">
        <f t="shared" si="3"/>
        <v>3</v>
      </c>
      <c r="F42" s="139">
        <f t="shared" si="4"/>
        <v>1</v>
      </c>
      <c r="G42" s="139">
        <f t="shared" si="5"/>
        <v>2</v>
      </c>
      <c r="H42" s="139">
        <f t="shared" si="6"/>
        <v>1</v>
      </c>
      <c r="I42" s="139" t="s">
        <v>2802</v>
      </c>
      <c r="J42" s="139" t="s">
        <v>2732</v>
      </c>
      <c r="K42" s="139">
        <v>11</v>
      </c>
    </row>
    <row r="43" spans="1:11" x14ac:dyDescent="0.35">
      <c r="A43" s="139">
        <v>2413122</v>
      </c>
      <c r="B43" s="139">
        <f t="shared" si="0"/>
        <v>2</v>
      </c>
      <c r="C43" s="139">
        <f t="shared" si="1"/>
        <v>4</v>
      </c>
      <c r="D43" s="139">
        <f t="shared" si="2"/>
        <v>1</v>
      </c>
      <c r="E43" s="139">
        <f t="shared" si="3"/>
        <v>3</v>
      </c>
      <c r="F43" s="139">
        <f t="shared" si="4"/>
        <v>1</v>
      </c>
      <c r="G43" s="139">
        <f t="shared" si="5"/>
        <v>2</v>
      </c>
      <c r="H43" s="139">
        <f t="shared" si="6"/>
        <v>2</v>
      </c>
      <c r="I43" s="139" t="s">
        <v>2801</v>
      </c>
      <c r="J43" s="139" t="s">
        <v>2732</v>
      </c>
      <c r="K43" s="139">
        <v>11</v>
      </c>
    </row>
    <row r="44" spans="1:11" x14ac:dyDescent="0.35">
      <c r="A44" s="139">
        <v>2413123</v>
      </c>
      <c r="B44" s="139">
        <f t="shared" si="0"/>
        <v>2</v>
      </c>
      <c r="C44" s="139">
        <f t="shared" si="1"/>
        <v>4</v>
      </c>
      <c r="D44" s="139">
        <f t="shared" si="2"/>
        <v>1</v>
      </c>
      <c r="E44" s="139">
        <f t="shared" si="3"/>
        <v>3</v>
      </c>
      <c r="F44" s="139">
        <f t="shared" si="4"/>
        <v>1</v>
      </c>
      <c r="G44" s="139">
        <f t="shared" si="5"/>
        <v>2</v>
      </c>
      <c r="H44" s="139">
        <f t="shared" si="6"/>
        <v>3</v>
      </c>
      <c r="I44" s="139" t="s">
        <v>2800</v>
      </c>
      <c r="J44" s="139" t="s">
        <v>2701</v>
      </c>
      <c r="K44" s="139">
        <v>15</v>
      </c>
    </row>
    <row r="45" spans="1:11" x14ac:dyDescent="0.35">
      <c r="A45" s="139">
        <v>2413126</v>
      </c>
      <c r="B45" s="139">
        <f t="shared" si="0"/>
        <v>2</v>
      </c>
      <c r="C45" s="139">
        <f t="shared" si="1"/>
        <v>4</v>
      </c>
      <c r="D45" s="139">
        <f t="shared" si="2"/>
        <v>1</v>
      </c>
      <c r="E45" s="139">
        <f t="shared" si="3"/>
        <v>3</v>
      </c>
      <c r="F45" s="139">
        <f t="shared" si="4"/>
        <v>1</v>
      </c>
      <c r="G45" s="139">
        <f t="shared" si="5"/>
        <v>2</v>
      </c>
      <c r="H45" s="139">
        <f t="shared" si="6"/>
        <v>6</v>
      </c>
      <c r="I45" s="139" t="s">
        <v>2799</v>
      </c>
      <c r="J45" s="139" t="s">
        <v>2701</v>
      </c>
      <c r="K45" s="139">
        <v>15</v>
      </c>
    </row>
    <row r="46" spans="1:11" x14ac:dyDescent="0.35">
      <c r="A46" s="139">
        <v>2413127</v>
      </c>
      <c r="B46" s="139">
        <f t="shared" si="0"/>
        <v>2</v>
      </c>
      <c r="C46" s="139">
        <f t="shared" si="1"/>
        <v>4</v>
      </c>
      <c r="D46" s="139">
        <f t="shared" si="2"/>
        <v>1</v>
      </c>
      <c r="E46" s="139">
        <f t="shared" si="3"/>
        <v>3</v>
      </c>
      <c r="F46" s="139">
        <f t="shared" si="4"/>
        <v>1</v>
      </c>
      <c r="G46" s="139">
        <f t="shared" si="5"/>
        <v>2</v>
      </c>
      <c r="H46" s="139">
        <f t="shared" si="6"/>
        <v>7</v>
      </c>
      <c r="I46" s="139" t="s">
        <v>2798</v>
      </c>
      <c r="J46" s="139" t="s">
        <v>2701</v>
      </c>
      <c r="K46" s="139">
        <v>15</v>
      </c>
    </row>
    <row r="47" spans="1:11" x14ac:dyDescent="0.35">
      <c r="A47" s="139">
        <v>2413128</v>
      </c>
      <c r="B47" s="139">
        <f t="shared" si="0"/>
        <v>2</v>
      </c>
      <c r="C47" s="139">
        <f t="shared" si="1"/>
        <v>4</v>
      </c>
      <c r="D47" s="139">
        <f t="shared" si="2"/>
        <v>1</v>
      </c>
      <c r="E47" s="139">
        <f t="shared" si="3"/>
        <v>3</v>
      </c>
      <c r="F47" s="139">
        <f t="shared" si="4"/>
        <v>1</v>
      </c>
      <c r="G47" s="139">
        <f t="shared" si="5"/>
        <v>2</v>
      </c>
      <c r="H47" s="139">
        <f t="shared" si="6"/>
        <v>8</v>
      </c>
      <c r="I47" s="139" t="s">
        <v>2797</v>
      </c>
      <c r="J47" s="139" t="s">
        <v>2701</v>
      </c>
      <c r="K47" s="139">
        <v>15</v>
      </c>
    </row>
    <row r="48" spans="1:11" x14ac:dyDescent="0.35">
      <c r="A48" s="139">
        <v>2413129</v>
      </c>
      <c r="B48" s="139">
        <f t="shared" si="0"/>
        <v>2</v>
      </c>
      <c r="C48" s="139">
        <f t="shared" si="1"/>
        <v>4</v>
      </c>
      <c r="D48" s="139">
        <f t="shared" si="2"/>
        <v>1</v>
      </c>
      <c r="E48" s="139">
        <f t="shared" si="3"/>
        <v>3</v>
      </c>
      <c r="F48" s="139">
        <f t="shared" si="4"/>
        <v>1</v>
      </c>
      <c r="G48" s="139">
        <f t="shared" si="5"/>
        <v>2</v>
      </c>
      <c r="H48" s="139">
        <f t="shared" si="6"/>
        <v>9</v>
      </c>
      <c r="I48" s="139" t="s">
        <v>2796</v>
      </c>
      <c r="J48" s="139" t="s">
        <v>2701</v>
      </c>
      <c r="K48" s="139">
        <v>15</v>
      </c>
    </row>
    <row r="49" spans="1:11" x14ac:dyDescent="0.35">
      <c r="A49" s="142">
        <v>2413200</v>
      </c>
      <c r="B49" s="142">
        <f t="shared" si="0"/>
        <v>2</v>
      </c>
      <c r="C49" s="142">
        <f t="shared" si="1"/>
        <v>4</v>
      </c>
      <c r="D49" s="142">
        <f t="shared" si="2"/>
        <v>1</v>
      </c>
      <c r="E49" s="142">
        <f t="shared" si="3"/>
        <v>3</v>
      </c>
      <c r="F49" s="142">
        <f t="shared" si="4"/>
        <v>2</v>
      </c>
      <c r="G49" s="142">
        <f t="shared" si="5"/>
        <v>0</v>
      </c>
      <c r="H49" s="142">
        <f t="shared" si="6"/>
        <v>0</v>
      </c>
      <c r="I49" s="142" t="s">
        <v>2795</v>
      </c>
      <c r="J49" s="142" t="s">
        <v>2537</v>
      </c>
      <c r="K49" s="142" t="s">
        <v>2536</v>
      </c>
    </row>
    <row r="50" spans="1:11" x14ac:dyDescent="0.35">
      <c r="A50" s="139">
        <v>2413201</v>
      </c>
      <c r="B50" s="139">
        <f t="shared" si="0"/>
        <v>2</v>
      </c>
      <c r="C50" s="139">
        <f t="shared" si="1"/>
        <v>4</v>
      </c>
      <c r="D50" s="139">
        <f t="shared" si="2"/>
        <v>1</v>
      </c>
      <c r="E50" s="139">
        <f t="shared" si="3"/>
        <v>3</v>
      </c>
      <c r="F50" s="139">
        <f t="shared" si="4"/>
        <v>2</v>
      </c>
      <c r="G50" s="139">
        <f t="shared" si="5"/>
        <v>0</v>
      </c>
      <c r="H50" s="139">
        <f t="shared" si="6"/>
        <v>1</v>
      </c>
      <c r="I50" s="139" t="s">
        <v>2791</v>
      </c>
      <c r="J50" s="139" t="s">
        <v>2732</v>
      </c>
      <c r="K50" s="139">
        <v>11</v>
      </c>
    </row>
    <row r="51" spans="1:11" x14ac:dyDescent="0.35">
      <c r="A51" s="139">
        <v>2413202</v>
      </c>
      <c r="B51" s="139">
        <f t="shared" si="0"/>
        <v>2</v>
      </c>
      <c r="C51" s="139">
        <f t="shared" si="1"/>
        <v>4</v>
      </c>
      <c r="D51" s="139">
        <f t="shared" si="2"/>
        <v>1</v>
      </c>
      <c r="E51" s="139">
        <f t="shared" si="3"/>
        <v>3</v>
      </c>
      <c r="F51" s="139">
        <f t="shared" si="4"/>
        <v>2</v>
      </c>
      <c r="G51" s="139">
        <f t="shared" si="5"/>
        <v>0</v>
      </c>
      <c r="H51" s="139">
        <f t="shared" si="6"/>
        <v>2</v>
      </c>
      <c r="I51" s="139" t="s">
        <v>2794</v>
      </c>
      <c r="J51" s="139" t="s">
        <v>2701</v>
      </c>
      <c r="K51" s="139">
        <v>15</v>
      </c>
    </row>
    <row r="52" spans="1:11" x14ac:dyDescent="0.35">
      <c r="A52" s="139">
        <v>2413203</v>
      </c>
      <c r="B52" s="139">
        <f t="shared" si="0"/>
        <v>2</v>
      </c>
      <c r="C52" s="139">
        <f t="shared" si="1"/>
        <v>4</v>
      </c>
      <c r="D52" s="139">
        <f t="shared" si="2"/>
        <v>1</v>
      </c>
      <c r="E52" s="139">
        <f t="shared" si="3"/>
        <v>3</v>
      </c>
      <c r="F52" s="139">
        <f t="shared" si="4"/>
        <v>2</v>
      </c>
      <c r="G52" s="139">
        <f t="shared" si="5"/>
        <v>0</v>
      </c>
      <c r="H52" s="139">
        <f t="shared" si="6"/>
        <v>3</v>
      </c>
      <c r="I52" s="139" t="s">
        <v>2793</v>
      </c>
      <c r="J52" s="139" t="s">
        <v>2732</v>
      </c>
      <c r="K52" s="139">
        <v>11</v>
      </c>
    </row>
    <row r="53" spans="1:11" x14ac:dyDescent="0.35">
      <c r="A53" s="139">
        <v>2413204</v>
      </c>
      <c r="B53" s="139">
        <f t="shared" si="0"/>
        <v>2</v>
      </c>
      <c r="C53" s="139">
        <f t="shared" si="1"/>
        <v>4</v>
      </c>
      <c r="D53" s="139">
        <f t="shared" si="2"/>
        <v>1</v>
      </c>
      <c r="E53" s="139">
        <f t="shared" si="3"/>
        <v>3</v>
      </c>
      <c r="F53" s="139">
        <f t="shared" si="4"/>
        <v>2</v>
      </c>
      <c r="G53" s="139">
        <f t="shared" si="5"/>
        <v>0</v>
      </c>
      <c r="H53" s="139">
        <f t="shared" si="6"/>
        <v>4</v>
      </c>
      <c r="I53" s="139" t="s">
        <v>2792</v>
      </c>
      <c r="J53" s="139" t="s">
        <v>2701</v>
      </c>
      <c r="K53" s="139">
        <v>15</v>
      </c>
    </row>
    <row r="54" spans="1:11" x14ac:dyDescent="0.35">
      <c r="A54" s="139">
        <v>2413205</v>
      </c>
      <c r="B54" s="139">
        <f t="shared" si="0"/>
        <v>2</v>
      </c>
      <c r="C54" s="139">
        <f t="shared" si="1"/>
        <v>4</v>
      </c>
      <c r="D54" s="139">
        <f t="shared" si="2"/>
        <v>1</v>
      </c>
      <c r="E54" s="139">
        <f t="shared" si="3"/>
        <v>3</v>
      </c>
      <c r="F54" s="139">
        <f t="shared" si="4"/>
        <v>2</v>
      </c>
      <c r="G54" s="139">
        <f t="shared" si="5"/>
        <v>0</v>
      </c>
      <c r="H54" s="139">
        <f t="shared" si="6"/>
        <v>5</v>
      </c>
      <c r="I54" s="139" t="s">
        <v>2791</v>
      </c>
      <c r="J54" s="139" t="s">
        <v>2701</v>
      </c>
      <c r="K54" s="139">
        <v>15</v>
      </c>
    </row>
    <row r="55" spans="1:11" x14ac:dyDescent="0.35">
      <c r="A55" s="139">
        <v>2413206</v>
      </c>
      <c r="B55" s="139">
        <f t="shared" si="0"/>
        <v>2</v>
      </c>
      <c r="C55" s="139">
        <f t="shared" si="1"/>
        <v>4</v>
      </c>
      <c r="D55" s="139">
        <f t="shared" si="2"/>
        <v>1</v>
      </c>
      <c r="E55" s="139">
        <f t="shared" si="3"/>
        <v>3</v>
      </c>
      <c r="F55" s="139">
        <f t="shared" si="4"/>
        <v>2</v>
      </c>
      <c r="G55" s="139">
        <f t="shared" si="5"/>
        <v>0</v>
      </c>
      <c r="H55" s="139">
        <f t="shared" si="6"/>
        <v>6</v>
      </c>
      <c r="I55" s="139" t="s">
        <v>2790</v>
      </c>
      <c r="J55" s="139" t="s">
        <v>2732</v>
      </c>
      <c r="K55" s="139">
        <v>11</v>
      </c>
    </row>
    <row r="56" spans="1:11" x14ac:dyDescent="0.35">
      <c r="A56" s="139">
        <v>2413207</v>
      </c>
      <c r="B56" s="139">
        <f t="shared" si="0"/>
        <v>2</v>
      </c>
      <c r="C56" s="139">
        <f t="shared" si="1"/>
        <v>4</v>
      </c>
      <c r="D56" s="139">
        <f t="shared" si="2"/>
        <v>1</v>
      </c>
      <c r="E56" s="139">
        <f t="shared" si="3"/>
        <v>3</v>
      </c>
      <c r="F56" s="139">
        <f t="shared" si="4"/>
        <v>2</v>
      </c>
      <c r="G56" s="139">
        <f t="shared" si="5"/>
        <v>0</v>
      </c>
      <c r="H56" s="139">
        <f t="shared" si="6"/>
        <v>7</v>
      </c>
      <c r="I56" s="139" t="s">
        <v>2789</v>
      </c>
      <c r="J56" s="139" t="s">
        <v>2732</v>
      </c>
      <c r="K56" s="139">
        <v>11</v>
      </c>
    </row>
    <row r="57" spans="1:11" x14ac:dyDescent="0.35">
      <c r="A57" s="139">
        <v>2413208</v>
      </c>
      <c r="B57" s="139">
        <f t="shared" si="0"/>
        <v>2</v>
      </c>
      <c r="C57" s="139">
        <f t="shared" si="1"/>
        <v>4</v>
      </c>
      <c r="D57" s="139">
        <f t="shared" si="2"/>
        <v>1</v>
      </c>
      <c r="E57" s="139">
        <f t="shared" si="3"/>
        <v>3</v>
      </c>
      <c r="F57" s="139">
        <f t="shared" si="4"/>
        <v>2</v>
      </c>
      <c r="G57" s="139">
        <f t="shared" si="5"/>
        <v>0</v>
      </c>
      <c r="H57" s="139">
        <f t="shared" si="6"/>
        <v>8</v>
      </c>
      <c r="I57" s="139" t="s">
        <v>2788</v>
      </c>
      <c r="J57" s="139" t="s">
        <v>2732</v>
      </c>
      <c r="K57" s="139">
        <v>11</v>
      </c>
    </row>
    <row r="58" spans="1:11" x14ac:dyDescent="0.35">
      <c r="A58" s="139">
        <v>2413209</v>
      </c>
      <c r="B58" s="139">
        <f t="shared" si="0"/>
        <v>2</v>
      </c>
      <c r="C58" s="139">
        <f t="shared" si="1"/>
        <v>4</v>
      </c>
      <c r="D58" s="139">
        <f t="shared" si="2"/>
        <v>1</v>
      </c>
      <c r="E58" s="139">
        <f t="shared" si="3"/>
        <v>3</v>
      </c>
      <c r="F58" s="139">
        <f t="shared" si="4"/>
        <v>2</v>
      </c>
      <c r="G58" s="139">
        <f t="shared" si="5"/>
        <v>0</v>
      </c>
      <c r="H58" s="139">
        <f t="shared" si="6"/>
        <v>9</v>
      </c>
      <c r="I58" s="139" t="s">
        <v>320</v>
      </c>
      <c r="J58" s="139" t="s">
        <v>2701</v>
      </c>
      <c r="K58" s="139">
        <v>15</v>
      </c>
    </row>
    <row r="59" spans="1:11" x14ac:dyDescent="0.35">
      <c r="A59" s="142">
        <v>2413300</v>
      </c>
      <c r="B59" s="142">
        <f t="shared" si="0"/>
        <v>2</v>
      </c>
      <c r="C59" s="142">
        <f t="shared" si="1"/>
        <v>4</v>
      </c>
      <c r="D59" s="142">
        <f t="shared" si="2"/>
        <v>1</v>
      </c>
      <c r="E59" s="142">
        <f t="shared" si="3"/>
        <v>3</v>
      </c>
      <c r="F59" s="142">
        <f t="shared" si="4"/>
        <v>3</v>
      </c>
      <c r="G59" s="142">
        <f t="shared" si="5"/>
        <v>0</v>
      </c>
      <c r="H59" s="142">
        <f t="shared" si="6"/>
        <v>0</v>
      </c>
      <c r="I59" s="142" t="s">
        <v>2787</v>
      </c>
      <c r="J59" s="142" t="s">
        <v>2537</v>
      </c>
      <c r="K59" s="142" t="s">
        <v>2536</v>
      </c>
    </row>
    <row r="60" spans="1:11" x14ac:dyDescent="0.35">
      <c r="A60" s="139">
        <v>2413301</v>
      </c>
      <c r="B60" s="139">
        <f t="shared" si="0"/>
        <v>2</v>
      </c>
      <c r="C60" s="139">
        <f t="shared" si="1"/>
        <v>4</v>
      </c>
      <c r="D60" s="139">
        <f t="shared" si="2"/>
        <v>1</v>
      </c>
      <c r="E60" s="139">
        <f t="shared" si="3"/>
        <v>3</v>
      </c>
      <c r="F60" s="139">
        <f t="shared" si="4"/>
        <v>3</v>
      </c>
      <c r="G60" s="139">
        <f t="shared" si="5"/>
        <v>0</v>
      </c>
      <c r="H60" s="139">
        <f t="shared" si="6"/>
        <v>1</v>
      </c>
      <c r="I60" s="139" t="s">
        <v>2784</v>
      </c>
      <c r="J60" s="139" t="s">
        <v>2732</v>
      </c>
      <c r="K60" s="139">
        <v>11</v>
      </c>
    </row>
    <row r="61" spans="1:11" x14ac:dyDescent="0.35">
      <c r="A61" s="139">
        <v>2413302</v>
      </c>
      <c r="B61" s="139">
        <f t="shared" si="0"/>
        <v>2</v>
      </c>
      <c r="C61" s="139">
        <f t="shared" si="1"/>
        <v>4</v>
      </c>
      <c r="D61" s="139">
        <f t="shared" si="2"/>
        <v>1</v>
      </c>
      <c r="E61" s="139">
        <f t="shared" si="3"/>
        <v>3</v>
      </c>
      <c r="F61" s="139">
        <f t="shared" si="4"/>
        <v>3</v>
      </c>
      <c r="G61" s="139">
        <f t="shared" si="5"/>
        <v>0</v>
      </c>
      <c r="H61" s="139">
        <f t="shared" si="6"/>
        <v>2</v>
      </c>
      <c r="I61" s="139" t="s">
        <v>2786</v>
      </c>
      <c r="J61" s="139" t="s">
        <v>2701</v>
      </c>
      <c r="K61" s="139">
        <v>15</v>
      </c>
    </row>
    <row r="62" spans="1:11" x14ac:dyDescent="0.35">
      <c r="A62" s="139">
        <v>2413303</v>
      </c>
      <c r="B62" s="139">
        <f t="shared" si="0"/>
        <v>2</v>
      </c>
      <c r="C62" s="139">
        <f t="shared" si="1"/>
        <v>4</v>
      </c>
      <c r="D62" s="139">
        <f t="shared" si="2"/>
        <v>1</v>
      </c>
      <c r="E62" s="139">
        <f t="shared" si="3"/>
        <v>3</v>
      </c>
      <c r="F62" s="139">
        <f t="shared" si="4"/>
        <v>3</v>
      </c>
      <c r="G62" s="139">
        <f t="shared" si="5"/>
        <v>0</v>
      </c>
      <c r="H62" s="139">
        <f t="shared" si="6"/>
        <v>3</v>
      </c>
      <c r="I62" s="139" t="s">
        <v>2785</v>
      </c>
      <c r="J62" s="139" t="s">
        <v>2732</v>
      </c>
      <c r="K62" s="139">
        <v>11</v>
      </c>
    </row>
    <row r="63" spans="1:11" x14ac:dyDescent="0.35">
      <c r="A63" s="139">
        <v>2413304</v>
      </c>
      <c r="B63" s="139">
        <f t="shared" si="0"/>
        <v>2</v>
      </c>
      <c r="C63" s="139">
        <f t="shared" si="1"/>
        <v>4</v>
      </c>
      <c r="D63" s="139">
        <f t="shared" si="2"/>
        <v>1</v>
      </c>
      <c r="E63" s="139">
        <f t="shared" si="3"/>
        <v>3</v>
      </c>
      <c r="F63" s="139">
        <f t="shared" si="4"/>
        <v>3</v>
      </c>
      <c r="G63" s="139">
        <f t="shared" si="5"/>
        <v>0</v>
      </c>
      <c r="H63" s="139">
        <f t="shared" si="6"/>
        <v>4</v>
      </c>
      <c r="I63" s="139" t="s">
        <v>2784</v>
      </c>
      <c r="J63" s="139" t="s">
        <v>2701</v>
      </c>
      <c r="K63" s="139">
        <v>15</v>
      </c>
    </row>
    <row r="64" spans="1:11" x14ac:dyDescent="0.35">
      <c r="A64" s="141">
        <v>2414000</v>
      </c>
      <c r="B64" s="141">
        <f t="shared" si="0"/>
        <v>2</v>
      </c>
      <c r="C64" s="141">
        <f t="shared" si="1"/>
        <v>4</v>
      </c>
      <c r="D64" s="141">
        <f t="shared" si="2"/>
        <v>1</v>
      </c>
      <c r="E64" s="141">
        <f t="shared" si="3"/>
        <v>4</v>
      </c>
      <c r="F64" s="141">
        <f t="shared" si="4"/>
        <v>0</v>
      </c>
      <c r="G64" s="141">
        <f t="shared" si="5"/>
        <v>0</v>
      </c>
      <c r="H64" s="141">
        <f t="shared" si="6"/>
        <v>0</v>
      </c>
      <c r="I64" s="141" t="s">
        <v>2783</v>
      </c>
      <c r="J64" s="141" t="s">
        <v>2537</v>
      </c>
      <c r="K64" s="141" t="s">
        <v>2536</v>
      </c>
    </row>
    <row r="65" spans="1:11" x14ac:dyDescent="0.35">
      <c r="A65" s="139">
        <v>2414001</v>
      </c>
      <c r="B65" s="139">
        <f t="shared" si="0"/>
        <v>2</v>
      </c>
      <c r="C65" s="139">
        <f t="shared" si="1"/>
        <v>4</v>
      </c>
      <c r="D65" s="139">
        <f t="shared" si="2"/>
        <v>1</v>
      </c>
      <c r="E65" s="139">
        <f t="shared" si="3"/>
        <v>4</v>
      </c>
      <c r="F65" s="139">
        <f t="shared" si="4"/>
        <v>0</v>
      </c>
      <c r="G65" s="139">
        <f t="shared" si="5"/>
        <v>0</v>
      </c>
      <c r="H65" s="139">
        <f t="shared" si="6"/>
        <v>1</v>
      </c>
      <c r="I65" s="139" t="s">
        <v>2782</v>
      </c>
      <c r="J65" s="139" t="s">
        <v>2701</v>
      </c>
      <c r="K65" s="139">
        <v>15</v>
      </c>
    </row>
    <row r="66" spans="1:11" x14ac:dyDescent="0.35">
      <c r="A66" s="139">
        <v>2414002</v>
      </c>
      <c r="B66" s="139">
        <f t="shared" si="0"/>
        <v>2</v>
      </c>
      <c r="C66" s="139">
        <f t="shared" si="1"/>
        <v>4</v>
      </c>
      <c r="D66" s="139">
        <f t="shared" si="2"/>
        <v>1</v>
      </c>
      <c r="E66" s="139">
        <f t="shared" si="3"/>
        <v>4</v>
      </c>
      <c r="F66" s="139">
        <f t="shared" si="4"/>
        <v>0</v>
      </c>
      <c r="G66" s="139">
        <f t="shared" si="5"/>
        <v>0</v>
      </c>
      <c r="H66" s="139">
        <f t="shared" si="6"/>
        <v>2</v>
      </c>
      <c r="I66" s="139" t="s">
        <v>2782</v>
      </c>
      <c r="J66" s="139" t="s">
        <v>2732</v>
      </c>
      <c r="K66" s="139">
        <v>11</v>
      </c>
    </row>
    <row r="67" spans="1:11" x14ac:dyDescent="0.35">
      <c r="A67" s="141">
        <v>2415000</v>
      </c>
      <c r="B67" s="141">
        <f t="shared" si="0"/>
        <v>2</v>
      </c>
      <c r="C67" s="141">
        <f t="shared" si="1"/>
        <v>4</v>
      </c>
      <c r="D67" s="141">
        <f t="shared" si="2"/>
        <v>1</v>
      </c>
      <c r="E67" s="141">
        <f t="shared" si="3"/>
        <v>5</v>
      </c>
      <c r="F67" s="141">
        <f t="shared" si="4"/>
        <v>0</v>
      </c>
      <c r="G67" s="141">
        <f t="shared" si="5"/>
        <v>0</v>
      </c>
      <c r="H67" s="141">
        <f t="shared" si="6"/>
        <v>0</v>
      </c>
      <c r="I67" s="141" t="s">
        <v>2781</v>
      </c>
      <c r="J67" s="141" t="s">
        <v>2537</v>
      </c>
      <c r="K67" s="141" t="s">
        <v>2536</v>
      </c>
    </row>
    <row r="68" spans="1:11" x14ac:dyDescent="0.35">
      <c r="A68" s="139">
        <v>2415001</v>
      </c>
      <c r="B68" s="139">
        <f t="shared" ref="B68:B131" si="7">LEFT(A68,1)*1</f>
        <v>2</v>
      </c>
      <c r="C68" s="139">
        <f t="shared" ref="C68:C131" si="8">MID(A68,2,1)*1</f>
        <v>4</v>
      </c>
      <c r="D68" s="139">
        <f t="shared" ref="D68:D131" si="9">MID(A68,3,1)*1</f>
        <v>1</v>
      </c>
      <c r="E68" s="139">
        <f t="shared" ref="E68:E131" si="10">MID(A68,4,1)*1</f>
        <v>5</v>
      </c>
      <c r="F68" s="139">
        <f t="shared" ref="F68:F131" si="11">MID(A68,5,1)*1</f>
        <v>0</v>
      </c>
      <c r="G68" s="139">
        <f t="shared" ref="G68:G131" si="12">MID(A68,6,1)*1</f>
        <v>0</v>
      </c>
      <c r="H68" s="139">
        <f t="shared" ref="H68:H131" si="13">MID(A68,7,1)*1</f>
        <v>1</v>
      </c>
      <c r="I68" s="139" t="s">
        <v>2780</v>
      </c>
      <c r="J68" s="139" t="s">
        <v>2732</v>
      </c>
      <c r="K68" s="139">
        <v>11</v>
      </c>
    </row>
    <row r="69" spans="1:11" x14ac:dyDescent="0.35">
      <c r="A69" s="139">
        <v>2415002</v>
      </c>
      <c r="B69" s="139">
        <f t="shared" si="7"/>
        <v>2</v>
      </c>
      <c r="C69" s="139">
        <f t="shared" si="8"/>
        <v>4</v>
      </c>
      <c r="D69" s="139">
        <f t="shared" si="9"/>
        <v>1</v>
      </c>
      <c r="E69" s="139">
        <f t="shared" si="10"/>
        <v>5</v>
      </c>
      <c r="F69" s="139">
        <f t="shared" si="11"/>
        <v>0</v>
      </c>
      <c r="G69" s="139">
        <f t="shared" si="12"/>
        <v>0</v>
      </c>
      <c r="H69" s="139">
        <f t="shared" si="13"/>
        <v>2</v>
      </c>
      <c r="I69" s="139" t="s">
        <v>2779</v>
      </c>
      <c r="J69" s="139" t="s">
        <v>2701</v>
      </c>
      <c r="K69" s="139">
        <v>15</v>
      </c>
    </row>
    <row r="70" spans="1:11" x14ac:dyDescent="0.35">
      <c r="A70" s="139">
        <v>2415003</v>
      </c>
      <c r="B70" s="139">
        <f t="shared" si="7"/>
        <v>2</v>
      </c>
      <c r="C70" s="139">
        <f t="shared" si="8"/>
        <v>4</v>
      </c>
      <c r="D70" s="139">
        <f t="shared" si="9"/>
        <v>1</v>
      </c>
      <c r="E70" s="139">
        <f t="shared" si="10"/>
        <v>5</v>
      </c>
      <c r="F70" s="139">
        <f t="shared" si="11"/>
        <v>0</v>
      </c>
      <c r="G70" s="139">
        <f t="shared" si="12"/>
        <v>0</v>
      </c>
      <c r="H70" s="139">
        <f t="shared" si="13"/>
        <v>3</v>
      </c>
      <c r="I70" s="139" t="s">
        <v>2778</v>
      </c>
      <c r="J70" s="139" t="s">
        <v>2732</v>
      </c>
      <c r="K70" s="139">
        <v>11</v>
      </c>
    </row>
    <row r="71" spans="1:11" x14ac:dyDescent="0.35">
      <c r="A71" s="139">
        <v>2415005</v>
      </c>
      <c r="B71" s="139">
        <f t="shared" si="7"/>
        <v>2</v>
      </c>
      <c r="C71" s="139">
        <f t="shared" si="8"/>
        <v>4</v>
      </c>
      <c r="D71" s="139">
        <f t="shared" si="9"/>
        <v>1</v>
      </c>
      <c r="E71" s="139">
        <f t="shared" si="10"/>
        <v>5</v>
      </c>
      <c r="F71" s="139">
        <f t="shared" si="11"/>
        <v>0</v>
      </c>
      <c r="G71" s="139">
        <f t="shared" si="12"/>
        <v>0</v>
      </c>
      <c r="H71" s="139">
        <f t="shared" si="13"/>
        <v>5</v>
      </c>
      <c r="I71" s="139" t="s">
        <v>2777</v>
      </c>
      <c r="J71" s="139" t="s">
        <v>2732</v>
      </c>
      <c r="K71" s="139">
        <v>11</v>
      </c>
    </row>
    <row r="72" spans="1:11" x14ac:dyDescent="0.35">
      <c r="A72" s="141">
        <v>2416000</v>
      </c>
      <c r="B72" s="141">
        <f t="shared" si="7"/>
        <v>2</v>
      </c>
      <c r="C72" s="141">
        <f t="shared" si="8"/>
        <v>4</v>
      </c>
      <c r="D72" s="141">
        <f t="shared" si="9"/>
        <v>1</v>
      </c>
      <c r="E72" s="141">
        <f t="shared" si="10"/>
        <v>6</v>
      </c>
      <c r="F72" s="141">
        <f t="shared" si="11"/>
        <v>0</v>
      </c>
      <c r="G72" s="141">
        <f t="shared" si="12"/>
        <v>0</v>
      </c>
      <c r="H72" s="141">
        <f t="shared" si="13"/>
        <v>0</v>
      </c>
      <c r="I72" s="141" t="s">
        <v>2776</v>
      </c>
      <c r="J72" s="141" t="s">
        <v>2537</v>
      </c>
      <c r="K72" s="141" t="s">
        <v>2536</v>
      </c>
    </row>
    <row r="73" spans="1:11" x14ac:dyDescent="0.35">
      <c r="A73" s="142">
        <v>2416100</v>
      </c>
      <c r="B73" s="142">
        <f t="shared" si="7"/>
        <v>2</v>
      </c>
      <c r="C73" s="142">
        <f t="shared" si="8"/>
        <v>4</v>
      </c>
      <c r="D73" s="142">
        <f t="shared" si="9"/>
        <v>1</v>
      </c>
      <c r="E73" s="142">
        <f t="shared" si="10"/>
        <v>6</v>
      </c>
      <c r="F73" s="142">
        <f t="shared" si="11"/>
        <v>1</v>
      </c>
      <c r="G73" s="142">
        <f t="shared" si="12"/>
        <v>0</v>
      </c>
      <c r="H73" s="142">
        <f t="shared" si="13"/>
        <v>0</v>
      </c>
      <c r="I73" s="142" t="s">
        <v>2775</v>
      </c>
      <c r="J73" s="142" t="s">
        <v>2537</v>
      </c>
      <c r="K73" s="142" t="s">
        <v>2536</v>
      </c>
    </row>
    <row r="74" spans="1:11" x14ac:dyDescent="0.35">
      <c r="A74" s="142">
        <v>2416200</v>
      </c>
      <c r="B74" s="142">
        <f t="shared" si="7"/>
        <v>2</v>
      </c>
      <c r="C74" s="142">
        <f t="shared" si="8"/>
        <v>4</v>
      </c>
      <c r="D74" s="142">
        <f t="shared" si="9"/>
        <v>1</v>
      </c>
      <c r="E74" s="142">
        <f t="shared" si="10"/>
        <v>6</v>
      </c>
      <c r="F74" s="142">
        <f t="shared" si="11"/>
        <v>2</v>
      </c>
      <c r="G74" s="142">
        <f t="shared" si="12"/>
        <v>0</v>
      </c>
      <c r="H74" s="142">
        <f t="shared" si="13"/>
        <v>0</v>
      </c>
      <c r="I74" s="142" t="s">
        <v>2774</v>
      </c>
      <c r="J74" s="142" t="s">
        <v>2537</v>
      </c>
      <c r="K74" s="142" t="s">
        <v>2536</v>
      </c>
    </row>
    <row r="75" spans="1:11" x14ac:dyDescent="0.35">
      <c r="A75" s="139">
        <v>2416201</v>
      </c>
      <c r="B75" s="139">
        <f t="shared" si="7"/>
        <v>2</v>
      </c>
      <c r="C75" s="139">
        <f t="shared" si="8"/>
        <v>4</v>
      </c>
      <c r="D75" s="139">
        <f t="shared" si="9"/>
        <v>1</v>
      </c>
      <c r="E75" s="139">
        <f t="shared" si="10"/>
        <v>6</v>
      </c>
      <c r="F75" s="139">
        <f t="shared" si="11"/>
        <v>2</v>
      </c>
      <c r="G75" s="139">
        <f t="shared" si="12"/>
        <v>0</v>
      </c>
      <c r="H75" s="139">
        <f t="shared" si="13"/>
        <v>1</v>
      </c>
      <c r="I75" s="139" t="s">
        <v>2773</v>
      </c>
      <c r="J75" s="139" t="s">
        <v>2732</v>
      </c>
      <c r="K75" s="139">
        <v>11</v>
      </c>
    </row>
    <row r="76" spans="1:11" x14ac:dyDescent="0.35">
      <c r="A76" s="139">
        <v>2416202</v>
      </c>
      <c r="B76" s="139">
        <f t="shared" si="7"/>
        <v>2</v>
      </c>
      <c r="C76" s="139">
        <f t="shared" si="8"/>
        <v>4</v>
      </c>
      <c r="D76" s="139">
        <f t="shared" si="9"/>
        <v>1</v>
      </c>
      <c r="E76" s="139">
        <f t="shared" si="10"/>
        <v>6</v>
      </c>
      <c r="F76" s="139">
        <f t="shared" si="11"/>
        <v>2</v>
      </c>
      <c r="G76" s="139">
        <f t="shared" si="12"/>
        <v>0</v>
      </c>
      <c r="H76" s="139">
        <f t="shared" si="13"/>
        <v>2</v>
      </c>
      <c r="I76" s="139" t="s">
        <v>2772</v>
      </c>
      <c r="J76" s="139" t="s">
        <v>2732</v>
      </c>
      <c r="K76" s="139">
        <v>11</v>
      </c>
    </row>
    <row r="77" spans="1:11" x14ac:dyDescent="0.35">
      <c r="A77" s="139">
        <v>2416203</v>
      </c>
      <c r="B77" s="139">
        <f t="shared" si="7"/>
        <v>2</v>
      </c>
      <c r="C77" s="139">
        <f t="shared" si="8"/>
        <v>4</v>
      </c>
      <c r="D77" s="139">
        <f t="shared" si="9"/>
        <v>1</v>
      </c>
      <c r="E77" s="139">
        <f t="shared" si="10"/>
        <v>6</v>
      </c>
      <c r="F77" s="139">
        <f t="shared" si="11"/>
        <v>2</v>
      </c>
      <c r="G77" s="139">
        <f t="shared" si="12"/>
        <v>0</v>
      </c>
      <c r="H77" s="139">
        <f t="shared" si="13"/>
        <v>3</v>
      </c>
      <c r="I77" s="139" t="s">
        <v>2771</v>
      </c>
      <c r="J77" s="139" t="s">
        <v>2732</v>
      </c>
      <c r="K77" s="139">
        <v>11</v>
      </c>
    </row>
    <row r="78" spans="1:11" x14ac:dyDescent="0.35">
      <c r="A78" s="139">
        <v>2416204</v>
      </c>
      <c r="B78" s="139">
        <f t="shared" si="7"/>
        <v>2</v>
      </c>
      <c r="C78" s="139">
        <f t="shared" si="8"/>
        <v>4</v>
      </c>
      <c r="D78" s="139">
        <f t="shared" si="9"/>
        <v>1</v>
      </c>
      <c r="E78" s="139">
        <f t="shared" si="10"/>
        <v>6</v>
      </c>
      <c r="F78" s="139">
        <f t="shared" si="11"/>
        <v>2</v>
      </c>
      <c r="G78" s="139">
        <f t="shared" si="12"/>
        <v>0</v>
      </c>
      <c r="H78" s="139">
        <f t="shared" si="13"/>
        <v>4</v>
      </c>
      <c r="I78" s="139" t="s">
        <v>2770</v>
      </c>
      <c r="J78" s="139" t="s">
        <v>2732</v>
      </c>
      <c r="K78" s="139">
        <v>11</v>
      </c>
    </row>
    <row r="79" spans="1:11" x14ac:dyDescent="0.35">
      <c r="A79" s="139">
        <v>2416205</v>
      </c>
      <c r="B79" s="139">
        <f t="shared" si="7"/>
        <v>2</v>
      </c>
      <c r="C79" s="139">
        <f t="shared" si="8"/>
        <v>4</v>
      </c>
      <c r="D79" s="139">
        <f t="shared" si="9"/>
        <v>1</v>
      </c>
      <c r="E79" s="139">
        <f t="shared" si="10"/>
        <v>6</v>
      </c>
      <c r="F79" s="139">
        <f t="shared" si="11"/>
        <v>2</v>
      </c>
      <c r="G79" s="139">
        <f t="shared" si="12"/>
        <v>0</v>
      </c>
      <c r="H79" s="139">
        <f t="shared" si="13"/>
        <v>5</v>
      </c>
      <c r="I79" s="139" t="s">
        <v>2769</v>
      </c>
      <c r="J79" s="139" t="s">
        <v>2701</v>
      </c>
      <c r="K79" s="139">
        <v>15</v>
      </c>
    </row>
    <row r="80" spans="1:11" x14ac:dyDescent="0.35">
      <c r="A80" s="139">
        <v>2416206</v>
      </c>
      <c r="B80" s="139">
        <f t="shared" si="7"/>
        <v>2</v>
      </c>
      <c r="C80" s="139">
        <f t="shared" si="8"/>
        <v>4</v>
      </c>
      <c r="D80" s="139">
        <f t="shared" si="9"/>
        <v>1</v>
      </c>
      <c r="E80" s="139">
        <f t="shared" si="10"/>
        <v>6</v>
      </c>
      <c r="F80" s="139">
        <f t="shared" si="11"/>
        <v>2</v>
      </c>
      <c r="G80" s="139">
        <f t="shared" si="12"/>
        <v>0</v>
      </c>
      <c r="H80" s="139">
        <f t="shared" si="13"/>
        <v>6</v>
      </c>
      <c r="I80" s="139" t="s">
        <v>2768</v>
      </c>
      <c r="J80" s="139" t="s">
        <v>2732</v>
      </c>
      <c r="K80" s="139">
        <v>11</v>
      </c>
    </row>
    <row r="81" spans="1:11" x14ac:dyDescent="0.35">
      <c r="A81" s="142">
        <v>2416300</v>
      </c>
      <c r="B81" s="142">
        <f t="shared" si="7"/>
        <v>2</v>
      </c>
      <c r="C81" s="142">
        <f t="shared" si="8"/>
        <v>4</v>
      </c>
      <c r="D81" s="142">
        <f t="shared" si="9"/>
        <v>1</v>
      </c>
      <c r="E81" s="142">
        <f t="shared" si="10"/>
        <v>6</v>
      </c>
      <c r="F81" s="142">
        <f t="shared" si="11"/>
        <v>3</v>
      </c>
      <c r="G81" s="142">
        <f t="shared" si="12"/>
        <v>0</v>
      </c>
      <c r="H81" s="142">
        <f t="shared" si="13"/>
        <v>0</v>
      </c>
      <c r="I81" s="142" t="s">
        <v>2767</v>
      </c>
      <c r="J81" s="142" t="s">
        <v>2537</v>
      </c>
      <c r="K81" s="142" t="s">
        <v>2536</v>
      </c>
    </row>
    <row r="82" spans="1:11" x14ac:dyDescent="0.35">
      <c r="A82" s="139">
        <v>2416301</v>
      </c>
      <c r="B82" s="139">
        <f t="shared" si="7"/>
        <v>2</v>
      </c>
      <c r="C82" s="139">
        <f t="shared" si="8"/>
        <v>4</v>
      </c>
      <c r="D82" s="139">
        <f t="shared" si="9"/>
        <v>1</v>
      </c>
      <c r="E82" s="139">
        <f t="shared" si="10"/>
        <v>6</v>
      </c>
      <c r="F82" s="139">
        <f t="shared" si="11"/>
        <v>3</v>
      </c>
      <c r="G82" s="139">
        <f t="shared" si="12"/>
        <v>0</v>
      </c>
      <c r="H82" s="139">
        <f t="shared" si="13"/>
        <v>1</v>
      </c>
      <c r="I82" s="139" t="s">
        <v>2766</v>
      </c>
      <c r="J82" s="139" t="s">
        <v>2732</v>
      </c>
      <c r="K82" s="139">
        <v>11</v>
      </c>
    </row>
    <row r="83" spans="1:11" x14ac:dyDescent="0.35">
      <c r="A83" s="139">
        <v>2416302</v>
      </c>
      <c r="B83" s="139">
        <f t="shared" si="7"/>
        <v>2</v>
      </c>
      <c r="C83" s="139">
        <f t="shared" si="8"/>
        <v>4</v>
      </c>
      <c r="D83" s="139">
        <f t="shared" si="9"/>
        <v>1</v>
      </c>
      <c r="E83" s="139">
        <f t="shared" si="10"/>
        <v>6</v>
      </c>
      <c r="F83" s="139">
        <f t="shared" si="11"/>
        <v>3</v>
      </c>
      <c r="G83" s="139">
        <f t="shared" si="12"/>
        <v>0</v>
      </c>
      <c r="H83" s="139">
        <f t="shared" si="13"/>
        <v>2</v>
      </c>
      <c r="I83" s="139" t="s">
        <v>2765</v>
      </c>
      <c r="J83" s="139" t="s">
        <v>2732</v>
      </c>
      <c r="K83" s="139">
        <v>11</v>
      </c>
    </row>
    <row r="84" spans="1:11" x14ac:dyDescent="0.35">
      <c r="A84" s="139">
        <v>2416303</v>
      </c>
      <c r="B84" s="139">
        <f t="shared" si="7"/>
        <v>2</v>
      </c>
      <c r="C84" s="139">
        <f t="shared" si="8"/>
        <v>4</v>
      </c>
      <c r="D84" s="139">
        <f t="shared" si="9"/>
        <v>1</v>
      </c>
      <c r="E84" s="139">
        <f t="shared" si="10"/>
        <v>6</v>
      </c>
      <c r="F84" s="139">
        <f t="shared" si="11"/>
        <v>3</v>
      </c>
      <c r="G84" s="139">
        <f t="shared" si="12"/>
        <v>0</v>
      </c>
      <c r="H84" s="139">
        <f t="shared" si="13"/>
        <v>3</v>
      </c>
      <c r="I84" s="139" t="s">
        <v>2764</v>
      </c>
      <c r="J84" s="139" t="s">
        <v>2732</v>
      </c>
      <c r="K84" s="139">
        <v>11</v>
      </c>
    </row>
    <row r="85" spans="1:11" x14ac:dyDescent="0.35">
      <c r="A85" s="139">
        <v>2416304</v>
      </c>
      <c r="B85" s="139">
        <f t="shared" si="7"/>
        <v>2</v>
      </c>
      <c r="C85" s="139">
        <f t="shared" si="8"/>
        <v>4</v>
      </c>
      <c r="D85" s="139">
        <f t="shared" si="9"/>
        <v>1</v>
      </c>
      <c r="E85" s="139">
        <f t="shared" si="10"/>
        <v>6</v>
      </c>
      <c r="F85" s="139">
        <f t="shared" si="11"/>
        <v>3</v>
      </c>
      <c r="G85" s="139">
        <f t="shared" si="12"/>
        <v>0</v>
      </c>
      <c r="H85" s="139">
        <f t="shared" si="13"/>
        <v>4</v>
      </c>
      <c r="I85" s="139" t="s">
        <v>2763</v>
      </c>
      <c r="J85" s="139" t="s">
        <v>2701</v>
      </c>
      <c r="K85" s="139">
        <v>15</v>
      </c>
    </row>
    <row r="86" spans="1:11" x14ac:dyDescent="0.35">
      <c r="A86" s="141">
        <v>2417000</v>
      </c>
      <c r="B86" s="141">
        <f t="shared" si="7"/>
        <v>2</v>
      </c>
      <c r="C86" s="141">
        <f t="shared" si="8"/>
        <v>4</v>
      </c>
      <c r="D86" s="141">
        <f t="shared" si="9"/>
        <v>1</v>
      </c>
      <c r="E86" s="141">
        <f t="shared" si="10"/>
        <v>7</v>
      </c>
      <c r="F86" s="141">
        <f t="shared" si="11"/>
        <v>0</v>
      </c>
      <c r="G86" s="141">
        <f t="shared" si="12"/>
        <v>0</v>
      </c>
      <c r="H86" s="141">
        <f t="shared" si="13"/>
        <v>0</v>
      </c>
      <c r="I86" s="141" t="s">
        <v>2762</v>
      </c>
      <c r="J86" s="141" t="s">
        <v>2537</v>
      </c>
      <c r="K86" s="141" t="s">
        <v>2536</v>
      </c>
    </row>
    <row r="87" spans="1:11" x14ac:dyDescent="0.35">
      <c r="A87" s="142">
        <v>2417100</v>
      </c>
      <c r="B87" s="142">
        <f t="shared" si="7"/>
        <v>2</v>
      </c>
      <c r="C87" s="142">
        <f t="shared" si="8"/>
        <v>4</v>
      </c>
      <c r="D87" s="142">
        <f t="shared" si="9"/>
        <v>1</v>
      </c>
      <c r="E87" s="142">
        <f t="shared" si="10"/>
        <v>7</v>
      </c>
      <c r="F87" s="142">
        <f t="shared" si="11"/>
        <v>1</v>
      </c>
      <c r="G87" s="142">
        <f t="shared" si="12"/>
        <v>0</v>
      </c>
      <c r="H87" s="142">
        <f t="shared" si="13"/>
        <v>0</v>
      </c>
      <c r="I87" s="142" t="s">
        <v>2761</v>
      </c>
      <c r="J87" s="142" t="s">
        <v>2537</v>
      </c>
      <c r="K87" s="142" t="s">
        <v>2536</v>
      </c>
    </row>
    <row r="88" spans="1:11" x14ac:dyDescent="0.35">
      <c r="A88" s="139">
        <v>2417101</v>
      </c>
      <c r="B88" s="139">
        <f t="shared" si="7"/>
        <v>2</v>
      </c>
      <c r="C88" s="139">
        <f t="shared" si="8"/>
        <v>4</v>
      </c>
      <c r="D88" s="139">
        <f t="shared" si="9"/>
        <v>1</v>
      </c>
      <c r="E88" s="139">
        <f t="shared" si="10"/>
        <v>7</v>
      </c>
      <c r="F88" s="139">
        <f t="shared" si="11"/>
        <v>1</v>
      </c>
      <c r="G88" s="139">
        <f t="shared" si="12"/>
        <v>0</v>
      </c>
      <c r="H88" s="139">
        <f t="shared" si="13"/>
        <v>1</v>
      </c>
      <c r="I88" s="139" t="s">
        <v>2760</v>
      </c>
      <c r="J88" s="139" t="s">
        <v>2701</v>
      </c>
      <c r="K88" s="139">
        <v>15</v>
      </c>
    </row>
    <row r="89" spans="1:11" x14ac:dyDescent="0.35">
      <c r="A89" s="139">
        <v>2417102</v>
      </c>
      <c r="B89" s="139">
        <f t="shared" si="7"/>
        <v>2</v>
      </c>
      <c r="C89" s="139">
        <f t="shared" si="8"/>
        <v>4</v>
      </c>
      <c r="D89" s="139">
        <f t="shared" si="9"/>
        <v>1</v>
      </c>
      <c r="E89" s="139">
        <f t="shared" si="10"/>
        <v>7</v>
      </c>
      <c r="F89" s="139">
        <f t="shared" si="11"/>
        <v>1</v>
      </c>
      <c r="G89" s="139">
        <f t="shared" si="12"/>
        <v>0</v>
      </c>
      <c r="H89" s="139">
        <f t="shared" si="13"/>
        <v>2</v>
      </c>
      <c r="I89" s="139" t="s">
        <v>2759</v>
      </c>
      <c r="J89" s="139" t="s">
        <v>2701</v>
      </c>
      <c r="K89" s="139">
        <v>15</v>
      </c>
    </row>
    <row r="90" spans="1:11" x14ac:dyDescent="0.35">
      <c r="A90" s="139">
        <v>2417103</v>
      </c>
      <c r="B90" s="139">
        <f t="shared" si="7"/>
        <v>2</v>
      </c>
      <c r="C90" s="139">
        <f t="shared" si="8"/>
        <v>4</v>
      </c>
      <c r="D90" s="139">
        <f t="shared" si="9"/>
        <v>1</v>
      </c>
      <c r="E90" s="139">
        <f t="shared" si="10"/>
        <v>7</v>
      </c>
      <c r="F90" s="139">
        <f t="shared" si="11"/>
        <v>1</v>
      </c>
      <c r="G90" s="139">
        <f t="shared" si="12"/>
        <v>0</v>
      </c>
      <c r="H90" s="139">
        <f t="shared" si="13"/>
        <v>3</v>
      </c>
      <c r="I90" s="139" t="s">
        <v>2758</v>
      </c>
      <c r="J90" s="139" t="s">
        <v>2732</v>
      </c>
      <c r="K90" s="139">
        <v>11</v>
      </c>
    </row>
    <row r="91" spans="1:11" x14ac:dyDescent="0.35">
      <c r="A91" s="139">
        <v>2417104</v>
      </c>
      <c r="B91" s="139">
        <f t="shared" si="7"/>
        <v>2</v>
      </c>
      <c r="C91" s="139">
        <f t="shared" si="8"/>
        <v>4</v>
      </c>
      <c r="D91" s="139">
        <f t="shared" si="9"/>
        <v>1</v>
      </c>
      <c r="E91" s="139">
        <f t="shared" si="10"/>
        <v>7</v>
      </c>
      <c r="F91" s="139">
        <f t="shared" si="11"/>
        <v>1</v>
      </c>
      <c r="G91" s="139">
        <f t="shared" si="12"/>
        <v>0</v>
      </c>
      <c r="H91" s="139">
        <f t="shared" si="13"/>
        <v>4</v>
      </c>
      <c r="I91" s="139" t="s">
        <v>2757</v>
      </c>
      <c r="J91" s="139" t="s">
        <v>2701</v>
      </c>
      <c r="K91" s="139">
        <v>15</v>
      </c>
    </row>
    <row r="92" spans="1:11" x14ac:dyDescent="0.35">
      <c r="A92" s="139">
        <v>2417105</v>
      </c>
      <c r="B92" s="139">
        <f t="shared" si="7"/>
        <v>2</v>
      </c>
      <c r="C92" s="139">
        <f t="shared" si="8"/>
        <v>4</v>
      </c>
      <c r="D92" s="139">
        <f t="shared" si="9"/>
        <v>1</v>
      </c>
      <c r="E92" s="139">
        <f t="shared" si="10"/>
        <v>7</v>
      </c>
      <c r="F92" s="139">
        <f t="shared" si="11"/>
        <v>1</v>
      </c>
      <c r="G92" s="139">
        <f t="shared" si="12"/>
        <v>0</v>
      </c>
      <c r="H92" s="139">
        <f t="shared" si="13"/>
        <v>5</v>
      </c>
      <c r="I92" s="139" t="s">
        <v>2756</v>
      </c>
      <c r="J92" s="139" t="s">
        <v>2701</v>
      </c>
      <c r="K92" s="139">
        <v>15</v>
      </c>
    </row>
    <row r="93" spans="1:11" x14ac:dyDescent="0.35">
      <c r="A93" s="139">
        <v>2417107</v>
      </c>
      <c r="B93" s="139">
        <f t="shared" si="7"/>
        <v>2</v>
      </c>
      <c r="C93" s="139">
        <f t="shared" si="8"/>
        <v>4</v>
      </c>
      <c r="D93" s="139">
        <f t="shared" si="9"/>
        <v>1</v>
      </c>
      <c r="E93" s="139">
        <f t="shared" si="10"/>
        <v>7</v>
      </c>
      <c r="F93" s="139">
        <f t="shared" si="11"/>
        <v>1</v>
      </c>
      <c r="G93" s="139">
        <f t="shared" si="12"/>
        <v>0</v>
      </c>
      <c r="H93" s="139">
        <f t="shared" si="13"/>
        <v>7</v>
      </c>
      <c r="I93" s="139" t="s">
        <v>1565</v>
      </c>
      <c r="J93" s="139" t="s">
        <v>2701</v>
      </c>
      <c r="K93" s="139">
        <v>15</v>
      </c>
    </row>
    <row r="94" spans="1:11" x14ac:dyDescent="0.35">
      <c r="A94" s="139">
        <v>2417108</v>
      </c>
      <c r="B94" s="139">
        <f t="shared" si="7"/>
        <v>2</v>
      </c>
      <c r="C94" s="139">
        <f t="shared" si="8"/>
        <v>4</v>
      </c>
      <c r="D94" s="139">
        <f t="shared" si="9"/>
        <v>1</v>
      </c>
      <c r="E94" s="139">
        <f t="shared" si="10"/>
        <v>7</v>
      </c>
      <c r="F94" s="139">
        <f t="shared" si="11"/>
        <v>1</v>
      </c>
      <c r="G94" s="139">
        <f t="shared" si="12"/>
        <v>0</v>
      </c>
      <c r="H94" s="139">
        <f t="shared" si="13"/>
        <v>8</v>
      </c>
      <c r="I94" s="139" t="s">
        <v>2755</v>
      </c>
      <c r="J94" s="139" t="s">
        <v>2701</v>
      </c>
      <c r="K94" s="139">
        <v>15</v>
      </c>
    </row>
    <row r="95" spans="1:11" x14ac:dyDescent="0.35">
      <c r="A95" s="142">
        <v>2417200</v>
      </c>
      <c r="B95" s="142">
        <f t="shared" si="7"/>
        <v>2</v>
      </c>
      <c r="C95" s="142">
        <f t="shared" si="8"/>
        <v>4</v>
      </c>
      <c r="D95" s="142">
        <f t="shared" si="9"/>
        <v>1</v>
      </c>
      <c r="E95" s="142">
        <f t="shared" si="10"/>
        <v>7</v>
      </c>
      <c r="F95" s="142">
        <f t="shared" si="11"/>
        <v>2</v>
      </c>
      <c r="G95" s="142">
        <f t="shared" si="12"/>
        <v>0</v>
      </c>
      <c r="H95" s="142">
        <f t="shared" si="13"/>
        <v>0</v>
      </c>
      <c r="I95" s="142" t="s">
        <v>2754</v>
      </c>
      <c r="J95" s="142" t="s">
        <v>2537</v>
      </c>
      <c r="K95" s="142" t="s">
        <v>2536</v>
      </c>
    </row>
    <row r="96" spans="1:11" x14ac:dyDescent="0.35">
      <c r="A96" s="139">
        <v>2417201</v>
      </c>
      <c r="B96" s="139">
        <f t="shared" si="7"/>
        <v>2</v>
      </c>
      <c r="C96" s="139">
        <f t="shared" si="8"/>
        <v>4</v>
      </c>
      <c r="D96" s="139">
        <f t="shared" si="9"/>
        <v>1</v>
      </c>
      <c r="E96" s="139">
        <f t="shared" si="10"/>
        <v>7</v>
      </c>
      <c r="F96" s="139">
        <f t="shared" si="11"/>
        <v>2</v>
      </c>
      <c r="G96" s="139">
        <f t="shared" si="12"/>
        <v>0</v>
      </c>
      <c r="H96" s="139">
        <f t="shared" si="13"/>
        <v>1</v>
      </c>
      <c r="I96" s="139" t="s">
        <v>2753</v>
      </c>
      <c r="J96" s="139" t="s">
        <v>2732</v>
      </c>
      <c r="K96" s="139">
        <v>11</v>
      </c>
    </row>
    <row r="97" spans="1:11" x14ac:dyDescent="0.35">
      <c r="A97" s="139">
        <v>2417202</v>
      </c>
      <c r="B97" s="139">
        <f t="shared" si="7"/>
        <v>2</v>
      </c>
      <c r="C97" s="139">
        <f t="shared" si="8"/>
        <v>4</v>
      </c>
      <c r="D97" s="139">
        <f t="shared" si="9"/>
        <v>1</v>
      </c>
      <c r="E97" s="139">
        <f t="shared" si="10"/>
        <v>7</v>
      </c>
      <c r="F97" s="139">
        <f t="shared" si="11"/>
        <v>2</v>
      </c>
      <c r="G97" s="139">
        <f t="shared" si="12"/>
        <v>0</v>
      </c>
      <c r="H97" s="139">
        <f t="shared" si="13"/>
        <v>2</v>
      </c>
      <c r="I97" s="139" t="s">
        <v>2752</v>
      </c>
      <c r="J97" s="139" t="s">
        <v>2732</v>
      </c>
      <c r="K97" s="139">
        <v>11</v>
      </c>
    </row>
    <row r="98" spans="1:11" x14ac:dyDescent="0.35">
      <c r="A98" s="139">
        <v>2417203</v>
      </c>
      <c r="B98" s="139">
        <f t="shared" si="7"/>
        <v>2</v>
      </c>
      <c r="C98" s="139">
        <f t="shared" si="8"/>
        <v>4</v>
      </c>
      <c r="D98" s="139">
        <f t="shared" si="9"/>
        <v>1</v>
      </c>
      <c r="E98" s="139">
        <f t="shared" si="10"/>
        <v>7</v>
      </c>
      <c r="F98" s="139">
        <f t="shared" si="11"/>
        <v>2</v>
      </c>
      <c r="G98" s="139">
        <f t="shared" si="12"/>
        <v>0</v>
      </c>
      <c r="H98" s="139">
        <f t="shared" si="13"/>
        <v>3</v>
      </c>
      <c r="I98" s="139" t="s">
        <v>2751</v>
      </c>
      <c r="J98" s="139" t="s">
        <v>2701</v>
      </c>
      <c r="K98" s="139">
        <v>15</v>
      </c>
    </row>
    <row r="99" spans="1:11" x14ac:dyDescent="0.35">
      <c r="A99" s="139">
        <v>2417204</v>
      </c>
      <c r="B99" s="139">
        <f t="shared" si="7"/>
        <v>2</v>
      </c>
      <c r="C99" s="139">
        <f t="shared" si="8"/>
        <v>4</v>
      </c>
      <c r="D99" s="139">
        <f t="shared" si="9"/>
        <v>1</v>
      </c>
      <c r="E99" s="139">
        <f t="shared" si="10"/>
        <v>7</v>
      </c>
      <c r="F99" s="139">
        <f t="shared" si="11"/>
        <v>2</v>
      </c>
      <c r="G99" s="139">
        <f t="shared" si="12"/>
        <v>0</v>
      </c>
      <c r="H99" s="139">
        <f t="shared" si="13"/>
        <v>4</v>
      </c>
      <c r="I99" s="139" t="s">
        <v>2750</v>
      </c>
      <c r="J99" s="139" t="s">
        <v>2732</v>
      </c>
      <c r="K99" s="139">
        <v>11</v>
      </c>
    </row>
    <row r="100" spans="1:11" x14ac:dyDescent="0.35">
      <c r="A100" s="139">
        <v>2417205</v>
      </c>
      <c r="B100" s="139">
        <f t="shared" si="7"/>
        <v>2</v>
      </c>
      <c r="C100" s="139">
        <f t="shared" si="8"/>
        <v>4</v>
      </c>
      <c r="D100" s="139">
        <f t="shared" si="9"/>
        <v>1</v>
      </c>
      <c r="E100" s="139">
        <f t="shared" si="10"/>
        <v>7</v>
      </c>
      <c r="F100" s="139">
        <f t="shared" si="11"/>
        <v>2</v>
      </c>
      <c r="G100" s="139">
        <f t="shared" si="12"/>
        <v>0</v>
      </c>
      <c r="H100" s="139">
        <f t="shared" si="13"/>
        <v>5</v>
      </c>
      <c r="I100" s="139" t="s">
        <v>2749</v>
      </c>
      <c r="J100" s="139" t="s">
        <v>2701</v>
      </c>
      <c r="K100" s="139">
        <v>15</v>
      </c>
    </row>
    <row r="101" spans="1:11" x14ac:dyDescent="0.35">
      <c r="A101" s="141">
        <v>2418000</v>
      </c>
      <c r="B101" s="141">
        <f t="shared" si="7"/>
        <v>2</v>
      </c>
      <c r="C101" s="141">
        <f t="shared" si="8"/>
        <v>4</v>
      </c>
      <c r="D101" s="141">
        <f t="shared" si="9"/>
        <v>1</v>
      </c>
      <c r="E101" s="141">
        <f t="shared" si="10"/>
        <v>8</v>
      </c>
      <c r="F101" s="141">
        <f t="shared" si="11"/>
        <v>0</v>
      </c>
      <c r="G101" s="141">
        <f t="shared" si="12"/>
        <v>0</v>
      </c>
      <c r="H101" s="141">
        <f t="shared" si="13"/>
        <v>0</v>
      </c>
      <c r="I101" s="141" t="s">
        <v>2748</v>
      </c>
      <c r="J101" s="141" t="s">
        <v>2537</v>
      </c>
      <c r="K101" s="141" t="s">
        <v>2536</v>
      </c>
    </row>
    <row r="102" spans="1:11" x14ac:dyDescent="0.35">
      <c r="A102" s="142">
        <v>2418100</v>
      </c>
      <c r="B102" s="142">
        <f t="shared" si="7"/>
        <v>2</v>
      </c>
      <c r="C102" s="142">
        <f t="shared" si="8"/>
        <v>4</v>
      </c>
      <c r="D102" s="142">
        <f t="shared" si="9"/>
        <v>1</v>
      </c>
      <c r="E102" s="142">
        <f t="shared" si="10"/>
        <v>8</v>
      </c>
      <c r="F102" s="142">
        <f t="shared" si="11"/>
        <v>1</v>
      </c>
      <c r="G102" s="142">
        <f t="shared" si="12"/>
        <v>0</v>
      </c>
      <c r="H102" s="142">
        <f t="shared" si="13"/>
        <v>0</v>
      </c>
      <c r="I102" s="142" t="s">
        <v>2747</v>
      </c>
      <c r="J102" s="142" t="s">
        <v>2537</v>
      </c>
      <c r="K102" s="142" t="s">
        <v>2536</v>
      </c>
    </row>
    <row r="103" spans="1:11" x14ac:dyDescent="0.35">
      <c r="A103" s="139">
        <v>2418101</v>
      </c>
      <c r="B103" s="139">
        <f t="shared" si="7"/>
        <v>2</v>
      </c>
      <c r="C103" s="139">
        <f t="shared" si="8"/>
        <v>4</v>
      </c>
      <c r="D103" s="139">
        <f t="shared" si="9"/>
        <v>1</v>
      </c>
      <c r="E103" s="139">
        <f t="shared" si="10"/>
        <v>8</v>
      </c>
      <c r="F103" s="139">
        <f t="shared" si="11"/>
        <v>1</v>
      </c>
      <c r="G103" s="139">
        <f t="shared" si="12"/>
        <v>0</v>
      </c>
      <c r="H103" s="139">
        <f t="shared" si="13"/>
        <v>1</v>
      </c>
      <c r="I103" s="139" t="s">
        <v>2746</v>
      </c>
      <c r="J103" s="139" t="s">
        <v>2732</v>
      </c>
      <c r="K103" s="139">
        <v>11</v>
      </c>
    </row>
    <row r="104" spans="1:11" x14ac:dyDescent="0.35">
      <c r="A104" s="139">
        <v>2418102</v>
      </c>
      <c r="B104" s="139">
        <f t="shared" si="7"/>
        <v>2</v>
      </c>
      <c r="C104" s="139">
        <f t="shared" si="8"/>
        <v>4</v>
      </c>
      <c r="D104" s="139">
        <f t="shared" si="9"/>
        <v>1</v>
      </c>
      <c r="E104" s="139">
        <f t="shared" si="10"/>
        <v>8</v>
      </c>
      <c r="F104" s="139">
        <f t="shared" si="11"/>
        <v>1</v>
      </c>
      <c r="G104" s="139">
        <f t="shared" si="12"/>
        <v>0</v>
      </c>
      <c r="H104" s="139">
        <f t="shared" si="13"/>
        <v>2</v>
      </c>
      <c r="I104" s="139" t="s">
        <v>2745</v>
      </c>
      <c r="J104" s="139" t="s">
        <v>2701</v>
      </c>
      <c r="K104" s="139">
        <v>15</v>
      </c>
    </row>
    <row r="105" spans="1:11" x14ac:dyDescent="0.35">
      <c r="A105" s="139">
        <v>2418103</v>
      </c>
      <c r="B105" s="139">
        <f t="shared" si="7"/>
        <v>2</v>
      </c>
      <c r="C105" s="139">
        <f t="shared" si="8"/>
        <v>4</v>
      </c>
      <c r="D105" s="139">
        <f t="shared" si="9"/>
        <v>1</v>
      </c>
      <c r="E105" s="139">
        <f t="shared" si="10"/>
        <v>8</v>
      </c>
      <c r="F105" s="139">
        <f t="shared" si="11"/>
        <v>1</v>
      </c>
      <c r="G105" s="139">
        <f t="shared" si="12"/>
        <v>0</v>
      </c>
      <c r="H105" s="139">
        <f t="shared" si="13"/>
        <v>3</v>
      </c>
      <c r="I105" s="139" t="s">
        <v>2744</v>
      </c>
      <c r="J105" s="139" t="s">
        <v>2732</v>
      </c>
      <c r="K105" s="139">
        <v>11</v>
      </c>
    </row>
    <row r="106" spans="1:11" x14ac:dyDescent="0.35">
      <c r="A106" s="142">
        <v>2418200</v>
      </c>
      <c r="B106" s="142">
        <f t="shared" si="7"/>
        <v>2</v>
      </c>
      <c r="C106" s="142">
        <f t="shared" si="8"/>
        <v>4</v>
      </c>
      <c r="D106" s="142">
        <f t="shared" si="9"/>
        <v>1</v>
      </c>
      <c r="E106" s="142">
        <f t="shared" si="10"/>
        <v>8</v>
      </c>
      <c r="F106" s="142">
        <f t="shared" si="11"/>
        <v>2</v>
      </c>
      <c r="G106" s="142">
        <f t="shared" si="12"/>
        <v>0</v>
      </c>
      <c r="H106" s="142">
        <f t="shared" si="13"/>
        <v>0</v>
      </c>
      <c r="I106" s="142" t="s">
        <v>2743</v>
      </c>
      <c r="J106" s="142" t="s">
        <v>2537</v>
      </c>
      <c r="K106" s="142" t="s">
        <v>2536</v>
      </c>
    </row>
    <row r="107" spans="1:11" x14ac:dyDescent="0.35">
      <c r="A107" s="139">
        <v>2418201</v>
      </c>
      <c r="B107" s="139">
        <f t="shared" si="7"/>
        <v>2</v>
      </c>
      <c r="C107" s="139">
        <f t="shared" si="8"/>
        <v>4</v>
      </c>
      <c r="D107" s="139">
        <f t="shared" si="9"/>
        <v>1</v>
      </c>
      <c r="E107" s="139">
        <f t="shared" si="10"/>
        <v>8</v>
      </c>
      <c r="F107" s="139">
        <f t="shared" si="11"/>
        <v>2</v>
      </c>
      <c r="G107" s="139">
        <f t="shared" si="12"/>
        <v>0</v>
      </c>
      <c r="H107" s="139">
        <f t="shared" si="13"/>
        <v>1</v>
      </c>
      <c r="I107" s="139" t="s">
        <v>2742</v>
      </c>
      <c r="J107" s="139" t="s">
        <v>2732</v>
      </c>
      <c r="K107" s="139">
        <v>12</v>
      </c>
    </row>
    <row r="108" spans="1:11" x14ac:dyDescent="0.35">
      <c r="A108" s="139">
        <v>2418202</v>
      </c>
      <c r="B108" s="139">
        <f t="shared" si="7"/>
        <v>2</v>
      </c>
      <c r="C108" s="139">
        <f t="shared" si="8"/>
        <v>4</v>
      </c>
      <c r="D108" s="139">
        <f t="shared" si="9"/>
        <v>1</v>
      </c>
      <c r="E108" s="139">
        <f t="shared" si="10"/>
        <v>8</v>
      </c>
      <c r="F108" s="139">
        <f t="shared" si="11"/>
        <v>2</v>
      </c>
      <c r="G108" s="139">
        <f t="shared" si="12"/>
        <v>0</v>
      </c>
      <c r="H108" s="139">
        <f t="shared" si="13"/>
        <v>2</v>
      </c>
      <c r="I108" s="139" t="s">
        <v>2741</v>
      </c>
      <c r="J108" s="139" t="s">
        <v>2732</v>
      </c>
      <c r="K108" s="139">
        <v>12</v>
      </c>
    </row>
    <row r="109" spans="1:11" x14ac:dyDescent="0.35">
      <c r="A109" s="142">
        <v>2418300</v>
      </c>
      <c r="B109" s="142">
        <f t="shared" si="7"/>
        <v>2</v>
      </c>
      <c r="C109" s="142">
        <f t="shared" si="8"/>
        <v>4</v>
      </c>
      <c r="D109" s="142">
        <f t="shared" si="9"/>
        <v>1</v>
      </c>
      <c r="E109" s="142">
        <f t="shared" si="10"/>
        <v>8</v>
      </c>
      <c r="F109" s="142">
        <f t="shared" si="11"/>
        <v>3</v>
      </c>
      <c r="G109" s="142">
        <f t="shared" si="12"/>
        <v>0</v>
      </c>
      <c r="H109" s="142">
        <f t="shared" si="13"/>
        <v>0</v>
      </c>
      <c r="I109" s="142" t="s">
        <v>2740</v>
      </c>
      <c r="J109" s="142" t="s">
        <v>2537</v>
      </c>
      <c r="K109" s="142" t="s">
        <v>2536</v>
      </c>
    </row>
    <row r="110" spans="1:11" x14ac:dyDescent="0.35">
      <c r="A110" s="139">
        <v>2418301</v>
      </c>
      <c r="B110" s="139">
        <f t="shared" si="7"/>
        <v>2</v>
      </c>
      <c r="C110" s="139">
        <f t="shared" si="8"/>
        <v>4</v>
      </c>
      <c r="D110" s="139">
        <f t="shared" si="9"/>
        <v>1</v>
      </c>
      <c r="E110" s="139">
        <f t="shared" si="10"/>
        <v>8</v>
      </c>
      <c r="F110" s="139">
        <f t="shared" si="11"/>
        <v>3</v>
      </c>
      <c r="G110" s="139">
        <f t="shared" si="12"/>
        <v>0</v>
      </c>
      <c r="H110" s="139">
        <f t="shared" si="13"/>
        <v>1</v>
      </c>
      <c r="I110" s="139" t="s">
        <v>2739</v>
      </c>
      <c r="J110" s="139" t="s">
        <v>2701</v>
      </c>
      <c r="K110" s="139">
        <v>15</v>
      </c>
    </row>
    <row r="111" spans="1:11" x14ac:dyDescent="0.35">
      <c r="A111" s="139">
        <v>2418302</v>
      </c>
      <c r="B111" s="139">
        <f t="shared" si="7"/>
        <v>2</v>
      </c>
      <c r="C111" s="139">
        <f t="shared" si="8"/>
        <v>4</v>
      </c>
      <c r="D111" s="139">
        <f t="shared" si="9"/>
        <v>1</v>
      </c>
      <c r="E111" s="139">
        <f t="shared" si="10"/>
        <v>8</v>
      </c>
      <c r="F111" s="139">
        <f t="shared" si="11"/>
        <v>3</v>
      </c>
      <c r="G111" s="139">
        <f t="shared" si="12"/>
        <v>0</v>
      </c>
      <c r="H111" s="139">
        <f t="shared" si="13"/>
        <v>2</v>
      </c>
      <c r="I111" s="139" t="s">
        <v>2738</v>
      </c>
      <c r="J111" s="139" t="s">
        <v>2732</v>
      </c>
      <c r="K111" s="139">
        <v>11</v>
      </c>
    </row>
    <row r="112" spans="1:11" x14ac:dyDescent="0.35">
      <c r="A112" s="139">
        <v>2418303</v>
      </c>
      <c r="B112" s="139">
        <f t="shared" si="7"/>
        <v>2</v>
      </c>
      <c r="C112" s="139">
        <f t="shared" si="8"/>
        <v>4</v>
      </c>
      <c r="D112" s="139">
        <f t="shared" si="9"/>
        <v>1</v>
      </c>
      <c r="E112" s="139">
        <f t="shared" si="10"/>
        <v>8</v>
      </c>
      <c r="F112" s="139">
        <f t="shared" si="11"/>
        <v>3</v>
      </c>
      <c r="G112" s="139">
        <f t="shared" si="12"/>
        <v>0</v>
      </c>
      <c r="H112" s="139">
        <f t="shared" si="13"/>
        <v>3</v>
      </c>
      <c r="I112" s="139" t="s">
        <v>2738</v>
      </c>
      <c r="J112" s="139" t="s">
        <v>2701</v>
      </c>
      <c r="K112" s="139">
        <v>15</v>
      </c>
    </row>
    <row r="113" spans="1:11" x14ac:dyDescent="0.35">
      <c r="A113" s="141">
        <v>2419000</v>
      </c>
      <c r="B113" s="141">
        <f t="shared" si="7"/>
        <v>2</v>
      </c>
      <c r="C113" s="141">
        <f t="shared" si="8"/>
        <v>4</v>
      </c>
      <c r="D113" s="141">
        <f t="shared" si="9"/>
        <v>1</v>
      </c>
      <c r="E113" s="141">
        <f t="shared" si="10"/>
        <v>9</v>
      </c>
      <c r="F113" s="141">
        <f t="shared" si="11"/>
        <v>0</v>
      </c>
      <c r="G113" s="141">
        <f t="shared" si="12"/>
        <v>0</v>
      </c>
      <c r="H113" s="141">
        <f t="shared" si="13"/>
        <v>0</v>
      </c>
      <c r="I113" s="141" t="s">
        <v>2737</v>
      </c>
      <c r="J113" s="141" t="s">
        <v>2537</v>
      </c>
      <c r="K113" s="141" t="s">
        <v>2536</v>
      </c>
    </row>
    <row r="114" spans="1:11" x14ac:dyDescent="0.35">
      <c r="A114" s="142">
        <v>2419100</v>
      </c>
      <c r="B114" s="142">
        <f t="shared" si="7"/>
        <v>2</v>
      </c>
      <c r="C114" s="142">
        <f t="shared" si="8"/>
        <v>4</v>
      </c>
      <c r="D114" s="142">
        <f t="shared" si="9"/>
        <v>1</v>
      </c>
      <c r="E114" s="142">
        <f t="shared" si="10"/>
        <v>9</v>
      </c>
      <c r="F114" s="142">
        <f t="shared" si="11"/>
        <v>1</v>
      </c>
      <c r="G114" s="142">
        <f t="shared" si="12"/>
        <v>0</v>
      </c>
      <c r="H114" s="142">
        <f t="shared" si="13"/>
        <v>0</v>
      </c>
      <c r="I114" s="142" t="s">
        <v>2736</v>
      </c>
      <c r="J114" s="142" t="s">
        <v>2537</v>
      </c>
      <c r="K114" s="142" t="s">
        <v>2536</v>
      </c>
    </row>
    <row r="115" spans="1:11" x14ac:dyDescent="0.35">
      <c r="A115" s="139">
        <v>2419101</v>
      </c>
      <c r="B115" s="139">
        <f t="shared" si="7"/>
        <v>2</v>
      </c>
      <c r="C115" s="139">
        <f t="shared" si="8"/>
        <v>4</v>
      </c>
      <c r="D115" s="139">
        <f t="shared" si="9"/>
        <v>1</v>
      </c>
      <c r="E115" s="139">
        <f t="shared" si="10"/>
        <v>9</v>
      </c>
      <c r="F115" s="139">
        <f t="shared" si="11"/>
        <v>1</v>
      </c>
      <c r="G115" s="139">
        <f t="shared" si="12"/>
        <v>0</v>
      </c>
      <c r="H115" s="139">
        <f t="shared" si="13"/>
        <v>1</v>
      </c>
      <c r="I115" s="139" t="s">
        <v>2736</v>
      </c>
      <c r="J115" s="139" t="s">
        <v>2701</v>
      </c>
      <c r="K115" s="139">
        <v>15</v>
      </c>
    </row>
    <row r="116" spans="1:11" x14ac:dyDescent="0.35">
      <c r="A116" s="139">
        <v>2419102</v>
      </c>
      <c r="B116" s="139">
        <f t="shared" si="7"/>
        <v>2</v>
      </c>
      <c r="C116" s="139">
        <f t="shared" si="8"/>
        <v>4</v>
      </c>
      <c r="D116" s="139">
        <f t="shared" si="9"/>
        <v>1</v>
      </c>
      <c r="E116" s="139">
        <f t="shared" si="10"/>
        <v>9</v>
      </c>
      <c r="F116" s="139">
        <f t="shared" si="11"/>
        <v>1</v>
      </c>
      <c r="G116" s="139">
        <f t="shared" si="12"/>
        <v>0</v>
      </c>
      <c r="H116" s="139">
        <f t="shared" si="13"/>
        <v>2</v>
      </c>
      <c r="I116" s="139" t="s">
        <v>2735</v>
      </c>
      <c r="J116" s="139" t="s">
        <v>2732</v>
      </c>
      <c r="K116" s="139">
        <v>11</v>
      </c>
    </row>
    <row r="117" spans="1:11" x14ac:dyDescent="0.35">
      <c r="A117" s="142">
        <v>2419200</v>
      </c>
      <c r="B117" s="142">
        <f t="shared" si="7"/>
        <v>2</v>
      </c>
      <c r="C117" s="142">
        <f t="shared" si="8"/>
        <v>4</v>
      </c>
      <c r="D117" s="142">
        <f t="shared" si="9"/>
        <v>1</v>
      </c>
      <c r="E117" s="142">
        <f t="shared" si="10"/>
        <v>9</v>
      </c>
      <c r="F117" s="142">
        <f t="shared" si="11"/>
        <v>2</v>
      </c>
      <c r="G117" s="142">
        <f t="shared" si="12"/>
        <v>0</v>
      </c>
      <c r="H117" s="142">
        <f t="shared" si="13"/>
        <v>0</v>
      </c>
      <c r="I117" s="142" t="s">
        <v>2734</v>
      </c>
      <c r="J117" s="142" t="s">
        <v>2537</v>
      </c>
      <c r="K117" s="142" t="s">
        <v>2536</v>
      </c>
    </row>
    <row r="118" spans="1:11" x14ac:dyDescent="0.35">
      <c r="A118" s="139">
        <v>2419201</v>
      </c>
      <c r="B118" s="139">
        <f t="shared" si="7"/>
        <v>2</v>
      </c>
      <c r="C118" s="139">
        <f t="shared" si="8"/>
        <v>4</v>
      </c>
      <c r="D118" s="139">
        <f t="shared" si="9"/>
        <v>1</v>
      </c>
      <c r="E118" s="139">
        <f t="shared" si="10"/>
        <v>9</v>
      </c>
      <c r="F118" s="139">
        <f t="shared" si="11"/>
        <v>2</v>
      </c>
      <c r="G118" s="139">
        <f t="shared" si="12"/>
        <v>0</v>
      </c>
      <c r="H118" s="139">
        <f t="shared" si="13"/>
        <v>1</v>
      </c>
      <c r="I118" s="139" t="s">
        <v>2734</v>
      </c>
      <c r="J118" s="139" t="s">
        <v>2701</v>
      </c>
      <c r="K118" s="139">
        <v>15</v>
      </c>
    </row>
    <row r="119" spans="1:11" x14ac:dyDescent="0.35">
      <c r="A119" s="139">
        <v>2419202</v>
      </c>
      <c r="B119" s="139">
        <f t="shared" si="7"/>
        <v>2</v>
      </c>
      <c r="C119" s="139">
        <f t="shared" si="8"/>
        <v>4</v>
      </c>
      <c r="D119" s="139">
        <f t="shared" si="9"/>
        <v>1</v>
      </c>
      <c r="E119" s="139">
        <f t="shared" si="10"/>
        <v>9</v>
      </c>
      <c r="F119" s="139">
        <f t="shared" si="11"/>
        <v>2</v>
      </c>
      <c r="G119" s="139">
        <f t="shared" si="12"/>
        <v>0</v>
      </c>
      <c r="H119" s="139">
        <f t="shared" si="13"/>
        <v>2</v>
      </c>
      <c r="I119" s="139" t="s">
        <v>2733</v>
      </c>
      <c r="J119" s="139" t="s">
        <v>2732</v>
      </c>
      <c r="K119" s="139">
        <v>11</v>
      </c>
    </row>
    <row r="120" spans="1:11" x14ac:dyDescent="0.35">
      <c r="A120" s="140">
        <v>2420000</v>
      </c>
      <c r="B120" s="140">
        <f t="shared" si="7"/>
        <v>2</v>
      </c>
      <c r="C120" s="140">
        <f t="shared" si="8"/>
        <v>4</v>
      </c>
      <c r="D120" s="140">
        <f t="shared" si="9"/>
        <v>2</v>
      </c>
      <c r="E120" s="140">
        <f t="shared" si="10"/>
        <v>0</v>
      </c>
      <c r="F120" s="140">
        <f t="shared" si="11"/>
        <v>0</v>
      </c>
      <c r="G120" s="140">
        <f t="shared" si="12"/>
        <v>0</v>
      </c>
      <c r="H120" s="140">
        <f t="shared" si="13"/>
        <v>0</v>
      </c>
      <c r="I120" s="140" t="s">
        <v>2731</v>
      </c>
      <c r="J120" s="140" t="s">
        <v>2537</v>
      </c>
      <c r="K120" s="140" t="s">
        <v>2536</v>
      </c>
    </row>
    <row r="121" spans="1:11" x14ac:dyDescent="0.35">
      <c r="A121" s="141">
        <v>2421000</v>
      </c>
      <c r="B121" s="141">
        <f t="shared" si="7"/>
        <v>2</v>
      </c>
      <c r="C121" s="141">
        <f t="shared" si="8"/>
        <v>4</v>
      </c>
      <c r="D121" s="141">
        <f t="shared" si="9"/>
        <v>2</v>
      </c>
      <c r="E121" s="141">
        <f t="shared" si="10"/>
        <v>1</v>
      </c>
      <c r="F121" s="141">
        <f t="shared" si="11"/>
        <v>0</v>
      </c>
      <c r="G121" s="141">
        <f t="shared" si="12"/>
        <v>0</v>
      </c>
      <c r="H121" s="141">
        <f t="shared" si="13"/>
        <v>0</v>
      </c>
      <c r="I121" s="141" t="s">
        <v>2730</v>
      </c>
      <c r="J121" s="141" t="s">
        <v>2537</v>
      </c>
      <c r="K121" s="141" t="s">
        <v>2536</v>
      </c>
    </row>
    <row r="122" spans="1:11" x14ac:dyDescent="0.35">
      <c r="A122" s="142">
        <v>2421100</v>
      </c>
      <c r="B122" s="142">
        <f t="shared" si="7"/>
        <v>2</v>
      </c>
      <c r="C122" s="142">
        <f t="shared" si="8"/>
        <v>4</v>
      </c>
      <c r="D122" s="142">
        <f t="shared" si="9"/>
        <v>2</v>
      </c>
      <c r="E122" s="142">
        <f t="shared" si="10"/>
        <v>1</v>
      </c>
      <c r="F122" s="142">
        <f t="shared" si="11"/>
        <v>1</v>
      </c>
      <c r="G122" s="142">
        <f t="shared" si="12"/>
        <v>0</v>
      </c>
      <c r="H122" s="142">
        <f t="shared" si="13"/>
        <v>0</v>
      </c>
      <c r="I122" s="142" t="s">
        <v>2730</v>
      </c>
      <c r="J122" s="142" t="s">
        <v>2537</v>
      </c>
      <c r="K122" s="142" t="s">
        <v>2536</v>
      </c>
    </row>
    <row r="123" spans="1:11" x14ac:dyDescent="0.35">
      <c r="A123" s="139">
        <v>2421111</v>
      </c>
      <c r="B123" s="139">
        <f t="shared" si="7"/>
        <v>2</v>
      </c>
      <c r="C123" s="139">
        <f t="shared" si="8"/>
        <v>4</v>
      </c>
      <c r="D123" s="139">
        <f t="shared" si="9"/>
        <v>2</v>
      </c>
      <c r="E123" s="139">
        <f t="shared" si="10"/>
        <v>1</v>
      </c>
      <c r="F123" s="139">
        <f t="shared" si="11"/>
        <v>1</v>
      </c>
      <c r="G123" s="139">
        <f t="shared" si="12"/>
        <v>1</v>
      </c>
      <c r="H123" s="139">
        <f t="shared" si="13"/>
        <v>1</v>
      </c>
      <c r="I123" s="139" t="s">
        <v>2729</v>
      </c>
      <c r="J123" s="139" t="s">
        <v>2590</v>
      </c>
      <c r="K123" s="139">
        <v>25</v>
      </c>
    </row>
    <row r="124" spans="1:11" x14ac:dyDescent="0.35">
      <c r="A124" s="139">
        <v>2421112</v>
      </c>
      <c r="B124" s="139">
        <f t="shared" si="7"/>
        <v>2</v>
      </c>
      <c r="C124" s="139">
        <f t="shared" si="8"/>
        <v>4</v>
      </c>
      <c r="D124" s="139">
        <f t="shared" si="9"/>
        <v>2</v>
      </c>
      <c r="E124" s="139">
        <f t="shared" si="10"/>
        <v>1</v>
      </c>
      <c r="F124" s="139">
        <f t="shared" si="11"/>
        <v>1</v>
      </c>
      <c r="G124" s="139">
        <f t="shared" si="12"/>
        <v>1</v>
      </c>
      <c r="H124" s="139">
        <f t="shared" si="13"/>
        <v>2</v>
      </c>
      <c r="I124" s="139" t="s">
        <v>2686</v>
      </c>
      <c r="J124" s="139" t="s">
        <v>2590</v>
      </c>
      <c r="K124" s="139">
        <v>25</v>
      </c>
    </row>
    <row r="125" spans="1:11" x14ac:dyDescent="0.35">
      <c r="A125" s="139">
        <v>2421121</v>
      </c>
      <c r="B125" s="139">
        <f t="shared" si="7"/>
        <v>2</v>
      </c>
      <c r="C125" s="139">
        <f t="shared" si="8"/>
        <v>4</v>
      </c>
      <c r="D125" s="139">
        <f t="shared" si="9"/>
        <v>2</v>
      </c>
      <c r="E125" s="139">
        <f t="shared" si="10"/>
        <v>1</v>
      </c>
      <c r="F125" s="139">
        <f t="shared" si="11"/>
        <v>1</v>
      </c>
      <c r="G125" s="139">
        <f t="shared" si="12"/>
        <v>2</v>
      </c>
      <c r="H125" s="139">
        <f t="shared" si="13"/>
        <v>1</v>
      </c>
      <c r="I125" s="139" t="s">
        <v>2728</v>
      </c>
      <c r="J125" s="139" t="s">
        <v>2590</v>
      </c>
      <c r="K125" s="139">
        <v>25</v>
      </c>
    </row>
    <row r="126" spans="1:11" x14ac:dyDescent="0.35">
      <c r="A126" s="141">
        <v>2422000</v>
      </c>
      <c r="B126" s="141">
        <f t="shared" si="7"/>
        <v>2</v>
      </c>
      <c r="C126" s="141">
        <f t="shared" si="8"/>
        <v>4</v>
      </c>
      <c r="D126" s="141">
        <f t="shared" si="9"/>
        <v>2</v>
      </c>
      <c r="E126" s="141">
        <f t="shared" si="10"/>
        <v>2</v>
      </c>
      <c r="F126" s="141">
        <f t="shared" si="11"/>
        <v>0</v>
      </c>
      <c r="G126" s="141">
        <f t="shared" si="12"/>
        <v>0</v>
      </c>
      <c r="H126" s="141">
        <f t="shared" si="13"/>
        <v>0</v>
      </c>
      <c r="I126" s="141" t="s">
        <v>2723</v>
      </c>
      <c r="J126" s="141" t="s">
        <v>2537</v>
      </c>
      <c r="K126" s="141" t="s">
        <v>2536</v>
      </c>
    </row>
    <row r="127" spans="1:11" x14ac:dyDescent="0.35">
      <c r="A127" s="142">
        <v>2422300</v>
      </c>
      <c r="B127" s="142">
        <f t="shared" si="7"/>
        <v>2</v>
      </c>
      <c r="C127" s="142">
        <f t="shared" si="8"/>
        <v>4</v>
      </c>
      <c r="D127" s="142">
        <f t="shared" si="9"/>
        <v>2</v>
      </c>
      <c r="E127" s="142">
        <f t="shared" si="10"/>
        <v>2</v>
      </c>
      <c r="F127" s="142">
        <f t="shared" si="11"/>
        <v>3</v>
      </c>
      <c r="G127" s="142">
        <f t="shared" si="12"/>
        <v>0</v>
      </c>
      <c r="H127" s="142">
        <f t="shared" si="13"/>
        <v>0</v>
      </c>
      <c r="I127" s="142" t="s">
        <v>2727</v>
      </c>
      <c r="J127" s="142" t="s">
        <v>2537</v>
      </c>
      <c r="K127" s="142" t="s">
        <v>2536</v>
      </c>
    </row>
    <row r="128" spans="1:11" x14ac:dyDescent="0.35">
      <c r="A128" s="139">
        <v>2422301</v>
      </c>
      <c r="B128" s="139">
        <f t="shared" si="7"/>
        <v>2</v>
      </c>
      <c r="C128" s="139">
        <f t="shared" si="8"/>
        <v>4</v>
      </c>
      <c r="D128" s="139">
        <f t="shared" si="9"/>
        <v>2</v>
      </c>
      <c r="E128" s="139">
        <f t="shared" si="10"/>
        <v>2</v>
      </c>
      <c r="F128" s="139">
        <f t="shared" si="11"/>
        <v>3</v>
      </c>
      <c r="G128" s="139">
        <f t="shared" si="12"/>
        <v>0</v>
      </c>
      <c r="H128" s="139">
        <f t="shared" si="13"/>
        <v>1</v>
      </c>
      <c r="I128" s="139" t="s">
        <v>2726</v>
      </c>
      <c r="J128" s="139" t="s">
        <v>2590</v>
      </c>
      <c r="K128" s="139">
        <v>25</v>
      </c>
    </row>
    <row r="129" spans="1:11" x14ac:dyDescent="0.35">
      <c r="A129" s="139">
        <v>2422302</v>
      </c>
      <c r="B129" s="139">
        <f t="shared" si="7"/>
        <v>2</v>
      </c>
      <c r="C129" s="139">
        <f t="shared" si="8"/>
        <v>4</v>
      </c>
      <c r="D129" s="139">
        <f t="shared" si="9"/>
        <v>2</v>
      </c>
      <c r="E129" s="139">
        <f t="shared" si="10"/>
        <v>2</v>
      </c>
      <c r="F129" s="139">
        <f t="shared" si="11"/>
        <v>3</v>
      </c>
      <c r="G129" s="139">
        <f t="shared" si="12"/>
        <v>0</v>
      </c>
      <c r="H129" s="139">
        <f t="shared" si="13"/>
        <v>2</v>
      </c>
      <c r="I129" s="139" t="s">
        <v>2725</v>
      </c>
      <c r="J129" s="139" t="s">
        <v>2590</v>
      </c>
      <c r="K129" s="139">
        <v>25</v>
      </c>
    </row>
    <row r="130" spans="1:11" x14ac:dyDescent="0.35">
      <c r="A130" s="139">
        <v>2422303</v>
      </c>
      <c r="B130" s="139">
        <f t="shared" si="7"/>
        <v>2</v>
      </c>
      <c r="C130" s="139">
        <f t="shared" si="8"/>
        <v>4</v>
      </c>
      <c r="D130" s="139">
        <f t="shared" si="9"/>
        <v>2</v>
      </c>
      <c r="E130" s="139">
        <f t="shared" si="10"/>
        <v>2</v>
      </c>
      <c r="F130" s="139">
        <f t="shared" si="11"/>
        <v>3</v>
      </c>
      <c r="G130" s="139">
        <f t="shared" si="12"/>
        <v>0</v>
      </c>
      <c r="H130" s="139">
        <f t="shared" si="13"/>
        <v>3</v>
      </c>
      <c r="I130" s="139" t="s">
        <v>2724</v>
      </c>
      <c r="J130" s="139" t="s">
        <v>2590</v>
      </c>
      <c r="K130" s="139">
        <v>25</v>
      </c>
    </row>
    <row r="131" spans="1:11" x14ac:dyDescent="0.35">
      <c r="A131" s="141">
        <v>2423000</v>
      </c>
      <c r="B131" s="141">
        <f t="shared" si="7"/>
        <v>2</v>
      </c>
      <c r="C131" s="141">
        <f t="shared" si="8"/>
        <v>4</v>
      </c>
      <c r="D131" s="141">
        <f t="shared" si="9"/>
        <v>2</v>
      </c>
      <c r="E131" s="141">
        <f t="shared" si="10"/>
        <v>3</v>
      </c>
      <c r="F131" s="141">
        <f t="shared" si="11"/>
        <v>0</v>
      </c>
      <c r="G131" s="141">
        <f t="shared" si="12"/>
        <v>0</v>
      </c>
      <c r="H131" s="141">
        <f t="shared" si="13"/>
        <v>0</v>
      </c>
      <c r="I131" s="141" t="s">
        <v>2723</v>
      </c>
      <c r="J131" s="141" t="s">
        <v>2537</v>
      </c>
      <c r="K131" s="141" t="s">
        <v>2536</v>
      </c>
    </row>
    <row r="132" spans="1:11" x14ac:dyDescent="0.35">
      <c r="A132" s="142">
        <v>2423300</v>
      </c>
      <c r="B132" s="142">
        <f t="shared" ref="B132:B195" si="14">LEFT(A132,1)*1</f>
        <v>2</v>
      </c>
      <c r="C132" s="142">
        <f t="shared" ref="C132:C195" si="15">MID(A132,2,1)*1</f>
        <v>4</v>
      </c>
      <c r="D132" s="142">
        <f t="shared" ref="D132:D195" si="16">MID(A132,3,1)*1</f>
        <v>2</v>
      </c>
      <c r="E132" s="142">
        <f t="shared" ref="E132:E195" si="17">MID(A132,4,1)*1</f>
        <v>3</v>
      </c>
      <c r="F132" s="142">
        <f t="shared" ref="F132:F195" si="18">MID(A132,5,1)*1</f>
        <v>3</v>
      </c>
      <c r="G132" s="142">
        <f t="shared" ref="G132:G195" si="19">MID(A132,6,1)*1</f>
        <v>0</v>
      </c>
      <c r="H132" s="142">
        <f t="shared" ref="H132:H195" si="20">MID(A132,7,1)*1</f>
        <v>0</v>
      </c>
      <c r="I132" s="142" t="s">
        <v>2722</v>
      </c>
      <c r="J132" s="142" t="s">
        <v>2537</v>
      </c>
      <c r="K132" s="142" t="s">
        <v>2536</v>
      </c>
    </row>
    <row r="133" spans="1:11" x14ac:dyDescent="0.35">
      <c r="A133" s="139">
        <v>2423301</v>
      </c>
      <c r="B133" s="139">
        <f t="shared" si="14"/>
        <v>2</v>
      </c>
      <c r="C133" s="139">
        <f t="shared" si="15"/>
        <v>4</v>
      </c>
      <c r="D133" s="139">
        <f t="shared" si="16"/>
        <v>2</v>
      </c>
      <c r="E133" s="139">
        <f t="shared" si="17"/>
        <v>3</v>
      </c>
      <c r="F133" s="139">
        <f t="shared" si="18"/>
        <v>3</v>
      </c>
      <c r="G133" s="139">
        <f t="shared" si="19"/>
        <v>0</v>
      </c>
      <c r="H133" s="139">
        <f t="shared" si="20"/>
        <v>1</v>
      </c>
      <c r="I133" s="139" t="s">
        <v>2721</v>
      </c>
      <c r="J133" s="139" t="s">
        <v>2590</v>
      </c>
      <c r="K133" s="139">
        <v>25</v>
      </c>
    </row>
    <row r="134" spans="1:11" x14ac:dyDescent="0.35">
      <c r="A134" s="139">
        <v>2423302</v>
      </c>
      <c r="B134" s="139">
        <f t="shared" si="14"/>
        <v>2</v>
      </c>
      <c r="C134" s="139">
        <f t="shared" si="15"/>
        <v>4</v>
      </c>
      <c r="D134" s="139">
        <f t="shared" si="16"/>
        <v>2</v>
      </c>
      <c r="E134" s="139">
        <f t="shared" si="17"/>
        <v>3</v>
      </c>
      <c r="F134" s="139">
        <f t="shared" si="18"/>
        <v>3</v>
      </c>
      <c r="G134" s="139">
        <f t="shared" si="19"/>
        <v>0</v>
      </c>
      <c r="H134" s="139">
        <f t="shared" si="20"/>
        <v>2</v>
      </c>
      <c r="I134" s="139" t="s">
        <v>2720</v>
      </c>
      <c r="J134" s="139" t="s">
        <v>2590</v>
      </c>
      <c r="K134" s="139">
        <v>25</v>
      </c>
    </row>
    <row r="135" spans="1:11" x14ac:dyDescent="0.35">
      <c r="A135" s="139">
        <v>2423303</v>
      </c>
      <c r="B135" s="139">
        <f t="shared" si="14"/>
        <v>2</v>
      </c>
      <c r="C135" s="139">
        <f t="shared" si="15"/>
        <v>4</v>
      </c>
      <c r="D135" s="139">
        <f t="shared" si="16"/>
        <v>2</v>
      </c>
      <c r="E135" s="139">
        <f t="shared" si="17"/>
        <v>3</v>
      </c>
      <c r="F135" s="139">
        <f t="shared" si="18"/>
        <v>3</v>
      </c>
      <c r="G135" s="139">
        <f t="shared" si="19"/>
        <v>0</v>
      </c>
      <c r="H135" s="139">
        <f t="shared" si="20"/>
        <v>3</v>
      </c>
      <c r="I135" s="139" t="s">
        <v>2719</v>
      </c>
      <c r="J135" s="139" t="s">
        <v>2590</v>
      </c>
      <c r="K135" s="139">
        <v>25</v>
      </c>
    </row>
    <row r="136" spans="1:11" x14ac:dyDescent="0.35">
      <c r="A136" s="139">
        <v>2423304</v>
      </c>
      <c r="B136" s="139">
        <f t="shared" si="14"/>
        <v>2</v>
      </c>
      <c r="C136" s="139">
        <f t="shared" si="15"/>
        <v>4</v>
      </c>
      <c r="D136" s="139">
        <f t="shared" si="16"/>
        <v>2</v>
      </c>
      <c r="E136" s="139">
        <f t="shared" si="17"/>
        <v>3</v>
      </c>
      <c r="F136" s="139">
        <f t="shared" si="18"/>
        <v>3</v>
      </c>
      <c r="G136" s="139">
        <f t="shared" si="19"/>
        <v>0</v>
      </c>
      <c r="H136" s="139">
        <f t="shared" si="20"/>
        <v>4</v>
      </c>
      <c r="I136" s="139" t="s">
        <v>2718</v>
      </c>
      <c r="J136" s="139" t="s">
        <v>2590</v>
      </c>
      <c r="K136" s="139">
        <v>25</v>
      </c>
    </row>
    <row r="137" spans="1:11" x14ac:dyDescent="0.35">
      <c r="A137" s="139">
        <v>2423305</v>
      </c>
      <c r="B137" s="139">
        <f t="shared" si="14"/>
        <v>2</v>
      </c>
      <c r="C137" s="139">
        <f t="shared" si="15"/>
        <v>4</v>
      </c>
      <c r="D137" s="139">
        <f t="shared" si="16"/>
        <v>2</v>
      </c>
      <c r="E137" s="139">
        <f t="shared" si="17"/>
        <v>3</v>
      </c>
      <c r="F137" s="139">
        <f t="shared" si="18"/>
        <v>3</v>
      </c>
      <c r="G137" s="139">
        <f t="shared" si="19"/>
        <v>0</v>
      </c>
      <c r="H137" s="139">
        <f t="shared" si="20"/>
        <v>5</v>
      </c>
      <c r="I137" s="139" t="s">
        <v>2717</v>
      </c>
      <c r="J137" s="139" t="s">
        <v>2590</v>
      </c>
      <c r="K137" s="139">
        <v>25</v>
      </c>
    </row>
    <row r="138" spans="1:11" x14ac:dyDescent="0.35">
      <c r="A138" s="139">
        <v>2423306</v>
      </c>
      <c r="B138" s="139">
        <f t="shared" si="14"/>
        <v>2</v>
      </c>
      <c r="C138" s="139">
        <f t="shared" si="15"/>
        <v>4</v>
      </c>
      <c r="D138" s="139">
        <f t="shared" si="16"/>
        <v>2</v>
      </c>
      <c r="E138" s="139">
        <f t="shared" si="17"/>
        <v>3</v>
      </c>
      <c r="F138" s="139">
        <f t="shared" si="18"/>
        <v>3</v>
      </c>
      <c r="G138" s="139">
        <f t="shared" si="19"/>
        <v>0</v>
      </c>
      <c r="H138" s="139">
        <f t="shared" si="20"/>
        <v>6</v>
      </c>
      <c r="I138" s="139" t="s">
        <v>2716</v>
      </c>
      <c r="J138" s="139" t="s">
        <v>2590</v>
      </c>
      <c r="K138" s="139">
        <v>25</v>
      </c>
    </row>
    <row r="139" spans="1:11" x14ac:dyDescent="0.35">
      <c r="A139" s="139">
        <v>2423307</v>
      </c>
      <c r="B139" s="139">
        <f t="shared" si="14"/>
        <v>2</v>
      </c>
      <c r="C139" s="139">
        <f t="shared" si="15"/>
        <v>4</v>
      </c>
      <c r="D139" s="139">
        <f t="shared" si="16"/>
        <v>2</v>
      </c>
      <c r="E139" s="139">
        <f t="shared" si="17"/>
        <v>3</v>
      </c>
      <c r="F139" s="139">
        <f t="shared" si="18"/>
        <v>3</v>
      </c>
      <c r="G139" s="139">
        <f t="shared" si="19"/>
        <v>0</v>
      </c>
      <c r="H139" s="139">
        <f t="shared" si="20"/>
        <v>7</v>
      </c>
      <c r="I139" s="139" t="s">
        <v>2715</v>
      </c>
      <c r="J139" s="139" t="s">
        <v>2590</v>
      </c>
      <c r="K139" s="139">
        <v>25</v>
      </c>
    </row>
    <row r="140" spans="1:11" x14ac:dyDescent="0.35">
      <c r="A140" s="139">
        <v>2423308</v>
      </c>
      <c r="B140" s="139">
        <f t="shared" si="14"/>
        <v>2</v>
      </c>
      <c r="C140" s="139">
        <f t="shared" si="15"/>
        <v>4</v>
      </c>
      <c r="D140" s="139">
        <f t="shared" si="16"/>
        <v>2</v>
      </c>
      <c r="E140" s="139">
        <f t="shared" si="17"/>
        <v>3</v>
      </c>
      <c r="F140" s="139">
        <f t="shared" si="18"/>
        <v>3</v>
      </c>
      <c r="G140" s="139">
        <f t="shared" si="19"/>
        <v>0</v>
      </c>
      <c r="H140" s="139">
        <f t="shared" si="20"/>
        <v>8</v>
      </c>
      <c r="I140" s="139" t="s">
        <v>2714</v>
      </c>
      <c r="J140" s="139" t="s">
        <v>2590</v>
      </c>
      <c r="K140" s="139">
        <v>25</v>
      </c>
    </row>
    <row r="141" spans="1:11" x14ac:dyDescent="0.35">
      <c r="A141" s="139">
        <v>2423309</v>
      </c>
      <c r="B141" s="139">
        <f t="shared" si="14"/>
        <v>2</v>
      </c>
      <c r="C141" s="139">
        <f t="shared" si="15"/>
        <v>4</v>
      </c>
      <c r="D141" s="139">
        <f t="shared" si="16"/>
        <v>2</v>
      </c>
      <c r="E141" s="139">
        <f t="shared" si="17"/>
        <v>3</v>
      </c>
      <c r="F141" s="139">
        <f t="shared" si="18"/>
        <v>3</v>
      </c>
      <c r="G141" s="139">
        <f t="shared" si="19"/>
        <v>0</v>
      </c>
      <c r="H141" s="139">
        <f t="shared" si="20"/>
        <v>9</v>
      </c>
      <c r="I141" s="139" t="s">
        <v>2713</v>
      </c>
      <c r="J141" s="139" t="s">
        <v>2590</v>
      </c>
      <c r="K141" s="139">
        <v>25</v>
      </c>
    </row>
    <row r="142" spans="1:11" x14ac:dyDescent="0.35">
      <c r="A142" s="139">
        <v>2423310</v>
      </c>
      <c r="B142" s="139">
        <f t="shared" si="14"/>
        <v>2</v>
      </c>
      <c r="C142" s="139">
        <f t="shared" si="15"/>
        <v>4</v>
      </c>
      <c r="D142" s="139">
        <f t="shared" si="16"/>
        <v>2</v>
      </c>
      <c r="E142" s="139">
        <f t="shared" si="17"/>
        <v>3</v>
      </c>
      <c r="F142" s="139">
        <f t="shared" si="18"/>
        <v>3</v>
      </c>
      <c r="G142" s="139">
        <f t="shared" si="19"/>
        <v>1</v>
      </c>
      <c r="H142" s="139">
        <f t="shared" si="20"/>
        <v>0</v>
      </c>
      <c r="I142" s="139" t="s">
        <v>2712</v>
      </c>
      <c r="J142" s="139" t="s">
        <v>2590</v>
      </c>
      <c r="K142" s="139">
        <v>25</v>
      </c>
    </row>
    <row r="143" spans="1:11" x14ac:dyDescent="0.35">
      <c r="A143" s="139">
        <v>2423311</v>
      </c>
      <c r="B143" s="139">
        <f t="shared" si="14"/>
        <v>2</v>
      </c>
      <c r="C143" s="139">
        <f t="shared" si="15"/>
        <v>4</v>
      </c>
      <c r="D143" s="139">
        <f t="shared" si="16"/>
        <v>2</v>
      </c>
      <c r="E143" s="139">
        <f t="shared" si="17"/>
        <v>3</v>
      </c>
      <c r="F143" s="139">
        <f t="shared" si="18"/>
        <v>3</v>
      </c>
      <c r="G143" s="139">
        <f t="shared" si="19"/>
        <v>1</v>
      </c>
      <c r="H143" s="139">
        <f t="shared" si="20"/>
        <v>1</v>
      </c>
      <c r="I143" s="139" t="s">
        <v>2711</v>
      </c>
      <c r="J143" s="139" t="s">
        <v>2590</v>
      </c>
      <c r="K143" s="139">
        <v>25</v>
      </c>
    </row>
    <row r="144" spans="1:11" x14ac:dyDescent="0.35">
      <c r="A144" s="139">
        <v>2423312</v>
      </c>
      <c r="B144" s="139">
        <f t="shared" si="14"/>
        <v>2</v>
      </c>
      <c r="C144" s="139">
        <f t="shared" si="15"/>
        <v>4</v>
      </c>
      <c r="D144" s="139">
        <f t="shared" si="16"/>
        <v>2</v>
      </c>
      <c r="E144" s="139">
        <f t="shared" si="17"/>
        <v>3</v>
      </c>
      <c r="F144" s="139">
        <f t="shared" si="18"/>
        <v>3</v>
      </c>
      <c r="G144" s="139">
        <f t="shared" si="19"/>
        <v>1</v>
      </c>
      <c r="H144" s="139">
        <f t="shared" si="20"/>
        <v>2</v>
      </c>
      <c r="I144" s="139" t="s">
        <v>2710</v>
      </c>
      <c r="J144" s="139" t="s">
        <v>2590</v>
      </c>
      <c r="K144" s="139">
        <v>25</v>
      </c>
    </row>
    <row r="145" spans="1:11" x14ac:dyDescent="0.35">
      <c r="A145" s="139">
        <v>2423313</v>
      </c>
      <c r="B145" s="139">
        <f t="shared" si="14"/>
        <v>2</v>
      </c>
      <c r="C145" s="139">
        <f t="shared" si="15"/>
        <v>4</v>
      </c>
      <c r="D145" s="139">
        <f t="shared" si="16"/>
        <v>2</v>
      </c>
      <c r="E145" s="139">
        <f t="shared" si="17"/>
        <v>3</v>
      </c>
      <c r="F145" s="139">
        <f t="shared" si="18"/>
        <v>3</v>
      </c>
      <c r="G145" s="139">
        <f t="shared" si="19"/>
        <v>1</v>
      </c>
      <c r="H145" s="139">
        <f t="shared" si="20"/>
        <v>3</v>
      </c>
      <c r="I145" s="139" t="s">
        <v>2709</v>
      </c>
      <c r="J145" s="139" t="s">
        <v>2590</v>
      </c>
      <c r="K145" s="139">
        <v>25</v>
      </c>
    </row>
    <row r="146" spans="1:11" x14ac:dyDescent="0.35">
      <c r="A146" s="139">
        <v>2423314</v>
      </c>
      <c r="B146" s="139">
        <f t="shared" si="14"/>
        <v>2</v>
      </c>
      <c r="C146" s="139">
        <f t="shared" si="15"/>
        <v>4</v>
      </c>
      <c r="D146" s="139">
        <f t="shared" si="16"/>
        <v>2</v>
      </c>
      <c r="E146" s="139">
        <f t="shared" si="17"/>
        <v>3</v>
      </c>
      <c r="F146" s="139">
        <f t="shared" si="18"/>
        <v>3</v>
      </c>
      <c r="G146" s="139">
        <f t="shared" si="19"/>
        <v>1</v>
      </c>
      <c r="H146" s="139">
        <f t="shared" si="20"/>
        <v>4</v>
      </c>
      <c r="I146" s="139" t="s">
        <v>2708</v>
      </c>
      <c r="J146" s="139" t="s">
        <v>2590</v>
      </c>
      <c r="K146" s="139">
        <v>25</v>
      </c>
    </row>
    <row r="147" spans="1:11" x14ac:dyDescent="0.35">
      <c r="A147" s="139">
        <v>2423315</v>
      </c>
      <c r="B147" s="139">
        <f t="shared" si="14"/>
        <v>2</v>
      </c>
      <c r="C147" s="139">
        <f t="shared" si="15"/>
        <v>4</v>
      </c>
      <c r="D147" s="139">
        <f t="shared" si="16"/>
        <v>2</v>
      </c>
      <c r="E147" s="139">
        <f t="shared" si="17"/>
        <v>3</v>
      </c>
      <c r="F147" s="139">
        <f t="shared" si="18"/>
        <v>3</v>
      </c>
      <c r="G147" s="139">
        <f t="shared" si="19"/>
        <v>1</v>
      </c>
      <c r="H147" s="139">
        <f t="shared" si="20"/>
        <v>5</v>
      </c>
      <c r="I147" s="139" t="s">
        <v>2706</v>
      </c>
      <c r="J147" s="139" t="s">
        <v>2590</v>
      </c>
      <c r="K147" s="139">
        <v>25</v>
      </c>
    </row>
    <row r="148" spans="1:11" x14ac:dyDescent="0.35">
      <c r="A148" s="139">
        <v>2423316</v>
      </c>
      <c r="B148" s="139">
        <f t="shared" si="14"/>
        <v>2</v>
      </c>
      <c r="C148" s="139">
        <f t="shared" si="15"/>
        <v>4</v>
      </c>
      <c r="D148" s="139">
        <f t="shared" si="16"/>
        <v>2</v>
      </c>
      <c r="E148" s="139">
        <f t="shared" si="17"/>
        <v>3</v>
      </c>
      <c r="F148" s="139">
        <f t="shared" si="18"/>
        <v>3</v>
      </c>
      <c r="G148" s="139">
        <f t="shared" si="19"/>
        <v>1</v>
      </c>
      <c r="H148" s="139">
        <f t="shared" si="20"/>
        <v>6</v>
      </c>
      <c r="I148" s="139" t="s">
        <v>2707</v>
      </c>
      <c r="J148" s="139" t="s">
        <v>2590</v>
      </c>
      <c r="K148" s="139">
        <v>25</v>
      </c>
    </row>
    <row r="149" spans="1:11" x14ac:dyDescent="0.35">
      <c r="A149" s="139">
        <v>2423317</v>
      </c>
      <c r="B149" s="139">
        <f t="shared" si="14"/>
        <v>2</v>
      </c>
      <c r="C149" s="139">
        <f t="shared" si="15"/>
        <v>4</v>
      </c>
      <c r="D149" s="139">
        <f t="shared" si="16"/>
        <v>2</v>
      </c>
      <c r="E149" s="139">
        <f t="shared" si="17"/>
        <v>3</v>
      </c>
      <c r="F149" s="139">
        <f t="shared" si="18"/>
        <v>3</v>
      </c>
      <c r="G149" s="139">
        <f t="shared" si="19"/>
        <v>1</v>
      </c>
      <c r="H149" s="139">
        <f t="shared" si="20"/>
        <v>7</v>
      </c>
      <c r="I149" s="139" t="s">
        <v>2706</v>
      </c>
      <c r="J149" s="139" t="s">
        <v>2590</v>
      </c>
      <c r="K149" s="139">
        <v>25</v>
      </c>
    </row>
    <row r="150" spans="1:11" x14ac:dyDescent="0.35">
      <c r="A150" s="139">
        <v>2423318</v>
      </c>
      <c r="B150" s="139">
        <f t="shared" si="14"/>
        <v>2</v>
      </c>
      <c r="C150" s="139">
        <f t="shared" si="15"/>
        <v>4</v>
      </c>
      <c r="D150" s="139">
        <f t="shared" si="16"/>
        <v>2</v>
      </c>
      <c r="E150" s="139">
        <f t="shared" si="17"/>
        <v>3</v>
      </c>
      <c r="F150" s="139">
        <f t="shared" si="18"/>
        <v>3</v>
      </c>
      <c r="G150" s="139">
        <f t="shared" si="19"/>
        <v>1</v>
      </c>
      <c r="H150" s="139">
        <f t="shared" si="20"/>
        <v>8</v>
      </c>
      <c r="I150" s="139" t="s">
        <v>2705</v>
      </c>
      <c r="J150" s="139" t="s">
        <v>2590</v>
      </c>
      <c r="K150" s="139">
        <v>25</v>
      </c>
    </row>
    <row r="151" spans="1:11" x14ac:dyDescent="0.35">
      <c r="A151" s="141">
        <v>2425000</v>
      </c>
      <c r="B151" s="141">
        <f t="shared" si="14"/>
        <v>2</v>
      </c>
      <c r="C151" s="141">
        <f t="shared" si="15"/>
        <v>4</v>
      </c>
      <c r="D151" s="141">
        <f t="shared" si="16"/>
        <v>2</v>
      </c>
      <c r="E151" s="141">
        <f t="shared" si="17"/>
        <v>5</v>
      </c>
      <c r="F151" s="141">
        <f t="shared" si="18"/>
        <v>0</v>
      </c>
      <c r="G151" s="141">
        <f t="shared" si="19"/>
        <v>0</v>
      </c>
      <c r="H151" s="141">
        <f t="shared" si="20"/>
        <v>0</v>
      </c>
      <c r="I151" s="141" t="s">
        <v>2704</v>
      </c>
      <c r="J151" s="141" t="s">
        <v>2537</v>
      </c>
      <c r="K151" s="141" t="s">
        <v>2536</v>
      </c>
    </row>
    <row r="152" spans="1:11" x14ac:dyDescent="0.35">
      <c r="A152" s="139">
        <v>2425001</v>
      </c>
      <c r="B152" s="139">
        <f t="shared" si="14"/>
        <v>2</v>
      </c>
      <c r="C152" s="139">
        <f t="shared" si="15"/>
        <v>4</v>
      </c>
      <c r="D152" s="139">
        <f t="shared" si="16"/>
        <v>2</v>
      </c>
      <c r="E152" s="139">
        <f t="shared" si="17"/>
        <v>5</v>
      </c>
      <c r="F152" s="139">
        <f t="shared" si="18"/>
        <v>0</v>
      </c>
      <c r="G152" s="139">
        <f t="shared" si="19"/>
        <v>0</v>
      </c>
      <c r="H152" s="139">
        <f t="shared" si="20"/>
        <v>1</v>
      </c>
      <c r="I152" s="139" t="s">
        <v>2703</v>
      </c>
      <c r="J152" s="139" t="s">
        <v>2590</v>
      </c>
      <c r="K152" s="139">
        <v>25</v>
      </c>
    </row>
    <row r="153" spans="1:11" x14ac:dyDescent="0.35">
      <c r="A153" s="139">
        <v>2425002</v>
      </c>
      <c r="B153" s="139">
        <f t="shared" si="14"/>
        <v>2</v>
      </c>
      <c r="C153" s="139">
        <f t="shared" si="15"/>
        <v>4</v>
      </c>
      <c r="D153" s="139">
        <f t="shared" si="16"/>
        <v>2</v>
      </c>
      <c r="E153" s="139">
        <f t="shared" si="17"/>
        <v>5</v>
      </c>
      <c r="F153" s="139">
        <f t="shared" si="18"/>
        <v>0</v>
      </c>
      <c r="G153" s="139">
        <f t="shared" si="19"/>
        <v>0</v>
      </c>
      <c r="H153" s="139">
        <f t="shared" si="20"/>
        <v>2</v>
      </c>
      <c r="I153" s="139" t="s">
        <v>2702</v>
      </c>
      <c r="J153" s="139" t="s">
        <v>2701</v>
      </c>
      <c r="K153" s="139">
        <v>15</v>
      </c>
    </row>
    <row r="154" spans="1:11" x14ac:dyDescent="0.35">
      <c r="A154" s="141">
        <v>2426000</v>
      </c>
      <c r="B154" s="141">
        <f t="shared" si="14"/>
        <v>2</v>
      </c>
      <c r="C154" s="141">
        <f t="shared" si="15"/>
        <v>4</v>
      </c>
      <c r="D154" s="141">
        <f t="shared" si="16"/>
        <v>2</v>
      </c>
      <c r="E154" s="141">
        <f t="shared" si="17"/>
        <v>6</v>
      </c>
      <c r="F154" s="141">
        <f t="shared" si="18"/>
        <v>0</v>
      </c>
      <c r="G154" s="141">
        <f t="shared" si="19"/>
        <v>0</v>
      </c>
      <c r="H154" s="141">
        <f t="shared" si="20"/>
        <v>0</v>
      </c>
      <c r="I154" s="141" t="s">
        <v>2700</v>
      </c>
      <c r="J154" s="141" t="s">
        <v>2537</v>
      </c>
      <c r="K154" s="141" t="s">
        <v>2536</v>
      </c>
    </row>
    <row r="155" spans="1:11" x14ac:dyDescent="0.35">
      <c r="A155" s="139">
        <v>2426001</v>
      </c>
      <c r="B155" s="139">
        <f t="shared" si="14"/>
        <v>2</v>
      </c>
      <c r="C155" s="139">
        <f t="shared" si="15"/>
        <v>4</v>
      </c>
      <c r="D155" s="139">
        <f t="shared" si="16"/>
        <v>2</v>
      </c>
      <c r="E155" s="139">
        <f t="shared" si="17"/>
        <v>6</v>
      </c>
      <c r="F155" s="139">
        <f t="shared" si="18"/>
        <v>0</v>
      </c>
      <c r="G155" s="139">
        <f t="shared" si="19"/>
        <v>0</v>
      </c>
      <c r="H155" s="139">
        <f t="shared" si="20"/>
        <v>1</v>
      </c>
      <c r="I155" s="139" t="s">
        <v>2699</v>
      </c>
      <c r="J155" s="139" t="s">
        <v>2590</v>
      </c>
      <c r="K155" s="139">
        <v>25</v>
      </c>
    </row>
    <row r="156" spans="1:11" x14ac:dyDescent="0.35">
      <c r="A156" s="139">
        <v>2426002</v>
      </c>
      <c r="B156" s="139">
        <f t="shared" si="14"/>
        <v>2</v>
      </c>
      <c r="C156" s="139">
        <f t="shared" si="15"/>
        <v>4</v>
      </c>
      <c r="D156" s="139">
        <f t="shared" si="16"/>
        <v>2</v>
      </c>
      <c r="E156" s="139">
        <f t="shared" si="17"/>
        <v>6</v>
      </c>
      <c r="F156" s="139">
        <f t="shared" si="18"/>
        <v>0</v>
      </c>
      <c r="G156" s="139">
        <f t="shared" si="19"/>
        <v>0</v>
      </c>
      <c r="H156" s="139">
        <f t="shared" si="20"/>
        <v>2</v>
      </c>
      <c r="I156" s="139" t="s">
        <v>2698</v>
      </c>
      <c r="J156" s="139" t="s">
        <v>2590</v>
      </c>
      <c r="K156" s="139">
        <v>25</v>
      </c>
    </row>
    <row r="157" spans="1:11" x14ac:dyDescent="0.35">
      <c r="A157" s="139">
        <v>2426003</v>
      </c>
      <c r="B157" s="139">
        <f t="shared" si="14"/>
        <v>2</v>
      </c>
      <c r="C157" s="139">
        <f t="shared" si="15"/>
        <v>4</v>
      </c>
      <c r="D157" s="139">
        <f t="shared" si="16"/>
        <v>2</v>
      </c>
      <c r="E157" s="139">
        <f t="shared" si="17"/>
        <v>6</v>
      </c>
      <c r="F157" s="139">
        <f t="shared" si="18"/>
        <v>0</v>
      </c>
      <c r="G157" s="139">
        <f t="shared" si="19"/>
        <v>0</v>
      </c>
      <c r="H157" s="139">
        <f t="shared" si="20"/>
        <v>3</v>
      </c>
      <c r="I157" s="139" t="s">
        <v>2697</v>
      </c>
      <c r="J157" s="139" t="s">
        <v>2590</v>
      </c>
      <c r="K157" s="139">
        <v>25</v>
      </c>
    </row>
    <row r="158" spans="1:11" x14ac:dyDescent="0.35">
      <c r="A158" s="139">
        <v>2426004</v>
      </c>
      <c r="B158" s="139">
        <f t="shared" si="14"/>
        <v>2</v>
      </c>
      <c r="C158" s="139">
        <f t="shared" si="15"/>
        <v>4</v>
      </c>
      <c r="D158" s="139">
        <f t="shared" si="16"/>
        <v>2</v>
      </c>
      <c r="E158" s="139">
        <f t="shared" si="17"/>
        <v>6</v>
      </c>
      <c r="F158" s="139">
        <f t="shared" si="18"/>
        <v>0</v>
      </c>
      <c r="G158" s="139">
        <f t="shared" si="19"/>
        <v>0</v>
      </c>
      <c r="H158" s="139">
        <f t="shared" si="20"/>
        <v>4</v>
      </c>
      <c r="I158" s="139" t="s">
        <v>2696</v>
      </c>
      <c r="J158" s="139" t="s">
        <v>2590</v>
      </c>
      <c r="K158" s="139">
        <v>25</v>
      </c>
    </row>
    <row r="159" spans="1:11" x14ac:dyDescent="0.35">
      <c r="A159" s="139">
        <v>2426005</v>
      </c>
      <c r="B159" s="139">
        <f t="shared" si="14"/>
        <v>2</v>
      </c>
      <c r="C159" s="139">
        <f t="shared" si="15"/>
        <v>4</v>
      </c>
      <c r="D159" s="139">
        <f t="shared" si="16"/>
        <v>2</v>
      </c>
      <c r="E159" s="139">
        <f t="shared" si="17"/>
        <v>6</v>
      </c>
      <c r="F159" s="139">
        <f t="shared" si="18"/>
        <v>0</v>
      </c>
      <c r="G159" s="139">
        <f t="shared" si="19"/>
        <v>0</v>
      </c>
      <c r="H159" s="139">
        <f t="shared" si="20"/>
        <v>5</v>
      </c>
      <c r="I159" s="139" t="s">
        <v>2695</v>
      </c>
      <c r="J159" s="139" t="s">
        <v>2590</v>
      </c>
      <c r="K159" s="139">
        <v>25</v>
      </c>
    </row>
    <row r="160" spans="1:11" x14ac:dyDescent="0.35">
      <c r="A160" s="139">
        <v>2426006</v>
      </c>
      <c r="B160" s="139">
        <f t="shared" si="14"/>
        <v>2</v>
      </c>
      <c r="C160" s="139">
        <f t="shared" si="15"/>
        <v>4</v>
      </c>
      <c r="D160" s="139">
        <f t="shared" si="16"/>
        <v>2</v>
      </c>
      <c r="E160" s="139">
        <f t="shared" si="17"/>
        <v>6</v>
      </c>
      <c r="F160" s="139">
        <f t="shared" si="18"/>
        <v>0</v>
      </c>
      <c r="G160" s="139">
        <f t="shared" si="19"/>
        <v>0</v>
      </c>
      <c r="H160" s="139">
        <f t="shared" si="20"/>
        <v>6</v>
      </c>
      <c r="I160" s="139" t="s">
        <v>2694</v>
      </c>
      <c r="J160" s="139" t="s">
        <v>2590</v>
      </c>
      <c r="K160" s="139">
        <v>25</v>
      </c>
    </row>
    <row r="161" spans="1:11" x14ac:dyDescent="0.35">
      <c r="A161" s="139">
        <v>2426007</v>
      </c>
      <c r="B161" s="139">
        <f t="shared" si="14"/>
        <v>2</v>
      </c>
      <c r="C161" s="139">
        <f t="shared" si="15"/>
        <v>4</v>
      </c>
      <c r="D161" s="139">
        <f t="shared" si="16"/>
        <v>2</v>
      </c>
      <c r="E161" s="139">
        <f t="shared" si="17"/>
        <v>6</v>
      </c>
      <c r="F161" s="139">
        <f t="shared" si="18"/>
        <v>0</v>
      </c>
      <c r="G161" s="139">
        <f t="shared" si="19"/>
        <v>0</v>
      </c>
      <c r="H161" s="139">
        <f t="shared" si="20"/>
        <v>7</v>
      </c>
      <c r="I161" s="139" t="s">
        <v>2693</v>
      </c>
      <c r="J161" s="139" t="s">
        <v>2590</v>
      </c>
      <c r="K161" s="139">
        <v>25</v>
      </c>
    </row>
    <row r="162" spans="1:11" x14ac:dyDescent="0.35">
      <c r="A162" s="141">
        <v>2427000</v>
      </c>
      <c r="B162" s="141">
        <f t="shared" si="14"/>
        <v>2</v>
      </c>
      <c r="C162" s="141">
        <f t="shared" si="15"/>
        <v>4</v>
      </c>
      <c r="D162" s="141">
        <f t="shared" si="16"/>
        <v>2</v>
      </c>
      <c r="E162" s="141">
        <f t="shared" si="17"/>
        <v>7</v>
      </c>
      <c r="F162" s="141">
        <f t="shared" si="18"/>
        <v>0</v>
      </c>
      <c r="G162" s="141">
        <f t="shared" si="19"/>
        <v>0</v>
      </c>
      <c r="H162" s="141">
        <f t="shared" si="20"/>
        <v>0</v>
      </c>
      <c r="I162" s="141" t="s">
        <v>2692</v>
      </c>
      <c r="J162" s="141" t="s">
        <v>2537</v>
      </c>
      <c r="K162" s="141" t="s">
        <v>2536</v>
      </c>
    </row>
    <row r="163" spans="1:11" x14ac:dyDescent="0.35">
      <c r="A163" s="139">
        <v>2427001</v>
      </c>
      <c r="B163" s="139">
        <f t="shared" si="14"/>
        <v>2</v>
      </c>
      <c r="C163" s="139">
        <f t="shared" si="15"/>
        <v>4</v>
      </c>
      <c r="D163" s="139">
        <f t="shared" si="16"/>
        <v>2</v>
      </c>
      <c r="E163" s="139">
        <f t="shared" si="17"/>
        <v>7</v>
      </c>
      <c r="F163" s="139">
        <f t="shared" si="18"/>
        <v>0</v>
      </c>
      <c r="G163" s="139">
        <f t="shared" si="19"/>
        <v>0</v>
      </c>
      <c r="H163" s="139">
        <f t="shared" si="20"/>
        <v>1</v>
      </c>
      <c r="I163" s="139" t="s">
        <v>2691</v>
      </c>
      <c r="J163" s="139" t="s">
        <v>2590</v>
      </c>
      <c r="K163" s="139">
        <v>25</v>
      </c>
    </row>
    <row r="164" spans="1:11" x14ac:dyDescent="0.35">
      <c r="A164" s="139">
        <v>2427005</v>
      </c>
      <c r="B164" s="139">
        <f t="shared" si="14"/>
        <v>2</v>
      </c>
      <c r="C164" s="139">
        <f t="shared" si="15"/>
        <v>4</v>
      </c>
      <c r="D164" s="139">
        <f t="shared" si="16"/>
        <v>2</v>
      </c>
      <c r="E164" s="139">
        <f t="shared" si="17"/>
        <v>7</v>
      </c>
      <c r="F164" s="139">
        <f t="shared" si="18"/>
        <v>0</v>
      </c>
      <c r="G164" s="139">
        <f t="shared" si="19"/>
        <v>0</v>
      </c>
      <c r="H164" s="139">
        <f t="shared" si="20"/>
        <v>5</v>
      </c>
      <c r="I164" s="139" t="s">
        <v>2690</v>
      </c>
      <c r="J164" s="139" t="s">
        <v>2590</v>
      </c>
      <c r="K164" s="139">
        <v>25</v>
      </c>
    </row>
    <row r="165" spans="1:11" x14ac:dyDescent="0.35">
      <c r="A165" s="139">
        <v>2427006</v>
      </c>
      <c r="B165" s="139">
        <f t="shared" si="14"/>
        <v>2</v>
      </c>
      <c r="C165" s="139">
        <f t="shared" si="15"/>
        <v>4</v>
      </c>
      <c r="D165" s="139">
        <f t="shared" si="16"/>
        <v>2</v>
      </c>
      <c r="E165" s="139">
        <f t="shared" si="17"/>
        <v>7</v>
      </c>
      <c r="F165" s="139">
        <f t="shared" si="18"/>
        <v>0</v>
      </c>
      <c r="G165" s="139">
        <f t="shared" si="19"/>
        <v>0</v>
      </c>
      <c r="H165" s="139">
        <f t="shared" si="20"/>
        <v>6</v>
      </c>
      <c r="I165" s="139" t="s">
        <v>2689</v>
      </c>
      <c r="J165" s="139" t="s">
        <v>2590</v>
      </c>
      <c r="K165" s="139">
        <v>25</v>
      </c>
    </row>
    <row r="166" spans="1:11" x14ac:dyDescent="0.35">
      <c r="A166" s="139">
        <v>2427007</v>
      </c>
      <c r="B166" s="139">
        <f t="shared" si="14"/>
        <v>2</v>
      </c>
      <c r="C166" s="139">
        <f t="shared" si="15"/>
        <v>4</v>
      </c>
      <c r="D166" s="139">
        <f t="shared" si="16"/>
        <v>2</v>
      </c>
      <c r="E166" s="139">
        <f t="shared" si="17"/>
        <v>7</v>
      </c>
      <c r="F166" s="139">
        <f t="shared" si="18"/>
        <v>0</v>
      </c>
      <c r="G166" s="139">
        <f t="shared" si="19"/>
        <v>0</v>
      </c>
      <c r="H166" s="139">
        <f t="shared" si="20"/>
        <v>7</v>
      </c>
      <c r="I166" s="139" t="s">
        <v>2688</v>
      </c>
      <c r="J166" s="139" t="s">
        <v>2590</v>
      </c>
      <c r="K166" s="139">
        <v>25</v>
      </c>
    </row>
    <row r="167" spans="1:11" x14ac:dyDescent="0.35">
      <c r="A167" s="139">
        <v>2427008</v>
      </c>
      <c r="B167" s="139">
        <f t="shared" si="14"/>
        <v>2</v>
      </c>
      <c r="C167" s="139">
        <f t="shared" si="15"/>
        <v>4</v>
      </c>
      <c r="D167" s="139">
        <f t="shared" si="16"/>
        <v>2</v>
      </c>
      <c r="E167" s="139">
        <f t="shared" si="17"/>
        <v>7</v>
      </c>
      <c r="F167" s="139">
        <f t="shared" si="18"/>
        <v>0</v>
      </c>
      <c r="G167" s="139">
        <f t="shared" si="19"/>
        <v>0</v>
      </c>
      <c r="H167" s="139">
        <f t="shared" si="20"/>
        <v>8</v>
      </c>
      <c r="I167" s="139" t="s">
        <v>2687</v>
      </c>
      <c r="J167" s="139" t="s">
        <v>2590</v>
      </c>
      <c r="K167" s="139">
        <v>25</v>
      </c>
    </row>
    <row r="168" spans="1:11" x14ac:dyDescent="0.35">
      <c r="A168" s="139">
        <v>2427009</v>
      </c>
      <c r="B168" s="139">
        <f t="shared" si="14"/>
        <v>2</v>
      </c>
      <c r="C168" s="139">
        <f t="shared" si="15"/>
        <v>4</v>
      </c>
      <c r="D168" s="139">
        <f t="shared" si="16"/>
        <v>2</v>
      </c>
      <c r="E168" s="139">
        <f t="shared" si="17"/>
        <v>7</v>
      </c>
      <c r="F168" s="139">
        <f t="shared" si="18"/>
        <v>0</v>
      </c>
      <c r="G168" s="139">
        <f t="shared" si="19"/>
        <v>0</v>
      </c>
      <c r="H168" s="139">
        <f t="shared" si="20"/>
        <v>9</v>
      </c>
      <c r="I168" s="139" t="s">
        <v>2686</v>
      </c>
      <c r="J168" s="139" t="s">
        <v>2590</v>
      </c>
      <c r="K168" s="139">
        <v>25</v>
      </c>
    </row>
    <row r="169" spans="1:11" x14ac:dyDescent="0.35">
      <c r="A169" s="139">
        <v>2427010</v>
      </c>
      <c r="B169" s="139">
        <f t="shared" si="14"/>
        <v>2</v>
      </c>
      <c r="C169" s="139">
        <f t="shared" si="15"/>
        <v>4</v>
      </c>
      <c r="D169" s="139">
        <f t="shared" si="16"/>
        <v>2</v>
      </c>
      <c r="E169" s="139">
        <f t="shared" si="17"/>
        <v>7</v>
      </c>
      <c r="F169" s="139">
        <f t="shared" si="18"/>
        <v>0</v>
      </c>
      <c r="G169" s="139">
        <f t="shared" si="19"/>
        <v>1</v>
      </c>
      <c r="H169" s="139">
        <f t="shared" si="20"/>
        <v>0</v>
      </c>
      <c r="I169" s="139" t="s">
        <v>2685</v>
      </c>
      <c r="J169" s="139" t="s">
        <v>2590</v>
      </c>
      <c r="K169" s="139">
        <v>25</v>
      </c>
    </row>
    <row r="170" spans="1:11" x14ac:dyDescent="0.35">
      <c r="A170" s="139">
        <v>2427011</v>
      </c>
      <c r="B170" s="139">
        <f t="shared" si="14"/>
        <v>2</v>
      </c>
      <c r="C170" s="139">
        <f t="shared" si="15"/>
        <v>4</v>
      </c>
      <c r="D170" s="139">
        <f t="shared" si="16"/>
        <v>2</v>
      </c>
      <c r="E170" s="139">
        <f t="shared" si="17"/>
        <v>7</v>
      </c>
      <c r="F170" s="139">
        <f t="shared" si="18"/>
        <v>0</v>
      </c>
      <c r="G170" s="139">
        <f t="shared" si="19"/>
        <v>1</v>
      </c>
      <c r="H170" s="139">
        <f t="shared" si="20"/>
        <v>1</v>
      </c>
      <c r="I170" s="139" t="s">
        <v>2684</v>
      </c>
      <c r="J170" s="139" t="s">
        <v>2590</v>
      </c>
      <c r="K170" s="139">
        <v>25</v>
      </c>
    </row>
    <row r="171" spans="1:11" x14ac:dyDescent="0.35">
      <c r="A171" s="139">
        <v>2427012</v>
      </c>
      <c r="B171" s="139">
        <f t="shared" si="14"/>
        <v>2</v>
      </c>
      <c r="C171" s="139">
        <f t="shared" si="15"/>
        <v>4</v>
      </c>
      <c r="D171" s="139">
        <f t="shared" si="16"/>
        <v>2</v>
      </c>
      <c r="E171" s="139">
        <f t="shared" si="17"/>
        <v>7</v>
      </c>
      <c r="F171" s="139">
        <f t="shared" si="18"/>
        <v>0</v>
      </c>
      <c r="G171" s="139">
        <f t="shared" si="19"/>
        <v>1</v>
      </c>
      <c r="H171" s="139">
        <f t="shared" si="20"/>
        <v>2</v>
      </c>
      <c r="I171" s="139" t="s">
        <v>2683</v>
      </c>
      <c r="J171" s="139" t="s">
        <v>2590</v>
      </c>
      <c r="K171" s="139">
        <v>25</v>
      </c>
    </row>
    <row r="172" spans="1:11" x14ac:dyDescent="0.35">
      <c r="A172" s="139">
        <v>2427013</v>
      </c>
      <c r="B172" s="139">
        <f t="shared" si="14"/>
        <v>2</v>
      </c>
      <c r="C172" s="139">
        <f t="shared" si="15"/>
        <v>4</v>
      </c>
      <c r="D172" s="139">
        <f t="shared" si="16"/>
        <v>2</v>
      </c>
      <c r="E172" s="139">
        <f t="shared" si="17"/>
        <v>7</v>
      </c>
      <c r="F172" s="139">
        <f t="shared" si="18"/>
        <v>0</v>
      </c>
      <c r="G172" s="139">
        <f t="shared" si="19"/>
        <v>1</v>
      </c>
      <c r="H172" s="139">
        <f t="shared" si="20"/>
        <v>3</v>
      </c>
      <c r="I172" s="139" t="s">
        <v>2678</v>
      </c>
      <c r="J172" s="139" t="s">
        <v>2590</v>
      </c>
      <c r="K172" s="139">
        <v>25</v>
      </c>
    </row>
    <row r="173" spans="1:11" x14ac:dyDescent="0.35">
      <c r="A173" s="139">
        <v>2427014</v>
      </c>
      <c r="B173" s="139">
        <f t="shared" si="14"/>
        <v>2</v>
      </c>
      <c r="C173" s="139">
        <f t="shared" si="15"/>
        <v>4</v>
      </c>
      <c r="D173" s="139">
        <f t="shared" si="16"/>
        <v>2</v>
      </c>
      <c r="E173" s="139">
        <f t="shared" si="17"/>
        <v>7</v>
      </c>
      <c r="F173" s="139">
        <f t="shared" si="18"/>
        <v>0</v>
      </c>
      <c r="G173" s="139">
        <f t="shared" si="19"/>
        <v>1</v>
      </c>
      <c r="H173" s="139">
        <f t="shared" si="20"/>
        <v>4</v>
      </c>
      <c r="I173" s="139" t="s">
        <v>2682</v>
      </c>
      <c r="J173" s="139" t="s">
        <v>2590</v>
      </c>
      <c r="K173" s="139">
        <v>25</v>
      </c>
    </row>
    <row r="174" spans="1:11" x14ac:dyDescent="0.35">
      <c r="A174" s="139">
        <v>2427015</v>
      </c>
      <c r="B174" s="139">
        <f t="shared" si="14"/>
        <v>2</v>
      </c>
      <c r="C174" s="139">
        <f t="shared" si="15"/>
        <v>4</v>
      </c>
      <c r="D174" s="139">
        <f t="shared" si="16"/>
        <v>2</v>
      </c>
      <c r="E174" s="139">
        <f t="shared" si="17"/>
        <v>7</v>
      </c>
      <c r="F174" s="139">
        <f t="shared" si="18"/>
        <v>0</v>
      </c>
      <c r="G174" s="139">
        <f t="shared" si="19"/>
        <v>1</v>
      </c>
      <c r="H174" s="139">
        <f t="shared" si="20"/>
        <v>5</v>
      </c>
      <c r="I174" s="139" t="s">
        <v>2681</v>
      </c>
      <c r="J174" s="139" t="s">
        <v>2590</v>
      </c>
      <c r="K174" s="139">
        <v>25</v>
      </c>
    </row>
    <row r="175" spans="1:11" x14ac:dyDescent="0.35">
      <c r="A175" s="139">
        <v>2427016</v>
      </c>
      <c r="B175" s="139">
        <f t="shared" si="14"/>
        <v>2</v>
      </c>
      <c r="C175" s="139">
        <f t="shared" si="15"/>
        <v>4</v>
      </c>
      <c r="D175" s="139">
        <f t="shared" si="16"/>
        <v>2</v>
      </c>
      <c r="E175" s="139">
        <f t="shared" si="17"/>
        <v>7</v>
      </c>
      <c r="F175" s="139">
        <f t="shared" si="18"/>
        <v>0</v>
      </c>
      <c r="G175" s="139">
        <f t="shared" si="19"/>
        <v>1</v>
      </c>
      <c r="H175" s="139">
        <f t="shared" si="20"/>
        <v>6</v>
      </c>
      <c r="I175" s="139" t="s">
        <v>2680</v>
      </c>
      <c r="J175" s="139" t="s">
        <v>2590</v>
      </c>
      <c r="K175" s="139">
        <v>25</v>
      </c>
    </row>
    <row r="176" spans="1:11" x14ac:dyDescent="0.35">
      <c r="A176" s="139">
        <v>2427017</v>
      </c>
      <c r="B176" s="139">
        <f t="shared" si="14"/>
        <v>2</v>
      </c>
      <c r="C176" s="139">
        <f t="shared" si="15"/>
        <v>4</v>
      </c>
      <c r="D176" s="139">
        <f t="shared" si="16"/>
        <v>2</v>
      </c>
      <c r="E176" s="139">
        <f t="shared" si="17"/>
        <v>7</v>
      </c>
      <c r="F176" s="139">
        <f t="shared" si="18"/>
        <v>0</v>
      </c>
      <c r="G176" s="139">
        <f t="shared" si="19"/>
        <v>1</v>
      </c>
      <c r="H176" s="139">
        <f t="shared" si="20"/>
        <v>7</v>
      </c>
      <c r="I176" s="139" t="s">
        <v>2679</v>
      </c>
      <c r="J176" s="139" t="s">
        <v>2590</v>
      </c>
      <c r="K176" s="139">
        <v>25</v>
      </c>
    </row>
    <row r="177" spans="1:11" x14ac:dyDescent="0.35">
      <c r="A177" s="139">
        <v>2427019</v>
      </c>
      <c r="B177" s="139">
        <f t="shared" si="14"/>
        <v>2</v>
      </c>
      <c r="C177" s="139">
        <f t="shared" si="15"/>
        <v>4</v>
      </c>
      <c r="D177" s="139">
        <f t="shared" si="16"/>
        <v>2</v>
      </c>
      <c r="E177" s="139">
        <f t="shared" si="17"/>
        <v>7</v>
      </c>
      <c r="F177" s="139">
        <f t="shared" si="18"/>
        <v>0</v>
      </c>
      <c r="G177" s="139">
        <f t="shared" si="19"/>
        <v>1</v>
      </c>
      <c r="H177" s="139">
        <f t="shared" si="20"/>
        <v>9</v>
      </c>
      <c r="I177" s="139" t="s">
        <v>2678</v>
      </c>
      <c r="J177" s="139" t="s">
        <v>2590</v>
      </c>
      <c r="K177" s="139">
        <v>25</v>
      </c>
    </row>
    <row r="178" spans="1:11" x14ac:dyDescent="0.35">
      <c r="A178" s="139">
        <v>2427020</v>
      </c>
      <c r="B178" s="139">
        <f t="shared" si="14"/>
        <v>2</v>
      </c>
      <c r="C178" s="139">
        <f t="shared" si="15"/>
        <v>4</v>
      </c>
      <c r="D178" s="139">
        <f t="shared" si="16"/>
        <v>2</v>
      </c>
      <c r="E178" s="139">
        <f t="shared" si="17"/>
        <v>7</v>
      </c>
      <c r="F178" s="139">
        <f t="shared" si="18"/>
        <v>0</v>
      </c>
      <c r="G178" s="139">
        <f t="shared" si="19"/>
        <v>2</v>
      </c>
      <c r="H178" s="139">
        <f t="shared" si="20"/>
        <v>0</v>
      </c>
      <c r="I178" s="139" t="s">
        <v>2677</v>
      </c>
      <c r="J178" s="139" t="s">
        <v>2590</v>
      </c>
      <c r="K178" s="139">
        <v>25</v>
      </c>
    </row>
    <row r="179" spans="1:11" x14ac:dyDescent="0.35">
      <c r="A179" s="139">
        <v>2427021</v>
      </c>
      <c r="B179" s="139">
        <f t="shared" si="14"/>
        <v>2</v>
      </c>
      <c r="C179" s="139">
        <f t="shared" si="15"/>
        <v>4</v>
      </c>
      <c r="D179" s="139">
        <f t="shared" si="16"/>
        <v>2</v>
      </c>
      <c r="E179" s="139">
        <f t="shared" si="17"/>
        <v>7</v>
      </c>
      <c r="F179" s="139">
        <f t="shared" si="18"/>
        <v>0</v>
      </c>
      <c r="G179" s="139">
        <f t="shared" si="19"/>
        <v>2</v>
      </c>
      <c r="H179" s="139">
        <f t="shared" si="20"/>
        <v>1</v>
      </c>
      <c r="I179" s="139" t="s">
        <v>2676</v>
      </c>
      <c r="J179" s="139" t="s">
        <v>2590</v>
      </c>
      <c r="K179" s="139">
        <v>25</v>
      </c>
    </row>
    <row r="180" spans="1:11" x14ac:dyDescent="0.35">
      <c r="A180" s="139">
        <v>2427022</v>
      </c>
      <c r="B180" s="139">
        <f t="shared" si="14"/>
        <v>2</v>
      </c>
      <c r="C180" s="139">
        <f t="shared" si="15"/>
        <v>4</v>
      </c>
      <c r="D180" s="139">
        <f t="shared" si="16"/>
        <v>2</v>
      </c>
      <c r="E180" s="139">
        <f t="shared" si="17"/>
        <v>7</v>
      </c>
      <c r="F180" s="139">
        <f t="shared" si="18"/>
        <v>0</v>
      </c>
      <c r="G180" s="139">
        <f t="shared" si="19"/>
        <v>2</v>
      </c>
      <c r="H180" s="139">
        <f t="shared" si="20"/>
        <v>2</v>
      </c>
      <c r="I180" s="139" t="s">
        <v>2675</v>
      </c>
      <c r="J180" s="139" t="s">
        <v>2590</v>
      </c>
      <c r="K180" s="139">
        <v>25</v>
      </c>
    </row>
    <row r="181" spans="1:11" x14ac:dyDescent="0.35">
      <c r="A181" s="139">
        <v>2427023</v>
      </c>
      <c r="B181" s="139">
        <f t="shared" si="14"/>
        <v>2</v>
      </c>
      <c r="C181" s="139">
        <f t="shared" si="15"/>
        <v>4</v>
      </c>
      <c r="D181" s="139">
        <f t="shared" si="16"/>
        <v>2</v>
      </c>
      <c r="E181" s="139">
        <f t="shared" si="17"/>
        <v>7</v>
      </c>
      <c r="F181" s="139">
        <f t="shared" si="18"/>
        <v>0</v>
      </c>
      <c r="G181" s="139">
        <f t="shared" si="19"/>
        <v>2</v>
      </c>
      <c r="H181" s="139">
        <f t="shared" si="20"/>
        <v>3</v>
      </c>
      <c r="I181" s="139" t="s">
        <v>2674</v>
      </c>
      <c r="J181" s="139" t="s">
        <v>2590</v>
      </c>
      <c r="K181" s="139">
        <v>27</v>
      </c>
    </row>
    <row r="182" spans="1:11" x14ac:dyDescent="0.35">
      <c r="A182" s="139">
        <v>2427024</v>
      </c>
      <c r="B182" s="139">
        <f t="shared" si="14"/>
        <v>2</v>
      </c>
      <c r="C182" s="139">
        <f t="shared" si="15"/>
        <v>4</v>
      </c>
      <c r="D182" s="139">
        <f t="shared" si="16"/>
        <v>2</v>
      </c>
      <c r="E182" s="139">
        <f t="shared" si="17"/>
        <v>7</v>
      </c>
      <c r="F182" s="139">
        <f t="shared" si="18"/>
        <v>0</v>
      </c>
      <c r="G182" s="139">
        <f t="shared" si="19"/>
        <v>2</v>
      </c>
      <c r="H182" s="139">
        <f t="shared" si="20"/>
        <v>4</v>
      </c>
      <c r="I182" s="139" t="s">
        <v>2673</v>
      </c>
      <c r="J182" s="139" t="s">
        <v>2590</v>
      </c>
      <c r="K182" s="139">
        <v>25</v>
      </c>
    </row>
    <row r="183" spans="1:11" x14ac:dyDescent="0.35">
      <c r="A183" s="139">
        <v>2427031</v>
      </c>
      <c r="B183" s="139">
        <f t="shared" si="14"/>
        <v>2</v>
      </c>
      <c r="C183" s="139">
        <f t="shared" si="15"/>
        <v>4</v>
      </c>
      <c r="D183" s="139">
        <f t="shared" si="16"/>
        <v>2</v>
      </c>
      <c r="E183" s="139">
        <f t="shared" si="17"/>
        <v>7</v>
      </c>
      <c r="F183" s="139">
        <f t="shared" si="18"/>
        <v>0</v>
      </c>
      <c r="G183" s="139">
        <f t="shared" si="19"/>
        <v>3</v>
      </c>
      <c r="H183" s="139">
        <f t="shared" si="20"/>
        <v>1</v>
      </c>
      <c r="I183" s="139" t="s">
        <v>2672</v>
      </c>
      <c r="J183" s="139" t="s">
        <v>2590</v>
      </c>
      <c r="K183" s="139">
        <v>25</v>
      </c>
    </row>
    <row r="184" spans="1:11" x14ac:dyDescent="0.35">
      <c r="A184" s="139">
        <v>2427033</v>
      </c>
      <c r="B184" s="139">
        <f t="shared" si="14"/>
        <v>2</v>
      </c>
      <c r="C184" s="139">
        <f t="shared" si="15"/>
        <v>4</v>
      </c>
      <c r="D184" s="139">
        <f t="shared" si="16"/>
        <v>2</v>
      </c>
      <c r="E184" s="139">
        <f t="shared" si="17"/>
        <v>7</v>
      </c>
      <c r="F184" s="139">
        <f t="shared" si="18"/>
        <v>0</v>
      </c>
      <c r="G184" s="139">
        <f t="shared" si="19"/>
        <v>3</v>
      </c>
      <c r="H184" s="139">
        <f t="shared" si="20"/>
        <v>3</v>
      </c>
      <c r="I184" s="139" t="s">
        <v>2671</v>
      </c>
      <c r="J184" s="139" t="s">
        <v>2590</v>
      </c>
      <c r="K184" s="139">
        <v>25</v>
      </c>
    </row>
    <row r="185" spans="1:11" x14ac:dyDescent="0.35">
      <c r="A185" s="139">
        <v>2427035</v>
      </c>
      <c r="B185" s="139">
        <f t="shared" si="14"/>
        <v>2</v>
      </c>
      <c r="C185" s="139">
        <f t="shared" si="15"/>
        <v>4</v>
      </c>
      <c r="D185" s="139">
        <f t="shared" si="16"/>
        <v>2</v>
      </c>
      <c r="E185" s="139">
        <f t="shared" si="17"/>
        <v>7</v>
      </c>
      <c r="F185" s="139">
        <f t="shared" si="18"/>
        <v>0</v>
      </c>
      <c r="G185" s="139">
        <f t="shared" si="19"/>
        <v>3</v>
      </c>
      <c r="H185" s="139">
        <f t="shared" si="20"/>
        <v>5</v>
      </c>
      <c r="I185" s="139" t="s">
        <v>2670</v>
      </c>
      <c r="J185" s="139" t="s">
        <v>2590</v>
      </c>
      <c r="K185" s="139">
        <v>25</v>
      </c>
    </row>
    <row r="186" spans="1:11" x14ac:dyDescent="0.35">
      <c r="A186" s="139">
        <v>2427036</v>
      </c>
      <c r="B186" s="139">
        <f t="shared" si="14"/>
        <v>2</v>
      </c>
      <c r="C186" s="139">
        <f t="shared" si="15"/>
        <v>4</v>
      </c>
      <c r="D186" s="139">
        <f t="shared" si="16"/>
        <v>2</v>
      </c>
      <c r="E186" s="139">
        <f t="shared" si="17"/>
        <v>7</v>
      </c>
      <c r="F186" s="139">
        <f t="shared" si="18"/>
        <v>0</v>
      </c>
      <c r="G186" s="139">
        <f t="shared" si="19"/>
        <v>3</v>
      </c>
      <c r="H186" s="139">
        <f t="shared" si="20"/>
        <v>6</v>
      </c>
      <c r="I186" s="139" t="s">
        <v>2669</v>
      </c>
      <c r="J186" s="139" t="s">
        <v>2590</v>
      </c>
      <c r="K186" s="139">
        <v>25</v>
      </c>
    </row>
    <row r="187" spans="1:11" x14ac:dyDescent="0.35">
      <c r="A187" s="139">
        <v>2427037</v>
      </c>
      <c r="B187" s="139">
        <f t="shared" si="14"/>
        <v>2</v>
      </c>
      <c r="C187" s="139">
        <f t="shared" si="15"/>
        <v>4</v>
      </c>
      <c r="D187" s="139">
        <f t="shared" si="16"/>
        <v>2</v>
      </c>
      <c r="E187" s="139">
        <f t="shared" si="17"/>
        <v>7</v>
      </c>
      <c r="F187" s="139">
        <f t="shared" si="18"/>
        <v>0</v>
      </c>
      <c r="G187" s="139">
        <f t="shared" si="19"/>
        <v>3</v>
      </c>
      <c r="H187" s="139">
        <f t="shared" si="20"/>
        <v>7</v>
      </c>
      <c r="I187" s="139" t="s">
        <v>2668</v>
      </c>
      <c r="J187" s="139" t="s">
        <v>2590</v>
      </c>
      <c r="K187" s="139">
        <v>25</v>
      </c>
    </row>
    <row r="188" spans="1:11" x14ac:dyDescent="0.35">
      <c r="A188" s="139">
        <v>2427038</v>
      </c>
      <c r="B188" s="139">
        <f t="shared" si="14"/>
        <v>2</v>
      </c>
      <c r="C188" s="139">
        <f t="shared" si="15"/>
        <v>4</v>
      </c>
      <c r="D188" s="139">
        <f t="shared" si="16"/>
        <v>2</v>
      </c>
      <c r="E188" s="139">
        <f t="shared" si="17"/>
        <v>7</v>
      </c>
      <c r="F188" s="139">
        <f t="shared" si="18"/>
        <v>0</v>
      </c>
      <c r="G188" s="139">
        <f t="shared" si="19"/>
        <v>3</v>
      </c>
      <c r="H188" s="139">
        <f t="shared" si="20"/>
        <v>8</v>
      </c>
      <c r="I188" s="139" t="s">
        <v>2667</v>
      </c>
      <c r="J188" s="139" t="s">
        <v>2590</v>
      </c>
      <c r="K188" s="139">
        <v>25</v>
      </c>
    </row>
    <row r="189" spans="1:11" x14ac:dyDescent="0.35">
      <c r="A189" s="139">
        <v>2427039</v>
      </c>
      <c r="B189" s="139">
        <f t="shared" si="14"/>
        <v>2</v>
      </c>
      <c r="C189" s="139">
        <f t="shared" si="15"/>
        <v>4</v>
      </c>
      <c r="D189" s="139">
        <f t="shared" si="16"/>
        <v>2</v>
      </c>
      <c r="E189" s="139">
        <f t="shared" si="17"/>
        <v>7</v>
      </c>
      <c r="F189" s="139">
        <f t="shared" si="18"/>
        <v>0</v>
      </c>
      <c r="G189" s="139">
        <f t="shared" si="19"/>
        <v>3</v>
      </c>
      <c r="H189" s="139">
        <f t="shared" si="20"/>
        <v>9</v>
      </c>
      <c r="I189" s="139" t="s">
        <v>2666</v>
      </c>
      <c r="J189" s="139" t="s">
        <v>2590</v>
      </c>
      <c r="K189" s="139">
        <v>25</v>
      </c>
    </row>
    <row r="190" spans="1:11" x14ac:dyDescent="0.35">
      <c r="A190" s="139">
        <v>2427040</v>
      </c>
      <c r="B190" s="139">
        <f t="shared" si="14"/>
        <v>2</v>
      </c>
      <c r="C190" s="139">
        <f t="shared" si="15"/>
        <v>4</v>
      </c>
      <c r="D190" s="139">
        <f t="shared" si="16"/>
        <v>2</v>
      </c>
      <c r="E190" s="139">
        <f t="shared" si="17"/>
        <v>7</v>
      </c>
      <c r="F190" s="139">
        <f t="shared" si="18"/>
        <v>0</v>
      </c>
      <c r="G190" s="139">
        <f t="shared" si="19"/>
        <v>4</v>
      </c>
      <c r="H190" s="139">
        <f t="shared" si="20"/>
        <v>0</v>
      </c>
      <c r="I190" s="139" t="s">
        <v>2665</v>
      </c>
      <c r="J190" s="139" t="s">
        <v>2590</v>
      </c>
      <c r="K190" s="139">
        <v>25</v>
      </c>
    </row>
    <row r="191" spans="1:11" x14ac:dyDescent="0.35">
      <c r="A191" s="139">
        <v>2427041</v>
      </c>
      <c r="B191" s="139">
        <f t="shared" si="14"/>
        <v>2</v>
      </c>
      <c r="C191" s="139">
        <f t="shared" si="15"/>
        <v>4</v>
      </c>
      <c r="D191" s="139">
        <f t="shared" si="16"/>
        <v>2</v>
      </c>
      <c r="E191" s="139">
        <f t="shared" si="17"/>
        <v>7</v>
      </c>
      <c r="F191" s="139">
        <f t="shared" si="18"/>
        <v>0</v>
      </c>
      <c r="G191" s="139">
        <f t="shared" si="19"/>
        <v>4</v>
      </c>
      <c r="H191" s="139">
        <f t="shared" si="20"/>
        <v>1</v>
      </c>
      <c r="I191" s="139" t="s">
        <v>2664</v>
      </c>
      <c r="J191" s="139" t="s">
        <v>2590</v>
      </c>
      <c r="K191" s="139">
        <v>25</v>
      </c>
    </row>
    <row r="192" spans="1:11" x14ac:dyDescent="0.35">
      <c r="A192" s="139">
        <v>2427042</v>
      </c>
      <c r="B192" s="139">
        <f t="shared" si="14"/>
        <v>2</v>
      </c>
      <c r="C192" s="139">
        <f t="shared" si="15"/>
        <v>4</v>
      </c>
      <c r="D192" s="139">
        <f t="shared" si="16"/>
        <v>2</v>
      </c>
      <c r="E192" s="139">
        <f t="shared" si="17"/>
        <v>7</v>
      </c>
      <c r="F192" s="139">
        <f t="shared" si="18"/>
        <v>0</v>
      </c>
      <c r="G192" s="139">
        <f t="shared" si="19"/>
        <v>4</v>
      </c>
      <c r="H192" s="139">
        <f t="shared" si="20"/>
        <v>2</v>
      </c>
      <c r="I192" s="139" t="s">
        <v>2663</v>
      </c>
      <c r="J192" s="139" t="s">
        <v>2590</v>
      </c>
      <c r="K192" s="139">
        <v>25</v>
      </c>
    </row>
    <row r="193" spans="1:11" x14ac:dyDescent="0.35">
      <c r="A193" s="139">
        <v>2427043</v>
      </c>
      <c r="B193" s="139">
        <f t="shared" si="14"/>
        <v>2</v>
      </c>
      <c r="C193" s="139">
        <f t="shared" si="15"/>
        <v>4</v>
      </c>
      <c r="D193" s="139">
        <f t="shared" si="16"/>
        <v>2</v>
      </c>
      <c r="E193" s="139">
        <f t="shared" si="17"/>
        <v>7</v>
      </c>
      <c r="F193" s="139">
        <f t="shared" si="18"/>
        <v>0</v>
      </c>
      <c r="G193" s="139">
        <f t="shared" si="19"/>
        <v>4</v>
      </c>
      <c r="H193" s="139">
        <f t="shared" si="20"/>
        <v>3</v>
      </c>
      <c r="I193" s="139" t="s">
        <v>2662</v>
      </c>
      <c r="J193" s="139" t="s">
        <v>2590</v>
      </c>
      <c r="K193" s="139">
        <v>25</v>
      </c>
    </row>
    <row r="194" spans="1:11" x14ac:dyDescent="0.35">
      <c r="A194" s="139">
        <v>2427044</v>
      </c>
      <c r="B194" s="139">
        <f t="shared" si="14"/>
        <v>2</v>
      </c>
      <c r="C194" s="139">
        <f t="shared" si="15"/>
        <v>4</v>
      </c>
      <c r="D194" s="139">
        <f t="shared" si="16"/>
        <v>2</v>
      </c>
      <c r="E194" s="139">
        <f t="shared" si="17"/>
        <v>7</v>
      </c>
      <c r="F194" s="139">
        <f t="shared" si="18"/>
        <v>0</v>
      </c>
      <c r="G194" s="139">
        <f t="shared" si="19"/>
        <v>4</v>
      </c>
      <c r="H194" s="139">
        <f t="shared" si="20"/>
        <v>4</v>
      </c>
      <c r="I194" s="139" t="s">
        <v>2661</v>
      </c>
      <c r="J194" s="139" t="s">
        <v>2590</v>
      </c>
      <c r="K194" s="139">
        <v>25</v>
      </c>
    </row>
    <row r="195" spans="1:11" x14ac:dyDescent="0.35">
      <c r="A195" s="139">
        <v>2427046</v>
      </c>
      <c r="B195" s="139">
        <f t="shared" si="14"/>
        <v>2</v>
      </c>
      <c r="C195" s="139">
        <f t="shared" si="15"/>
        <v>4</v>
      </c>
      <c r="D195" s="139">
        <f t="shared" si="16"/>
        <v>2</v>
      </c>
      <c r="E195" s="139">
        <f t="shared" si="17"/>
        <v>7</v>
      </c>
      <c r="F195" s="139">
        <f t="shared" si="18"/>
        <v>0</v>
      </c>
      <c r="G195" s="139">
        <f t="shared" si="19"/>
        <v>4</v>
      </c>
      <c r="H195" s="139">
        <f t="shared" si="20"/>
        <v>6</v>
      </c>
      <c r="I195" s="139" t="s">
        <v>2660</v>
      </c>
      <c r="J195" s="139" t="s">
        <v>2590</v>
      </c>
      <c r="K195" s="139">
        <v>25</v>
      </c>
    </row>
    <row r="196" spans="1:11" x14ac:dyDescent="0.35">
      <c r="A196" s="139">
        <v>2427048</v>
      </c>
      <c r="B196" s="139">
        <f t="shared" ref="B196:B259" si="21">LEFT(A196,1)*1</f>
        <v>2</v>
      </c>
      <c r="C196" s="139">
        <f t="shared" ref="C196:C259" si="22">MID(A196,2,1)*1</f>
        <v>4</v>
      </c>
      <c r="D196" s="139">
        <f t="shared" ref="D196:D259" si="23">MID(A196,3,1)*1</f>
        <v>2</v>
      </c>
      <c r="E196" s="139">
        <f t="shared" ref="E196:E259" si="24">MID(A196,4,1)*1</f>
        <v>7</v>
      </c>
      <c r="F196" s="139">
        <f t="shared" ref="F196:F259" si="25">MID(A196,5,1)*1</f>
        <v>0</v>
      </c>
      <c r="G196" s="139">
        <f t="shared" ref="G196:G259" si="26">MID(A196,6,1)*1</f>
        <v>4</v>
      </c>
      <c r="H196" s="139">
        <f t="shared" ref="H196:H259" si="27">MID(A196,7,1)*1</f>
        <v>8</v>
      </c>
      <c r="I196" s="139" t="s">
        <v>2659</v>
      </c>
      <c r="J196" s="139" t="s">
        <v>2590</v>
      </c>
      <c r="K196" s="139">
        <v>25</v>
      </c>
    </row>
    <row r="197" spans="1:11" x14ac:dyDescent="0.35">
      <c r="A197" s="139">
        <v>2427049</v>
      </c>
      <c r="B197" s="139">
        <f t="shared" si="21"/>
        <v>2</v>
      </c>
      <c r="C197" s="139">
        <f t="shared" si="22"/>
        <v>4</v>
      </c>
      <c r="D197" s="139">
        <f t="shared" si="23"/>
        <v>2</v>
      </c>
      <c r="E197" s="139">
        <f t="shared" si="24"/>
        <v>7</v>
      </c>
      <c r="F197" s="139">
        <f t="shared" si="25"/>
        <v>0</v>
      </c>
      <c r="G197" s="139">
        <f t="shared" si="26"/>
        <v>4</v>
      </c>
      <c r="H197" s="139">
        <f t="shared" si="27"/>
        <v>9</v>
      </c>
      <c r="I197" s="139" t="s">
        <v>2658</v>
      </c>
      <c r="J197" s="139" t="s">
        <v>2590</v>
      </c>
      <c r="K197" s="139">
        <v>25</v>
      </c>
    </row>
    <row r="198" spans="1:11" x14ac:dyDescent="0.35">
      <c r="A198" s="139">
        <v>2427050</v>
      </c>
      <c r="B198" s="139">
        <f t="shared" si="21"/>
        <v>2</v>
      </c>
      <c r="C198" s="139">
        <f t="shared" si="22"/>
        <v>4</v>
      </c>
      <c r="D198" s="139">
        <f t="shared" si="23"/>
        <v>2</v>
      </c>
      <c r="E198" s="139">
        <f t="shared" si="24"/>
        <v>7</v>
      </c>
      <c r="F198" s="139">
        <f t="shared" si="25"/>
        <v>0</v>
      </c>
      <c r="G198" s="139">
        <f t="shared" si="26"/>
        <v>5</v>
      </c>
      <c r="H198" s="139">
        <f t="shared" si="27"/>
        <v>0</v>
      </c>
      <c r="I198" s="139" t="s">
        <v>2657</v>
      </c>
      <c r="J198" s="139" t="s">
        <v>2590</v>
      </c>
      <c r="K198" s="139">
        <v>25</v>
      </c>
    </row>
    <row r="199" spans="1:11" x14ac:dyDescent="0.35">
      <c r="A199" s="139">
        <v>2427051</v>
      </c>
      <c r="B199" s="139">
        <f t="shared" si="21"/>
        <v>2</v>
      </c>
      <c r="C199" s="139">
        <f t="shared" si="22"/>
        <v>4</v>
      </c>
      <c r="D199" s="139">
        <f t="shared" si="23"/>
        <v>2</v>
      </c>
      <c r="E199" s="139">
        <f t="shared" si="24"/>
        <v>7</v>
      </c>
      <c r="F199" s="139">
        <f t="shared" si="25"/>
        <v>0</v>
      </c>
      <c r="G199" s="139">
        <f t="shared" si="26"/>
        <v>5</v>
      </c>
      <c r="H199" s="139">
        <f t="shared" si="27"/>
        <v>1</v>
      </c>
      <c r="I199" s="139" t="s">
        <v>2656</v>
      </c>
      <c r="J199" s="139" t="s">
        <v>2590</v>
      </c>
      <c r="K199" s="139">
        <v>25</v>
      </c>
    </row>
    <row r="200" spans="1:11" x14ac:dyDescent="0.35">
      <c r="A200" s="139">
        <v>2427052</v>
      </c>
      <c r="B200" s="139">
        <f t="shared" si="21"/>
        <v>2</v>
      </c>
      <c r="C200" s="139">
        <f t="shared" si="22"/>
        <v>4</v>
      </c>
      <c r="D200" s="139">
        <f t="shared" si="23"/>
        <v>2</v>
      </c>
      <c r="E200" s="139">
        <f t="shared" si="24"/>
        <v>7</v>
      </c>
      <c r="F200" s="139">
        <f t="shared" si="25"/>
        <v>0</v>
      </c>
      <c r="G200" s="139">
        <f t="shared" si="26"/>
        <v>5</v>
      </c>
      <c r="H200" s="139">
        <f t="shared" si="27"/>
        <v>2</v>
      </c>
      <c r="I200" s="139" t="s">
        <v>2655</v>
      </c>
      <c r="J200" s="139" t="s">
        <v>2590</v>
      </c>
      <c r="K200" s="139">
        <v>25</v>
      </c>
    </row>
    <row r="201" spans="1:11" x14ac:dyDescent="0.35">
      <c r="A201" s="139">
        <v>2427053</v>
      </c>
      <c r="B201" s="139">
        <f t="shared" si="21"/>
        <v>2</v>
      </c>
      <c r="C201" s="139">
        <f t="shared" si="22"/>
        <v>4</v>
      </c>
      <c r="D201" s="139">
        <f t="shared" si="23"/>
        <v>2</v>
      </c>
      <c r="E201" s="139">
        <f t="shared" si="24"/>
        <v>7</v>
      </c>
      <c r="F201" s="139">
        <f t="shared" si="25"/>
        <v>0</v>
      </c>
      <c r="G201" s="139">
        <f t="shared" si="26"/>
        <v>5</v>
      </c>
      <c r="H201" s="139">
        <f t="shared" si="27"/>
        <v>3</v>
      </c>
      <c r="I201" s="139" t="s">
        <v>2654</v>
      </c>
      <c r="J201" s="139" t="s">
        <v>2590</v>
      </c>
      <c r="K201" s="139">
        <v>25</v>
      </c>
    </row>
    <row r="202" spans="1:11" x14ac:dyDescent="0.35">
      <c r="A202" s="139">
        <v>2427054</v>
      </c>
      <c r="B202" s="139">
        <f t="shared" si="21"/>
        <v>2</v>
      </c>
      <c r="C202" s="139">
        <f t="shared" si="22"/>
        <v>4</v>
      </c>
      <c r="D202" s="139">
        <f t="shared" si="23"/>
        <v>2</v>
      </c>
      <c r="E202" s="139">
        <f t="shared" si="24"/>
        <v>7</v>
      </c>
      <c r="F202" s="139">
        <f t="shared" si="25"/>
        <v>0</v>
      </c>
      <c r="G202" s="139">
        <f t="shared" si="26"/>
        <v>5</v>
      </c>
      <c r="H202" s="139">
        <f t="shared" si="27"/>
        <v>4</v>
      </c>
      <c r="I202" s="139" t="s">
        <v>2653</v>
      </c>
      <c r="J202" s="139" t="s">
        <v>2590</v>
      </c>
      <c r="K202" s="139">
        <v>25</v>
      </c>
    </row>
    <row r="203" spans="1:11" x14ac:dyDescent="0.35">
      <c r="A203" s="139">
        <v>2427055</v>
      </c>
      <c r="B203" s="139">
        <f t="shared" si="21"/>
        <v>2</v>
      </c>
      <c r="C203" s="139">
        <f t="shared" si="22"/>
        <v>4</v>
      </c>
      <c r="D203" s="139">
        <f t="shared" si="23"/>
        <v>2</v>
      </c>
      <c r="E203" s="139">
        <f t="shared" si="24"/>
        <v>7</v>
      </c>
      <c r="F203" s="139">
        <f t="shared" si="25"/>
        <v>0</v>
      </c>
      <c r="G203" s="139">
        <f t="shared" si="26"/>
        <v>5</v>
      </c>
      <c r="H203" s="139">
        <f t="shared" si="27"/>
        <v>5</v>
      </c>
      <c r="I203" s="139" t="s">
        <v>2652</v>
      </c>
      <c r="J203" s="139" t="s">
        <v>2590</v>
      </c>
      <c r="K203" s="139">
        <v>25</v>
      </c>
    </row>
    <row r="204" spans="1:11" x14ac:dyDescent="0.35">
      <c r="A204" s="139">
        <v>2427056</v>
      </c>
      <c r="B204" s="139">
        <f t="shared" si="21"/>
        <v>2</v>
      </c>
      <c r="C204" s="139">
        <f t="shared" si="22"/>
        <v>4</v>
      </c>
      <c r="D204" s="139">
        <f t="shared" si="23"/>
        <v>2</v>
      </c>
      <c r="E204" s="139">
        <f t="shared" si="24"/>
        <v>7</v>
      </c>
      <c r="F204" s="139">
        <f t="shared" si="25"/>
        <v>0</v>
      </c>
      <c r="G204" s="139">
        <f t="shared" si="26"/>
        <v>5</v>
      </c>
      <c r="H204" s="139">
        <f t="shared" si="27"/>
        <v>6</v>
      </c>
      <c r="I204" s="139" t="s">
        <v>2651</v>
      </c>
      <c r="J204" s="139" t="s">
        <v>2590</v>
      </c>
      <c r="K204" s="139">
        <v>25</v>
      </c>
    </row>
    <row r="205" spans="1:11" x14ac:dyDescent="0.35">
      <c r="A205" s="139">
        <v>2427057</v>
      </c>
      <c r="B205" s="139">
        <f t="shared" si="21"/>
        <v>2</v>
      </c>
      <c r="C205" s="139">
        <f t="shared" si="22"/>
        <v>4</v>
      </c>
      <c r="D205" s="139">
        <f t="shared" si="23"/>
        <v>2</v>
      </c>
      <c r="E205" s="139">
        <f t="shared" si="24"/>
        <v>7</v>
      </c>
      <c r="F205" s="139">
        <f t="shared" si="25"/>
        <v>0</v>
      </c>
      <c r="G205" s="139">
        <f t="shared" si="26"/>
        <v>5</v>
      </c>
      <c r="H205" s="139">
        <f t="shared" si="27"/>
        <v>7</v>
      </c>
      <c r="I205" s="139" t="s">
        <v>2650</v>
      </c>
      <c r="J205" s="139" t="s">
        <v>2590</v>
      </c>
      <c r="K205" s="139">
        <v>25</v>
      </c>
    </row>
    <row r="206" spans="1:11" x14ac:dyDescent="0.35">
      <c r="A206" s="139">
        <v>2427058</v>
      </c>
      <c r="B206" s="139">
        <f t="shared" si="21"/>
        <v>2</v>
      </c>
      <c r="C206" s="139">
        <f t="shared" si="22"/>
        <v>4</v>
      </c>
      <c r="D206" s="139">
        <f t="shared" si="23"/>
        <v>2</v>
      </c>
      <c r="E206" s="139">
        <f t="shared" si="24"/>
        <v>7</v>
      </c>
      <c r="F206" s="139">
        <f t="shared" si="25"/>
        <v>0</v>
      </c>
      <c r="G206" s="139">
        <f t="shared" si="26"/>
        <v>5</v>
      </c>
      <c r="H206" s="139">
        <f t="shared" si="27"/>
        <v>8</v>
      </c>
      <c r="I206" s="139" t="s">
        <v>2649</v>
      </c>
      <c r="J206" s="139" t="s">
        <v>2590</v>
      </c>
      <c r="K206" s="139">
        <v>25</v>
      </c>
    </row>
    <row r="207" spans="1:11" x14ac:dyDescent="0.35">
      <c r="A207" s="139">
        <v>2427063</v>
      </c>
      <c r="B207" s="139">
        <f t="shared" si="21"/>
        <v>2</v>
      </c>
      <c r="C207" s="139">
        <f t="shared" si="22"/>
        <v>4</v>
      </c>
      <c r="D207" s="139">
        <f t="shared" si="23"/>
        <v>2</v>
      </c>
      <c r="E207" s="139">
        <f t="shared" si="24"/>
        <v>7</v>
      </c>
      <c r="F207" s="139">
        <f t="shared" si="25"/>
        <v>0</v>
      </c>
      <c r="G207" s="139">
        <f t="shared" si="26"/>
        <v>6</v>
      </c>
      <c r="H207" s="139">
        <f t="shared" si="27"/>
        <v>3</v>
      </c>
      <c r="I207" s="139" t="s">
        <v>2648</v>
      </c>
      <c r="J207" s="139" t="s">
        <v>2590</v>
      </c>
      <c r="K207" s="139">
        <v>25</v>
      </c>
    </row>
    <row r="208" spans="1:11" x14ac:dyDescent="0.35">
      <c r="A208" s="139">
        <v>2427065</v>
      </c>
      <c r="B208" s="139">
        <f t="shared" si="21"/>
        <v>2</v>
      </c>
      <c r="C208" s="139">
        <f t="shared" si="22"/>
        <v>4</v>
      </c>
      <c r="D208" s="139">
        <f t="shared" si="23"/>
        <v>2</v>
      </c>
      <c r="E208" s="139">
        <f t="shared" si="24"/>
        <v>7</v>
      </c>
      <c r="F208" s="139">
        <f t="shared" si="25"/>
        <v>0</v>
      </c>
      <c r="G208" s="139">
        <f t="shared" si="26"/>
        <v>6</v>
      </c>
      <c r="H208" s="139">
        <f t="shared" si="27"/>
        <v>5</v>
      </c>
      <c r="I208" s="139" t="s">
        <v>2647</v>
      </c>
      <c r="J208" s="139" t="s">
        <v>2590</v>
      </c>
      <c r="K208" s="139">
        <v>25</v>
      </c>
    </row>
    <row r="209" spans="1:11" x14ac:dyDescent="0.35">
      <c r="A209" s="139">
        <v>2427067</v>
      </c>
      <c r="B209" s="139">
        <f t="shared" si="21"/>
        <v>2</v>
      </c>
      <c r="C209" s="139">
        <f t="shared" si="22"/>
        <v>4</v>
      </c>
      <c r="D209" s="139">
        <f t="shared" si="23"/>
        <v>2</v>
      </c>
      <c r="E209" s="139">
        <f t="shared" si="24"/>
        <v>7</v>
      </c>
      <c r="F209" s="139">
        <f t="shared" si="25"/>
        <v>0</v>
      </c>
      <c r="G209" s="139">
        <f t="shared" si="26"/>
        <v>6</v>
      </c>
      <c r="H209" s="139">
        <f t="shared" si="27"/>
        <v>7</v>
      </c>
      <c r="I209" s="139" t="s">
        <v>2646</v>
      </c>
      <c r="J209" s="139" t="s">
        <v>2590</v>
      </c>
      <c r="K209" s="139">
        <v>25</v>
      </c>
    </row>
    <row r="210" spans="1:11" x14ac:dyDescent="0.35">
      <c r="A210" s="139">
        <v>2427068</v>
      </c>
      <c r="B210" s="139">
        <f t="shared" si="21"/>
        <v>2</v>
      </c>
      <c r="C210" s="139">
        <f t="shared" si="22"/>
        <v>4</v>
      </c>
      <c r="D210" s="139">
        <f t="shared" si="23"/>
        <v>2</v>
      </c>
      <c r="E210" s="139">
        <f t="shared" si="24"/>
        <v>7</v>
      </c>
      <c r="F210" s="139">
        <f t="shared" si="25"/>
        <v>0</v>
      </c>
      <c r="G210" s="139">
        <f t="shared" si="26"/>
        <v>6</v>
      </c>
      <c r="H210" s="139">
        <f t="shared" si="27"/>
        <v>8</v>
      </c>
      <c r="I210" s="139" t="s">
        <v>2645</v>
      </c>
      <c r="J210" s="139" t="s">
        <v>2590</v>
      </c>
      <c r="K210" s="139">
        <v>25</v>
      </c>
    </row>
    <row r="211" spans="1:11" x14ac:dyDescent="0.35">
      <c r="A211" s="139">
        <v>2427069</v>
      </c>
      <c r="B211" s="139">
        <f t="shared" si="21"/>
        <v>2</v>
      </c>
      <c r="C211" s="139">
        <f t="shared" si="22"/>
        <v>4</v>
      </c>
      <c r="D211" s="139">
        <f t="shared" si="23"/>
        <v>2</v>
      </c>
      <c r="E211" s="139">
        <f t="shared" si="24"/>
        <v>7</v>
      </c>
      <c r="F211" s="139">
        <f t="shared" si="25"/>
        <v>0</v>
      </c>
      <c r="G211" s="139">
        <f t="shared" si="26"/>
        <v>6</v>
      </c>
      <c r="H211" s="139">
        <f t="shared" si="27"/>
        <v>9</v>
      </c>
      <c r="I211" s="139" t="s">
        <v>2644</v>
      </c>
      <c r="J211" s="139" t="s">
        <v>2590</v>
      </c>
      <c r="K211" s="139">
        <v>25</v>
      </c>
    </row>
    <row r="212" spans="1:11" x14ac:dyDescent="0.35">
      <c r="A212" s="139">
        <v>2427070</v>
      </c>
      <c r="B212" s="139">
        <f t="shared" si="21"/>
        <v>2</v>
      </c>
      <c r="C212" s="139">
        <f t="shared" si="22"/>
        <v>4</v>
      </c>
      <c r="D212" s="139">
        <f t="shared" si="23"/>
        <v>2</v>
      </c>
      <c r="E212" s="139">
        <f t="shared" si="24"/>
        <v>7</v>
      </c>
      <c r="F212" s="139">
        <f t="shared" si="25"/>
        <v>0</v>
      </c>
      <c r="G212" s="139">
        <f t="shared" si="26"/>
        <v>7</v>
      </c>
      <c r="H212" s="139">
        <f t="shared" si="27"/>
        <v>0</v>
      </c>
      <c r="I212" s="139" t="s">
        <v>2643</v>
      </c>
      <c r="J212" s="139" t="s">
        <v>2590</v>
      </c>
      <c r="K212" s="139">
        <v>25</v>
      </c>
    </row>
    <row r="213" spans="1:11" x14ac:dyDescent="0.35">
      <c r="A213" s="139">
        <v>2427071</v>
      </c>
      <c r="B213" s="139">
        <f t="shared" si="21"/>
        <v>2</v>
      </c>
      <c r="C213" s="139">
        <f t="shared" si="22"/>
        <v>4</v>
      </c>
      <c r="D213" s="139">
        <f t="shared" si="23"/>
        <v>2</v>
      </c>
      <c r="E213" s="139">
        <f t="shared" si="24"/>
        <v>7</v>
      </c>
      <c r="F213" s="139">
        <f t="shared" si="25"/>
        <v>0</v>
      </c>
      <c r="G213" s="139">
        <f t="shared" si="26"/>
        <v>7</v>
      </c>
      <c r="H213" s="139">
        <f t="shared" si="27"/>
        <v>1</v>
      </c>
      <c r="I213" s="139" t="s">
        <v>2642</v>
      </c>
      <c r="J213" s="139" t="s">
        <v>2590</v>
      </c>
      <c r="K213" s="139">
        <v>25</v>
      </c>
    </row>
    <row r="214" spans="1:11" x14ac:dyDescent="0.35">
      <c r="A214" s="139">
        <v>2427072</v>
      </c>
      <c r="B214" s="139">
        <f t="shared" si="21"/>
        <v>2</v>
      </c>
      <c r="C214" s="139">
        <f t="shared" si="22"/>
        <v>4</v>
      </c>
      <c r="D214" s="139">
        <f t="shared" si="23"/>
        <v>2</v>
      </c>
      <c r="E214" s="139">
        <f t="shared" si="24"/>
        <v>7</v>
      </c>
      <c r="F214" s="139">
        <f t="shared" si="25"/>
        <v>0</v>
      </c>
      <c r="G214" s="139">
        <f t="shared" si="26"/>
        <v>7</v>
      </c>
      <c r="H214" s="139">
        <f t="shared" si="27"/>
        <v>2</v>
      </c>
      <c r="I214" s="139" t="s">
        <v>2641</v>
      </c>
      <c r="J214" s="139" t="s">
        <v>2590</v>
      </c>
      <c r="K214" s="139">
        <v>25</v>
      </c>
    </row>
    <row r="215" spans="1:11" x14ac:dyDescent="0.35">
      <c r="A215" s="139">
        <v>2427077</v>
      </c>
      <c r="B215" s="139">
        <f t="shared" si="21"/>
        <v>2</v>
      </c>
      <c r="C215" s="139">
        <f t="shared" si="22"/>
        <v>4</v>
      </c>
      <c r="D215" s="139">
        <f t="shared" si="23"/>
        <v>2</v>
      </c>
      <c r="E215" s="139">
        <f t="shared" si="24"/>
        <v>7</v>
      </c>
      <c r="F215" s="139">
        <f t="shared" si="25"/>
        <v>0</v>
      </c>
      <c r="G215" s="139">
        <f t="shared" si="26"/>
        <v>7</v>
      </c>
      <c r="H215" s="139">
        <f t="shared" si="27"/>
        <v>7</v>
      </c>
      <c r="I215" s="139" t="s">
        <v>2640</v>
      </c>
      <c r="J215" s="139" t="s">
        <v>2590</v>
      </c>
      <c r="K215" s="139">
        <v>25</v>
      </c>
    </row>
    <row r="216" spans="1:11" x14ac:dyDescent="0.35">
      <c r="A216" s="139">
        <v>2427078</v>
      </c>
      <c r="B216" s="139">
        <f t="shared" si="21"/>
        <v>2</v>
      </c>
      <c r="C216" s="139">
        <f t="shared" si="22"/>
        <v>4</v>
      </c>
      <c r="D216" s="139">
        <f t="shared" si="23"/>
        <v>2</v>
      </c>
      <c r="E216" s="139">
        <f t="shared" si="24"/>
        <v>7</v>
      </c>
      <c r="F216" s="139">
        <f t="shared" si="25"/>
        <v>0</v>
      </c>
      <c r="G216" s="139">
        <f t="shared" si="26"/>
        <v>7</v>
      </c>
      <c r="H216" s="139">
        <f t="shared" si="27"/>
        <v>8</v>
      </c>
      <c r="I216" s="139" t="s">
        <v>2639</v>
      </c>
      <c r="J216" s="139" t="s">
        <v>2590</v>
      </c>
      <c r="K216" s="139">
        <v>25</v>
      </c>
    </row>
    <row r="217" spans="1:11" x14ac:dyDescent="0.35">
      <c r="A217" s="139">
        <v>2427079</v>
      </c>
      <c r="B217" s="139">
        <f t="shared" si="21"/>
        <v>2</v>
      </c>
      <c r="C217" s="139">
        <f t="shared" si="22"/>
        <v>4</v>
      </c>
      <c r="D217" s="139">
        <f t="shared" si="23"/>
        <v>2</v>
      </c>
      <c r="E217" s="139">
        <f t="shared" si="24"/>
        <v>7</v>
      </c>
      <c r="F217" s="139">
        <f t="shared" si="25"/>
        <v>0</v>
      </c>
      <c r="G217" s="139">
        <f t="shared" si="26"/>
        <v>7</v>
      </c>
      <c r="H217" s="139">
        <f t="shared" si="27"/>
        <v>9</v>
      </c>
      <c r="I217" s="139" t="s">
        <v>2638</v>
      </c>
      <c r="J217" s="139" t="s">
        <v>2590</v>
      </c>
      <c r="K217" s="139">
        <v>25</v>
      </c>
    </row>
    <row r="218" spans="1:11" x14ac:dyDescent="0.35">
      <c r="A218" s="139">
        <v>2427080</v>
      </c>
      <c r="B218" s="139">
        <f t="shared" si="21"/>
        <v>2</v>
      </c>
      <c r="C218" s="139">
        <f t="shared" si="22"/>
        <v>4</v>
      </c>
      <c r="D218" s="139">
        <f t="shared" si="23"/>
        <v>2</v>
      </c>
      <c r="E218" s="139">
        <f t="shared" si="24"/>
        <v>7</v>
      </c>
      <c r="F218" s="139">
        <f t="shared" si="25"/>
        <v>0</v>
      </c>
      <c r="G218" s="139">
        <f t="shared" si="26"/>
        <v>8</v>
      </c>
      <c r="H218" s="139">
        <f t="shared" si="27"/>
        <v>0</v>
      </c>
      <c r="I218" s="139" t="s">
        <v>2637</v>
      </c>
      <c r="J218" s="139" t="s">
        <v>2590</v>
      </c>
      <c r="K218" s="139">
        <v>25</v>
      </c>
    </row>
    <row r="219" spans="1:11" x14ac:dyDescent="0.35">
      <c r="A219" s="139">
        <v>2427081</v>
      </c>
      <c r="B219" s="139">
        <f t="shared" si="21"/>
        <v>2</v>
      </c>
      <c r="C219" s="139">
        <f t="shared" si="22"/>
        <v>4</v>
      </c>
      <c r="D219" s="139">
        <f t="shared" si="23"/>
        <v>2</v>
      </c>
      <c r="E219" s="139">
        <f t="shared" si="24"/>
        <v>7</v>
      </c>
      <c r="F219" s="139">
        <f t="shared" si="25"/>
        <v>0</v>
      </c>
      <c r="G219" s="139">
        <f t="shared" si="26"/>
        <v>8</v>
      </c>
      <c r="H219" s="139">
        <f t="shared" si="27"/>
        <v>1</v>
      </c>
      <c r="I219" s="139" t="s">
        <v>2636</v>
      </c>
      <c r="J219" s="139" t="s">
        <v>2590</v>
      </c>
      <c r="K219" s="139">
        <v>25</v>
      </c>
    </row>
    <row r="220" spans="1:11" x14ac:dyDescent="0.35">
      <c r="A220" s="139">
        <v>2427083</v>
      </c>
      <c r="B220" s="139">
        <f t="shared" si="21"/>
        <v>2</v>
      </c>
      <c r="C220" s="139">
        <f t="shared" si="22"/>
        <v>4</v>
      </c>
      <c r="D220" s="139">
        <f t="shared" si="23"/>
        <v>2</v>
      </c>
      <c r="E220" s="139">
        <f t="shared" si="24"/>
        <v>7</v>
      </c>
      <c r="F220" s="139">
        <f t="shared" si="25"/>
        <v>0</v>
      </c>
      <c r="G220" s="139">
        <f t="shared" si="26"/>
        <v>8</v>
      </c>
      <c r="H220" s="139">
        <f t="shared" si="27"/>
        <v>3</v>
      </c>
      <c r="I220" s="139" t="s">
        <v>2635</v>
      </c>
      <c r="J220" s="139" t="s">
        <v>2590</v>
      </c>
      <c r="K220" s="139">
        <v>25</v>
      </c>
    </row>
    <row r="221" spans="1:11" x14ac:dyDescent="0.35">
      <c r="A221" s="139">
        <v>2427085</v>
      </c>
      <c r="B221" s="139">
        <f t="shared" si="21"/>
        <v>2</v>
      </c>
      <c r="C221" s="139">
        <f t="shared" si="22"/>
        <v>4</v>
      </c>
      <c r="D221" s="139">
        <f t="shared" si="23"/>
        <v>2</v>
      </c>
      <c r="E221" s="139">
        <f t="shared" si="24"/>
        <v>7</v>
      </c>
      <c r="F221" s="139">
        <f t="shared" si="25"/>
        <v>0</v>
      </c>
      <c r="G221" s="139">
        <f t="shared" si="26"/>
        <v>8</v>
      </c>
      <c r="H221" s="139">
        <f t="shared" si="27"/>
        <v>5</v>
      </c>
      <c r="I221" s="139" t="s">
        <v>2634</v>
      </c>
      <c r="J221" s="139" t="s">
        <v>2590</v>
      </c>
      <c r="K221" s="139">
        <v>25</v>
      </c>
    </row>
    <row r="222" spans="1:11" x14ac:dyDescent="0.35">
      <c r="A222" s="139">
        <v>2427086</v>
      </c>
      <c r="B222" s="139">
        <f t="shared" si="21"/>
        <v>2</v>
      </c>
      <c r="C222" s="139">
        <f t="shared" si="22"/>
        <v>4</v>
      </c>
      <c r="D222" s="139">
        <f t="shared" si="23"/>
        <v>2</v>
      </c>
      <c r="E222" s="139">
        <f t="shared" si="24"/>
        <v>7</v>
      </c>
      <c r="F222" s="139">
        <f t="shared" si="25"/>
        <v>0</v>
      </c>
      <c r="G222" s="139">
        <f t="shared" si="26"/>
        <v>8</v>
      </c>
      <c r="H222" s="139">
        <f t="shared" si="27"/>
        <v>6</v>
      </c>
      <c r="I222" s="139" t="s">
        <v>2633</v>
      </c>
      <c r="J222" s="139" t="s">
        <v>2590</v>
      </c>
      <c r="K222" s="139">
        <v>25</v>
      </c>
    </row>
    <row r="223" spans="1:11" x14ac:dyDescent="0.35">
      <c r="A223" s="139">
        <v>2427087</v>
      </c>
      <c r="B223" s="139">
        <f t="shared" si="21"/>
        <v>2</v>
      </c>
      <c r="C223" s="139">
        <f t="shared" si="22"/>
        <v>4</v>
      </c>
      <c r="D223" s="139">
        <f t="shared" si="23"/>
        <v>2</v>
      </c>
      <c r="E223" s="139">
        <f t="shared" si="24"/>
        <v>7</v>
      </c>
      <c r="F223" s="139">
        <f t="shared" si="25"/>
        <v>0</v>
      </c>
      <c r="G223" s="139">
        <f t="shared" si="26"/>
        <v>8</v>
      </c>
      <c r="H223" s="139">
        <f t="shared" si="27"/>
        <v>7</v>
      </c>
      <c r="I223" s="139" t="s">
        <v>2632</v>
      </c>
      <c r="J223" s="139" t="s">
        <v>2590</v>
      </c>
      <c r="K223" s="139">
        <v>25</v>
      </c>
    </row>
    <row r="224" spans="1:11" x14ac:dyDescent="0.35">
      <c r="A224" s="139">
        <v>2427088</v>
      </c>
      <c r="B224" s="139">
        <f t="shared" si="21"/>
        <v>2</v>
      </c>
      <c r="C224" s="139">
        <f t="shared" si="22"/>
        <v>4</v>
      </c>
      <c r="D224" s="139">
        <f t="shared" si="23"/>
        <v>2</v>
      </c>
      <c r="E224" s="139">
        <f t="shared" si="24"/>
        <v>7</v>
      </c>
      <c r="F224" s="139">
        <f t="shared" si="25"/>
        <v>0</v>
      </c>
      <c r="G224" s="139">
        <f t="shared" si="26"/>
        <v>8</v>
      </c>
      <c r="H224" s="139">
        <f t="shared" si="27"/>
        <v>8</v>
      </c>
      <c r="I224" s="139" t="s">
        <v>2631</v>
      </c>
      <c r="J224" s="139" t="s">
        <v>2590</v>
      </c>
      <c r="K224" s="139">
        <v>25</v>
      </c>
    </row>
    <row r="225" spans="1:11" x14ac:dyDescent="0.35">
      <c r="A225" s="139">
        <v>2427090</v>
      </c>
      <c r="B225" s="139">
        <f t="shared" si="21"/>
        <v>2</v>
      </c>
      <c r="C225" s="139">
        <f t="shared" si="22"/>
        <v>4</v>
      </c>
      <c r="D225" s="139">
        <f t="shared" si="23"/>
        <v>2</v>
      </c>
      <c r="E225" s="139">
        <f t="shared" si="24"/>
        <v>7</v>
      </c>
      <c r="F225" s="139">
        <f t="shared" si="25"/>
        <v>0</v>
      </c>
      <c r="G225" s="139">
        <f t="shared" si="26"/>
        <v>9</v>
      </c>
      <c r="H225" s="139">
        <f t="shared" si="27"/>
        <v>0</v>
      </c>
      <c r="I225" s="139" t="s">
        <v>2630</v>
      </c>
      <c r="J225" s="139" t="s">
        <v>2590</v>
      </c>
      <c r="K225" s="139">
        <v>25</v>
      </c>
    </row>
    <row r="226" spans="1:11" x14ac:dyDescent="0.35">
      <c r="A226" s="139">
        <v>2427091</v>
      </c>
      <c r="B226" s="139">
        <f t="shared" si="21"/>
        <v>2</v>
      </c>
      <c r="C226" s="139">
        <f t="shared" si="22"/>
        <v>4</v>
      </c>
      <c r="D226" s="139">
        <f t="shared" si="23"/>
        <v>2</v>
      </c>
      <c r="E226" s="139">
        <f t="shared" si="24"/>
        <v>7</v>
      </c>
      <c r="F226" s="139">
        <f t="shared" si="25"/>
        <v>0</v>
      </c>
      <c r="G226" s="139">
        <f t="shared" si="26"/>
        <v>9</v>
      </c>
      <c r="H226" s="139">
        <f t="shared" si="27"/>
        <v>1</v>
      </c>
      <c r="I226" s="139" t="s">
        <v>2629</v>
      </c>
      <c r="J226" s="139" t="s">
        <v>2590</v>
      </c>
      <c r="K226" s="139">
        <v>25</v>
      </c>
    </row>
    <row r="227" spans="1:11" x14ac:dyDescent="0.35">
      <c r="A227" s="139">
        <v>2427092</v>
      </c>
      <c r="B227" s="139">
        <f t="shared" si="21"/>
        <v>2</v>
      </c>
      <c r="C227" s="139">
        <f t="shared" si="22"/>
        <v>4</v>
      </c>
      <c r="D227" s="139">
        <f t="shared" si="23"/>
        <v>2</v>
      </c>
      <c r="E227" s="139">
        <f t="shared" si="24"/>
        <v>7</v>
      </c>
      <c r="F227" s="139">
        <f t="shared" si="25"/>
        <v>0</v>
      </c>
      <c r="G227" s="139">
        <f t="shared" si="26"/>
        <v>9</v>
      </c>
      <c r="H227" s="139">
        <f t="shared" si="27"/>
        <v>2</v>
      </c>
      <c r="I227" s="139" t="s">
        <v>2628</v>
      </c>
      <c r="J227" s="139" t="s">
        <v>2590</v>
      </c>
      <c r="K227" s="139">
        <v>25</v>
      </c>
    </row>
    <row r="228" spans="1:11" x14ac:dyDescent="0.35">
      <c r="A228" s="139">
        <v>2427117</v>
      </c>
      <c r="B228" s="139">
        <f t="shared" si="21"/>
        <v>2</v>
      </c>
      <c r="C228" s="139">
        <f t="shared" si="22"/>
        <v>4</v>
      </c>
      <c r="D228" s="139">
        <f t="shared" si="23"/>
        <v>2</v>
      </c>
      <c r="E228" s="139">
        <f t="shared" si="24"/>
        <v>7</v>
      </c>
      <c r="F228" s="139">
        <f t="shared" si="25"/>
        <v>1</v>
      </c>
      <c r="G228" s="139">
        <f t="shared" si="26"/>
        <v>1</v>
      </c>
      <c r="H228" s="139">
        <f t="shared" si="27"/>
        <v>7</v>
      </c>
      <c r="I228" s="139" t="s">
        <v>2627</v>
      </c>
      <c r="J228" s="139" t="s">
        <v>2590</v>
      </c>
      <c r="K228" s="139">
        <v>25</v>
      </c>
    </row>
    <row r="229" spans="1:11" x14ac:dyDescent="0.35">
      <c r="A229" s="139">
        <v>2427121</v>
      </c>
      <c r="B229" s="139">
        <f t="shared" si="21"/>
        <v>2</v>
      </c>
      <c r="C229" s="139">
        <f t="shared" si="22"/>
        <v>4</v>
      </c>
      <c r="D229" s="139">
        <f t="shared" si="23"/>
        <v>2</v>
      </c>
      <c r="E229" s="139">
        <f t="shared" si="24"/>
        <v>7</v>
      </c>
      <c r="F229" s="139">
        <f t="shared" si="25"/>
        <v>1</v>
      </c>
      <c r="G229" s="139">
        <f t="shared" si="26"/>
        <v>2</v>
      </c>
      <c r="H229" s="139">
        <f t="shared" si="27"/>
        <v>1</v>
      </c>
      <c r="I229" s="139" t="s">
        <v>2626</v>
      </c>
      <c r="J229" s="139" t="s">
        <v>2590</v>
      </c>
      <c r="K229" s="139">
        <v>25</v>
      </c>
    </row>
    <row r="230" spans="1:11" x14ac:dyDescent="0.35">
      <c r="A230" s="139">
        <v>2427122</v>
      </c>
      <c r="B230" s="139">
        <f t="shared" si="21"/>
        <v>2</v>
      </c>
      <c r="C230" s="139">
        <f t="shared" si="22"/>
        <v>4</v>
      </c>
      <c r="D230" s="139">
        <f t="shared" si="23"/>
        <v>2</v>
      </c>
      <c r="E230" s="139">
        <f t="shared" si="24"/>
        <v>7</v>
      </c>
      <c r="F230" s="139">
        <f t="shared" si="25"/>
        <v>1</v>
      </c>
      <c r="G230" s="139">
        <f t="shared" si="26"/>
        <v>2</v>
      </c>
      <c r="H230" s="139">
        <f t="shared" si="27"/>
        <v>2</v>
      </c>
      <c r="I230" s="139" t="s">
        <v>2625</v>
      </c>
      <c r="J230" s="139" t="s">
        <v>2590</v>
      </c>
      <c r="K230" s="139">
        <v>25</v>
      </c>
    </row>
    <row r="231" spans="1:11" x14ac:dyDescent="0.35">
      <c r="A231" s="139">
        <v>2427123</v>
      </c>
      <c r="B231" s="139">
        <f t="shared" si="21"/>
        <v>2</v>
      </c>
      <c r="C231" s="139">
        <f t="shared" si="22"/>
        <v>4</v>
      </c>
      <c r="D231" s="139">
        <f t="shared" si="23"/>
        <v>2</v>
      </c>
      <c r="E231" s="139">
        <f t="shared" si="24"/>
        <v>7</v>
      </c>
      <c r="F231" s="139">
        <f t="shared" si="25"/>
        <v>1</v>
      </c>
      <c r="G231" s="139">
        <f t="shared" si="26"/>
        <v>2</v>
      </c>
      <c r="H231" s="139">
        <f t="shared" si="27"/>
        <v>3</v>
      </c>
      <c r="I231" s="139" t="s">
        <v>2624</v>
      </c>
      <c r="J231" s="139" t="s">
        <v>2590</v>
      </c>
      <c r="K231" s="139">
        <v>25</v>
      </c>
    </row>
    <row r="232" spans="1:11" x14ac:dyDescent="0.35">
      <c r="A232" s="139">
        <v>2427125</v>
      </c>
      <c r="B232" s="139">
        <f t="shared" si="21"/>
        <v>2</v>
      </c>
      <c r="C232" s="139">
        <f t="shared" si="22"/>
        <v>4</v>
      </c>
      <c r="D232" s="139">
        <f t="shared" si="23"/>
        <v>2</v>
      </c>
      <c r="E232" s="139">
        <f t="shared" si="24"/>
        <v>7</v>
      </c>
      <c r="F232" s="139">
        <f t="shared" si="25"/>
        <v>1</v>
      </c>
      <c r="G232" s="139">
        <f t="shared" si="26"/>
        <v>2</v>
      </c>
      <c r="H232" s="139">
        <f t="shared" si="27"/>
        <v>5</v>
      </c>
      <c r="I232" s="139" t="s">
        <v>2623</v>
      </c>
      <c r="J232" s="139" t="s">
        <v>2590</v>
      </c>
      <c r="K232" s="139">
        <v>25</v>
      </c>
    </row>
    <row r="233" spans="1:11" x14ac:dyDescent="0.35">
      <c r="A233" s="139">
        <v>2427126</v>
      </c>
      <c r="B233" s="139">
        <f t="shared" si="21"/>
        <v>2</v>
      </c>
      <c r="C233" s="139">
        <f t="shared" si="22"/>
        <v>4</v>
      </c>
      <c r="D233" s="139">
        <f t="shared" si="23"/>
        <v>2</v>
      </c>
      <c r="E233" s="139">
        <f t="shared" si="24"/>
        <v>7</v>
      </c>
      <c r="F233" s="139">
        <f t="shared" si="25"/>
        <v>1</v>
      </c>
      <c r="G233" s="139">
        <f t="shared" si="26"/>
        <v>2</v>
      </c>
      <c r="H233" s="139">
        <f t="shared" si="27"/>
        <v>6</v>
      </c>
      <c r="I233" s="139" t="s">
        <v>2622</v>
      </c>
      <c r="J233" s="139" t="s">
        <v>2590</v>
      </c>
      <c r="K233" s="139">
        <v>25</v>
      </c>
    </row>
    <row r="234" spans="1:11" x14ac:dyDescent="0.35">
      <c r="A234" s="139">
        <v>2427127</v>
      </c>
      <c r="B234" s="139">
        <f t="shared" si="21"/>
        <v>2</v>
      </c>
      <c r="C234" s="139">
        <f t="shared" si="22"/>
        <v>4</v>
      </c>
      <c r="D234" s="139">
        <f t="shared" si="23"/>
        <v>2</v>
      </c>
      <c r="E234" s="139">
        <f t="shared" si="24"/>
        <v>7</v>
      </c>
      <c r="F234" s="139">
        <f t="shared" si="25"/>
        <v>1</v>
      </c>
      <c r="G234" s="139">
        <f t="shared" si="26"/>
        <v>2</v>
      </c>
      <c r="H234" s="139">
        <f t="shared" si="27"/>
        <v>7</v>
      </c>
      <c r="I234" s="139" t="s">
        <v>2621</v>
      </c>
      <c r="J234" s="139" t="s">
        <v>2590</v>
      </c>
      <c r="K234" s="139">
        <v>25</v>
      </c>
    </row>
    <row r="235" spans="1:11" x14ac:dyDescent="0.35">
      <c r="A235" s="139">
        <v>2427128</v>
      </c>
      <c r="B235" s="139">
        <f t="shared" si="21"/>
        <v>2</v>
      </c>
      <c r="C235" s="139">
        <f t="shared" si="22"/>
        <v>4</v>
      </c>
      <c r="D235" s="139">
        <f t="shared" si="23"/>
        <v>2</v>
      </c>
      <c r="E235" s="139">
        <f t="shared" si="24"/>
        <v>7</v>
      </c>
      <c r="F235" s="139">
        <f t="shared" si="25"/>
        <v>1</v>
      </c>
      <c r="G235" s="139">
        <f t="shared" si="26"/>
        <v>2</v>
      </c>
      <c r="H235" s="139">
        <f t="shared" si="27"/>
        <v>8</v>
      </c>
      <c r="I235" s="139" t="s">
        <v>2620</v>
      </c>
      <c r="J235" s="139" t="s">
        <v>2590</v>
      </c>
      <c r="K235" s="139">
        <v>25</v>
      </c>
    </row>
    <row r="236" spans="1:11" x14ac:dyDescent="0.35">
      <c r="A236" s="139">
        <v>2427129</v>
      </c>
      <c r="B236" s="139">
        <f t="shared" si="21"/>
        <v>2</v>
      </c>
      <c r="C236" s="139">
        <f t="shared" si="22"/>
        <v>4</v>
      </c>
      <c r="D236" s="139">
        <f t="shared" si="23"/>
        <v>2</v>
      </c>
      <c r="E236" s="139">
        <f t="shared" si="24"/>
        <v>7</v>
      </c>
      <c r="F236" s="139">
        <f t="shared" si="25"/>
        <v>1</v>
      </c>
      <c r="G236" s="139">
        <f t="shared" si="26"/>
        <v>2</v>
      </c>
      <c r="H236" s="139">
        <f t="shared" si="27"/>
        <v>9</v>
      </c>
      <c r="I236" s="139" t="s">
        <v>2619</v>
      </c>
      <c r="J236" s="139" t="s">
        <v>2590</v>
      </c>
      <c r="K236" s="139">
        <v>25</v>
      </c>
    </row>
    <row r="237" spans="1:11" x14ac:dyDescent="0.35">
      <c r="A237" s="139">
        <v>2427131</v>
      </c>
      <c r="B237" s="139">
        <f t="shared" si="21"/>
        <v>2</v>
      </c>
      <c r="C237" s="139">
        <f t="shared" si="22"/>
        <v>4</v>
      </c>
      <c r="D237" s="139">
        <f t="shared" si="23"/>
        <v>2</v>
      </c>
      <c r="E237" s="139">
        <f t="shared" si="24"/>
        <v>7</v>
      </c>
      <c r="F237" s="139">
        <f t="shared" si="25"/>
        <v>1</v>
      </c>
      <c r="G237" s="139">
        <f t="shared" si="26"/>
        <v>3</v>
      </c>
      <c r="H237" s="139">
        <f t="shared" si="27"/>
        <v>1</v>
      </c>
      <c r="I237" s="139" t="s">
        <v>2618</v>
      </c>
      <c r="J237" s="139" t="s">
        <v>2590</v>
      </c>
      <c r="K237" s="139">
        <v>25</v>
      </c>
    </row>
    <row r="238" spans="1:11" x14ac:dyDescent="0.35">
      <c r="A238" s="139">
        <v>2427132</v>
      </c>
      <c r="B238" s="139">
        <f t="shared" si="21"/>
        <v>2</v>
      </c>
      <c r="C238" s="139">
        <f t="shared" si="22"/>
        <v>4</v>
      </c>
      <c r="D238" s="139">
        <f t="shared" si="23"/>
        <v>2</v>
      </c>
      <c r="E238" s="139">
        <f t="shared" si="24"/>
        <v>7</v>
      </c>
      <c r="F238" s="139">
        <f t="shared" si="25"/>
        <v>1</v>
      </c>
      <c r="G238" s="139">
        <f t="shared" si="26"/>
        <v>3</v>
      </c>
      <c r="H238" s="139">
        <f t="shared" si="27"/>
        <v>2</v>
      </c>
      <c r="I238" s="139" t="s">
        <v>2617</v>
      </c>
      <c r="J238" s="139" t="s">
        <v>2590</v>
      </c>
      <c r="K238" s="139">
        <v>25</v>
      </c>
    </row>
    <row r="239" spans="1:11" x14ac:dyDescent="0.35">
      <c r="A239" s="139">
        <v>2427136</v>
      </c>
      <c r="B239" s="139">
        <f t="shared" si="21"/>
        <v>2</v>
      </c>
      <c r="C239" s="139">
        <f t="shared" si="22"/>
        <v>4</v>
      </c>
      <c r="D239" s="139">
        <f t="shared" si="23"/>
        <v>2</v>
      </c>
      <c r="E239" s="139">
        <f t="shared" si="24"/>
        <v>7</v>
      </c>
      <c r="F239" s="139">
        <f t="shared" si="25"/>
        <v>1</v>
      </c>
      <c r="G239" s="139">
        <f t="shared" si="26"/>
        <v>3</v>
      </c>
      <c r="H239" s="139">
        <f t="shared" si="27"/>
        <v>6</v>
      </c>
      <c r="I239" s="139" t="s">
        <v>2616</v>
      </c>
      <c r="J239" s="139" t="s">
        <v>2590</v>
      </c>
      <c r="K239" s="139">
        <v>25</v>
      </c>
    </row>
    <row r="240" spans="1:11" x14ac:dyDescent="0.35">
      <c r="A240" s="139">
        <v>2427150</v>
      </c>
      <c r="B240" s="139">
        <f t="shared" si="21"/>
        <v>2</v>
      </c>
      <c r="C240" s="139">
        <f t="shared" si="22"/>
        <v>4</v>
      </c>
      <c r="D240" s="139">
        <f t="shared" si="23"/>
        <v>2</v>
      </c>
      <c r="E240" s="139">
        <f t="shared" si="24"/>
        <v>7</v>
      </c>
      <c r="F240" s="139">
        <f t="shared" si="25"/>
        <v>1</v>
      </c>
      <c r="G240" s="139">
        <f t="shared" si="26"/>
        <v>5</v>
      </c>
      <c r="H240" s="139">
        <f t="shared" si="27"/>
        <v>0</v>
      </c>
      <c r="I240" s="139" t="s">
        <v>2615</v>
      </c>
      <c r="J240" s="139" t="s">
        <v>2590</v>
      </c>
      <c r="K240" s="139">
        <v>25</v>
      </c>
    </row>
    <row r="241" spans="1:11" x14ac:dyDescent="0.35">
      <c r="A241" s="139">
        <v>2427151</v>
      </c>
      <c r="B241" s="139">
        <f t="shared" si="21"/>
        <v>2</v>
      </c>
      <c r="C241" s="139">
        <f t="shared" si="22"/>
        <v>4</v>
      </c>
      <c r="D241" s="139">
        <f t="shared" si="23"/>
        <v>2</v>
      </c>
      <c r="E241" s="139">
        <f t="shared" si="24"/>
        <v>7</v>
      </c>
      <c r="F241" s="139">
        <f t="shared" si="25"/>
        <v>1</v>
      </c>
      <c r="G241" s="139">
        <f t="shared" si="26"/>
        <v>5</v>
      </c>
      <c r="H241" s="139">
        <f t="shared" si="27"/>
        <v>1</v>
      </c>
      <c r="I241" s="139" t="s">
        <v>2614</v>
      </c>
      <c r="J241" s="139" t="s">
        <v>2590</v>
      </c>
      <c r="K241" s="139">
        <v>25</v>
      </c>
    </row>
    <row r="242" spans="1:11" x14ac:dyDescent="0.35">
      <c r="A242" s="139">
        <v>2427152</v>
      </c>
      <c r="B242" s="139">
        <f t="shared" si="21"/>
        <v>2</v>
      </c>
      <c r="C242" s="139">
        <f t="shared" si="22"/>
        <v>4</v>
      </c>
      <c r="D242" s="139">
        <f t="shared" si="23"/>
        <v>2</v>
      </c>
      <c r="E242" s="139">
        <f t="shared" si="24"/>
        <v>7</v>
      </c>
      <c r="F242" s="139">
        <f t="shared" si="25"/>
        <v>1</v>
      </c>
      <c r="G242" s="139">
        <f t="shared" si="26"/>
        <v>5</v>
      </c>
      <c r="H242" s="139">
        <f t="shared" si="27"/>
        <v>2</v>
      </c>
      <c r="I242" s="139" t="s">
        <v>2613</v>
      </c>
      <c r="J242" s="139" t="s">
        <v>2590</v>
      </c>
      <c r="K242" s="139">
        <v>25</v>
      </c>
    </row>
    <row r="243" spans="1:11" x14ac:dyDescent="0.35">
      <c r="A243" s="139">
        <v>2427153</v>
      </c>
      <c r="B243" s="139">
        <f t="shared" si="21"/>
        <v>2</v>
      </c>
      <c r="C243" s="139">
        <f t="shared" si="22"/>
        <v>4</v>
      </c>
      <c r="D243" s="139">
        <f t="shared" si="23"/>
        <v>2</v>
      </c>
      <c r="E243" s="139">
        <f t="shared" si="24"/>
        <v>7</v>
      </c>
      <c r="F243" s="139">
        <f t="shared" si="25"/>
        <v>1</v>
      </c>
      <c r="G243" s="139">
        <f t="shared" si="26"/>
        <v>5</v>
      </c>
      <c r="H243" s="139">
        <f t="shared" si="27"/>
        <v>3</v>
      </c>
      <c r="I243" s="139" t="s">
        <v>2612</v>
      </c>
      <c r="J243" s="139" t="s">
        <v>2590</v>
      </c>
      <c r="K243" s="139">
        <v>25</v>
      </c>
    </row>
    <row r="244" spans="1:11" x14ac:dyDescent="0.35">
      <c r="A244" s="139">
        <v>2427154</v>
      </c>
      <c r="B244" s="139">
        <f t="shared" si="21"/>
        <v>2</v>
      </c>
      <c r="C244" s="139">
        <f t="shared" si="22"/>
        <v>4</v>
      </c>
      <c r="D244" s="139">
        <f t="shared" si="23"/>
        <v>2</v>
      </c>
      <c r="E244" s="139">
        <f t="shared" si="24"/>
        <v>7</v>
      </c>
      <c r="F244" s="139">
        <f t="shared" si="25"/>
        <v>1</v>
      </c>
      <c r="G244" s="139">
        <f t="shared" si="26"/>
        <v>5</v>
      </c>
      <c r="H244" s="139">
        <f t="shared" si="27"/>
        <v>4</v>
      </c>
      <c r="I244" s="139" t="s">
        <v>2611</v>
      </c>
      <c r="J244" s="139" t="s">
        <v>2590</v>
      </c>
      <c r="K244" s="139">
        <v>25</v>
      </c>
    </row>
    <row r="245" spans="1:11" x14ac:dyDescent="0.35">
      <c r="A245" s="139">
        <v>2427157</v>
      </c>
      <c r="B245" s="139">
        <f t="shared" si="21"/>
        <v>2</v>
      </c>
      <c r="C245" s="139">
        <f t="shared" si="22"/>
        <v>4</v>
      </c>
      <c r="D245" s="139">
        <f t="shared" si="23"/>
        <v>2</v>
      </c>
      <c r="E245" s="139">
        <f t="shared" si="24"/>
        <v>7</v>
      </c>
      <c r="F245" s="139">
        <f t="shared" si="25"/>
        <v>1</v>
      </c>
      <c r="G245" s="139">
        <f t="shared" si="26"/>
        <v>5</v>
      </c>
      <c r="H245" s="139">
        <f t="shared" si="27"/>
        <v>7</v>
      </c>
      <c r="I245" s="139" t="s">
        <v>2610</v>
      </c>
      <c r="J245" s="139" t="s">
        <v>2590</v>
      </c>
      <c r="K245" s="139">
        <v>25</v>
      </c>
    </row>
    <row r="246" spans="1:11" x14ac:dyDescent="0.35">
      <c r="A246" s="139">
        <v>2427158</v>
      </c>
      <c r="B246" s="139">
        <f t="shared" si="21"/>
        <v>2</v>
      </c>
      <c r="C246" s="139">
        <f t="shared" si="22"/>
        <v>4</v>
      </c>
      <c r="D246" s="139">
        <f t="shared" si="23"/>
        <v>2</v>
      </c>
      <c r="E246" s="139">
        <f t="shared" si="24"/>
        <v>7</v>
      </c>
      <c r="F246" s="139">
        <f t="shared" si="25"/>
        <v>1</v>
      </c>
      <c r="G246" s="139">
        <f t="shared" si="26"/>
        <v>5</v>
      </c>
      <c r="H246" s="139">
        <f t="shared" si="27"/>
        <v>8</v>
      </c>
      <c r="I246" s="139" t="s">
        <v>2609</v>
      </c>
      <c r="J246" s="139" t="s">
        <v>2590</v>
      </c>
      <c r="K246" s="139">
        <v>25</v>
      </c>
    </row>
    <row r="247" spans="1:11" x14ac:dyDescent="0.35">
      <c r="A247" s="139">
        <v>2427159</v>
      </c>
      <c r="B247" s="139">
        <f t="shared" si="21"/>
        <v>2</v>
      </c>
      <c r="C247" s="139">
        <f t="shared" si="22"/>
        <v>4</v>
      </c>
      <c r="D247" s="139">
        <f t="shared" si="23"/>
        <v>2</v>
      </c>
      <c r="E247" s="139">
        <f t="shared" si="24"/>
        <v>7</v>
      </c>
      <c r="F247" s="139">
        <f t="shared" si="25"/>
        <v>1</v>
      </c>
      <c r="G247" s="139">
        <f t="shared" si="26"/>
        <v>5</v>
      </c>
      <c r="H247" s="139">
        <f t="shared" si="27"/>
        <v>9</v>
      </c>
      <c r="I247" s="139" t="s">
        <v>2596</v>
      </c>
      <c r="J247" s="139" t="s">
        <v>2590</v>
      </c>
      <c r="K247" s="139">
        <v>25</v>
      </c>
    </row>
    <row r="248" spans="1:11" x14ac:dyDescent="0.35">
      <c r="A248" s="139">
        <v>2427160</v>
      </c>
      <c r="B248" s="139">
        <f t="shared" si="21"/>
        <v>2</v>
      </c>
      <c r="C248" s="139">
        <f t="shared" si="22"/>
        <v>4</v>
      </c>
      <c r="D248" s="139">
        <f t="shared" si="23"/>
        <v>2</v>
      </c>
      <c r="E248" s="139">
        <f t="shared" si="24"/>
        <v>7</v>
      </c>
      <c r="F248" s="139">
        <f t="shared" si="25"/>
        <v>1</v>
      </c>
      <c r="G248" s="139">
        <f t="shared" si="26"/>
        <v>6</v>
      </c>
      <c r="H248" s="139">
        <f t="shared" si="27"/>
        <v>0</v>
      </c>
      <c r="I248" s="139" t="s">
        <v>2608</v>
      </c>
      <c r="J248" s="139" t="s">
        <v>2590</v>
      </c>
      <c r="K248" s="139">
        <v>25</v>
      </c>
    </row>
    <row r="249" spans="1:11" x14ac:dyDescent="0.35">
      <c r="A249" s="139">
        <v>2427176</v>
      </c>
      <c r="B249" s="139">
        <f t="shared" si="21"/>
        <v>2</v>
      </c>
      <c r="C249" s="139">
        <f t="shared" si="22"/>
        <v>4</v>
      </c>
      <c r="D249" s="139">
        <f t="shared" si="23"/>
        <v>2</v>
      </c>
      <c r="E249" s="139">
        <f t="shared" si="24"/>
        <v>7</v>
      </c>
      <c r="F249" s="139">
        <f t="shared" si="25"/>
        <v>1</v>
      </c>
      <c r="G249" s="139">
        <f t="shared" si="26"/>
        <v>7</v>
      </c>
      <c r="H249" s="139">
        <f t="shared" si="27"/>
        <v>6</v>
      </c>
      <c r="I249" s="139" t="s">
        <v>2607</v>
      </c>
      <c r="J249" s="139" t="s">
        <v>2590</v>
      </c>
      <c r="K249" s="139">
        <v>25</v>
      </c>
    </row>
    <row r="250" spans="1:11" x14ac:dyDescent="0.35">
      <c r="A250" s="139">
        <v>2427177</v>
      </c>
      <c r="B250" s="139">
        <f t="shared" si="21"/>
        <v>2</v>
      </c>
      <c r="C250" s="139">
        <f t="shared" si="22"/>
        <v>4</v>
      </c>
      <c r="D250" s="139">
        <f t="shared" si="23"/>
        <v>2</v>
      </c>
      <c r="E250" s="139">
        <f t="shared" si="24"/>
        <v>7</v>
      </c>
      <c r="F250" s="139">
        <f t="shared" si="25"/>
        <v>1</v>
      </c>
      <c r="G250" s="139">
        <f t="shared" si="26"/>
        <v>7</v>
      </c>
      <c r="H250" s="139">
        <f t="shared" si="27"/>
        <v>7</v>
      </c>
      <c r="I250" s="139" t="s">
        <v>2606</v>
      </c>
      <c r="J250" s="139" t="s">
        <v>2590</v>
      </c>
      <c r="K250" s="139">
        <v>25</v>
      </c>
    </row>
    <row r="251" spans="1:11" x14ac:dyDescent="0.35">
      <c r="A251" s="139">
        <v>2427178</v>
      </c>
      <c r="B251" s="139">
        <f t="shared" si="21"/>
        <v>2</v>
      </c>
      <c r="C251" s="139">
        <f t="shared" si="22"/>
        <v>4</v>
      </c>
      <c r="D251" s="139">
        <f t="shared" si="23"/>
        <v>2</v>
      </c>
      <c r="E251" s="139">
        <f t="shared" si="24"/>
        <v>7</v>
      </c>
      <c r="F251" s="139">
        <f t="shared" si="25"/>
        <v>1</v>
      </c>
      <c r="G251" s="139">
        <f t="shared" si="26"/>
        <v>7</v>
      </c>
      <c r="H251" s="139">
        <f t="shared" si="27"/>
        <v>8</v>
      </c>
      <c r="I251" s="139" t="s">
        <v>2605</v>
      </c>
      <c r="J251" s="139" t="s">
        <v>2590</v>
      </c>
      <c r="K251" s="139">
        <v>25</v>
      </c>
    </row>
    <row r="252" spans="1:11" x14ac:dyDescent="0.35">
      <c r="A252" s="139">
        <v>2427179</v>
      </c>
      <c r="B252" s="139">
        <f t="shared" si="21"/>
        <v>2</v>
      </c>
      <c r="C252" s="139">
        <f t="shared" si="22"/>
        <v>4</v>
      </c>
      <c r="D252" s="139">
        <f t="shared" si="23"/>
        <v>2</v>
      </c>
      <c r="E252" s="139">
        <f t="shared" si="24"/>
        <v>7</v>
      </c>
      <c r="F252" s="139">
        <f t="shared" si="25"/>
        <v>1</v>
      </c>
      <c r="G252" s="139">
        <f t="shared" si="26"/>
        <v>7</v>
      </c>
      <c r="H252" s="139">
        <f t="shared" si="27"/>
        <v>9</v>
      </c>
      <c r="I252" s="139" t="s">
        <v>2604</v>
      </c>
      <c r="J252" s="139" t="s">
        <v>2590</v>
      </c>
      <c r="K252" s="139">
        <v>25</v>
      </c>
    </row>
    <row r="253" spans="1:11" x14ac:dyDescent="0.35">
      <c r="A253" s="139">
        <v>2427180</v>
      </c>
      <c r="B253" s="139">
        <f t="shared" si="21"/>
        <v>2</v>
      </c>
      <c r="C253" s="139">
        <f t="shared" si="22"/>
        <v>4</v>
      </c>
      <c r="D253" s="139">
        <f t="shared" si="23"/>
        <v>2</v>
      </c>
      <c r="E253" s="139">
        <f t="shared" si="24"/>
        <v>7</v>
      </c>
      <c r="F253" s="139">
        <f t="shared" si="25"/>
        <v>1</v>
      </c>
      <c r="G253" s="139">
        <f t="shared" si="26"/>
        <v>8</v>
      </c>
      <c r="H253" s="139">
        <f t="shared" si="27"/>
        <v>0</v>
      </c>
      <c r="I253" s="139" t="s">
        <v>2603</v>
      </c>
      <c r="J253" s="139" t="s">
        <v>2590</v>
      </c>
      <c r="K253" s="139">
        <v>25</v>
      </c>
    </row>
    <row r="254" spans="1:11" x14ac:dyDescent="0.35">
      <c r="A254" s="139">
        <v>2427181</v>
      </c>
      <c r="B254" s="139">
        <f t="shared" si="21"/>
        <v>2</v>
      </c>
      <c r="C254" s="139">
        <f t="shared" si="22"/>
        <v>4</v>
      </c>
      <c r="D254" s="139">
        <f t="shared" si="23"/>
        <v>2</v>
      </c>
      <c r="E254" s="139">
        <f t="shared" si="24"/>
        <v>7</v>
      </c>
      <c r="F254" s="139">
        <f t="shared" si="25"/>
        <v>1</v>
      </c>
      <c r="G254" s="139">
        <f t="shared" si="26"/>
        <v>8</v>
      </c>
      <c r="H254" s="139">
        <f t="shared" si="27"/>
        <v>1</v>
      </c>
      <c r="I254" s="139" t="s">
        <v>2602</v>
      </c>
      <c r="J254" s="139" t="s">
        <v>2590</v>
      </c>
      <c r="K254" s="139">
        <v>25</v>
      </c>
    </row>
    <row r="255" spans="1:11" x14ac:dyDescent="0.35">
      <c r="A255" s="139">
        <v>2427182</v>
      </c>
      <c r="B255" s="139">
        <f t="shared" si="21"/>
        <v>2</v>
      </c>
      <c r="C255" s="139">
        <f t="shared" si="22"/>
        <v>4</v>
      </c>
      <c r="D255" s="139">
        <f t="shared" si="23"/>
        <v>2</v>
      </c>
      <c r="E255" s="139">
        <f t="shared" si="24"/>
        <v>7</v>
      </c>
      <c r="F255" s="139">
        <f t="shared" si="25"/>
        <v>1</v>
      </c>
      <c r="G255" s="139">
        <f t="shared" si="26"/>
        <v>8</v>
      </c>
      <c r="H255" s="139">
        <f t="shared" si="27"/>
        <v>2</v>
      </c>
      <c r="I255" s="139" t="s">
        <v>2601</v>
      </c>
      <c r="J255" s="139" t="s">
        <v>2590</v>
      </c>
      <c r="K255" s="139">
        <v>25</v>
      </c>
    </row>
    <row r="256" spans="1:11" x14ac:dyDescent="0.35">
      <c r="A256" s="139">
        <v>2427183</v>
      </c>
      <c r="B256" s="139">
        <f t="shared" si="21"/>
        <v>2</v>
      </c>
      <c r="C256" s="139">
        <f t="shared" si="22"/>
        <v>4</v>
      </c>
      <c r="D256" s="139">
        <f t="shared" si="23"/>
        <v>2</v>
      </c>
      <c r="E256" s="139">
        <f t="shared" si="24"/>
        <v>7</v>
      </c>
      <c r="F256" s="139">
        <f t="shared" si="25"/>
        <v>1</v>
      </c>
      <c r="G256" s="139">
        <f t="shared" si="26"/>
        <v>8</v>
      </c>
      <c r="H256" s="139">
        <f t="shared" si="27"/>
        <v>3</v>
      </c>
      <c r="I256" s="139" t="s">
        <v>2600</v>
      </c>
      <c r="J256" s="139" t="s">
        <v>2590</v>
      </c>
      <c r="K256" s="139">
        <v>25</v>
      </c>
    </row>
    <row r="257" spans="1:11" x14ac:dyDescent="0.35">
      <c r="A257" s="139">
        <v>2427184</v>
      </c>
      <c r="B257" s="139">
        <f t="shared" si="21"/>
        <v>2</v>
      </c>
      <c r="C257" s="139">
        <f t="shared" si="22"/>
        <v>4</v>
      </c>
      <c r="D257" s="139">
        <f t="shared" si="23"/>
        <v>2</v>
      </c>
      <c r="E257" s="139">
        <f t="shared" si="24"/>
        <v>7</v>
      </c>
      <c r="F257" s="139">
        <f t="shared" si="25"/>
        <v>1</v>
      </c>
      <c r="G257" s="139">
        <f t="shared" si="26"/>
        <v>8</v>
      </c>
      <c r="H257" s="139">
        <f t="shared" si="27"/>
        <v>4</v>
      </c>
      <c r="I257" s="139" t="s">
        <v>2599</v>
      </c>
      <c r="J257" s="139" t="s">
        <v>2590</v>
      </c>
      <c r="K257" s="139">
        <v>25</v>
      </c>
    </row>
    <row r="258" spans="1:11" x14ac:dyDescent="0.35">
      <c r="A258" s="139">
        <v>2427189</v>
      </c>
      <c r="B258" s="139">
        <f t="shared" si="21"/>
        <v>2</v>
      </c>
      <c r="C258" s="139">
        <f t="shared" si="22"/>
        <v>4</v>
      </c>
      <c r="D258" s="139">
        <f t="shared" si="23"/>
        <v>2</v>
      </c>
      <c r="E258" s="139">
        <f t="shared" si="24"/>
        <v>7</v>
      </c>
      <c r="F258" s="139">
        <f t="shared" si="25"/>
        <v>1</v>
      </c>
      <c r="G258" s="139">
        <f t="shared" si="26"/>
        <v>8</v>
      </c>
      <c r="H258" s="139">
        <f t="shared" si="27"/>
        <v>9</v>
      </c>
      <c r="I258" s="139" t="s">
        <v>2598</v>
      </c>
      <c r="J258" s="139" t="s">
        <v>2590</v>
      </c>
      <c r="K258" s="139">
        <v>25</v>
      </c>
    </row>
    <row r="259" spans="1:11" x14ac:dyDescent="0.35">
      <c r="A259" s="139">
        <v>2427190</v>
      </c>
      <c r="B259" s="139">
        <f t="shared" si="21"/>
        <v>2</v>
      </c>
      <c r="C259" s="139">
        <f t="shared" si="22"/>
        <v>4</v>
      </c>
      <c r="D259" s="139">
        <f t="shared" si="23"/>
        <v>2</v>
      </c>
      <c r="E259" s="139">
        <f t="shared" si="24"/>
        <v>7</v>
      </c>
      <c r="F259" s="139">
        <f t="shared" si="25"/>
        <v>1</v>
      </c>
      <c r="G259" s="139">
        <f t="shared" si="26"/>
        <v>9</v>
      </c>
      <c r="H259" s="139">
        <f t="shared" si="27"/>
        <v>0</v>
      </c>
      <c r="I259" s="139" t="s">
        <v>2597</v>
      </c>
      <c r="J259" s="139" t="s">
        <v>2590</v>
      </c>
      <c r="K259" s="139">
        <v>25</v>
      </c>
    </row>
    <row r="260" spans="1:11" x14ac:dyDescent="0.35">
      <c r="A260" s="139">
        <v>2427191</v>
      </c>
      <c r="B260" s="139">
        <f t="shared" ref="B260:B319" si="28">LEFT(A260,1)*1</f>
        <v>2</v>
      </c>
      <c r="C260" s="139">
        <f t="shared" ref="C260:C319" si="29">MID(A260,2,1)*1</f>
        <v>4</v>
      </c>
      <c r="D260" s="139">
        <f t="shared" ref="D260:D319" si="30">MID(A260,3,1)*1</f>
        <v>2</v>
      </c>
      <c r="E260" s="139">
        <f t="shared" ref="E260:E319" si="31">MID(A260,4,1)*1</f>
        <v>7</v>
      </c>
      <c r="F260" s="139">
        <f t="shared" ref="F260:F319" si="32">MID(A260,5,1)*1</f>
        <v>1</v>
      </c>
      <c r="G260" s="139">
        <f t="shared" ref="G260:G319" si="33">MID(A260,6,1)*1</f>
        <v>9</v>
      </c>
      <c r="H260" s="139">
        <f t="shared" ref="H260:H319" si="34">MID(A260,7,1)*1</f>
        <v>1</v>
      </c>
      <c r="I260" s="139" t="s">
        <v>2596</v>
      </c>
      <c r="J260" s="139" t="s">
        <v>2590</v>
      </c>
      <c r="K260" s="139">
        <v>25</v>
      </c>
    </row>
    <row r="261" spans="1:11" x14ac:dyDescent="0.35">
      <c r="A261" s="139">
        <v>2427192</v>
      </c>
      <c r="B261" s="139">
        <f t="shared" si="28"/>
        <v>2</v>
      </c>
      <c r="C261" s="139">
        <f t="shared" si="29"/>
        <v>4</v>
      </c>
      <c r="D261" s="139">
        <f t="shared" si="30"/>
        <v>2</v>
      </c>
      <c r="E261" s="139">
        <f t="shared" si="31"/>
        <v>7</v>
      </c>
      <c r="F261" s="139">
        <f t="shared" si="32"/>
        <v>1</v>
      </c>
      <c r="G261" s="139">
        <f t="shared" si="33"/>
        <v>9</v>
      </c>
      <c r="H261" s="139">
        <f t="shared" si="34"/>
        <v>2</v>
      </c>
      <c r="I261" s="139" t="s">
        <v>2595</v>
      </c>
      <c r="J261" s="139" t="s">
        <v>2590</v>
      </c>
      <c r="K261" s="139">
        <v>25</v>
      </c>
    </row>
    <row r="262" spans="1:11" x14ac:dyDescent="0.35">
      <c r="A262" s="139">
        <v>2427193</v>
      </c>
      <c r="B262" s="139">
        <f t="shared" si="28"/>
        <v>2</v>
      </c>
      <c r="C262" s="139">
        <f t="shared" si="29"/>
        <v>4</v>
      </c>
      <c r="D262" s="139">
        <f t="shared" si="30"/>
        <v>2</v>
      </c>
      <c r="E262" s="139">
        <f t="shared" si="31"/>
        <v>7</v>
      </c>
      <c r="F262" s="139">
        <f t="shared" si="32"/>
        <v>1</v>
      </c>
      <c r="G262" s="139">
        <f t="shared" si="33"/>
        <v>9</v>
      </c>
      <c r="H262" s="139">
        <f t="shared" si="34"/>
        <v>3</v>
      </c>
      <c r="I262" s="139" t="s">
        <v>2594</v>
      </c>
      <c r="J262" s="139" t="s">
        <v>2590</v>
      </c>
      <c r="K262" s="139">
        <v>25</v>
      </c>
    </row>
    <row r="263" spans="1:11" x14ac:dyDescent="0.35">
      <c r="A263" s="139">
        <v>2427195</v>
      </c>
      <c r="B263" s="139">
        <f t="shared" si="28"/>
        <v>2</v>
      </c>
      <c r="C263" s="139">
        <f t="shared" si="29"/>
        <v>4</v>
      </c>
      <c r="D263" s="139">
        <f t="shared" si="30"/>
        <v>2</v>
      </c>
      <c r="E263" s="139">
        <f t="shared" si="31"/>
        <v>7</v>
      </c>
      <c r="F263" s="139">
        <f t="shared" si="32"/>
        <v>1</v>
      </c>
      <c r="G263" s="139">
        <f t="shared" si="33"/>
        <v>9</v>
      </c>
      <c r="H263" s="139">
        <f t="shared" si="34"/>
        <v>5</v>
      </c>
      <c r="I263" s="139" t="s">
        <v>2593</v>
      </c>
      <c r="J263" s="139" t="s">
        <v>2590</v>
      </c>
      <c r="K263" s="139">
        <v>25</v>
      </c>
    </row>
    <row r="264" spans="1:11" x14ac:dyDescent="0.35">
      <c r="A264" s="139">
        <v>2427196</v>
      </c>
      <c r="B264" s="139">
        <f t="shared" si="28"/>
        <v>2</v>
      </c>
      <c r="C264" s="139">
        <f t="shared" si="29"/>
        <v>4</v>
      </c>
      <c r="D264" s="139">
        <f t="shared" si="30"/>
        <v>2</v>
      </c>
      <c r="E264" s="139">
        <f t="shared" si="31"/>
        <v>7</v>
      </c>
      <c r="F264" s="139">
        <f t="shared" si="32"/>
        <v>1</v>
      </c>
      <c r="G264" s="139">
        <f t="shared" si="33"/>
        <v>9</v>
      </c>
      <c r="H264" s="139">
        <f t="shared" si="34"/>
        <v>6</v>
      </c>
      <c r="I264" s="139" t="s">
        <v>2592</v>
      </c>
      <c r="J264" s="139" t="s">
        <v>2590</v>
      </c>
      <c r="K264" s="139">
        <v>25</v>
      </c>
    </row>
    <row r="265" spans="1:11" x14ac:dyDescent="0.35">
      <c r="A265" s="139">
        <v>2427197</v>
      </c>
      <c r="B265" s="139">
        <f t="shared" si="28"/>
        <v>2</v>
      </c>
      <c r="C265" s="139">
        <f t="shared" si="29"/>
        <v>4</v>
      </c>
      <c r="D265" s="139">
        <f t="shared" si="30"/>
        <v>2</v>
      </c>
      <c r="E265" s="139">
        <f t="shared" si="31"/>
        <v>7</v>
      </c>
      <c r="F265" s="139">
        <f t="shared" si="32"/>
        <v>1</v>
      </c>
      <c r="G265" s="139">
        <f t="shared" si="33"/>
        <v>9</v>
      </c>
      <c r="H265" s="139">
        <f t="shared" si="34"/>
        <v>7</v>
      </c>
      <c r="I265" s="139" t="s">
        <v>2591</v>
      </c>
      <c r="J265" s="139" t="s">
        <v>2590</v>
      </c>
      <c r="K265" s="139">
        <v>25</v>
      </c>
    </row>
    <row r="266" spans="1:11" x14ac:dyDescent="0.35">
      <c r="A266" s="140">
        <v>2430000</v>
      </c>
      <c r="B266" s="140">
        <f t="shared" si="28"/>
        <v>2</v>
      </c>
      <c r="C266" s="140">
        <f t="shared" si="29"/>
        <v>4</v>
      </c>
      <c r="D266" s="140">
        <f t="shared" si="30"/>
        <v>3</v>
      </c>
      <c r="E266" s="140">
        <f t="shared" si="31"/>
        <v>0</v>
      </c>
      <c r="F266" s="140">
        <f t="shared" si="32"/>
        <v>0</v>
      </c>
      <c r="G266" s="140">
        <f t="shared" si="33"/>
        <v>0</v>
      </c>
      <c r="H266" s="140">
        <f t="shared" si="34"/>
        <v>0</v>
      </c>
      <c r="I266" s="140" t="s">
        <v>2589</v>
      </c>
      <c r="J266" s="140" t="s">
        <v>2537</v>
      </c>
      <c r="K266" s="140" t="s">
        <v>2536</v>
      </c>
    </row>
    <row r="267" spans="1:11" x14ac:dyDescent="0.35">
      <c r="A267" s="141">
        <v>2431000</v>
      </c>
      <c r="B267" s="141">
        <f t="shared" si="28"/>
        <v>2</v>
      </c>
      <c r="C267" s="141">
        <f t="shared" si="29"/>
        <v>4</v>
      </c>
      <c r="D267" s="141">
        <f t="shared" si="30"/>
        <v>3</v>
      </c>
      <c r="E267" s="141">
        <f t="shared" si="31"/>
        <v>1</v>
      </c>
      <c r="F267" s="141">
        <f t="shared" si="32"/>
        <v>0</v>
      </c>
      <c r="G267" s="141">
        <f t="shared" si="33"/>
        <v>0</v>
      </c>
      <c r="H267" s="141">
        <f t="shared" si="34"/>
        <v>0</v>
      </c>
      <c r="I267" s="141" t="s">
        <v>2561</v>
      </c>
      <c r="J267" s="141" t="s">
        <v>2537</v>
      </c>
      <c r="K267" s="141" t="s">
        <v>2536</v>
      </c>
    </row>
    <row r="268" spans="1:11" x14ac:dyDescent="0.35">
      <c r="A268" s="139">
        <v>2431001</v>
      </c>
      <c r="B268" s="139">
        <f t="shared" si="28"/>
        <v>2</v>
      </c>
      <c r="C268" s="139">
        <f t="shared" si="29"/>
        <v>4</v>
      </c>
      <c r="D268" s="139">
        <f t="shared" si="30"/>
        <v>3</v>
      </c>
      <c r="E268" s="139">
        <f t="shared" si="31"/>
        <v>1</v>
      </c>
      <c r="F268" s="139">
        <f t="shared" si="32"/>
        <v>0</v>
      </c>
      <c r="G268" s="139">
        <f t="shared" si="33"/>
        <v>0</v>
      </c>
      <c r="H268" s="139">
        <f t="shared" si="34"/>
        <v>1</v>
      </c>
      <c r="I268" s="139" t="s">
        <v>2588</v>
      </c>
      <c r="J268" s="139" t="s">
        <v>40</v>
      </c>
      <c r="K268" s="139">
        <v>11</v>
      </c>
    </row>
    <row r="269" spans="1:11" x14ac:dyDescent="0.35">
      <c r="A269" s="139">
        <v>2431006</v>
      </c>
      <c r="B269" s="139">
        <f t="shared" si="28"/>
        <v>2</v>
      </c>
      <c r="C269" s="139">
        <f t="shared" si="29"/>
        <v>4</v>
      </c>
      <c r="D269" s="139">
        <f t="shared" si="30"/>
        <v>3</v>
      </c>
      <c r="E269" s="139">
        <f t="shared" si="31"/>
        <v>1</v>
      </c>
      <c r="F269" s="139">
        <f t="shared" si="32"/>
        <v>0</v>
      </c>
      <c r="G269" s="139">
        <f t="shared" si="33"/>
        <v>0</v>
      </c>
      <c r="H269" s="139">
        <f t="shared" si="34"/>
        <v>6</v>
      </c>
      <c r="I269" s="139" t="s">
        <v>2587</v>
      </c>
      <c r="J269" s="139" t="s">
        <v>40</v>
      </c>
      <c r="K269" s="139">
        <v>11</v>
      </c>
    </row>
    <row r="270" spans="1:11" x14ac:dyDescent="0.35">
      <c r="A270" s="139">
        <v>2431007</v>
      </c>
      <c r="B270" s="139">
        <f t="shared" si="28"/>
        <v>2</v>
      </c>
      <c r="C270" s="139">
        <f t="shared" si="29"/>
        <v>4</v>
      </c>
      <c r="D270" s="139">
        <f t="shared" si="30"/>
        <v>3</v>
      </c>
      <c r="E270" s="139">
        <f t="shared" si="31"/>
        <v>1</v>
      </c>
      <c r="F270" s="139">
        <f t="shared" si="32"/>
        <v>0</v>
      </c>
      <c r="G270" s="139">
        <f t="shared" si="33"/>
        <v>0</v>
      </c>
      <c r="H270" s="139">
        <f t="shared" si="34"/>
        <v>7</v>
      </c>
      <c r="I270" s="139" t="s">
        <v>2586</v>
      </c>
      <c r="J270" s="139" t="s">
        <v>40</v>
      </c>
      <c r="K270" s="139">
        <v>17</v>
      </c>
    </row>
    <row r="271" spans="1:11" x14ac:dyDescent="0.35">
      <c r="A271" s="139">
        <v>2431008</v>
      </c>
      <c r="B271" s="139">
        <f t="shared" si="28"/>
        <v>2</v>
      </c>
      <c r="C271" s="139">
        <f t="shared" si="29"/>
        <v>4</v>
      </c>
      <c r="D271" s="139">
        <f t="shared" si="30"/>
        <v>3</v>
      </c>
      <c r="E271" s="139">
        <f t="shared" si="31"/>
        <v>1</v>
      </c>
      <c r="F271" s="139">
        <f t="shared" si="32"/>
        <v>0</v>
      </c>
      <c r="G271" s="139">
        <f t="shared" si="33"/>
        <v>0</v>
      </c>
      <c r="H271" s="139">
        <f t="shared" si="34"/>
        <v>8</v>
      </c>
      <c r="I271" s="139" t="s">
        <v>2585</v>
      </c>
      <c r="J271" s="139" t="s">
        <v>40</v>
      </c>
      <c r="K271" s="139">
        <v>11</v>
      </c>
    </row>
    <row r="272" spans="1:11" x14ac:dyDescent="0.35">
      <c r="A272" s="139">
        <v>2431017</v>
      </c>
      <c r="B272" s="139">
        <f t="shared" si="28"/>
        <v>2</v>
      </c>
      <c r="C272" s="139">
        <f t="shared" si="29"/>
        <v>4</v>
      </c>
      <c r="D272" s="139">
        <f t="shared" si="30"/>
        <v>3</v>
      </c>
      <c r="E272" s="139">
        <f t="shared" si="31"/>
        <v>1</v>
      </c>
      <c r="F272" s="139">
        <f t="shared" si="32"/>
        <v>0</v>
      </c>
      <c r="G272" s="139">
        <f t="shared" si="33"/>
        <v>1</v>
      </c>
      <c r="H272" s="139">
        <f t="shared" si="34"/>
        <v>7</v>
      </c>
      <c r="I272" s="139" t="s">
        <v>2584</v>
      </c>
      <c r="J272" s="139" t="s">
        <v>40</v>
      </c>
      <c r="K272" s="139">
        <v>11</v>
      </c>
    </row>
    <row r="273" spans="1:11" x14ac:dyDescent="0.35">
      <c r="A273" s="139">
        <v>2431018</v>
      </c>
      <c r="B273" s="139">
        <f t="shared" si="28"/>
        <v>2</v>
      </c>
      <c r="C273" s="139">
        <f t="shared" si="29"/>
        <v>4</v>
      </c>
      <c r="D273" s="139">
        <f t="shared" si="30"/>
        <v>3</v>
      </c>
      <c r="E273" s="139">
        <f t="shared" si="31"/>
        <v>1</v>
      </c>
      <c r="F273" s="139">
        <f t="shared" si="32"/>
        <v>0</v>
      </c>
      <c r="G273" s="139">
        <f t="shared" si="33"/>
        <v>1</v>
      </c>
      <c r="H273" s="139">
        <f t="shared" si="34"/>
        <v>8</v>
      </c>
      <c r="I273" s="139" t="s">
        <v>2583</v>
      </c>
      <c r="J273" s="139" t="s">
        <v>40</v>
      </c>
      <c r="K273" s="139">
        <v>17</v>
      </c>
    </row>
    <row r="274" spans="1:11" x14ac:dyDescent="0.35">
      <c r="A274" s="139">
        <v>2431019</v>
      </c>
      <c r="B274" s="139">
        <f t="shared" si="28"/>
        <v>2</v>
      </c>
      <c r="C274" s="139">
        <f t="shared" si="29"/>
        <v>4</v>
      </c>
      <c r="D274" s="139">
        <f t="shared" si="30"/>
        <v>3</v>
      </c>
      <c r="E274" s="139">
        <f t="shared" si="31"/>
        <v>1</v>
      </c>
      <c r="F274" s="139">
        <f t="shared" si="32"/>
        <v>0</v>
      </c>
      <c r="G274" s="139">
        <f t="shared" si="33"/>
        <v>1</v>
      </c>
      <c r="H274" s="139">
        <f t="shared" si="34"/>
        <v>9</v>
      </c>
      <c r="I274" s="139" t="s">
        <v>2582</v>
      </c>
      <c r="J274" s="139" t="s">
        <v>40</v>
      </c>
      <c r="K274" s="139">
        <v>17</v>
      </c>
    </row>
    <row r="275" spans="1:11" x14ac:dyDescent="0.35">
      <c r="A275" s="139">
        <v>2431022</v>
      </c>
      <c r="B275" s="139">
        <f t="shared" si="28"/>
        <v>2</v>
      </c>
      <c r="C275" s="139">
        <f t="shared" si="29"/>
        <v>4</v>
      </c>
      <c r="D275" s="139">
        <f t="shared" si="30"/>
        <v>3</v>
      </c>
      <c r="E275" s="139">
        <f t="shared" si="31"/>
        <v>1</v>
      </c>
      <c r="F275" s="139">
        <f t="shared" si="32"/>
        <v>0</v>
      </c>
      <c r="G275" s="139">
        <f t="shared" si="33"/>
        <v>2</v>
      </c>
      <c r="H275" s="139">
        <f t="shared" si="34"/>
        <v>2</v>
      </c>
      <c r="I275" s="139" t="s">
        <v>2581</v>
      </c>
      <c r="J275" s="139" t="s">
        <v>40</v>
      </c>
      <c r="K275" s="139">
        <v>17</v>
      </c>
    </row>
    <row r="276" spans="1:11" x14ac:dyDescent="0.35">
      <c r="A276" s="139">
        <v>2431024</v>
      </c>
      <c r="B276" s="139">
        <f t="shared" si="28"/>
        <v>2</v>
      </c>
      <c r="C276" s="139">
        <f t="shared" si="29"/>
        <v>4</v>
      </c>
      <c r="D276" s="139">
        <f t="shared" si="30"/>
        <v>3</v>
      </c>
      <c r="E276" s="139">
        <f t="shared" si="31"/>
        <v>1</v>
      </c>
      <c r="F276" s="139">
        <f t="shared" si="32"/>
        <v>0</v>
      </c>
      <c r="G276" s="139">
        <f t="shared" si="33"/>
        <v>2</v>
      </c>
      <c r="H276" s="139">
        <f t="shared" si="34"/>
        <v>4</v>
      </c>
      <c r="I276" s="139" t="s">
        <v>2580</v>
      </c>
      <c r="J276" s="139" t="s">
        <v>40</v>
      </c>
      <c r="K276" s="139">
        <v>17</v>
      </c>
    </row>
    <row r="277" spans="1:11" x14ac:dyDescent="0.35">
      <c r="A277" s="139">
        <v>2431025</v>
      </c>
      <c r="B277" s="139">
        <f t="shared" si="28"/>
        <v>2</v>
      </c>
      <c r="C277" s="139">
        <f t="shared" si="29"/>
        <v>4</v>
      </c>
      <c r="D277" s="139">
        <f t="shared" si="30"/>
        <v>3</v>
      </c>
      <c r="E277" s="139">
        <f t="shared" si="31"/>
        <v>1</v>
      </c>
      <c r="F277" s="139">
        <f t="shared" si="32"/>
        <v>0</v>
      </c>
      <c r="G277" s="139">
        <f t="shared" si="33"/>
        <v>2</v>
      </c>
      <c r="H277" s="139">
        <f t="shared" si="34"/>
        <v>5</v>
      </c>
      <c r="I277" s="139" t="s">
        <v>2579</v>
      </c>
      <c r="J277" s="139" t="s">
        <v>40</v>
      </c>
      <c r="K277" s="139">
        <v>17</v>
      </c>
    </row>
    <row r="278" spans="1:11" x14ac:dyDescent="0.35">
      <c r="A278" s="139">
        <v>2431027</v>
      </c>
      <c r="B278" s="139">
        <f t="shared" si="28"/>
        <v>2</v>
      </c>
      <c r="C278" s="139">
        <f t="shared" si="29"/>
        <v>4</v>
      </c>
      <c r="D278" s="139">
        <f t="shared" si="30"/>
        <v>3</v>
      </c>
      <c r="E278" s="139">
        <f t="shared" si="31"/>
        <v>1</v>
      </c>
      <c r="F278" s="139">
        <f t="shared" si="32"/>
        <v>0</v>
      </c>
      <c r="G278" s="139">
        <f t="shared" si="33"/>
        <v>2</v>
      </c>
      <c r="H278" s="139">
        <f t="shared" si="34"/>
        <v>7</v>
      </c>
      <c r="I278" s="139" t="s">
        <v>2578</v>
      </c>
      <c r="J278" s="139" t="s">
        <v>40</v>
      </c>
      <c r="K278" s="139">
        <v>17</v>
      </c>
    </row>
    <row r="279" spans="1:11" x14ac:dyDescent="0.35">
      <c r="A279" s="139">
        <v>2431028</v>
      </c>
      <c r="B279" s="139">
        <f t="shared" si="28"/>
        <v>2</v>
      </c>
      <c r="C279" s="139">
        <f t="shared" si="29"/>
        <v>4</v>
      </c>
      <c r="D279" s="139">
        <f t="shared" si="30"/>
        <v>3</v>
      </c>
      <c r="E279" s="139">
        <f t="shared" si="31"/>
        <v>1</v>
      </c>
      <c r="F279" s="139">
        <f t="shared" si="32"/>
        <v>0</v>
      </c>
      <c r="G279" s="139">
        <f t="shared" si="33"/>
        <v>2</v>
      </c>
      <c r="H279" s="139">
        <f t="shared" si="34"/>
        <v>8</v>
      </c>
      <c r="I279" s="139" t="s">
        <v>2577</v>
      </c>
      <c r="J279" s="139" t="s">
        <v>40</v>
      </c>
      <c r="K279" s="139">
        <v>17</v>
      </c>
    </row>
    <row r="280" spans="1:11" x14ac:dyDescent="0.35">
      <c r="A280" s="139">
        <v>2431029</v>
      </c>
      <c r="B280" s="139">
        <f t="shared" si="28"/>
        <v>2</v>
      </c>
      <c r="C280" s="139">
        <f t="shared" si="29"/>
        <v>4</v>
      </c>
      <c r="D280" s="139">
        <f t="shared" si="30"/>
        <v>3</v>
      </c>
      <c r="E280" s="139">
        <f t="shared" si="31"/>
        <v>1</v>
      </c>
      <c r="F280" s="139">
        <f t="shared" si="32"/>
        <v>0</v>
      </c>
      <c r="G280" s="139">
        <f t="shared" si="33"/>
        <v>2</v>
      </c>
      <c r="H280" s="139">
        <f t="shared" si="34"/>
        <v>9</v>
      </c>
      <c r="I280" s="139" t="s">
        <v>2576</v>
      </c>
      <c r="J280" s="139" t="s">
        <v>40</v>
      </c>
      <c r="K280" s="139">
        <v>17</v>
      </c>
    </row>
    <row r="281" spans="1:11" x14ac:dyDescent="0.35">
      <c r="A281" s="139">
        <v>2431030</v>
      </c>
      <c r="B281" s="139">
        <f t="shared" si="28"/>
        <v>2</v>
      </c>
      <c r="C281" s="139">
        <f t="shared" si="29"/>
        <v>4</v>
      </c>
      <c r="D281" s="139">
        <f t="shared" si="30"/>
        <v>3</v>
      </c>
      <c r="E281" s="139">
        <f t="shared" si="31"/>
        <v>1</v>
      </c>
      <c r="F281" s="139">
        <f t="shared" si="32"/>
        <v>0</v>
      </c>
      <c r="G281" s="139">
        <f t="shared" si="33"/>
        <v>3</v>
      </c>
      <c r="H281" s="139">
        <f t="shared" si="34"/>
        <v>0</v>
      </c>
      <c r="I281" s="139" t="s">
        <v>2575</v>
      </c>
      <c r="J281" s="139" t="s">
        <v>40</v>
      </c>
      <c r="K281" s="139">
        <v>17</v>
      </c>
    </row>
    <row r="282" spans="1:11" x14ac:dyDescent="0.35">
      <c r="A282" s="139">
        <v>2431058</v>
      </c>
      <c r="B282" s="139">
        <f t="shared" si="28"/>
        <v>2</v>
      </c>
      <c r="C282" s="139">
        <f t="shared" si="29"/>
        <v>4</v>
      </c>
      <c r="D282" s="139">
        <f t="shared" si="30"/>
        <v>3</v>
      </c>
      <c r="E282" s="139">
        <f t="shared" si="31"/>
        <v>1</v>
      </c>
      <c r="F282" s="139">
        <f t="shared" si="32"/>
        <v>0</v>
      </c>
      <c r="G282" s="139">
        <f t="shared" si="33"/>
        <v>5</v>
      </c>
      <c r="H282" s="139">
        <f t="shared" si="34"/>
        <v>8</v>
      </c>
      <c r="I282" s="139" t="s">
        <v>2574</v>
      </c>
      <c r="J282" s="139" t="s">
        <v>40</v>
      </c>
      <c r="K282" s="139">
        <v>17</v>
      </c>
    </row>
    <row r="283" spans="1:11" x14ac:dyDescent="0.35">
      <c r="A283" s="139">
        <v>2431062</v>
      </c>
      <c r="B283" s="139">
        <f t="shared" si="28"/>
        <v>2</v>
      </c>
      <c r="C283" s="139">
        <f t="shared" si="29"/>
        <v>4</v>
      </c>
      <c r="D283" s="139">
        <f t="shared" si="30"/>
        <v>3</v>
      </c>
      <c r="E283" s="139">
        <f t="shared" si="31"/>
        <v>1</v>
      </c>
      <c r="F283" s="139">
        <f t="shared" si="32"/>
        <v>0</v>
      </c>
      <c r="G283" s="139">
        <f t="shared" si="33"/>
        <v>6</v>
      </c>
      <c r="H283" s="139">
        <f t="shared" si="34"/>
        <v>2</v>
      </c>
      <c r="I283" s="139" t="s">
        <v>2573</v>
      </c>
      <c r="J283" s="139" t="s">
        <v>40</v>
      </c>
      <c r="K283" s="139">
        <v>17</v>
      </c>
    </row>
    <row r="284" spans="1:11" x14ac:dyDescent="0.35">
      <c r="A284" s="139">
        <v>2431065</v>
      </c>
      <c r="B284" s="139">
        <f t="shared" si="28"/>
        <v>2</v>
      </c>
      <c r="C284" s="139">
        <f t="shared" si="29"/>
        <v>4</v>
      </c>
      <c r="D284" s="139">
        <f t="shared" si="30"/>
        <v>3</v>
      </c>
      <c r="E284" s="139">
        <f t="shared" si="31"/>
        <v>1</v>
      </c>
      <c r="F284" s="139">
        <f t="shared" si="32"/>
        <v>0</v>
      </c>
      <c r="G284" s="139">
        <f t="shared" si="33"/>
        <v>6</v>
      </c>
      <c r="H284" s="139">
        <f t="shared" si="34"/>
        <v>5</v>
      </c>
      <c r="I284" s="139" t="s">
        <v>2572</v>
      </c>
      <c r="J284" s="139" t="s">
        <v>40</v>
      </c>
      <c r="K284" s="139">
        <v>17</v>
      </c>
    </row>
    <row r="285" spans="1:11" x14ac:dyDescent="0.35">
      <c r="A285" s="139">
        <v>2431070</v>
      </c>
      <c r="B285" s="139">
        <f t="shared" si="28"/>
        <v>2</v>
      </c>
      <c r="C285" s="139">
        <f t="shared" si="29"/>
        <v>4</v>
      </c>
      <c r="D285" s="139">
        <f t="shared" si="30"/>
        <v>3</v>
      </c>
      <c r="E285" s="139">
        <f t="shared" si="31"/>
        <v>1</v>
      </c>
      <c r="F285" s="139">
        <f t="shared" si="32"/>
        <v>0</v>
      </c>
      <c r="G285" s="139">
        <f t="shared" si="33"/>
        <v>7</v>
      </c>
      <c r="H285" s="139">
        <f t="shared" si="34"/>
        <v>0</v>
      </c>
      <c r="I285" s="139" t="s">
        <v>2571</v>
      </c>
      <c r="J285" s="139" t="s">
        <v>40</v>
      </c>
      <c r="K285" s="139">
        <v>17</v>
      </c>
    </row>
    <row r="286" spans="1:11" x14ac:dyDescent="0.35">
      <c r="A286" s="139">
        <v>2431075</v>
      </c>
      <c r="B286" s="139">
        <f t="shared" si="28"/>
        <v>2</v>
      </c>
      <c r="C286" s="139">
        <f t="shared" si="29"/>
        <v>4</v>
      </c>
      <c r="D286" s="139">
        <f t="shared" si="30"/>
        <v>3</v>
      </c>
      <c r="E286" s="139">
        <f t="shared" si="31"/>
        <v>1</v>
      </c>
      <c r="F286" s="139">
        <f t="shared" si="32"/>
        <v>0</v>
      </c>
      <c r="G286" s="139">
        <f t="shared" si="33"/>
        <v>7</v>
      </c>
      <c r="H286" s="139">
        <f t="shared" si="34"/>
        <v>5</v>
      </c>
      <c r="I286" s="139" t="s">
        <v>2570</v>
      </c>
      <c r="J286" s="139" t="s">
        <v>40</v>
      </c>
      <c r="K286" s="139">
        <v>17</v>
      </c>
    </row>
    <row r="287" spans="1:11" x14ac:dyDescent="0.35">
      <c r="A287" s="139">
        <v>2431078</v>
      </c>
      <c r="B287" s="139">
        <f t="shared" si="28"/>
        <v>2</v>
      </c>
      <c r="C287" s="139">
        <f t="shared" si="29"/>
        <v>4</v>
      </c>
      <c r="D287" s="139">
        <f t="shared" si="30"/>
        <v>3</v>
      </c>
      <c r="E287" s="139">
        <f t="shared" si="31"/>
        <v>1</v>
      </c>
      <c r="F287" s="139">
        <f t="shared" si="32"/>
        <v>0</v>
      </c>
      <c r="G287" s="139">
        <f t="shared" si="33"/>
        <v>7</v>
      </c>
      <c r="H287" s="139">
        <f t="shared" si="34"/>
        <v>8</v>
      </c>
      <c r="I287" s="139" t="s">
        <v>2569</v>
      </c>
      <c r="J287" s="139" t="s">
        <v>40</v>
      </c>
      <c r="K287" s="139">
        <v>17</v>
      </c>
    </row>
    <row r="288" spans="1:11" x14ac:dyDescent="0.35">
      <c r="A288" s="139">
        <v>2431083</v>
      </c>
      <c r="B288" s="139">
        <f t="shared" si="28"/>
        <v>2</v>
      </c>
      <c r="C288" s="139">
        <f t="shared" si="29"/>
        <v>4</v>
      </c>
      <c r="D288" s="139">
        <f t="shared" si="30"/>
        <v>3</v>
      </c>
      <c r="E288" s="139">
        <f t="shared" si="31"/>
        <v>1</v>
      </c>
      <c r="F288" s="139">
        <f t="shared" si="32"/>
        <v>0</v>
      </c>
      <c r="G288" s="139">
        <f t="shared" si="33"/>
        <v>8</v>
      </c>
      <c r="H288" s="139">
        <f t="shared" si="34"/>
        <v>3</v>
      </c>
      <c r="I288" s="139" t="s">
        <v>2568</v>
      </c>
      <c r="J288" s="139" t="s">
        <v>40</v>
      </c>
      <c r="K288" s="139">
        <v>17</v>
      </c>
    </row>
    <row r="289" spans="1:11" x14ac:dyDescent="0.35">
      <c r="A289" s="139">
        <v>2431084</v>
      </c>
      <c r="B289" s="139">
        <f t="shared" si="28"/>
        <v>2</v>
      </c>
      <c r="C289" s="139">
        <f t="shared" si="29"/>
        <v>4</v>
      </c>
      <c r="D289" s="139">
        <f t="shared" si="30"/>
        <v>3</v>
      </c>
      <c r="E289" s="139">
        <f t="shared" si="31"/>
        <v>1</v>
      </c>
      <c r="F289" s="139">
        <f t="shared" si="32"/>
        <v>0</v>
      </c>
      <c r="G289" s="139">
        <f t="shared" si="33"/>
        <v>8</v>
      </c>
      <c r="H289" s="139">
        <f t="shared" si="34"/>
        <v>4</v>
      </c>
      <c r="I289" s="139" t="s">
        <v>2567</v>
      </c>
      <c r="J289" s="139" t="s">
        <v>40</v>
      </c>
      <c r="K289" s="139">
        <v>17</v>
      </c>
    </row>
    <row r="290" spans="1:11" x14ac:dyDescent="0.35">
      <c r="A290" s="139">
        <v>2431085</v>
      </c>
      <c r="B290" s="139">
        <f t="shared" si="28"/>
        <v>2</v>
      </c>
      <c r="C290" s="139">
        <f t="shared" si="29"/>
        <v>4</v>
      </c>
      <c r="D290" s="139">
        <f t="shared" si="30"/>
        <v>3</v>
      </c>
      <c r="E290" s="139">
        <f t="shared" si="31"/>
        <v>1</v>
      </c>
      <c r="F290" s="139">
        <f t="shared" si="32"/>
        <v>0</v>
      </c>
      <c r="G290" s="139">
        <f t="shared" si="33"/>
        <v>8</v>
      </c>
      <c r="H290" s="139">
        <f t="shared" si="34"/>
        <v>5</v>
      </c>
      <c r="I290" s="139" t="s">
        <v>2566</v>
      </c>
      <c r="J290" s="139" t="s">
        <v>40</v>
      </c>
      <c r="K290" s="139">
        <v>17</v>
      </c>
    </row>
    <row r="291" spans="1:11" x14ac:dyDescent="0.35">
      <c r="A291" s="139">
        <v>2431086</v>
      </c>
      <c r="B291" s="139">
        <f t="shared" si="28"/>
        <v>2</v>
      </c>
      <c r="C291" s="139">
        <f t="shared" si="29"/>
        <v>4</v>
      </c>
      <c r="D291" s="139">
        <f t="shared" si="30"/>
        <v>3</v>
      </c>
      <c r="E291" s="139">
        <f t="shared" si="31"/>
        <v>1</v>
      </c>
      <c r="F291" s="139">
        <f t="shared" si="32"/>
        <v>0</v>
      </c>
      <c r="G291" s="139">
        <f t="shared" si="33"/>
        <v>8</v>
      </c>
      <c r="H291" s="139">
        <f t="shared" si="34"/>
        <v>6</v>
      </c>
      <c r="I291" s="139" t="s">
        <v>2565</v>
      </c>
      <c r="J291" s="139" t="s">
        <v>40</v>
      </c>
      <c r="K291" s="139">
        <v>17</v>
      </c>
    </row>
    <row r="292" spans="1:11" x14ac:dyDescent="0.35">
      <c r="A292" s="139">
        <v>2431087</v>
      </c>
      <c r="B292" s="139">
        <f t="shared" si="28"/>
        <v>2</v>
      </c>
      <c r="C292" s="139">
        <f t="shared" si="29"/>
        <v>4</v>
      </c>
      <c r="D292" s="139">
        <f t="shared" si="30"/>
        <v>3</v>
      </c>
      <c r="E292" s="139">
        <f t="shared" si="31"/>
        <v>1</v>
      </c>
      <c r="F292" s="139">
        <f t="shared" si="32"/>
        <v>0</v>
      </c>
      <c r="G292" s="139">
        <f t="shared" si="33"/>
        <v>8</v>
      </c>
      <c r="H292" s="139">
        <f t="shared" si="34"/>
        <v>7</v>
      </c>
      <c r="I292" s="139" t="s">
        <v>2564</v>
      </c>
      <c r="J292" s="139" t="s">
        <v>40</v>
      </c>
      <c r="K292" s="139">
        <v>17</v>
      </c>
    </row>
    <row r="293" spans="1:11" x14ac:dyDescent="0.35">
      <c r="A293" s="139">
        <v>2431088</v>
      </c>
      <c r="B293" s="139">
        <f t="shared" si="28"/>
        <v>2</v>
      </c>
      <c r="C293" s="139">
        <f t="shared" si="29"/>
        <v>4</v>
      </c>
      <c r="D293" s="139">
        <f t="shared" si="30"/>
        <v>3</v>
      </c>
      <c r="E293" s="139">
        <f t="shared" si="31"/>
        <v>1</v>
      </c>
      <c r="F293" s="139">
        <f t="shared" si="32"/>
        <v>0</v>
      </c>
      <c r="G293" s="139">
        <f t="shared" si="33"/>
        <v>8</v>
      </c>
      <c r="H293" s="139">
        <f t="shared" si="34"/>
        <v>8</v>
      </c>
      <c r="I293" s="139" t="s">
        <v>2563</v>
      </c>
      <c r="J293" s="139" t="s">
        <v>40</v>
      </c>
      <c r="K293" s="139">
        <v>17</v>
      </c>
    </row>
    <row r="294" spans="1:11" x14ac:dyDescent="0.35">
      <c r="A294" s="139">
        <v>2431089</v>
      </c>
      <c r="B294" s="139">
        <f t="shared" si="28"/>
        <v>2</v>
      </c>
      <c r="C294" s="139">
        <f t="shared" si="29"/>
        <v>4</v>
      </c>
      <c r="D294" s="139">
        <f t="shared" si="30"/>
        <v>3</v>
      </c>
      <c r="E294" s="139">
        <f t="shared" si="31"/>
        <v>1</v>
      </c>
      <c r="F294" s="139">
        <f t="shared" si="32"/>
        <v>0</v>
      </c>
      <c r="G294" s="139">
        <f t="shared" si="33"/>
        <v>8</v>
      </c>
      <c r="H294" s="139">
        <f t="shared" si="34"/>
        <v>9</v>
      </c>
      <c r="I294" s="139" t="s">
        <v>2562</v>
      </c>
      <c r="J294" s="139" t="s">
        <v>40</v>
      </c>
      <c r="K294" s="139">
        <v>17</v>
      </c>
    </row>
    <row r="295" spans="1:11" x14ac:dyDescent="0.35">
      <c r="A295" s="141">
        <v>2431100</v>
      </c>
      <c r="B295" s="141">
        <f t="shared" si="28"/>
        <v>2</v>
      </c>
      <c r="C295" s="141">
        <f t="shared" si="29"/>
        <v>4</v>
      </c>
      <c r="D295" s="141">
        <f t="shared" si="30"/>
        <v>3</v>
      </c>
      <c r="E295" s="141">
        <f t="shared" si="31"/>
        <v>1</v>
      </c>
      <c r="F295" s="141">
        <f t="shared" si="32"/>
        <v>1</v>
      </c>
      <c r="G295" s="141">
        <f t="shared" si="33"/>
        <v>0</v>
      </c>
      <c r="H295" s="141">
        <f t="shared" si="34"/>
        <v>0</v>
      </c>
      <c r="I295" s="141" t="s">
        <v>2561</v>
      </c>
      <c r="J295" s="141" t="s">
        <v>2537</v>
      </c>
      <c r="K295" s="141"/>
    </row>
    <row r="296" spans="1:11" x14ac:dyDescent="0.35">
      <c r="A296" s="139">
        <v>2431101</v>
      </c>
      <c r="B296" s="139">
        <f t="shared" si="28"/>
        <v>2</v>
      </c>
      <c r="C296" s="139">
        <f t="shared" si="29"/>
        <v>4</v>
      </c>
      <c r="D296" s="139">
        <f t="shared" si="30"/>
        <v>3</v>
      </c>
      <c r="E296" s="139">
        <f t="shared" si="31"/>
        <v>1</v>
      </c>
      <c r="F296" s="139">
        <f t="shared" si="32"/>
        <v>1</v>
      </c>
      <c r="G296" s="139">
        <f t="shared" si="33"/>
        <v>0</v>
      </c>
      <c r="H296" s="139">
        <f t="shared" si="34"/>
        <v>1</v>
      </c>
      <c r="I296" s="139" t="s">
        <v>2560</v>
      </c>
      <c r="J296" s="139" t="s">
        <v>40</v>
      </c>
      <c r="K296" s="139">
        <v>17</v>
      </c>
    </row>
    <row r="297" spans="1:11" x14ac:dyDescent="0.35">
      <c r="A297" s="139">
        <v>2431102</v>
      </c>
      <c r="B297" s="139">
        <f t="shared" si="28"/>
        <v>2</v>
      </c>
      <c r="C297" s="139">
        <f t="shared" si="29"/>
        <v>4</v>
      </c>
      <c r="D297" s="139">
        <f t="shared" si="30"/>
        <v>3</v>
      </c>
      <c r="E297" s="139">
        <f t="shared" si="31"/>
        <v>1</v>
      </c>
      <c r="F297" s="139">
        <f t="shared" si="32"/>
        <v>1</v>
      </c>
      <c r="G297" s="139">
        <f t="shared" si="33"/>
        <v>0</v>
      </c>
      <c r="H297" s="139">
        <f t="shared" si="34"/>
        <v>2</v>
      </c>
      <c r="I297" s="139" t="s">
        <v>2559</v>
      </c>
      <c r="J297" s="139" t="s">
        <v>40</v>
      </c>
      <c r="K297" s="139">
        <v>17</v>
      </c>
    </row>
    <row r="298" spans="1:11" x14ac:dyDescent="0.35">
      <c r="A298" s="139">
        <v>2431103</v>
      </c>
      <c r="B298" s="139">
        <f t="shared" si="28"/>
        <v>2</v>
      </c>
      <c r="C298" s="139">
        <f t="shared" si="29"/>
        <v>4</v>
      </c>
      <c r="D298" s="139">
        <f t="shared" si="30"/>
        <v>3</v>
      </c>
      <c r="E298" s="139">
        <f t="shared" si="31"/>
        <v>1</v>
      </c>
      <c r="F298" s="139">
        <f t="shared" si="32"/>
        <v>1</v>
      </c>
      <c r="G298" s="139">
        <f t="shared" si="33"/>
        <v>0</v>
      </c>
      <c r="H298" s="139">
        <f t="shared" si="34"/>
        <v>3</v>
      </c>
      <c r="I298" s="139" t="s">
        <v>2558</v>
      </c>
      <c r="J298" s="139" t="s">
        <v>40</v>
      </c>
      <c r="K298" s="139">
        <v>17</v>
      </c>
    </row>
    <row r="299" spans="1:11" x14ac:dyDescent="0.35">
      <c r="A299" s="139">
        <v>2431104</v>
      </c>
      <c r="B299" s="139">
        <f t="shared" si="28"/>
        <v>2</v>
      </c>
      <c r="C299" s="139">
        <f t="shared" si="29"/>
        <v>4</v>
      </c>
      <c r="D299" s="139">
        <f t="shared" si="30"/>
        <v>3</v>
      </c>
      <c r="E299" s="139">
        <f t="shared" si="31"/>
        <v>1</v>
      </c>
      <c r="F299" s="139">
        <f t="shared" si="32"/>
        <v>1</v>
      </c>
      <c r="G299" s="139">
        <f t="shared" si="33"/>
        <v>0</v>
      </c>
      <c r="H299" s="139">
        <f t="shared" si="34"/>
        <v>4</v>
      </c>
      <c r="I299" s="139" t="s">
        <v>2557</v>
      </c>
      <c r="J299" s="139" t="s">
        <v>40</v>
      </c>
      <c r="K299" s="139">
        <v>17</v>
      </c>
    </row>
    <row r="300" spans="1:11" x14ac:dyDescent="0.35">
      <c r="A300" s="139">
        <v>2431105</v>
      </c>
      <c r="B300" s="139">
        <f t="shared" si="28"/>
        <v>2</v>
      </c>
      <c r="C300" s="139">
        <f t="shared" si="29"/>
        <v>4</v>
      </c>
      <c r="D300" s="139">
        <f t="shared" si="30"/>
        <v>3</v>
      </c>
      <c r="E300" s="139">
        <f t="shared" si="31"/>
        <v>1</v>
      </c>
      <c r="F300" s="139">
        <f t="shared" si="32"/>
        <v>1</v>
      </c>
      <c r="G300" s="139">
        <f t="shared" si="33"/>
        <v>0</v>
      </c>
      <c r="H300" s="139">
        <f t="shared" si="34"/>
        <v>5</v>
      </c>
      <c r="I300" s="139" t="s">
        <v>2556</v>
      </c>
      <c r="J300" s="139" t="s">
        <v>40</v>
      </c>
      <c r="K300" s="139">
        <v>17</v>
      </c>
    </row>
    <row r="301" spans="1:11" x14ac:dyDescent="0.35">
      <c r="A301" s="139">
        <v>2431106</v>
      </c>
      <c r="B301" s="139">
        <f t="shared" si="28"/>
        <v>2</v>
      </c>
      <c r="C301" s="139">
        <f t="shared" si="29"/>
        <v>4</v>
      </c>
      <c r="D301" s="139">
        <f t="shared" si="30"/>
        <v>3</v>
      </c>
      <c r="E301" s="139">
        <f t="shared" si="31"/>
        <v>1</v>
      </c>
      <c r="F301" s="139">
        <f t="shared" si="32"/>
        <v>1</v>
      </c>
      <c r="G301" s="139">
        <f t="shared" si="33"/>
        <v>0</v>
      </c>
      <c r="H301" s="139">
        <f t="shared" si="34"/>
        <v>6</v>
      </c>
      <c r="I301" s="139" t="s">
        <v>2555</v>
      </c>
      <c r="J301" s="139" t="s">
        <v>40</v>
      </c>
      <c r="K301" s="139">
        <v>17</v>
      </c>
    </row>
    <row r="302" spans="1:11" x14ac:dyDescent="0.35">
      <c r="A302" s="139">
        <v>2431107</v>
      </c>
      <c r="B302" s="139">
        <f t="shared" si="28"/>
        <v>2</v>
      </c>
      <c r="C302" s="139">
        <f t="shared" si="29"/>
        <v>4</v>
      </c>
      <c r="D302" s="139">
        <f t="shared" si="30"/>
        <v>3</v>
      </c>
      <c r="E302" s="139">
        <f t="shared" si="31"/>
        <v>1</v>
      </c>
      <c r="F302" s="139">
        <f t="shared" si="32"/>
        <v>1</v>
      </c>
      <c r="G302" s="139">
        <f t="shared" si="33"/>
        <v>0</v>
      </c>
      <c r="H302" s="139">
        <f t="shared" si="34"/>
        <v>7</v>
      </c>
      <c r="I302" s="139" t="s">
        <v>2554</v>
      </c>
      <c r="J302" s="139" t="s">
        <v>40</v>
      </c>
      <c r="K302" s="139">
        <v>17</v>
      </c>
    </row>
    <row r="303" spans="1:11" x14ac:dyDescent="0.35">
      <c r="A303" s="139">
        <v>2431108</v>
      </c>
      <c r="B303" s="139">
        <f t="shared" si="28"/>
        <v>2</v>
      </c>
      <c r="C303" s="139">
        <f t="shared" si="29"/>
        <v>4</v>
      </c>
      <c r="D303" s="139">
        <f t="shared" si="30"/>
        <v>3</v>
      </c>
      <c r="E303" s="139">
        <f t="shared" si="31"/>
        <v>1</v>
      </c>
      <c r="F303" s="139">
        <f t="shared" si="32"/>
        <v>1</v>
      </c>
      <c r="G303" s="139">
        <f t="shared" si="33"/>
        <v>0</v>
      </c>
      <c r="H303" s="139">
        <f t="shared" si="34"/>
        <v>8</v>
      </c>
      <c r="I303" s="139" t="s">
        <v>2553</v>
      </c>
      <c r="J303" s="139" t="s">
        <v>40</v>
      </c>
      <c r="K303" s="139">
        <v>17</v>
      </c>
    </row>
    <row r="304" spans="1:11" x14ac:dyDescent="0.35">
      <c r="A304" s="139">
        <v>2431109</v>
      </c>
      <c r="B304" s="139">
        <f t="shared" si="28"/>
        <v>2</v>
      </c>
      <c r="C304" s="139">
        <f t="shared" si="29"/>
        <v>4</v>
      </c>
      <c r="D304" s="139">
        <f t="shared" si="30"/>
        <v>3</v>
      </c>
      <c r="E304" s="139">
        <f t="shared" si="31"/>
        <v>1</v>
      </c>
      <c r="F304" s="139">
        <f t="shared" si="32"/>
        <v>1</v>
      </c>
      <c r="G304" s="139">
        <f t="shared" si="33"/>
        <v>0</v>
      </c>
      <c r="H304" s="139">
        <f t="shared" si="34"/>
        <v>9</v>
      </c>
      <c r="I304" s="139" t="s">
        <v>2552</v>
      </c>
      <c r="J304" s="139" t="s">
        <v>40</v>
      </c>
      <c r="K304" s="139">
        <v>17</v>
      </c>
    </row>
    <row r="305" spans="1:11" x14ac:dyDescent="0.35">
      <c r="A305" s="139">
        <v>2431110</v>
      </c>
      <c r="B305" s="139">
        <f t="shared" si="28"/>
        <v>2</v>
      </c>
      <c r="C305" s="139">
        <f t="shared" si="29"/>
        <v>4</v>
      </c>
      <c r="D305" s="139">
        <f t="shared" si="30"/>
        <v>3</v>
      </c>
      <c r="E305" s="139">
        <f t="shared" si="31"/>
        <v>1</v>
      </c>
      <c r="F305" s="139">
        <f t="shared" si="32"/>
        <v>1</v>
      </c>
      <c r="G305" s="139">
        <f t="shared" si="33"/>
        <v>1</v>
      </c>
      <c r="H305" s="139">
        <f t="shared" si="34"/>
        <v>0</v>
      </c>
      <c r="I305" s="139" t="s">
        <v>2551</v>
      </c>
      <c r="J305" s="139" t="s">
        <v>40</v>
      </c>
      <c r="K305" s="139">
        <v>17</v>
      </c>
    </row>
    <row r="306" spans="1:11" x14ac:dyDescent="0.35">
      <c r="A306" s="139">
        <v>2431111</v>
      </c>
      <c r="B306" s="139">
        <f t="shared" si="28"/>
        <v>2</v>
      </c>
      <c r="C306" s="139">
        <f t="shared" si="29"/>
        <v>4</v>
      </c>
      <c r="D306" s="139">
        <f t="shared" si="30"/>
        <v>3</v>
      </c>
      <c r="E306" s="139">
        <f t="shared" si="31"/>
        <v>1</v>
      </c>
      <c r="F306" s="139">
        <f t="shared" si="32"/>
        <v>1</v>
      </c>
      <c r="G306" s="139">
        <f t="shared" si="33"/>
        <v>1</v>
      </c>
      <c r="H306" s="139">
        <f t="shared" si="34"/>
        <v>1</v>
      </c>
      <c r="I306" s="139" t="s">
        <v>2550</v>
      </c>
      <c r="J306" s="139" t="s">
        <v>40</v>
      </c>
      <c r="K306" s="139">
        <v>17</v>
      </c>
    </row>
    <row r="307" spans="1:11" x14ac:dyDescent="0.35">
      <c r="A307" s="139">
        <v>2431112</v>
      </c>
      <c r="B307" s="139">
        <f t="shared" si="28"/>
        <v>2</v>
      </c>
      <c r="C307" s="139">
        <f t="shared" si="29"/>
        <v>4</v>
      </c>
      <c r="D307" s="139">
        <f t="shared" si="30"/>
        <v>3</v>
      </c>
      <c r="E307" s="139">
        <f t="shared" si="31"/>
        <v>1</v>
      </c>
      <c r="F307" s="139">
        <f t="shared" si="32"/>
        <v>1</v>
      </c>
      <c r="G307" s="139">
        <f t="shared" si="33"/>
        <v>1</v>
      </c>
      <c r="H307" s="139">
        <f t="shared" si="34"/>
        <v>2</v>
      </c>
      <c r="I307" s="139" t="s">
        <v>2549</v>
      </c>
      <c r="J307" s="139" t="s">
        <v>40</v>
      </c>
      <c r="K307" s="139">
        <v>17</v>
      </c>
    </row>
    <row r="308" spans="1:11" x14ac:dyDescent="0.35">
      <c r="A308" s="139">
        <v>2431113</v>
      </c>
      <c r="B308" s="139">
        <f t="shared" si="28"/>
        <v>2</v>
      </c>
      <c r="C308" s="139">
        <f t="shared" si="29"/>
        <v>4</v>
      </c>
      <c r="D308" s="139">
        <f t="shared" si="30"/>
        <v>3</v>
      </c>
      <c r="E308" s="139">
        <f t="shared" si="31"/>
        <v>1</v>
      </c>
      <c r="F308" s="139">
        <f t="shared" si="32"/>
        <v>1</v>
      </c>
      <c r="G308" s="139">
        <f t="shared" si="33"/>
        <v>1</v>
      </c>
      <c r="H308" s="139">
        <f t="shared" si="34"/>
        <v>3</v>
      </c>
      <c r="I308" s="139" t="s">
        <v>2548</v>
      </c>
      <c r="J308" s="139" t="s">
        <v>40</v>
      </c>
      <c r="K308" s="139">
        <v>17</v>
      </c>
    </row>
    <row r="309" spans="1:11" x14ac:dyDescent="0.35">
      <c r="A309" s="139">
        <v>2431114</v>
      </c>
      <c r="B309" s="139">
        <f t="shared" si="28"/>
        <v>2</v>
      </c>
      <c r="C309" s="139">
        <f t="shared" si="29"/>
        <v>4</v>
      </c>
      <c r="D309" s="139">
        <f t="shared" si="30"/>
        <v>3</v>
      </c>
      <c r="E309" s="139">
        <f t="shared" si="31"/>
        <v>1</v>
      </c>
      <c r="F309" s="139">
        <f t="shared" si="32"/>
        <v>1</v>
      </c>
      <c r="G309" s="139">
        <f t="shared" si="33"/>
        <v>1</v>
      </c>
      <c r="H309" s="139">
        <f t="shared" si="34"/>
        <v>4</v>
      </c>
      <c r="I309" s="139" t="s">
        <v>2547</v>
      </c>
      <c r="J309" s="139" t="s">
        <v>40</v>
      </c>
      <c r="K309" s="139">
        <v>17</v>
      </c>
    </row>
    <row r="310" spans="1:11" x14ac:dyDescent="0.35">
      <c r="A310" s="139">
        <v>2431115</v>
      </c>
      <c r="B310" s="139">
        <f t="shared" si="28"/>
        <v>2</v>
      </c>
      <c r="C310" s="139">
        <f t="shared" si="29"/>
        <v>4</v>
      </c>
      <c r="D310" s="139">
        <f t="shared" si="30"/>
        <v>3</v>
      </c>
      <c r="E310" s="139">
        <f t="shared" si="31"/>
        <v>1</v>
      </c>
      <c r="F310" s="139">
        <f t="shared" si="32"/>
        <v>1</v>
      </c>
      <c r="G310" s="139">
        <f t="shared" si="33"/>
        <v>1</v>
      </c>
      <c r="H310" s="139">
        <f t="shared" si="34"/>
        <v>5</v>
      </c>
      <c r="I310" s="139" t="s">
        <v>2546</v>
      </c>
      <c r="J310" s="139" t="s">
        <v>40</v>
      </c>
      <c r="K310" s="139">
        <v>17</v>
      </c>
    </row>
    <row r="311" spans="1:11" x14ac:dyDescent="0.35">
      <c r="A311" s="139">
        <v>2431116</v>
      </c>
      <c r="B311" s="139">
        <f t="shared" si="28"/>
        <v>2</v>
      </c>
      <c r="C311" s="139">
        <f t="shared" si="29"/>
        <v>4</v>
      </c>
      <c r="D311" s="139">
        <f t="shared" si="30"/>
        <v>3</v>
      </c>
      <c r="E311" s="139">
        <f t="shared" si="31"/>
        <v>1</v>
      </c>
      <c r="F311" s="139">
        <f t="shared" si="32"/>
        <v>1</v>
      </c>
      <c r="G311" s="139">
        <f t="shared" si="33"/>
        <v>1</v>
      </c>
      <c r="H311" s="139">
        <f t="shared" si="34"/>
        <v>6</v>
      </c>
      <c r="I311" s="139" t="s">
        <v>2545</v>
      </c>
      <c r="J311" s="139" t="s">
        <v>40</v>
      </c>
      <c r="K311" s="139">
        <v>17</v>
      </c>
    </row>
    <row r="312" spans="1:11" x14ac:dyDescent="0.35">
      <c r="A312" s="139">
        <v>2431117</v>
      </c>
      <c r="B312" s="139">
        <f t="shared" si="28"/>
        <v>2</v>
      </c>
      <c r="C312" s="139">
        <f t="shared" si="29"/>
        <v>4</v>
      </c>
      <c r="D312" s="139">
        <f t="shared" si="30"/>
        <v>3</v>
      </c>
      <c r="E312" s="139">
        <f t="shared" si="31"/>
        <v>1</v>
      </c>
      <c r="F312" s="139">
        <f t="shared" si="32"/>
        <v>1</v>
      </c>
      <c r="G312" s="139">
        <f t="shared" si="33"/>
        <v>1</v>
      </c>
      <c r="H312" s="139">
        <f t="shared" si="34"/>
        <v>7</v>
      </c>
      <c r="I312" s="139" t="s">
        <v>2544</v>
      </c>
      <c r="J312" s="139" t="s">
        <v>40</v>
      </c>
      <c r="K312" s="139">
        <v>17</v>
      </c>
    </row>
    <row r="313" spans="1:11" x14ac:dyDescent="0.35">
      <c r="A313" s="139">
        <v>2431118</v>
      </c>
      <c r="B313" s="139">
        <f t="shared" si="28"/>
        <v>2</v>
      </c>
      <c r="C313" s="139">
        <f t="shared" si="29"/>
        <v>4</v>
      </c>
      <c r="D313" s="139">
        <f t="shared" si="30"/>
        <v>3</v>
      </c>
      <c r="E313" s="139">
        <f t="shared" si="31"/>
        <v>1</v>
      </c>
      <c r="F313" s="139">
        <f t="shared" si="32"/>
        <v>1</v>
      </c>
      <c r="G313" s="139">
        <f t="shared" si="33"/>
        <v>1</v>
      </c>
      <c r="H313" s="139">
        <f t="shared" si="34"/>
        <v>8</v>
      </c>
      <c r="I313" s="139" t="s">
        <v>2543</v>
      </c>
      <c r="J313" s="139" t="s">
        <v>40</v>
      </c>
      <c r="K313" s="139">
        <v>17</v>
      </c>
    </row>
    <row r="314" spans="1:11" x14ac:dyDescent="0.35">
      <c r="A314" s="139">
        <v>2431119</v>
      </c>
      <c r="B314" s="139">
        <f t="shared" si="28"/>
        <v>2</v>
      </c>
      <c r="C314" s="139">
        <f t="shared" si="29"/>
        <v>4</v>
      </c>
      <c r="D314" s="139">
        <f t="shared" si="30"/>
        <v>3</v>
      </c>
      <c r="E314" s="139">
        <f t="shared" si="31"/>
        <v>1</v>
      </c>
      <c r="F314" s="139">
        <f t="shared" si="32"/>
        <v>1</v>
      </c>
      <c r="G314" s="139">
        <f t="shared" si="33"/>
        <v>1</v>
      </c>
      <c r="H314" s="139">
        <f t="shared" si="34"/>
        <v>9</v>
      </c>
      <c r="I314" s="139" t="s">
        <v>2542</v>
      </c>
      <c r="J314" s="139" t="s">
        <v>40</v>
      </c>
      <c r="K314" s="139">
        <v>17</v>
      </c>
    </row>
    <row r="315" spans="1:11" x14ac:dyDescent="0.35">
      <c r="A315" s="139">
        <v>2431120</v>
      </c>
      <c r="B315" s="139">
        <f t="shared" si="28"/>
        <v>2</v>
      </c>
      <c r="C315" s="139">
        <f t="shared" si="29"/>
        <v>4</v>
      </c>
      <c r="D315" s="139">
        <f t="shared" si="30"/>
        <v>3</v>
      </c>
      <c r="E315" s="139">
        <f t="shared" si="31"/>
        <v>1</v>
      </c>
      <c r="F315" s="139">
        <f t="shared" si="32"/>
        <v>1</v>
      </c>
      <c r="G315" s="139">
        <f t="shared" si="33"/>
        <v>2</v>
      </c>
      <c r="H315" s="139">
        <f t="shared" si="34"/>
        <v>0</v>
      </c>
      <c r="I315" s="139" t="s">
        <v>2541</v>
      </c>
      <c r="J315" s="139" t="s">
        <v>40</v>
      </c>
      <c r="K315" s="139">
        <v>17</v>
      </c>
    </row>
    <row r="316" spans="1:11" x14ac:dyDescent="0.35">
      <c r="A316" s="140">
        <v>2440000</v>
      </c>
      <c r="B316" s="140">
        <f t="shared" si="28"/>
        <v>2</v>
      </c>
      <c r="C316" s="140">
        <f t="shared" si="29"/>
        <v>4</v>
      </c>
      <c r="D316" s="140">
        <f t="shared" si="30"/>
        <v>4</v>
      </c>
      <c r="E316" s="140">
        <f t="shared" si="31"/>
        <v>0</v>
      </c>
      <c r="F316" s="140">
        <f t="shared" si="32"/>
        <v>0</v>
      </c>
      <c r="G316" s="140">
        <f t="shared" si="33"/>
        <v>0</v>
      </c>
      <c r="H316" s="140">
        <f t="shared" si="34"/>
        <v>0</v>
      </c>
      <c r="I316" s="140" t="s">
        <v>2540</v>
      </c>
      <c r="J316" s="140" t="s">
        <v>2537</v>
      </c>
      <c r="K316" s="140" t="s">
        <v>2536</v>
      </c>
    </row>
    <row r="317" spans="1:11" x14ac:dyDescent="0.35">
      <c r="A317" s="140">
        <v>2450000</v>
      </c>
      <c r="B317" s="140">
        <f t="shared" si="28"/>
        <v>2</v>
      </c>
      <c r="C317" s="140">
        <f t="shared" si="29"/>
        <v>4</v>
      </c>
      <c r="D317" s="140">
        <f t="shared" si="30"/>
        <v>5</v>
      </c>
      <c r="E317" s="140">
        <f t="shared" si="31"/>
        <v>0</v>
      </c>
      <c r="F317" s="140">
        <f t="shared" si="32"/>
        <v>0</v>
      </c>
      <c r="G317" s="140">
        <f t="shared" si="33"/>
        <v>0</v>
      </c>
      <c r="H317" s="140">
        <f t="shared" si="34"/>
        <v>0</v>
      </c>
      <c r="I317" s="140" t="s">
        <v>2539</v>
      </c>
      <c r="J317" s="140" t="s">
        <v>2537</v>
      </c>
      <c r="K317" s="140" t="s">
        <v>2536</v>
      </c>
    </row>
    <row r="318" spans="1:11" x14ac:dyDescent="0.35">
      <c r="A318" s="140">
        <v>2460000</v>
      </c>
      <c r="B318" s="140">
        <f t="shared" si="28"/>
        <v>2</v>
      </c>
      <c r="C318" s="140">
        <f t="shared" si="29"/>
        <v>4</v>
      </c>
      <c r="D318" s="140">
        <f t="shared" si="30"/>
        <v>6</v>
      </c>
      <c r="E318" s="140">
        <f t="shared" si="31"/>
        <v>0</v>
      </c>
      <c r="F318" s="140">
        <f t="shared" si="32"/>
        <v>0</v>
      </c>
      <c r="G318" s="140">
        <f t="shared" si="33"/>
        <v>0</v>
      </c>
      <c r="H318" s="140">
        <f t="shared" si="34"/>
        <v>0</v>
      </c>
      <c r="I318" s="140" t="s">
        <v>42</v>
      </c>
      <c r="J318" s="140" t="s">
        <v>42</v>
      </c>
      <c r="K318" s="140" t="s">
        <v>2536</v>
      </c>
    </row>
    <row r="319" spans="1:11" x14ac:dyDescent="0.35">
      <c r="A319" s="140">
        <v>2470000</v>
      </c>
      <c r="B319" s="140">
        <f t="shared" si="28"/>
        <v>2</v>
      </c>
      <c r="C319" s="140">
        <f t="shared" si="29"/>
        <v>4</v>
      </c>
      <c r="D319" s="140">
        <f t="shared" si="30"/>
        <v>7</v>
      </c>
      <c r="E319" s="140">
        <f t="shared" si="31"/>
        <v>0</v>
      </c>
      <c r="F319" s="140">
        <f t="shared" si="32"/>
        <v>0</v>
      </c>
      <c r="G319" s="140">
        <f t="shared" si="33"/>
        <v>0</v>
      </c>
      <c r="H319" s="140">
        <f t="shared" si="34"/>
        <v>0</v>
      </c>
      <c r="I319" s="140" t="s">
        <v>2538</v>
      </c>
      <c r="J319" s="140" t="s">
        <v>2537</v>
      </c>
      <c r="K319" s="140" t="s">
        <v>2536</v>
      </c>
    </row>
  </sheetData>
  <autoFilter ref="A3:K319" xr:uid="{2AE82446-3D4C-4D86-9357-C8E04425AF8B}"/>
  <mergeCells count="1">
    <mergeCell ref="A1:K1"/>
  </mergeCells>
  <pageMargins left="0.7" right="0.7" top="0.75" bottom="0.75" header="0.3" footer="0.3"/>
  <pageSetup paperSize="9" scale="3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EB336-CA13-4418-8BF8-37544ACCB50E}">
  <sheetPr>
    <tabColor rgb="FFFFC000"/>
  </sheetPr>
  <dimension ref="A1:F742"/>
  <sheetViews>
    <sheetView workbookViewId="0">
      <selection activeCell="B13" sqref="B13"/>
    </sheetView>
  </sheetViews>
  <sheetFormatPr baseColWidth="10" defaultRowHeight="15" x14ac:dyDescent="0.25"/>
  <cols>
    <col min="1" max="1" width="54.85546875" style="51" customWidth="1"/>
    <col min="2" max="2" width="99.7109375" style="51" bestFit="1" customWidth="1"/>
    <col min="3" max="10" width="11.42578125" style="51"/>
    <col min="11" max="11" width="11.42578125" style="51" customWidth="1"/>
    <col min="12" max="16384" width="11.42578125" style="51"/>
  </cols>
  <sheetData>
    <row r="1" spans="1:2" ht="15.75" x14ac:dyDescent="0.3">
      <c r="A1" s="49"/>
      <c r="B1" s="50" t="s">
        <v>78</v>
      </c>
    </row>
    <row r="2" spans="1:2" ht="15.75" x14ac:dyDescent="0.3">
      <c r="A2" s="49" t="s">
        <v>79</v>
      </c>
      <c r="B2" s="49"/>
    </row>
    <row r="3" spans="1:2" ht="15.75" x14ac:dyDescent="0.3">
      <c r="A3" s="49" t="s">
        <v>80</v>
      </c>
      <c r="B3" s="49" t="s">
        <v>81</v>
      </c>
    </row>
    <row r="4" spans="1:2" ht="15.75" x14ac:dyDescent="0.3">
      <c r="A4" s="49" t="s">
        <v>82</v>
      </c>
      <c r="B4" s="49" t="s">
        <v>83</v>
      </c>
    </row>
    <row r="5" spans="1:2" ht="15.75" x14ac:dyDescent="0.3">
      <c r="A5" s="49" t="s">
        <v>84</v>
      </c>
      <c r="B5" s="49" t="s">
        <v>85</v>
      </c>
    </row>
    <row r="6" spans="1:2" ht="15.75" x14ac:dyDescent="0.3">
      <c r="A6" s="49" t="s">
        <v>86</v>
      </c>
      <c r="B6" s="49" t="s">
        <v>87</v>
      </c>
    </row>
    <row r="7" spans="1:2" ht="15.75" x14ac:dyDescent="0.3">
      <c r="A7" s="49"/>
      <c r="B7" s="49" t="s">
        <v>88</v>
      </c>
    </row>
    <row r="8" spans="1:2" ht="15.75" x14ac:dyDescent="0.3">
      <c r="A8" s="50" t="s">
        <v>79</v>
      </c>
      <c r="B8" s="49" t="s">
        <v>89</v>
      </c>
    </row>
    <row r="9" spans="1:2" ht="15.75" x14ac:dyDescent="0.3">
      <c r="A9" s="49" t="s">
        <v>90</v>
      </c>
      <c r="B9" s="49" t="s">
        <v>91</v>
      </c>
    </row>
    <row r="10" spans="1:2" ht="15.75" x14ac:dyDescent="0.3">
      <c r="A10" s="49" t="s">
        <v>92</v>
      </c>
      <c r="B10" s="49" t="s">
        <v>93</v>
      </c>
    </row>
    <row r="11" spans="1:2" ht="15.75" x14ac:dyDescent="0.3">
      <c r="A11" s="49" t="s">
        <v>94</v>
      </c>
      <c r="B11" s="49" t="s">
        <v>95</v>
      </c>
    </row>
    <row r="12" spans="1:2" ht="15.75" x14ac:dyDescent="0.3">
      <c r="A12" s="49"/>
      <c r="B12" s="49" t="s">
        <v>96</v>
      </c>
    </row>
    <row r="13" spans="1:2" ht="15.75" x14ac:dyDescent="0.3">
      <c r="A13" s="50" t="s">
        <v>80</v>
      </c>
      <c r="B13" s="49" t="s">
        <v>97</v>
      </c>
    </row>
    <row r="14" spans="1:2" ht="15.75" x14ac:dyDescent="0.3">
      <c r="A14" s="49" t="s">
        <v>98</v>
      </c>
      <c r="B14" s="49" t="s">
        <v>99</v>
      </c>
    </row>
    <row r="15" spans="1:2" ht="15.75" x14ac:dyDescent="0.3">
      <c r="A15" s="49" t="s">
        <v>100</v>
      </c>
      <c r="B15" s="49" t="s">
        <v>101</v>
      </c>
    </row>
    <row r="16" spans="1:2" ht="15.75" x14ac:dyDescent="0.3">
      <c r="A16" s="49"/>
      <c r="B16" s="49" t="s">
        <v>102</v>
      </c>
    </row>
    <row r="17" spans="1:6" ht="15.75" x14ac:dyDescent="0.3">
      <c r="A17" s="50" t="s">
        <v>82</v>
      </c>
      <c r="B17" s="49" t="s">
        <v>103</v>
      </c>
    </row>
    <row r="18" spans="1:6" ht="15.75" x14ac:dyDescent="0.3">
      <c r="A18" s="49"/>
      <c r="B18" s="49" t="s">
        <v>104</v>
      </c>
    </row>
    <row r="19" spans="1:6" ht="15.75" x14ac:dyDescent="0.3">
      <c r="A19" s="50" t="s">
        <v>84</v>
      </c>
      <c r="B19" s="49" t="s">
        <v>105</v>
      </c>
    </row>
    <row r="20" spans="1:6" ht="15.75" x14ac:dyDescent="0.3">
      <c r="A20" s="49"/>
      <c r="B20" s="49" t="s">
        <v>106</v>
      </c>
    </row>
    <row r="21" spans="1:6" ht="15.75" x14ac:dyDescent="0.3">
      <c r="A21" s="50" t="s">
        <v>86</v>
      </c>
      <c r="B21" s="49" t="s">
        <v>107</v>
      </c>
    </row>
    <row r="22" spans="1:6" ht="15.75" x14ac:dyDescent="0.3">
      <c r="A22" s="49"/>
      <c r="B22" s="49"/>
    </row>
    <row r="23" spans="1:6" ht="15.75" x14ac:dyDescent="0.3">
      <c r="A23" s="49" t="s">
        <v>108</v>
      </c>
      <c r="B23" s="50" t="s">
        <v>92</v>
      </c>
    </row>
    <row r="24" spans="1:6" ht="15.75" x14ac:dyDescent="0.3">
      <c r="A24" s="49" t="s">
        <v>109</v>
      </c>
      <c r="B24" s="49"/>
    </row>
    <row r="25" spans="1:6" ht="15.75" x14ac:dyDescent="0.3">
      <c r="A25" s="49"/>
      <c r="B25" s="49" t="s">
        <v>110</v>
      </c>
      <c r="D25" s="51">
        <v>1</v>
      </c>
      <c r="E25" s="51" t="s">
        <v>2464</v>
      </c>
      <c r="F25" s="51">
        <v>1</v>
      </c>
    </row>
    <row r="26" spans="1:6" ht="15.75" x14ac:dyDescent="0.3">
      <c r="A26" s="49" t="s">
        <v>2464</v>
      </c>
      <c r="B26" s="49" t="s">
        <v>111</v>
      </c>
      <c r="D26" s="51">
        <v>2</v>
      </c>
      <c r="E26" s="51" t="s">
        <v>2465</v>
      </c>
      <c r="F26" s="51">
        <v>2</v>
      </c>
    </row>
    <row r="27" spans="1:6" ht="15.75" x14ac:dyDescent="0.3">
      <c r="A27" s="49" t="s">
        <v>2465</v>
      </c>
      <c r="B27" s="49" t="s">
        <v>112</v>
      </c>
      <c r="D27" s="51">
        <v>3</v>
      </c>
      <c r="E27" s="51" t="s">
        <v>2466</v>
      </c>
      <c r="F27" s="51">
        <v>3</v>
      </c>
    </row>
    <row r="28" spans="1:6" ht="15.75" x14ac:dyDescent="0.3">
      <c r="A28" s="49" t="s">
        <v>2466</v>
      </c>
      <c r="B28" s="49" t="s">
        <v>113</v>
      </c>
      <c r="D28" s="51">
        <v>4</v>
      </c>
      <c r="E28" s="51" t="s">
        <v>2467</v>
      </c>
      <c r="F28" s="51">
        <v>4</v>
      </c>
    </row>
    <row r="29" spans="1:6" ht="15.75" x14ac:dyDescent="0.3">
      <c r="A29" s="49" t="s">
        <v>2467</v>
      </c>
      <c r="B29" s="49" t="s">
        <v>114</v>
      </c>
      <c r="D29" s="51">
        <v>5</v>
      </c>
      <c r="E29" s="51" t="s">
        <v>80</v>
      </c>
      <c r="F29" s="51">
        <v>5</v>
      </c>
    </row>
    <row r="30" spans="1:6" ht="15.75" x14ac:dyDescent="0.3">
      <c r="A30" s="49" t="s">
        <v>80</v>
      </c>
      <c r="B30" s="49" t="s">
        <v>115</v>
      </c>
      <c r="D30" s="51">
        <v>6</v>
      </c>
      <c r="E30" s="51" t="s">
        <v>82</v>
      </c>
      <c r="F30" s="51">
        <v>6</v>
      </c>
    </row>
    <row r="31" spans="1:6" ht="15.75" x14ac:dyDescent="0.3">
      <c r="A31" s="49" t="s">
        <v>82</v>
      </c>
      <c r="B31" s="49" t="s">
        <v>116</v>
      </c>
      <c r="D31" s="51">
        <v>7</v>
      </c>
      <c r="E31" s="51" t="s">
        <v>2468</v>
      </c>
      <c r="F31" s="51">
        <v>7</v>
      </c>
    </row>
    <row r="32" spans="1:6" ht="15.75" x14ac:dyDescent="0.3">
      <c r="A32" s="49" t="s">
        <v>2468</v>
      </c>
      <c r="B32" s="49" t="s">
        <v>117</v>
      </c>
      <c r="D32" s="51">
        <v>8</v>
      </c>
      <c r="E32" s="51" t="s">
        <v>86</v>
      </c>
      <c r="F32" s="51">
        <v>8</v>
      </c>
    </row>
    <row r="33" spans="1:2" ht="15.75" x14ac:dyDescent="0.3">
      <c r="A33" s="49" t="s">
        <v>86</v>
      </c>
      <c r="B33" s="49" t="s">
        <v>118</v>
      </c>
    </row>
    <row r="34" spans="1:2" ht="15.75" x14ac:dyDescent="0.3">
      <c r="A34" s="49"/>
      <c r="B34" s="49" t="s">
        <v>119</v>
      </c>
    </row>
    <row r="35" spans="1:2" ht="15.75" x14ac:dyDescent="0.3">
      <c r="A35" s="49"/>
      <c r="B35" s="49" t="s">
        <v>120</v>
      </c>
    </row>
    <row r="36" spans="1:2" ht="15.75" x14ac:dyDescent="0.3">
      <c r="A36" s="49"/>
      <c r="B36" s="49" t="s">
        <v>121</v>
      </c>
    </row>
    <row r="37" spans="1:2" ht="15.75" x14ac:dyDescent="0.3">
      <c r="A37" s="49"/>
      <c r="B37" s="49" t="s">
        <v>122</v>
      </c>
    </row>
    <row r="38" spans="1:2" ht="15.75" x14ac:dyDescent="0.3">
      <c r="A38" s="49"/>
      <c r="B38" s="49" t="s">
        <v>123</v>
      </c>
    </row>
    <row r="39" spans="1:2" ht="15.75" x14ac:dyDescent="0.3">
      <c r="A39" s="49"/>
      <c r="B39" s="49" t="s">
        <v>124</v>
      </c>
    </row>
    <row r="40" spans="1:2" ht="15.75" x14ac:dyDescent="0.3">
      <c r="A40" s="49"/>
      <c r="B40" s="49" t="s">
        <v>125</v>
      </c>
    </row>
    <row r="41" spans="1:2" ht="15.75" x14ac:dyDescent="0.3">
      <c r="A41" s="49"/>
      <c r="B41" s="49" t="s">
        <v>126</v>
      </c>
    </row>
    <row r="42" spans="1:2" ht="15.75" x14ac:dyDescent="0.3">
      <c r="A42" s="49"/>
      <c r="B42" s="49" t="s">
        <v>127</v>
      </c>
    </row>
    <row r="43" spans="1:2" ht="15.75" x14ac:dyDescent="0.3">
      <c r="A43" s="49"/>
      <c r="B43" s="49" t="s">
        <v>128</v>
      </c>
    </row>
    <row r="44" spans="1:2" ht="15.75" x14ac:dyDescent="0.3">
      <c r="A44" s="49"/>
      <c r="B44" s="49"/>
    </row>
    <row r="45" spans="1:2" ht="15.75" x14ac:dyDescent="0.3">
      <c r="A45" s="49"/>
      <c r="B45" s="50" t="s">
        <v>94</v>
      </c>
    </row>
    <row r="46" spans="1:2" ht="15.75" x14ac:dyDescent="0.3">
      <c r="A46" s="49"/>
      <c r="B46" s="49"/>
    </row>
    <row r="47" spans="1:2" ht="15.75" x14ac:dyDescent="0.3">
      <c r="A47" s="49"/>
      <c r="B47" s="49" t="s">
        <v>129</v>
      </c>
    </row>
    <row r="48" spans="1:2" ht="15.75" x14ac:dyDescent="0.3">
      <c r="A48" s="49"/>
      <c r="B48" s="49" t="s">
        <v>130</v>
      </c>
    </row>
    <row r="49" spans="1:2" ht="15.75" x14ac:dyDescent="0.3">
      <c r="A49" s="49"/>
      <c r="B49" s="49" t="s">
        <v>131</v>
      </c>
    </row>
    <row r="50" spans="1:2" ht="15.75" x14ac:dyDescent="0.3">
      <c r="A50" s="49"/>
      <c r="B50" s="49" t="s">
        <v>132</v>
      </c>
    </row>
    <row r="51" spans="1:2" ht="15.75" x14ac:dyDescent="0.3">
      <c r="A51" s="49"/>
      <c r="B51" s="49" t="s">
        <v>133</v>
      </c>
    </row>
    <row r="52" spans="1:2" ht="15.75" x14ac:dyDescent="0.3">
      <c r="A52" s="49"/>
      <c r="B52" s="49" t="s">
        <v>134</v>
      </c>
    </row>
    <row r="53" spans="1:2" ht="15.75" x14ac:dyDescent="0.3">
      <c r="A53" s="49"/>
      <c r="B53" s="49" t="s">
        <v>135</v>
      </c>
    </row>
    <row r="54" spans="1:2" ht="15.75" x14ac:dyDescent="0.3">
      <c r="A54" s="49"/>
      <c r="B54" s="49" t="s">
        <v>136</v>
      </c>
    </row>
    <row r="55" spans="1:2" ht="15.75" x14ac:dyDescent="0.3">
      <c r="A55" s="49"/>
      <c r="B55" s="49" t="s">
        <v>137</v>
      </c>
    </row>
    <row r="56" spans="1:2" ht="15.75" x14ac:dyDescent="0.3">
      <c r="A56" s="49"/>
      <c r="B56" s="49" t="s">
        <v>138</v>
      </c>
    </row>
    <row r="57" spans="1:2" ht="15.75" x14ac:dyDescent="0.3">
      <c r="A57" s="49"/>
      <c r="B57" s="49" t="s">
        <v>139</v>
      </c>
    </row>
    <row r="58" spans="1:2" ht="15.75" x14ac:dyDescent="0.3">
      <c r="A58" s="49"/>
      <c r="B58" s="49" t="s">
        <v>140</v>
      </c>
    </row>
    <row r="59" spans="1:2" ht="15.75" x14ac:dyDescent="0.3">
      <c r="A59" s="49"/>
      <c r="B59" s="49" t="s">
        <v>141</v>
      </c>
    </row>
    <row r="60" spans="1:2" ht="15.75" x14ac:dyDescent="0.3">
      <c r="A60" s="49"/>
      <c r="B60" s="49" t="s">
        <v>142</v>
      </c>
    </row>
    <row r="61" spans="1:2" ht="15.75" x14ac:dyDescent="0.3">
      <c r="A61" s="49"/>
      <c r="B61" s="49" t="s">
        <v>143</v>
      </c>
    </row>
    <row r="62" spans="1:2" ht="15.75" x14ac:dyDescent="0.3">
      <c r="A62" s="49"/>
      <c r="B62" s="49" t="s">
        <v>144</v>
      </c>
    </row>
    <row r="63" spans="1:2" ht="15.75" x14ac:dyDescent="0.3">
      <c r="A63" s="49"/>
    </row>
    <row r="64" spans="1:2" ht="15.75" x14ac:dyDescent="0.3">
      <c r="A64" s="49"/>
      <c r="B64" s="50" t="s">
        <v>145</v>
      </c>
    </row>
    <row r="65" spans="1:2" ht="15.75" x14ac:dyDescent="0.3">
      <c r="A65" s="49"/>
      <c r="B65" s="49"/>
    </row>
    <row r="66" spans="1:2" ht="15.75" x14ac:dyDescent="0.3">
      <c r="A66" s="49"/>
      <c r="B66" s="49" t="s">
        <v>214</v>
      </c>
    </row>
    <row r="67" spans="1:2" ht="15.75" x14ac:dyDescent="0.3">
      <c r="B67" s="49" t="s">
        <v>215</v>
      </c>
    </row>
    <row r="68" spans="1:2" ht="15.75" x14ac:dyDescent="0.3">
      <c r="B68" s="49"/>
    </row>
    <row r="69" spans="1:2" ht="15.75" x14ac:dyDescent="0.3">
      <c r="B69" s="50" t="s">
        <v>146</v>
      </c>
    </row>
    <row r="70" spans="1:2" ht="15.75" x14ac:dyDescent="0.3">
      <c r="B70" s="49"/>
    </row>
    <row r="71" spans="1:2" ht="15.75" x14ac:dyDescent="0.3">
      <c r="B71" s="50" t="s">
        <v>84</v>
      </c>
    </row>
    <row r="72" spans="1:2" ht="15.75" x14ac:dyDescent="0.3">
      <c r="B72" s="49"/>
    </row>
    <row r="73" spans="1:2" ht="15.75" x14ac:dyDescent="0.3">
      <c r="B73" s="49" t="s">
        <v>147</v>
      </c>
    </row>
    <row r="74" spans="1:2" ht="15.75" x14ac:dyDescent="0.3">
      <c r="B74" s="49" t="s">
        <v>148</v>
      </c>
    </row>
    <row r="75" spans="1:2" ht="15.75" x14ac:dyDescent="0.3">
      <c r="B75" s="49" t="s">
        <v>149</v>
      </c>
    </row>
    <row r="76" spans="1:2" ht="15.75" x14ac:dyDescent="0.3">
      <c r="B76" s="49" t="s">
        <v>150</v>
      </c>
    </row>
    <row r="77" spans="1:2" ht="15.75" x14ac:dyDescent="0.3">
      <c r="B77" s="49" t="s">
        <v>151</v>
      </c>
    </row>
    <row r="78" spans="1:2" ht="15.75" x14ac:dyDescent="0.3">
      <c r="B78" s="49" t="s">
        <v>152</v>
      </c>
    </row>
    <row r="79" spans="1:2" ht="15.75" x14ac:dyDescent="0.3">
      <c r="B79" s="49" t="s">
        <v>153</v>
      </c>
    </row>
    <row r="80" spans="1:2" ht="15.75" x14ac:dyDescent="0.3">
      <c r="B80" s="49" t="s">
        <v>154</v>
      </c>
    </row>
    <row r="81" spans="2:2" ht="15.75" x14ac:dyDescent="0.3">
      <c r="B81" s="49" t="s">
        <v>155</v>
      </c>
    </row>
    <row r="82" spans="2:2" ht="15.75" x14ac:dyDescent="0.3">
      <c r="B82" s="49"/>
    </row>
    <row r="83" spans="2:2" ht="15.75" x14ac:dyDescent="0.3">
      <c r="B83" s="50" t="s">
        <v>86</v>
      </c>
    </row>
    <row r="84" spans="2:2" ht="15.75" x14ac:dyDescent="0.3">
      <c r="B84" s="49"/>
    </row>
    <row r="85" spans="2:2" ht="15.75" x14ac:dyDescent="0.3">
      <c r="B85" s="49"/>
    </row>
    <row r="86" spans="2:2" ht="15.75" x14ac:dyDescent="0.3">
      <c r="B86" s="49"/>
    </row>
    <row r="87" spans="2:2" ht="15.75" x14ac:dyDescent="0.3">
      <c r="B87" s="49" t="s">
        <v>2471</v>
      </c>
    </row>
    <row r="88" spans="2:2" ht="15.75" x14ac:dyDescent="0.3">
      <c r="B88" s="49"/>
    </row>
    <row r="89" spans="2:2" ht="15.75" x14ac:dyDescent="0.3">
      <c r="B89" s="49" t="s">
        <v>2472</v>
      </c>
    </row>
    <row r="90" spans="2:2" ht="15.75" x14ac:dyDescent="0.3">
      <c r="B90" s="49" t="s">
        <v>2473</v>
      </c>
    </row>
    <row r="91" spans="2:2" ht="15.75" x14ac:dyDescent="0.3">
      <c r="B91" s="49" t="s">
        <v>2474</v>
      </c>
    </row>
    <row r="92" spans="2:2" ht="15.75" x14ac:dyDescent="0.3">
      <c r="B92" s="49" t="s">
        <v>2475</v>
      </c>
    </row>
    <row r="93" spans="2:2" ht="15.75" x14ac:dyDescent="0.3">
      <c r="B93" s="49" t="s">
        <v>2476</v>
      </c>
    </row>
    <row r="94" spans="2:2" ht="15.75" x14ac:dyDescent="0.3">
      <c r="B94" s="49" t="s">
        <v>2477</v>
      </c>
    </row>
    <row r="95" spans="2:2" ht="15.75" x14ac:dyDescent="0.3">
      <c r="B95" s="49" t="s">
        <v>2478</v>
      </c>
    </row>
    <row r="96" spans="2:2" ht="15.75" x14ac:dyDescent="0.3">
      <c r="B96" s="49" t="s">
        <v>2479</v>
      </c>
    </row>
    <row r="98" spans="2:2" ht="15.75" x14ac:dyDescent="0.3">
      <c r="B98" s="49" t="s">
        <v>156</v>
      </c>
    </row>
    <row r="99" spans="2:2" ht="15.75" x14ac:dyDescent="0.3">
      <c r="B99" s="49" t="s">
        <v>157</v>
      </c>
    </row>
    <row r="100" spans="2:2" ht="15.75" x14ac:dyDescent="0.3">
      <c r="B100" s="49" t="s">
        <v>158</v>
      </c>
    </row>
    <row r="101" spans="2:2" ht="15.75" x14ac:dyDescent="0.3">
      <c r="B101" s="49" t="s">
        <v>159</v>
      </c>
    </row>
    <row r="102" spans="2:2" ht="15.75" x14ac:dyDescent="0.3">
      <c r="B102" s="49" t="s">
        <v>160</v>
      </c>
    </row>
    <row r="103" spans="2:2" ht="15.75" x14ac:dyDescent="0.3">
      <c r="B103" s="49" t="s">
        <v>161</v>
      </c>
    </row>
    <row r="104" spans="2:2" ht="15.75" x14ac:dyDescent="0.3">
      <c r="B104" s="49" t="s">
        <v>162</v>
      </c>
    </row>
    <row r="105" spans="2:2" ht="15.75" x14ac:dyDescent="0.3">
      <c r="B105" s="49" t="s">
        <v>163</v>
      </c>
    </row>
    <row r="106" spans="2:2" ht="15.75" x14ac:dyDescent="0.3">
      <c r="B106" s="49" t="s">
        <v>164</v>
      </c>
    </row>
    <row r="107" spans="2:2" ht="15.75" x14ac:dyDescent="0.3">
      <c r="B107" s="49" t="s">
        <v>165</v>
      </c>
    </row>
    <row r="108" spans="2:2" ht="15.75" x14ac:dyDescent="0.3">
      <c r="B108" s="49" t="s">
        <v>166</v>
      </c>
    </row>
    <row r="109" spans="2:2" ht="15.75" x14ac:dyDescent="0.3">
      <c r="B109" s="49" t="s">
        <v>167</v>
      </c>
    </row>
    <row r="110" spans="2:2" ht="15.75" x14ac:dyDescent="0.3">
      <c r="B110" s="49" t="s">
        <v>168</v>
      </c>
    </row>
    <row r="111" spans="2:2" ht="15.75" x14ac:dyDescent="0.3">
      <c r="B111" s="49" t="s">
        <v>169</v>
      </c>
    </row>
    <row r="112" spans="2:2" ht="15.75" x14ac:dyDescent="0.3">
      <c r="B112" s="49" t="s">
        <v>170</v>
      </c>
    </row>
    <row r="113" spans="2:2" ht="15.75" x14ac:dyDescent="0.3">
      <c r="B113" s="49" t="s">
        <v>171</v>
      </c>
    </row>
    <row r="114" spans="2:2" ht="15.75" x14ac:dyDescent="0.3">
      <c r="B114" s="49" t="s">
        <v>172</v>
      </c>
    </row>
    <row r="115" spans="2:2" ht="15.75" x14ac:dyDescent="0.3">
      <c r="B115" s="49" t="s">
        <v>173</v>
      </c>
    </row>
    <row r="116" spans="2:2" ht="15.75" x14ac:dyDescent="0.3">
      <c r="B116" s="49" t="s">
        <v>174</v>
      </c>
    </row>
    <row r="117" spans="2:2" ht="15.75" x14ac:dyDescent="0.3">
      <c r="B117" s="49" t="s">
        <v>175</v>
      </c>
    </row>
    <row r="118" spans="2:2" ht="15.75" x14ac:dyDescent="0.3">
      <c r="B118" s="49" t="s">
        <v>176</v>
      </c>
    </row>
    <row r="119" spans="2:2" ht="15.75" x14ac:dyDescent="0.3">
      <c r="B119" s="49" t="s">
        <v>177</v>
      </c>
    </row>
    <row r="120" spans="2:2" ht="15.75" x14ac:dyDescent="0.3">
      <c r="B120" s="49" t="s">
        <v>178</v>
      </c>
    </row>
    <row r="121" spans="2:2" ht="15.75" x14ac:dyDescent="0.3">
      <c r="B121" s="49" t="s">
        <v>179</v>
      </c>
    </row>
    <row r="122" spans="2:2" ht="15.75" x14ac:dyDescent="0.3">
      <c r="B122" s="49" t="s">
        <v>180</v>
      </c>
    </row>
    <row r="123" spans="2:2" ht="15.75" x14ac:dyDescent="0.3">
      <c r="B123" s="49" t="s">
        <v>181</v>
      </c>
    </row>
    <row r="124" spans="2:2" ht="15.75" x14ac:dyDescent="0.3">
      <c r="B124" s="49" t="s">
        <v>182</v>
      </c>
    </row>
    <row r="125" spans="2:2" ht="15.75" x14ac:dyDescent="0.3">
      <c r="B125" s="49" t="s">
        <v>183</v>
      </c>
    </row>
    <row r="126" spans="2:2" ht="15.75" x14ac:dyDescent="0.3">
      <c r="B126" s="49" t="s">
        <v>184</v>
      </c>
    </row>
    <row r="127" spans="2:2" ht="15.75" x14ac:dyDescent="0.3">
      <c r="B127" s="49" t="s">
        <v>185</v>
      </c>
    </row>
    <row r="128" spans="2:2" ht="15.75" x14ac:dyDescent="0.3">
      <c r="B128" s="49" t="s">
        <v>186</v>
      </c>
    </row>
    <row r="129" spans="2:2" ht="15.75" x14ac:dyDescent="0.3">
      <c r="B129" s="49" t="s">
        <v>187</v>
      </c>
    </row>
    <row r="130" spans="2:2" ht="15.75" x14ac:dyDescent="0.3">
      <c r="B130" s="49" t="s">
        <v>188</v>
      </c>
    </row>
    <row r="131" spans="2:2" ht="15.75" x14ac:dyDescent="0.3">
      <c r="B131" s="49" t="s">
        <v>189</v>
      </c>
    </row>
    <row r="132" spans="2:2" ht="15.75" x14ac:dyDescent="0.3">
      <c r="B132" s="49" t="s">
        <v>190</v>
      </c>
    </row>
    <row r="133" spans="2:2" ht="15.75" x14ac:dyDescent="0.3">
      <c r="B133" s="49" t="s">
        <v>191</v>
      </c>
    </row>
    <row r="134" spans="2:2" ht="15.75" x14ac:dyDescent="0.3">
      <c r="B134" s="49" t="s">
        <v>192</v>
      </c>
    </row>
    <row r="135" spans="2:2" ht="15.75" x14ac:dyDescent="0.3">
      <c r="B135" s="49" t="s">
        <v>193</v>
      </c>
    </row>
    <row r="136" spans="2:2" ht="15.75" x14ac:dyDescent="0.3">
      <c r="B136" s="49" t="s">
        <v>194</v>
      </c>
    </row>
    <row r="137" spans="2:2" ht="15.75" x14ac:dyDescent="0.3">
      <c r="B137" s="49" t="s">
        <v>195</v>
      </c>
    </row>
    <row r="138" spans="2:2" ht="15.75" x14ac:dyDescent="0.3">
      <c r="B138" s="49" t="s">
        <v>196</v>
      </c>
    </row>
    <row r="139" spans="2:2" ht="15.75" x14ac:dyDescent="0.3">
      <c r="B139" s="49" t="s">
        <v>197</v>
      </c>
    </row>
    <row r="140" spans="2:2" ht="15.75" x14ac:dyDescent="0.3">
      <c r="B140" s="49" t="s">
        <v>198</v>
      </c>
    </row>
    <row r="141" spans="2:2" ht="15.75" x14ac:dyDescent="0.3">
      <c r="B141" s="49" t="s">
        <v>199</v>
      </c>
    </row>
    <row r="142" spans="2:2" ht="15.75" x14ac:dyDescent="0.3">
      <c r="B142" s="49" t="s">
        <v>200</v>
      </c>
    </row>
    <row r="143" spans="2:2" ht="15.75" x14ac:dyDescent="0.3">
      <c r="B143" s="49" t="s">
        <v>201</v>
      </c>
    </row>
    <row r="144" spans="2:2" ht="15.75" x14ac:dyDescent="0.3">
      <c r="B144" s="49" t="s">
        <v>202</v>
      </c>
    </row>
    <row r="145" spans="2:2" ht="15.75" x14ac:dyDescent="0.3">
      <c r="B145" s="49" t="s">
        <v>203</v>
      </c>
    </row>
    <row r="146" spans="2:2" ht="15.75" x14ac:dyDescent="0.3">
      <c r="B146" s="49" t="s">
        <v>204</v>
      </c>
    </row>
    <row r="147" spans="2:2" ht="15.75" x14ac:dyDescent="0.3">
      <c r="B147" s="49" t="s">
        <v>205</v>
      </c>
    </row>
    <row r="148" spans="2:2" ht="15.75" x14ac:dyDescent="0.3">
      <c r="B148" s="49" t="s">
        <v>206</v>
      </c>
    </row>
    <row r="149" spans="2:2" ht="15.75" x14ac:dyDescent="0.3">
      <c r="B149" s="49" t="s">
        <v>207</v>
      </c>
    </row>
    <row r="150" spans="2:2" ht="15.75" x14ac:dyDescent="0.3">
      <c r="B150" s="49" t="s">
        <v>208</v>
      </c>
    </row>
    <row r="151" spans="2:2" ht="15.75" x14ac:dyDescent="0.3">
      <c r="B151" s="49" t="s">
        <v>209</v>
      </c>
    </row>
    <row r="152" spans="2:2" ht="15.75" x14ac:dyDescent="0.3">
      <c r="B152" s="49" t="s">
        <v>210</v>
      </c>
    </row>
    <row r="153" spans="2:2" ht="15.75" x14ac:dyDescent="0.3">
      <c r="B153" s="49" t="s">
        <v>211</v>
      </c>
    </row>
    <row r="154" spans="2:2" ht="15.75" x14ac:dyDescent="0.3">
      <c r="B154" s="49" t="s">
        <v>212</v>
      </c>
    </row>
    <row r="155" spans="2:2" ht="15.75" x14ac:dyDescent="0.3">
      <c r="B155" s="49" t="s">
        <v>213</v>
      </c>
    </row>
    <row r="156" spans="2:2" ht="15.75" x14ac:dyDescent="0.3">
      <c r="B156" s="49"/>
    </row>
    <row r="157" spans="2:2" ht="15.75" x14ac:dyDescent="0.3">
      <c r="B157" s="49"/>
    </row>
    <row r="158" spans="2:2" ht="15.75" x14ac:dyDescent="0.3">
      <c r="B158" s="49"/>
    </row>
    <row r="159" spans="2:2" ht="15.75" x14ac:dyDescent="0.3">
      <c r="B159" s="49"/>
    </row>
    <row r="160" spans="2:2" ht="15.75" x14ac:dyDescent="0.3">
      <c r="B160" s="49"/>
    </row>
    <row r="161" spans="1:2" ht="15.75" x14ac:dyDescent="0.3">
      <c r="B161" s="49"/>
    </row>
    <row r="162" spans="1:2" ht="15.75" x14ac:dyDescent="0.3">
      <c r="B162" s="49"/>
    </row>
    <row r="166" spans="1:2" x14ac:dyDescent="0.25">
      <c r="A166" s="55" t="s">
        <v>1726</v>
      </c>
      <c r="B166" s="51" t="s">
        <v>1729</v>
      </c>
    </row>
    <row r="167" spans="1:2" x14ac:dyDescent="0.25">
      <c r="A167" s="55" t="s">
        <v>1727</v>
      </c>
      <c r="B167" s="51" t="s">
        <v>1735</v>
      </c>
    </row>
    <row r="168" spans="1:2" x14ac:dyDescent="0.25">
      <c r="A168" s="55" t="s">
        <v>1728</v>
      </c>
      <c r="B168" s="51" t="s">
        <v>1744</v>
      </c>
    </row>
    <row r="169" spans="1:2" x14ac:dyDescent="0.25">
      <c r="A169"/>
      <c r="B169" s="51" t="s">
        <v>1757</v>
      </c>
    </row>
    <row r="170" spans="1:2" x14ac:dyDescent="0.25">
      <c r="A170"/>
      <c r="B170" s="51" t="s">
        <v>1764</v>
      </c>
    </row>
    <row r="171" spans="1:2" x14ac:dyDescent="0.25">
      <c r="A171"/>
      <c r="B171" s="51" t="s">
        <v>1771</v>
      </c>
    </row>
    <row r="172" spans="1:2" x14ac:dyDescent="0.25">
      <c r="A172"/>
      <c r="B172" s="51" t="s">
        <v>1772</v>
      </c>
    </row>
    <row r="173" spans="1:2" x14ac:dyDescent="0.25">
      <c r="A173"/>
      <c r="B173" s="51" t="s">
        <v>1773</v>
      </c>
    </row>
    <row r="174" spans="1:2" x14ac:dyDescent="0.25">
      <c r="A174"/>
      <c r="B174" s="51" t="s">
        <v>1774</v>
      </c>
    </row>
    <row r="175" spans="1:2" x14ac:dyDescent="0.25">
      <c r="A175"/>
      <c r="B175" s="51" t="s">
        <v>1775</v>
      </c>
    </row>
    <row r="176" spans="1:2" x14ac:dyDescent="0.25">
      <c r="A176"/>
      <c r="B176" s="51" t="s">
        <v>1776</v>
      </c>
    </row>
    <row r="177" spans="1:2" x14ac:dyDescent="0.25">
      <c r="A177"/>
      <c r="B177" s="51" t="s">
        <v>1777</v>
      </c>
    </row>
    <row r="178" spans="1:2" x14ac:dyDescent="0.25">
      <c r="A178"/>
      <c r="B178" s="51" t="s">
        <v>1778</v>
      </c>
    </row>
    <row r="179" spans="1:2" x14ac:dyDescent="0.25">
      <c r="A179"/>
      <c r="B179" s="51" t="s">
        <v>1779</v>
      </c>
    </row>
    <row r="180" spans="1:2" x14ac:dyDescent="0.25">
      <c r="A180"/>
      <c r="B180" s="51" t="s">
        <v>1780</v>
      </c>
    </row>
    <row r="181" spans="1:2" x14ac:dyDescent="0.25">
      <c r="A181"/>
      <c r="B181" s="51" t="s">
        <v>1853</v>
      </c>
    </row>
    <row r="182" spans="1:2" x14ac:dyDescent="0.25">
      <c r="A182"/>
      <c r="B182" s="51" t="s">
        <v>1867</v>
      </c>
    </row>
    <row r="183" spans="1:2" x14ac:dyDescent="0.25">
      <c r="A183"/>
      <c r="B183" s="51" t="s">
        <v>1878</v>
      </c>
    </row>
    <row r="184" spans="1:2" x14ac:dyDescent="0.25">
      <c r="A184"/>
      <c r="B184" s="51" t="s">
        <v>1889</v>
      </c>
    </row>
    <row r="185" spans="1:2" x14ac:dyDescent="0.25">
      <c r="A185"/>
      <c r="B185" s="51" t="s">
        <v>1898</v>
      </c>
    </row>
    <row r="186" spans="1:2" x14ac:dyDescent="0.25">
      <c r="A186"/>
      <c r="B186" s="51" t="s">
        <v>1907</v>
      </c>
    </row>
    <row r="187" spans="1:2" x14ac:dyDescent="0.25">
      <c r="A187"/>
      <c r="B187" s="51" t="s">
        <v>1916</v>
      </c>
    </row>
    <row r="188" spans="1:2" x14ac:dyDescent="0.25">
      <c r="A188"/>
      <c r="B188"/>
    </row>
    <row r="189" spans="1:2" x14ac:dyDescent="0.25">
      <c r="A189">
        <v>1000</v>
      </c>
      <c r="B189"/>
    </row>
    <row r="190" spans="1:2" x14ac:dyDescent="0.25">
      <c r="A190">
        <v>2000</v>
      </c>
      <c r="B190"/>
    </row>
    <row r="191" spans="1:2" x14ac:dyDescent="0.25">
      <c r="A191">
        <v>3000</v>
      </c>
      <c r="B191"/>
    </row>
    <row r="192" spans="1:2" x14ac:dyDescent="0.25">
      <c r="A192">
        <v>4000</v>
      </c>
      <c r="B192"/>
    </row>
    <row r="193" spans="1:2" x14ac:dyDescent="0.25">
      <c r="A193">
        <v>5000</v>
      </c>
      <c r="B193"/>
    </row>
    <row r="194" spans="1:2" x14ac:dyDescent="0.25">
      <c r="A194">
        <v>6000</v>
      </c>
      <c r="B194"/>
    </row>
    <row r="195" spans="1:2" x14ac:dyDescent="0.25">
      <c r="A195">
        <v>7000</v>
      </c>
      <c r="B195"/>
    </row>
    <row r="196" spans="1:2" x14ac:dyDescent="0.25">
      <c r="A196">
        <v>8000</v>
      </c>
      <c r="B196"/>
    </row>
    <row r="197" spans="1:2" x14ac:dyDescent="0.25">
      <c r="A197">
        <v>9000</v>
      </c>
      <c r="B197"/>
    </row>
    <row r="198" spans="1:2" x14ac:dyDescent="0.25">
      <c r="A198"/>
      <c r="B198"/>
    </row>
    <row r="199" spans="1:2" x14ac:dyDescent="0.25">
      <c r="A199"/>
      <c r="B199"/>
    </row>
    <row r="200" spans="1:2" x14ac:dyDescent="0.25">
      <c r="A200"/>
      <c r="B200" s="78" t="s">
        <v>2454</v>
      </c>
    </row>
    <row r="201" spans="1:2" x14ac:dyDescent="0.25">
      <c r="A201"/>
      <c r="B201"/>
    </row>
    <row r="202" spans="1:2" x14ac:dyDescent="0.25">
      <c r="A202">
        <v>1000</v>
      </c>
      <c r="B202" t="s">
        <v>1927</v>
      </c>
    </row>
    <row r="203" spans="1:2" x14ac:dyDescent="0.25">
      <c r="A203">
        <v>1000</v>
      </c>
      <c r="B203" t="s">
        <v>1928</v>
      </c>
    </row>
    <row r="204" spans="1:2" x14ac:dyDescent="0.25">
      <c r="A204">
        <v>1000</v>
      </c>
      <c r="B204" t="s">
        <v>1929</v>
      </c>
    </row>
    <row r="205" spans="1:2" x14ac:dyDescent="0.25">
      <c r="A205">
        <v>1000</v>
      </c>
      <c r="B205" t="s">
        <v>1930</v>
      </c>
    </row>
    <row r="206" spans="1:2" x14ac:dyDescent="0.25">
      <c r="A206">
        <v>1000</v>
      </c>
      <c r="B206" t="s">
        <v>1931</v>
      </c>
    </row>
    <row r="207" spans="1:2" x14ac:dyDescent="0.25">
      <c r="A207">
        <v>1000</v>
      </c>
      <c r="B207" t="s">
        <v>1932</v>
      </c>
    </row>
    <row r="208" spans="1:2" x14ac:dyDescent="0.25">
      <c r="A208">
        <v>1000</v>
      </c>
      <c r="B208" t="s">
        <v>1933</v>
      </c>
    </row>
    <row r="209" spans="1:2" x14ac:dyDescent="0.25">
      <c r="A209">
        <v>1000</v>
      </c>
      <c r="B209" t="s">
        <v>1934</v>
      </c>
    </row>
    <row r="210" spans="1:2" x14ac:dyDescent="0.25">
      <c r="A210">
        <v>1000</v>
      </c>
      <c r="B210" t="s">
        <v>1935</v>
      </c>
    </row>
    <row r="211" spans="1:2" x14ac:dyDescent="0.25">
      <c r="A211">
        <v>1000</v>
      </c>
      <c r="B211" t="s">
        <v>1936</v>
      </c>
    </row>
    <row r="212" spans="1:2" x14ac:dyDescent="0.25">
      <c r="A212">
        <v>1000</v>
      </c>
      <c r="B212" t="s">
        <v>1937</v>
      </c>
    </row>
    <row r="213" spans="1:2" x14ac:dyDescent="0.25">
      <c r="A213">
        <v>1000</v>
      </c>
      <c r="B213" t="s">
        <v>1938</v>
      </c>
    </row>
    <row r="214" spans="1:2" x14ac:dyDescent="0.25">
      <c r="A214">
        <v>1000</v>
      </c>
      <c r="B214" t="s">
        <v>1939</v>
      </c>
    </row>
    <row r="215" spans="1:2" x14ac:dyDescent="0.25">
      <c r="A215">
        <v>1000</v>
      </c>
      <c r="B215" t="s">
        <v>1940</v>
      </c>
    </row>
    <row r="216" spans="1:2" x14ac:dyDescent="0.25">
      <c r="A216">
        <v>1000</v>
      </c>
      <c r="B216" t="s">
        <v>1941</v>
      </c>
    </row>
    <row r="217" spans="1:2" x14ac:dyDescent="0.25">
      <c r="A217">
        <v>1000</v>
      </c>
      <c r="B217" t="s">
        <v>1942</v>
      </c>
    </row>
    <row r="218" spans="1:2" x14ac:dyDescent="0.25">
      <c r="A218">
        <v>1000</v>
      </c>
      <c r="B218" t="s">
        <v>1943</v>
      </c>
    </row>
    <row r="219" spans="1:2" x14ac:dyDescent="0.25">
      <c r="A219">
        <v>1000</v>
      </c>
      <c r="B219" t="s">
        <v>1944</v>
      </c>
    </row>
    <row r="220" spans="1:2" x14ac:dyDescent="0.25">
      <c r="A220">
        <v>1000</v>
      </c>
      <c r="B220" t="s">
        <v>1945</v>
      </c>
    </row>
    <row r="221" spans="1:2" x14ac:dyDescent="0.25">
      <c r="A221">
        <v>1000</v>
      </c>
      <c r="B221" t="s">
        <v>1946</v>
      </c>
    </row>
    <row r="222" spans="1:2" x14ac:dyDescent="0.25">
      <c r="A222">
        <v>1000</v>
      </c>
      <c r="B222" t="s">
        <v>1947</v>
      </c>
    </row>
    <row r="223" spans="1:2" x14ac:dyDescent="0.25">
      <c r="A223">
        <v>1000</v>
      </c>
      <c r="B223" t="s">
        <v>1948</v>
      </c>
    </row>
    <row r="224" spans="1:2" x14ac:dyDescent="0.25">
      <c r="A224">
        <v>1000</v>
      </c>
      <c r="B224" t="s">
        <v>1949</v>
      </c>
    </row>
    <row r="225" spans="1:2" x14ac:dyDescent="0.25">
      <c r="A225">
        <v>1000</v>
      </c>
      <c r="B225" t="s">
        <v>1950</v>
      </c>
    </row>
    <row r="226" spans="1:2" x14ac:dyDescent="0.25">
      <c r="A226">
        <v>1000</v>
      </c>
      <c r="B226" t="s">
        <v>1951</v>
      </c>
    </row>
    <row r="227" spans="1:2" x14ac:dyDescent="0.25">
      <c r="A227">
        <v>1000</v>
      </c>
      <c r="B227" t="s">
        <v>1952</v>
      </c>
    </row>
    <row r="228" spans="1:2" x14ac:dyDescent="0.25">
      <c r="A228">
        <v>1000</v>
      </c>
      <c r="B228" t="s">
        <v>1953</v>
      </c>
    </row>
    <row r="229" spans="1:2" x14ac:dyDescent="0.25">
      <c r="A229">
        <v>1000</v>
      </c>
      <c r="B229" t="s">
        <v>1954</v>
      </c>
    </row>
    <row r="230" spans="1:2" x14ac:dyDescent="0.25">
      <c r="A230">
        <v>1000</v>
      </c>
      <c r="B230" t="s">
        <v>1955</v>
      </c>
    </row>
    <row r="231" spans="1:2" x14ac:dyDescent="0.25">
      <c r="A231">
        <v>1000</v>
      </c>
      <c r="B231" t="s">
        <v>1956</v>
      </c>
    </row>
    <row r="232" spans="1:2" x14ac:dyDescent="0.25">
      <c r="A232">
        <v>1000</v>
      </c>
      <c r="B232" t="s">
        <v>1957</v>
      </c>
    </row>
    <row r="233" spans="1:2" x14ac:dyDescent="0.25">
      <c r="A233">
        <v>1000</v>
      </c>
      <c r="B233" t="s">
        <v>1958</v>
      </c>
    </row>
    <row r="234" spans="1:2" x14ac:dyDescent="0.25">
      <c r="A234">
        <v>1000</v>
      </c>
      <c r="B234" t="s">
        <v>1959</v>
      </c>
    </row>
    <row r="235" spans="1:2" x14ac:dyDescent="0.25">
      <c r="A235">
        <v>1000</v>
      </c>
      <c r="B235" t="s">
        <v>1960</v>
      </c>
    </row>
    <row r="236" spans="1:2" x14ac:dyDescent="0.25">
      <c r="A236">
        <v>1000</v>
      </c>
      <c r="B236" t="s">
        <v>1961</v>
      </c>
    </row>
    <row r="237" spans="1:2" x14ac:dyDescent="0.25">
      <c r="A237">
        <v>1000</v>
      </c>
      <c r="B237" t="s">
        <v>1962</v>
      </c>
    </row>
    <row r="238" spans="1:2" x14ac:dyDescent="0.25">
      <c r="A238">
        <v>1000</v>
      </c>
      <c r="B238" t="s">
        <v>1963</v>
      </c>
    </row>
    <row r="239" spans="1:2" x14ac:dyDescent="0.25">
      <c r="A239">
        <v>1000</v>
      </c>
      <c r="B239" t="s">
        <v>1964</v>
      </c>
    </row>
    <row r="240" spans="1:2" x14ac:dyDescent="0.25">
      <c r="A240">
        <v>1000</v>
      </c>
      <c r="B240" t="s">
        <v>1965</v>
      </c>
    </row>
    <row r="241" spans="1:2" x14ac:dyDescent="0.25">
      <c r="A241">
        <v>1000</v>
      </c>
      <c r="B241" t="s">
        <v>1966</v>
      </c>
    </row>
    <row r="242" spans="1:2" x14ac:dyDescent="0.25">
      <c r="A242">
        <v>1000</v>
      </c>
      <c r="B242" t="s">
        <v>1967</v>
      </c>
    </row>
    <row r="243" spans="1:2" x14ac:dyDescent="0.25">
      <c r="A243">
        <v>1000</v>
      </c>
      <c r="B243" t="s">
        <v>1968</v>
      </c>
    </row>
    <row r="244" spans="1:2" x14ac:dyDescent="0.25">
      <c r="A244">
        <v>1000</v>
      </c>
      <c r="B244" t="s">
        <v>1969</v>
      </c>
    </row>
    <row r="245" spans="1:2" x14ac:dyDescent="0.25">
      <c r="A245">
        <v>1000</v>
      </c>
      <c r="B245" t="s">
        <v>1970</v>
      </c>
    </row>
    <row r="246" spans="1:2" x14ac:dyDescent="0.25">
      <c r="A246">
        <v>1000</v>
      </c>
      <c r="B246" t="s">
        <v>1971</v>
      </c>
    </row>
    <row r="247" spans="1:2" x14ac:dyDescent="0.25">
      <c r="A247">
        <v>1000</v>
      </c>
      <c r="B247" t="s">
        <v>1972</v>
      </c>
    </row>
    <row r="248" spans="1:2" x14ac:dyDescent="0.25">
      <c r="A248">
        <v>1000</v>
      </c>
      <c r="B248" t="s">
        <v>1973</v>
      </c>
    </row>
    <row r="249" spans="1:2" x14ac:dyDescent="0.25">
      <c r="A249">
        <v>1000</v>
      </c>
      <c r="B249" t="s">
        <v>1974</v>
      </c>
    </row>
    <row r="250" spans="1:2" x14ac:dyDescent="0.25">
      <c r="A250">
        <v>1000</v>
      </c>
      <c r="B250" t="s">
        <v>1975</v>
      </c>
    </row>
    <row r="251" spans="1:2" x14ac:dyDescent="0.25">
      <c r="A251">
        <v>1000</v>
      </c>
      <c r="B251" t="s">
        <v>1976</v>
      </c>
    </row>
    <row r="252" spans="1:2" x14ac:dyDescent="0.25">
      <c r="A252">
        <v>1000</v>
      </c>
      <c r="B252" t="s">
        <v>1977</v>
      </c>
    </row>
    <row r="253" spans="1:2" x14ac:dyDescent="0.25">
      <c r="A253">
        <v>1000</v>
      </c>
      <c r="B253" t="s">
        <v>1978</v>
      </c>
    </row>
    <row r="254" spans="1:2" x14ac:dyDescent="0.25">
      <c r="A254">
        <v>1000</v>
      </c>
      <c r="B254" t="s">
        <v>1979</v>
      </c>
    </row>
    <row r="255" spans="1:2" x14ac:dyDescent="0.25">
      <c r="A255">
        <v>1000</v>
      </c>
      <c r="B255" t="s">
        <v>1980</v>
      </c>
    </row>
    <row r="256" spans="1:2" x14ac:dyDescent="0.25">
      <c r="A256">
        <v>1000</v>
      </c>
      <c r="B256" t="s">
        <v>1981</v>
      </c>
    </row>
    <row r="257" spans="1:2" x14ac:dyDescent="0.25">
      <c r="A257">
        <v>1000</v>
      </c>
      <c r="B257" t="s">
        <v>1982</v>
      </c>
    </row>
    <row r="258" spans="1:2" x14ac:dyDescent="0.25">
      <c r="A258">
        <v>1000</v>
      </c>
      <c r="B258" t="s">
        <v>1983</v>
      </c>
    </row>
    <row r="259" spans="1:2" x14ac:dyDescent="0.25">
      <c r="A259">
        <v>1000</v>
      </c>
      <c r="B259" t="s">
        <v>1984</v>
      </c>
    </row>
    <row r="260" spans="1:2" x14ac:dyDescent="0.25">
      <c r="A260">
        <v>1000</v>
      </c>
      <c r="B260" t="s">
        <v>1985</v>
      </c>
    </row>
    <row r="261" spans="1:2" x14ac:dyDescent="0.25">
      <c r="A261">
        <v>1000</v>
      </c>
      <c r="B261" t="s">
        <v>1986</v>
      </c>
    </row>
    <row r="262" spans="1:2" x14ac:dyDescent="0.25">
      <c r="A262">
        <v>1000</v>
      </c>
      <c r="B262" t="s">
        <v>1987</v>
      </c>
    </row>
    <row r="263" spans="1:2" x14ac:dyDescent="0.25">
      <c r="A263">
        <v>1000</v>
      </c>
      <c r="B263" t="s">
        <v>1988</v>
      </c>
    </row>
    <row r="264" spans="1:2" x14ac:dyDescent="0.25">
      <c r="A264"/>
      <c r="B264"/>
    </row>
    <row r="265" spans="1:2" x14ac:dyDescent="0.25">
      <c r="A265"/>
      <c r="B265" s="78" t="s">
        <v>2453</v>
      </c>
    </row>
    <row r="266" spans="1:2" x14ac:dyDescent="0.25">
      <c r="A266"/>
      <c r="B266"/>
    </row>
    <row r="267" spans="1:2" x14ac:dyDescent="0.25">
      <c r="A267">
        <v>2000</v>
      </c>
      <c r="B267" t="s">
        <v>2890</v>
      </c>
    </row>
    <row r="268" spans="1:2" x14ac:dyDescent="0.25">
      <c r="A268">
        <v>2000</v>
      </c>
      <c r="B268" t="s">
        <v>2891</v>
      </c>
    </row>
    <row r="269" spans="1:2" x14ac:dyDescent="0.25">
      <c r="A269">
        <v>2000</v>
      </c>
      <c r="B269" t="s">
        <v>2892</v>
      </c>
    </row>
    <row r="270" spans="1:2" x14ac:dyDescent="0.25">
      <c r="A270">
        <v>2000</v>
      </c>
      <c r="B270" t="s">
        <v>1989</v>
      </c>
    </row>
    <row r="271" spans="1:2" x14ac:dyDescent="0.25">
      <c r="A271">
        <v>2000</v>
      </c>
      <c r="B271" t="s">
        <v>1990</v>
      </c>
    </row>
    <row r="272" spans="1:2" x14ac:dyDescent="0.25">
      <c r="A272">
        <v>2000</v>
      </c>
      <c r="B272" t="s">
        <v>1991</v>
      </c>
    </row>
    <row r="273" spans="1:2" x14ac:dyDescent="0.25">
      <c r="A273">
        <v>2000</v>
      </c>
      <c r="B273" t="s">
        <v>1992</v>
      </c>
    </row>
    <row r="274" spans="1:2" x14ac:dyDescent="0.25">
      <c r="A274">
        <v>2000</v>
      </c>
      <c r="B274" t="s">
        <v>1993</v>
      </c>
    </row>
    <row r="275" spans="1:2" x14ac:dyDescent="0.25">
      <c r="A275">
        <v>2000</v>
      </c>
      <c r="B275" t="s">
        <v>1994</v>
      </c>
    </row>
    <row r="276" spans="1:2" x14ac:dyDescent="0.25">
      <c r="A276">
        <v>2000</v>
      </c>
      <c r="B276" t="s">
        <v>1995</v>
      </c>
    </row>
    <row r="277" spans="1:2" x14ac:dyDescent="0.25">
      <c r="A277">
        <v>2000</v>
      </c>
      <c r="B277" t="s">
        <v>2893</v>
      </c>
    </row>
    <row r="278" spans="1:2" x14ac:dyDescent="0.25">
      <c r="A278">
        <v>2000</v>
      </c>
      <c r="B278" t="s">
        <v>2894</v>
      </c>
    </row>
    <row r="279" spans="1:2" x14ac:dyDescent="0.25">
      <c r="A279">
        <v>2000</v>
      </c>
      <c r="B279" t="s">
        <v>1996</v>
      </c>
    </row>
    <row r="280" spans="1:2" x14ac:dyDescent="0.25">
      <c r="A280">
        <v>2000</v>
      </c>
      <c r="B280" t="s">
        <v>1997</v>
      </c>
    </row>
    <row r="281" spans="1:2" x14ac:dyDescent="0.25">
      <c r="A281">
        <v>2000</v>
      </c>
      <c r="B281" t="s">
        <v>1998</v>
      </c>
    </row>
    <row r="282" spans="1:2" x14ac:dyDescent="0.25">
      <c r="A282">
        <v>2000</v>
      </c>
      <c r="B282" t="s">
        <v>1999</v>
      </c>
    </row>
    <row r="283" spans="1:2" x14ac:dyDescent="0.25">
      <c r="A283">
        <v>2000</v>
      </c>
      <c r="B283" t="s">
        <v>2000</v>
      </c>
    </row>
    <row r="284" spans="1:2" x14ac:dyDescent="0.25">
      <c r="A284">
        <v>2000</v>
      </c>
      <c r="B284" t="s">
        <v>2001</v>
      </c>
    </row>
    <row r="285" spans="1:2" x14ac:dyDescent="0.25">
      <c r="A285">
        <v>2000</v>
      </c>
      <c r="B285" t="s">
        <v>2002</v>
      </c>
    </row>
    <row r="286" spans="1:2" x14ac:dyDescent="0.25">
      <c r="A286">
        <v>2000</v>
      </c>
      <c r="B286" t="s">
        <v>2003</v>
      </c>
    </row>
    <row r="287" spans="1:2" x14ac:dyDescent="0.25">
      <c r="A287">
        <v>2000</v>
      </c>
      <c r="B287" t="s">
        <v>2004</v>
      </c>
    </row>
    <row r="288" spans="1:2" x14ac:dyDescent="0.25">
      <c r="A288">
        <v>2000</v>
      </c>
      <c r="B288" t="s">
        <v>2005</v>
      </c>
    </row>
    <row r="289" spans="1:2" x14ac:dyDescent="0.25">
      <c r="A289">
        <v>2000</v>
      </c>
      <c r="B289" t="s">
        <v>2006</v>
      </c>
    </row>
    <row r="290" spans="1:2" x14ac:dyDescent="0.25">
      <c r="A290">
        <v>2000</v>
      </c>
      <c r="B290" t="s">
        <v>2007</v>
      </c>
    </row>
    <row r="291" spans="1:2" x14ac:dyDescent="0.25">
      <c r="A291">
        <v>2000</v>
      </c>
      <c r="B291" t="s">
        <v>2008</v>
      </c>
    </row>
    <row r="292" spans="1:2" x14ac:dyDescent="0.25">
      <c r="A292">
        <v>2000</v>
      </c>
      <c r="B292" t="s">
        <v>2009</v>
      </c>
    </row>
    <row r="293" spans="1:2" x14ac:dyDescent="0.25">
      <c r="A293">
        <v>2000</v>
      </c>
      <c r="B293" t="s">
        <v>2010</v>
      </c>
    </row>
    <row r="294" spans="1:2" x14ac:dyDescent="0.25">
      <c r="A294">
        <v>2000</v>
      </c>
      <c r="B294" t="s">
        <v>2011</v>
      </c>
    </row>
    <row r="295" spans="1:2" x14ac:dyDescent="0.25">
      <c r="A295">
        <v>2000</v>
      </c>
      <c r="B295" t="s">
        <v>2012</v>
      </c>
    </row>
    <row r="296" spans="1:2" x14ac:dyDescent="0.25">
      <c r="A296">
        <v>2000</v>
      </c>
      <c r="B296" t="s">
        <v>2013</v>
      </c>
    </row>
    <row r="297" spans="1:2" x14ac:dyDescent="0.25">
      <c r="A297">
        <v>2000</v>
      </c>
      <c r="B297" t="s">
        <v>2014</v>
      </c>
    </row>
    <row r="298" spans="1:2" x14ac:dyDescent="0.25">
      <c r="A298">
        <v>2000</v>
      </c>
      <c r="B298" t="s">
        <v>2015</v>
      </c>
    </row>
    <row r="299" spans="1:2" x14ac:dyDescent="0.25">
      <c r="A299">
        <v>2000</v>
      </c>
      <c r="B299" t="s">
        <v>2016</v>
      </c>
    </row>
    <row r="300" spans="1:2" x14ac:dyDescent="0.25">
      <c r="A300">
        <v>2000</v>
      </c>
      <c r="B300" t="s">
        <v>2017</v>
      </c>
    </row>
    <row r="301" spans="1:2" x14ac:dyDescent="0.25">
      <c r="A301">
        <v>2000</v>
      </c>
      <c r="B301" t="s">
        <v>2018</v>
      </c>
    </row>
    <row r="302" spans="1:2" x14ac:dyDescent="0.25">
      <c r="A302">
        <v>2000</v>
      </c>
      <c r="B302" t="s">
        <v>2019</v>
      </c>
    </row>
    <row r="303" spans="1:2" x14ac:dyDescent="0.25">
      <c r="A303">
        <v>2000</v>
      </c>
      <c r="B303" t="s">
        <v>2020</v>
      </c>
    </row>
    <row r="304" spans="1:2" x14ac:dyDescent="0.25">
      <c r="A304">
        <v>2000</v>
      </c>
      <c r="B304" t="s">
        <v>2021</v>
      </c>
    </row>
    <row r="305" spans="1:2" x14ac:dyDescent="0.25">
      <c r="A305">
        <v>2000</v>
      </c>
      <c r="B305" t="s">
        <v>2022</v>
      </c>
    </row>
    <row r="306" spans="1:2" x14ac:dyDescent="0.25">
      <c r="A306">
        <v>2000</v>
      </c>
      <c r="B306" t="s">
        <v>2023</v>
      </c>
    </row>
    <row r="307" spans="1:2" x14ac:dyDescent="0.25">
      <c r="A307">
        <v>2000</v>
      </c>
      <c r="B307" t="s">
        <v>2024</v>
      </c>
    </row>
    <row r="308" spans="1:2" x14ac:dyDescent="0.25">
      <c r="A308">
        <v>2000</v>
      </c>
      <c r="B308" t="s">
        <v>2025</v>
      </c>
    </row>
    <row r="309" spans="1:2" x14ac:dyDescent="0.25">
      <c r="A309">
        <v>2000</v>
      </c>
      <c r="B309" t="s">
        <v>2026</v>
      </c>
    </row>
    <row r="310" spans="1:2" x14ac:dyDescent="0.25">
      <c r="A310">
        <v>2000</v>
      </c>
      <c r="B310" t="s">
        <v>2027</v>
      </c>
    </row>
    <row r="311" spans="1:2" x14ac:dyDescent="0.25">
      <c r="A311">
        <v>2000</v>
      </c>
      <c r="B311" t="s">
        <v>2028</v>
      </c>
    </row>
    <row r="312" spans="1:2" x14ac:dyDescent="0.25">
      <c r="A312">
        <v>2000</v>
      </c>
      <c r="B312" t="s">
        <v>2029</v>
      </c>
    </row>
    <row r="313" spans="1:2" x14ac:dyDescent="0.25">
      <c r="A313">
        <v>2000</v>
      </c>
      <c r="B313" t="s">
        <v>2030</v>
      </c>
    </row>
    <row r="314" spans="1:2" x14ac:dyDescent="0.25">
      <c r="A314">
        <v>2000</v>
      </c>
      <c r="B314" t="s">
        <v>2031</v>
      </c>
    </row>
    <row r="315" spans="1:2" x14ac:dyDescent="0.25">
      <c r="A315">
        <v>2000</v>
      </c>
      <c r="B315" t="s">
        <v>2032</v>
      </c>
    </row>
    <row r="316" spans="1:2" x14ac:dyDescent="0.25">
      <c r="A316">
        <v>2000</v>
      </c>
      <c r="B316" t="s">
        <v>2033</v>
      </c>
    </row>
    <row r="317" spans="1:2" x14ac:dyDescent="0.25">
      <c r="A317">
        <v>2000</v>
      </c>
      <c r="B317" t="s">
        <v>2034</v>
      </c>
    </row>
    <row r="318" spans="1:2" x14ac:dyDescent="0.25">
      <c r="A318">
        <v>2000</v>
      </c>
      <c r="B318" t="s">
        <v>2035</v>
      </c>
    </row>
    <row r="319" spans="1:2" x14ac:dyDescent="0.25">
      <c r="A319">
        <v>2000</v>
      </c>
      <c r="B319" t="s">
        <v>2036</v>
      </c>
    </row>
    <row r="320" spans="1:2" x14ac:dyDescent="0.25">
      <c r="A320">
        <v>2000</v>
      </c>
      <c r="B320" t="s">
        <v>2037</v>
      </c>
    </row>
    <row r="321" spans="1:2" x14ac:dyDescent="0.25">
      <c r="A321">
        <v>2000</v>
      </c>
      <c r="B321" t="s">
        <v>2038</v>
      </c>
    </row>
    <row r="322" spans="1:2" x14ac:dyDescent="0.25">
      <c r="A322">
        <v>2000</v>
      </c>
      <c r="B322" t="s">
        <v>2039</v>
      </c>
    </row>
    <row r="323" spans="1:2" x14ac:dyDescent="0.25">
      <c r="A323">
        <v>2000</v>
      </c>
      <c r="B323" t="s">
        <v>2040</v>
      </c>
    </row>
    <row r="324" spans="1:2" x14ac:dyDescent="0.25">
      <c r="A324">
        <v>2000</v>
      </c>
      <c r="B324" t="s">
        <v>2041</v>
      </c>
    </row>
    <row r="325" spans="1:2" x14ac:dyDescent="0.25">
      <c r="A325">
        <v>2000</v>
      </c>
      <c r="B325" t="s">
        <v>2042</v>
      </c>
    </row>
    <row r="326" spans="1:2" x14ac:dyDescent="0.25">
      <c r="A326">
        <v>2000</v>
      </c>
      <c r="B326" t="s">
        <v>2043</v>
      </c>
    </row>
    <row r="327" spans="1:2" x14ac:dyDescent="0.25">
      <c r="A327">
        <v>2000</v>
      </c>
      <c r="B327" t="s">
        <v>2044</v>
      </c>
    </row>
    <row r="328" spans="1:2" x14ac:dyDescent="0.25">
      <c r="A328">
        <v>2000</v>
      </c>
      <c r="B328" t="s">
        <v>2045</v>
      </c>
    </row>
    <row r="329" spans="1:2" x14ac:dyDescent="0.25">
      <c r="A329">
        <v>2000</v>
      </c>
      <c r="B329" t="s">
        <v>2046</v>
      </c>
    </row>
    <row r="330" spans="1:2" x14ac:dyDescent="0.25">
      <c r="A330">
        <v>2000</v>
      </c>
      <c r="B330" t="s">
        <v>2047</v>
      </c>
    </row>
    <row r="331" spans="1:2" x14ac:dyDescent="0.25">
      <c r="A331">
        <v>2000</v>
      </c>
      <c r="B331" t="s">
        <v>2048</v>
      </c>
    </row>
    <row r="332" spans="1:2" x14ac:dyDescent="0.25">
      <c r="A332">
        <v>2000</v>
      </c>
      <c r="B332" t="s">
        <v>2049</v>
      </c>
    </row>
    <row r="333" spans="1:2" x14ac:dyDescent="0.25">
      <c r="A333">
        <v>2000</v>
      </c>
      <c r="B333" t="s">
        <v>2050</v>
      </c>
    </row>
    <row r="334" spans="1:2" x14ac:dyDescent="0.25">
      <c r="A334">
        <v>2000</v>
      </c>
      <c r="B334" t="s">
        <v>2051</v>
      </c>
    </row>
    <row r="335" spans="1:2" x14ac:dyDescent="0.25">
      <c r="A335">
        <v>2000</v>
      </c>
      <c r="B335" t="s">
        <v>2052</v>
      </c>
    </row>
    <row r="336" spans="1:2" x14ac:dyDescent="0.25">
      <c r="A336">
        <v>2000</v>
      </c>
      <c r="B336" t="s">
        <v>2053</v>
      </c>
    </row>
    <row r="337" spans="1:2" x14ac:dyDescent="0.25">
      <c r="A337"/>
      <c r="B337"/>
    </row>
    <row r="338" spans="1:2" x14ac:dyDescent="0.25">
      <c r="A338"/>
      <c r="B338" s="78" t="s">
        <v>2443</v>
      </c>
    </row>
    <row r="339" spans="1:2" x14ac:dyDescent="0.25">
      <c r="A339"/>
      <c r="B339"/>
    </row>
    <row r="340" spans="1:2" x14ac:dyDescent="0.25">
      <c r="A340">
        <v>3000</v>
      </c>
      <c r="B340" t="s">
        <v>2054</v>
      </c>
    </row>
    <row r="341" spans="1:2" x14ac:dyDescent="0.25">
      <c r="A341">
        <v>3000</v>
      </c>
      <c r="B341" t="s">
        <v>2055</v>
      </c>
    </row>
    <row r="342" spans="1:2" x14ac:dyDescent="0.25">
      <c r="A342">
        <v>3000</v>
      </c>
      <c r="B342" t="s">
        <v>2056</v>
      </c>
    </row>
    <row r="343" spans="1:2" x14ac:dyDescent="0.25">
      <c r="A343">
        <v>3000</v>
      </c>
      <c r="B343" t="s">
        <v>2057</v>
      </c>
    </row>
    <row r="344" spans="1:2" x14ac:dyDescent="0.25">
      <c r="A344">
        <v>3000</v>
      </c>
      <c r="B344" t="s">
        <v>2058</v>
      </c>
    </row>
    <row r="345" spans="1:2" x14ac:dyDescent="0.25">
      <c r="A345">
        <v>3000</v>
      </c>
      <c r="B345" t="s">
        <v>2059</v>
      </c>
    </row>
    <row r="346" spans="1:2" x14ac:dyDescent="0.25">
      <c r="A346">
        <v>3000</v>
      </c>
      <c r="B346" t="s">
        <v>2060</v>
      </c>
    </row>
    <row r="347" spans="1:2" x14ac:dyDescent="0.25">
      <c r="A347">
        <v>3000</v>
      </c>
      <c r="B347" t="s">
        <v>2061</v>
      </c>
    </row>
    <row r="348" spans="1:2" x14ac:dyDescent="0.25">
      <c r="A348">
        <v>3000</v>
      </c>
      <c r="B348" t="s">
        <v>2062</v>
      </c>
    </row>
    <row r="349" spans="1:2" x14ac:dyDescent="0.25">
      <c r="A349">
        <v>3000</v>
      </c>
      <c r="B349" t="s">
        <v>2063</v>
      </c>
    </row>
    <row r="350" spans="1:2" x14ac:dyDescent="0.25">
      <c r="A350">
        <v>3000</v>
      </c>
      <c r="B350" t="s">
        <v>2064</v>
      </c>
    </row>
    <row r="351" spans="1:2" x14ac:dyDescent="0.25">
      <c r="A351">
        <v>3000</v>
      </c>
      <c r="B351" t="s">
        <v>2065</v>
      </c>
    </row>
    <row r="352" spans="1:2" x14ac:dyDescent="0.25">
      <c r="A352">
        <v>3000</v>
      </c>
      <c r="B352" t="s">
        <v>2066</v>
      </c>
    </row>
    <row r="353" spans="1:2" x14ac:dyDescent="0.25">
      <c r="A353">
        <v>3000</v>
      </c>
      <c r="B353" t="s">
        <v>2067</v>
      </c>
    </row>
    <row r="354" spans="1:2" x14ac:dyDescent="0.25">
      <c r="A354">
        <v>3000</v>
      </c>
      <c r="B354" t="s">
        <v>2068</v>
      </c>
    </row>
    <row r="355" spans="1:2" x14ac:dyDescent="0.25">
      <c r="A355">
        <v>3000</v>
      </c>
      <c r="B355" t="s">
        <v>2069</v>
      </c>
    </row>
    <row r="356" spans="1:2" x14ac:dyDescent="0.25">
      <c r="A356">
        <v>3000</v>
      </c>
      <c r="B356" t="s">
        <v>2070</v>
      </c>
    </row>
    <row r="357" spans="1:2" x14ac:dyDescent="0.25">
      <c r="A357">
        <v>3000</v>
      </c>
      <c r="B357" t="s">
        <v>2071</v>
      </c>
    </row>
    <row r="358" spans="1:2" x14ac:dyDescent="0.25">
      <c r="A358">
        <v>3000</v>
      </c>
      <c r="B358" t="s">
        <v>2072</v>
      </c>
    </row>
    <row r="359" spans="1:2" x14ac:dyDescent="0.25">
      <c r="A359">
        <v>3000</v>
      </c>
      <c r="B359" t="s">
        <v>2073</v>
      </c>
    </row>
    <row r="360" spans="1:2" x14ac:dyDescent="0.25">
      <c r="A360">
        <v>3000</v>
      </c>
      <c r="B360" t="s">
        <v>2074</v>
      </c>
    </row>
    <row r="361" spans="1:2" x14ac:dyDescent="0.25">
      <c r="A361">
        <v>3000</v>
      </c>
      <c r="B361" t="s">
        <v>2075</v>
      </c>
    </row>
    <row r="362" spans="1:2" x14ac:dyDescent="0.25">
      <c r="A362">
        <v>3000</v>
      </c>
      <c r="B362" t="s">
        <v>2076</v>
      </c>
    </row>
    <row r="363" spans="1:2" x14ac:dyDescent="0.25">
      <c r="A363">
        <v>3000</v>
      </c>
      <c r="B363" t="s">
        <v>2077</v>
      </c>
    </row>
    <row r="364" spans="1:2" x14ac:dyDescent="0.25">
      <c r="A364">
        <v>3000</v>
      </c>
      <c r="B364" t="s">
        <v>2078</v>
      </c>
    </row>
    <row r="365" spans="1:2" x14ac:dyDescent="0.25">
      <c r="A365">
        <v>3000</v>
      </c>
      <c r="B365" t="s">
        <v>2079</v>
      </c>
    </row>
    <row r="366" spans="1:2" x14ac:dyDescent="0.25">
      <c r="A366">
        <v>3000</v>
      </c>
      <c r="B366" t="s">
        <v>2080</v>
      </c>
    </row>
    <row r="367" spans="1:2" x14ac:dyDescent="0.25">
      <c r="A367">
        <v>3000</v>
      </c>
      <c r="B367" t="s">
        <v>2081</v>
      </c>
    </row>
    <row r="368" spans="1:2" x14ac:dyDescent="0.25">
      <c r="A368">
        <v>3000</v>
      </c>
      <c r="B368" t="s">
        <v>2082</v>
      </c>
    </row>
    <row r="369" spans="1:2" x14ac:dyDescent="0.25">
      <c r="A369">
        <v>3000</v>
      </c>
      <c r="B369" t="s">
        <v>2083</v>
      </c>
    </row>
    <row r="370" spans="1:2" x14ac:dyDescent="0.25">
      <c r="A370">
        <v>3000</v>
      </c>
      <c r="B370" t="s">
        <v>2084</v>
      </c>
    </row>
    <row r="371" spans="1:2" x14ac:dyDescent="0.25">
      <c r="A371">
        <v>3000</v>
      </c>
      <c r="B371" t="s">
        <v>2085</v>
      </c>
    </row>
    <row r="372" spans="1:2" x14ac:dyDescent="0.25">
      <c r="A372">
        <v>3000</v>
      </c>
      <c r="B372" t="s">
        <v>2086</v>
      </c>
    </row>
    <row r="373" spans="1:2" x14ac:dyDescent="0.25">
      <c r="A373">
        <v>3000</v>
      </c>
      <c r="B373" t="s">
        <v>2087</v>
      </c>
    </row>
    <row r="374" spans="1:2" x14ac:dyDescent="0.25">
      <c r="A374">
        <v>3000</v>
      </c>
      <c r="B374" t="s">
        <v>2088</v>
      </c>
    </row>
    <row r="375" spans="1:2" x14ac:dyDescent="0.25">
      <c r="A375">
        <v>3000</v>
      </c>
      <c r="B375" t="s">
        <v>2089</v>
      </c>
    </row>
    <row r="376" spans="1:2" x14ac:dyDescent="0.25">
      <c r="A376">
        <v>3000</v>
      </c>
      <c r="B376" t="s">
        <v>2090</v>
      </c>
    </row>
    <row r="377" spans="1:2" x14ac:dyDescent="0.25">
      <c r="A377">
        <v>3000</v>
      </c>
      <c r="B377" t="s">
        <v>2091</v>
      </c>
    </row>
    <row r="378" spans="1:2" x14ac:dyDescent="0.25">
      <c r="A378">
        <v>3000</v>
      </c>
      <c r="B378" t="s">
        <v>2092</v>
      </c>
    </row>
    <row r="379" spans="1:2" x14ac:dyDescent="0.25">
      <c r="A379">
        <v>3000</v>
      </c>
      <c r="B379" t="s">
        <v>2093</v>
      </c>
    </row>
    <row r="380" spans="1:2" x14ac:dyDescent="0.25">
      <c r="A380">
        <v>3000</v>
      </c>
      <c r="B380" t="s">
        <v>2094</v>
      </c>
    </row>
    <row r="381" spans="1:2" x14ac:dyDescent="0.25">
      <c r="A381">
        <v>3000</v>
      </c>
      <c r="B381" t="s">
        <v>2095</v>
      </c>
    </row>
    <row r="382" spans="1:2" x14ac:dyDescent="0.25">
      <c r="A382">
        <v>3000</v>
      </c>
      <c r="B382" t="s">
        <v>2096</v>
      </c>
    </row>
    <row r="383" spans="1:2" x14ac:dyDescent="0.25">
      <c r="A383">
        <v>3000</v>
      </c>
      <c r="B383" t="s">
        <v>2097</v>
      </c>
    </row>
    <row r="384" spans="1:2" x14ac:dyDescent="0.25">
      <c r="A384">
        <v>3000</v>
      </c>
      <c r="B384" t="s">
        <v>2098</v>
      </c>
    </row>
    <row r="385" spans="1:2" x14ac:dyDescent="0.25">
      <c r="A385">
        <v>3000</v>
      </c>
      <c r="B385" t="s">
        <v>2099</v>
      </c>
    </row>
    <row r="386" spans="1:2" x14ac:dyDescent="0.25">
      <c r="A386">
        <v>3000</v>
      </c>
      <c r="B386" s="51" t="s">
        <v>2100</v>
      </c>
    </row>
    <row r="387" spans="1:2" x14ac:dyDescent="0.25">
      <c r="A387">
        <v>3000</v>
      </c>
      <c r="B387" s="51" t="s">
        <v>2101</v>
      </c>
    </row>
    <row r="388" spans="1:2" x14ac:dyDescent="0.25">
      <c r="A388">
        <v>3000</v>
      </c>
      <c r="B388" s="51" t="s">
        <v>2102</v>
      </c>
    </row>
    <row r="389" spans="1:2" x14ac:dyDescent="0.25">
      <c r="A389">
        <v>3000</v>
      </c>
      <c r="B389" s="51" t="s">
        <v>2103</v>
      </c>
    </row>
    <row r="390" spans="1:2" x14ac:dyDescent="0.25">
      <c r="A390">
        <v>3000</v>
      </c>
      <c r="B390" s="51" t="s">
        <v>2104</v>
      </c>
    </row>
    <row r="391" spans="1:2" x14ac:dyDescent="0.25">
      <c r="A391">
        <v>3000</v>
      </c>
      <c r="B391" s="51" t="s">
        <v>2105</v>
      </c>
    </row>
    <row r="392" spans="1:2" x14ac:dyDescent="0.25">
      <c r="A392">
        <v>3000</v>
      </c>
      <c r="B392" s="51" t="s">
        <v>2106</v>
      </c>
    </row>
    <row r="393" spans="1:2" x14ac:dyDescent="0.25">
      <c r="A393">
        <v>3000</v>
      </c>
      <c r="B393" s="51" t="s">
        <v>2107</v>
      </c>
    </row>
    <row r="394" spans="1:2" x14ac:dyDescent="0.25">
      <c r="A394">
        <v>3000</v>
      </c>
      <c r="B394" s="51" t="s">
        <v>2108</v>
      </c>
    </row>
    <row r="395" spans="1:2" x14ac:dyDescent="0.25">
      <c r="A395">
        <v>3000</v>
      </c>
      <c r="B395" s="51" t="s">
        <v>2109</v>
      </c>
    </row>
    <row r="396" spans="1:2" x14ac:dyDescent="0.25">
      <c r="A396">
        <v>3000</v>
      </c>
      <c r="B396" s="51" t="s">
        <v>2110</v>
      </c>
    </row>
    <row r="397" spans="1:2" x14ac:dyDescent="0.25">
      <c r="A397">
        <v>3000</v>
      </c>
      <c r="B397" s="51" t="s">
        <v>2111</v>
      </c>
    </row>
    <row r="398" spans="1:2" x14ac:dyDescent="0.25">
      <c r="A398">
        <v>3000</v>
      </c>
      <c r="B398" s="51" t="s">
        <v>2112</v>
      </c>
    </row>
    <row r="399" spans="1:2" x14ac:dyDescent="0.25">
      <c r="A399">
        <v>3000</v>
      </c>
      <c r="B399" s="51" t="s">
        <v>2113</v>
      </c>
    </row>
    <row r="400" spans="1:2" x14ac:dyDescent="0.25">
      <c r="A400">
        <v>3000</v>
      </c>
      <c r="B400" s="51" t="s">
        <v>2114</v>
      </c>
    </row>
    <row r="401" spans="1:2" x14ac:dyDescent="0.25">
      <c r="A401">
        <v>3000</v>
      </c>
      <c r="B401" s="51" t="s">
        <v>2115</v>
      </c>
    </row>
    <row r="402" spans="1:2" x14ac:dyDescent="0.25">
      <c r="A402">
        <v>3000</v>
      </c>
      <c r="B402" s="51" t="s">
        <v>2116</v>
      </c>
    </row>
    <row r="403" spans="1:2" x14ac:dyDescent="0.25">
      <c r="A403">
        <v>3000</v>
      </c>
      <c r="B403" s="51" t="s">
        <v>2117</v>
      </c>
    </row>
    <row r="404" spans="1:2" x14ac:dyDescent="0.25">
      <c r="A404">
        <v>3000</v>
      </c>
      <c r="B404" s="51" t="s">
        <v>2118</v>
      </c>
    </row>
    <row r="405" spans="1:2" x14ac:dyDescent="0.25">
      <c r="A405">
        <v>3000</v>
      </c>
      <c r="B405" s="51" t="s">
        <v>2119</v>
      </c>
    </row>
    <row r="406" spans="1:2" x14ac:dyDescent="0.25">
      <c r="A406">
        <v>3000</v>
      </c>
      <c r="B406" s="51" t="s">
        <v>2120</v>
      </c>
    </row>
    <row r="407" spans="1:2" x14ac:dyDescent="0.25">
      <c r="A407">
        <v>3000</v>
      </c>
      <c r="B407" s="51" t="s">
        <v>2121</v>
      </c>
    </row>
    <row r="408" spans="1:2" x14ac:dyDescent="0.25">
      <c r="A408">
        <v>3000</v>
      </c>
      <c r="B408" s="51" t="s">
        <v>2122</v>
      </c>
    </row>
    <row r="409" spans="1:2" x14ac:dyDescent="0.25">
      <c r="A409">
        <v>3000</v>
      </c>
      <c r="B409" s="51" t="s">
        <v>2123</v>
      </c>
    </row>
    <row r="410" spans="1:2" x14ac:dyDescent="0.25">
      <c r="A410">
        <v>3000</v>
      </c>
      <c r="B410" s="51" t="s">
        <v>2124</v>
      </c>
    </row>
    <row r="411" spans="1:2" x14ac:dyDescent="0.25">
      <c r="A411">
        <v>3000</v>
      </c>
      <c r="B411" s="51" t="s">
        <v>2125</v>
      </c>
    </row>
    <row r="412" spans="1:2" x14ac:dyDescent="0.25">
      <c r="A412">
        <v>3000</v>
      </c>
      <c r="B412" s="51" t="s">
        <v>2126</v>
      </c>
    </row>
    <row r="413" spans="1:2" x14ac:dyDescent="0.25">
      <c r="A413">
        <v>3000</v>
      </c>
      <c r="B413" s="51" t="s">
        <v>2127</v>
      </c>
    </row>
    <row r="414" spans="1:2" x14ac:dyDescent="0.25">
      <c r="A414">
        <v>3000</v>
      </c>
      <c r="B414" s="51" t="s">
        <v>2128</v>
      </c>
    </row>
    <row r="415" spans="1:2" x14ac:dyDescent="0.25">
      <c r="A415">
        <v>3000</v>
      </c>
      <c r="B415" s="51" t="s">
        <v>2129</v>
      </c>
    </row>
    <row r="416" spans="1:2" x14ac:dyDescent="0.25">
      <c r="A416">
        <v>3000</v>
      </c>
      <c r="B416" s="51" t="s">
        <v>2130</v>
      </c>
    </row>
    <row r="417" spans="1:2" x14ac:dyDescent="0.25">
      <c r="A417">
        <v>3000</v>
      </c>
      <c r="B417" s="51" t="s">
        <v>2131</v>
      </c>
    </row>
    <row r="418" spans="1:2" x14ac:dyDescent="0.25">
      <c r="A418">
        <v>3000</v>
      </c>
      <c r="B418" s="51" t="s">
        <v>2132</v>
      </c>
    </row>
    <row r="419" spans="1:2" x14ac:dyDescent="0.25">
      <c r="A419">
        <v>3000</v>
      </c>
      <c r="B419" s="51" t="s">
        <v>2133</v>
      </c>
    </row>
    <row r="420" spans="1:2" x14ac:dyDescent="0.25">
      <c r="A420">
        <v>3000</v>
      </c>
      <c r="B420" s="51" t="s">
        <v>2134</v>
      </c>
    </row>
    <row r="421" spans="1:2" x14ac:dyDescent="0.25">
      <c r="A421">
        <v>3000</v>
      </c>
      <c r="B421" s="51" t="s">
        <v>2135</v>
      </c>
    </row>
    <row r="422" spans="1:2" x14ac:dyDescent="0.25">
      <c r="A422">
        <v>3000</v>
      </c>
      <c r="B422" s="51" t="s">
        <v>2136</v>
      </c>
    </row>
    <row r="423" spans="1:2" x14ac:dyDescent="0.25">
      <c r="A423">
        <v>3000</v>
      </c>
      <c r="B423" s="51" t="s">
        <v>2137</v>
      </c>
    </row>
    <row r="424" spans="1:2" x14ac:dyDescent="0.25">
      <c r="A424">
        <v>3000</v>
      </c>
      <c r="B424" s="51" t="s">
        <v>2138</v>
      </c>
    </row>
    <row r="425" spans="1:2" x14ac:dyDescent="0.25">
      <c r="A425">
        <v>3000</v>
      </c>
      <c r="B425" s="51" t="s">
        <v>2139</v>
      </c>
    </row>
    <row r="426" spans="1:2" x14ac:dyDescent="0.25">
      <c r="A426">
        <v>3000</v>
      </c>
      <c r="B426" s="51" t="s">
        <v>2140</v>
      </c>
    </row>
    <row r="427" spans="1:2" x14ac:dyDescent="0.25">
      <c r="A427">
        <v>3000</v>
      </c>
      <c r="B427" s="51" t="s">
        <v>2141</v>
      </c>
    </row>
    <row r="428" spans="1:2" x14ac:dyDescent="0.25">
      <c r="A428">
        <v>3000</v>
      </c>
      <c r="B428" s="51" t="s">
        <v>2142</v>
      </c>
    </row>
    <row r="429" spans="1:2" x14ac:dyDescent="0.25">
      <c r="A429">
        <v>3000</v>
      </c>
      <c r="B429" s="51" t="s">
        <v>2143</v>
      </c>
    </row>
    <row r="430" spans="1:2" x14ac:dyDescent="0.25">
      <c r="A430">
        <v>3000</v>
      </c>
      <c r="B430" s="51" t="s">
        <v>2144</v>
      </c>
    </row>
    <row r="431" spans="1:2" x14ac:dyDescent="0.25">
      <c r="A431">
        <v>3000</v>
      </c>
      <c r="B431" s="51" t="s">
        <v>2145</v>
      </c>
    </row>
    <row r="432" spans="1:2" x14ac:dyDescent="0.25">
      <c r="A432">
        <v>3000</v>
      </c>
      <c r="B432" s="51" t="s">
        <v>2146</v>
      </c>
    </row>
    <row r="433" spans="1:2" x14ac:dyDescent="0.25">
      <c r="A433">
        <v>3000</v>
      </c>
      <c r="B433" s="51" t="s">
        <v>2147</v>
      </c>
    </row>
    <row r="434" spans="1:2" x14ac:dyDescent="0.25">
      <c r="A434">
        <v>3000</v>
      </c>
      <c r="B434" s="51" t="s">
        <v>2148</v>
      </c>
    </row>
    <row r="435" spans="1:2" x14ac:dyDescent="0.25">
      <c r="A435">
        <v>3000</v>
      </c>
      <c r="B435" s="51" t="s">
        <v>2149</v>
      </c>
    </row>
    <row r="436" spans="1:2" x14ac:dyDescent="0.25">
      <c r="A436">
        <v>3000</v>
      </c>
      <c r="B436" s="51" t="s">
        <v>2150</v>
      </c>
    </row>
    <row r="437" spans="1:2" x14ac:dyDescent="0.25">
      <c r="A437">
        <v>3000</v>
      </c>
      <c r="B437" s="51" t="s">
        <v>2151</v>
      </c>
    </row>
    <row r="438" spans="1:2" x14ac:dyDescent="0.25">
      <c r="A438">
        <v>3000</v>
      </c>
      <c r="B438" s="51" t="s">
        <v>2152</v>
      </c>
    </row>
    <row r="439" spans="1:2" x14ac:dyDescent="0.25">
      <c r="A439">
        <v>3000</v>
      </c>
      <c r="B439" s="51" t="s">
        <v>2153</v>
      </c>
    </row>
    <row r="440" spans="1:2" x14ac:dyDescent="0.25">
      <c r="A440">
        <v>3000</v>
      </c>
      <c r="B440" s="51" t="s">
        <v>2154</v>
      </c>
    </row>
    <row r="441" spans="1:2" x14ac:dyDescent="0.25">
      <c r="A441">
        <v>3000</v>
      </c>
      <c r="B441" s="51" t="s">
        <v>2155</v>
      </c>
    </row>
    <row r="442" spans="1:2" x14ac:dyDescent="0.25">
      <c r="A442">
        <v>3000</v>
      </c>
      <c r="B442" s="51" t="s">
        <v>2156</v>
      </c>
    </row>
    <row r="443" spans="1:2" x14ac:dyDescent="0.25">
      <c r="A443">
        <v>3000</v>
      </c>
      <c r="B443" s="51" t="s">
        <v>2157</v>
      </c>
    </row>
    <row r="444" spans="1:2" x14ac:dyDescent="0.25">
      <c r="A444">
        <v>3000</v>
      </c>
      <c r="B444" s="51" t="s">
        <v>2158</v>
      </c>
    </row>
    <row r="445" spans="1:2" x14ac:dyDescent="0.25">
      <c r="A445">
        <v>3000</v>
      </c>
      <c r="B445" s="51" t="s">
        <v>2159</v>
      </c>
    </row>
    <row r="446" spans="1:2" x14ac:dyDescent="0.25">
      <c r="A446">
        <v>3000</v>
      </c>
      <c r="B446" s="51" t="s">
        <v>2160</v>
      </c>
    </row>
    <row r="447" spans="1:2" x14ac:dyDescent="0.25">
      <c r="A447">
        <v>3000</v>
      </c>
      <c r="B447" s="51" t="s">
        <v>2161</v>
      </c>
    </row>
    <row r="448" spans="1:2" x14ac:dyDescent="0.25">
      <c r="A448">
        <v>3000</v>
      </c>
      <c r="B448" s="51" t="s">
        <v>2162</v>
      </c>
    </row>
    <row r="449" spans="1:2" x14ac:dyDescent="0.25">
      <c r="A449">
        <v>3000</v>
      </c>
      <c r="B449" s="51" t="s">
        <v>2163</v>
      </c>
    </row>
    <row r="450" spans="1:2" x14ac:dyDescent="0.25">
      <c r="A450">
        <v>3000</v>
      </c>
      <c r="B450" s="51" t="s">
        <v>2164</v>
      </c>
    </row>
    <row r="451" spans="1:2" x14ac:dyDescent="0.25">
      <c r="A451">
        <v>3000</v>
      </c>
      <c r="B451" s="51" t="s">
        <v>2165</v>
      </c>
    </row>
    <row r="452" spans="1:2" x14ac:dyDescent="0.25">
      <c r="A452">
        <v>3000</v>
      </c>
      <c r="B452" s="51" t="s">
        <v>2166</v>
      </c>
    </row>
    <row r="453" spans="1:2" x14ac:dyDescent="0.25">
      <c r="A453">
        <v>3000</v>
      </c>
      <c r="B453" s="51" t="s">
        <v>2167</v>
      </c>
    </row>
    <row r="454" spans="1:2" x14ac:dyDescent="0.25">
      <c r="A454">
        <v>3000</v>
      </c>
      <c r="B454" s="51" t="s">
        <v>2168</v>
      </c>
    </row>
    <row r="455" spans="1:2" x14ac:dyDescent="0.25">
      <c r="A455">
        <v>3000</v>
      </c>
      <c r="B455" s="51" t="s">
        <v>2169</v>
      </c>
    </row>
    <row r="456" spans="1:2" x14ac:dyDescent="0.25">
      <c r="A456">
        <v>3000</v>
      </c>
      <c r="B456" s="51" t="s">
        <v>2170</v>
      </c>
    </row>
    <row r="457" spans="1:2" x14ac:dyDescent="0.25">
      <c r="A457">
        <v>3000</v>
      </c>
      <c r="B457" s="51" t="s">
        <v>2171</v>
      </c>
    </row>
    <row r="458" spans="1:2" x14ac:dyDescent="0.25">
      <c r="A458">
        <v>3000</v>
      </c>
      <c r="B458" s="51" t="s">
        <v>2172</v>
      </c>
    </row>
    <row r="459" spans="1:2" x14ac:dyDescent="0.25">
      <c r="A459">
        <v>3000</v>
      </c>
      <c r="B459" s="51" t="s">
        <v>2173</v>
      </c>
    </row>
    <row r="460" spans="1:2" x14ac:dyDescent="0.25">
      <c r="A460">
        <v>3000</v>
      </c>
      <c r="B460" s="51" t="s">
        <v>2174</v>
      </c>
    </row>
    <row r="461" spans="1:2" x14ac:dyDescent="0.25">
      <c r="A461">
        <v>3000</v>
      </c>
      <c r="B461" s="51" t="s">
        <v>2175</v>
      </c>
    </row>
    <row r="462" spans="1:2" x14ac:dyDescent="0.25">
      <c r="A462">
        <v>3000</v>
      </c>
      <c r="B462" s="51" t="s">
        <v>2176</v>
      </c>
    </row>
    <row r="463" spans="1:2" x14ac:dyDescent="0.25">
      <c r="A463"/>
    </row>
    <row r="464" spans="1:2" x14ac:dyDescent="0.25">
      <c r="A464"/>
      <c r="B464" s="79" t="s">
        <v>2455</v>
      </c>
    </row>
    <row r="465" spans="1:2" x14ac:dyDescent="0.25">
      <c r="A465"/>
    </row>
    <row r="466" spans="1:2" x14ac:dyDescent="0.25">
      <c r="A466">
        <v>4000</v>
      </c>
      <c r="B466" s="51" t="s">
        <v>2177</v>
      </c>
    </row>
    <row r="467" spans="1:2" x14ac:dyDescent="0.25">
      <c r="A467">
        <v>4000</v>
      </c>
      <c r="B467" s="51" t="s">
        <v>2178</v>
      </c>
    </row>
    <row r="468" spans="1:2" x14ac:dyDescent="0.25">
      <c r="A468">
        <v>4000</v>
      </c>
      <c r="B468" s="51" t="s">
        <v>2179</v>
      </c>
    </row>
    <row r="469" spans="1:2" x14ac:dyDescent="0.25">
      <c r="A469">
        <v>4000</v>
      </c>
      <c r="B469" s="51" t="s">
        <v>2180</v>
      </c>
    </row>
    <row r="470" spans="1:2" x14ac:dyDescent="0.25">
      <c r="A470">
        <v>4000</v>
      </c>
      <c r="B470" s="51" t="s">
        <v>2181</v>
      </c>
    </row>
    <row r="471" spans="1:2" x14ac:dyDescent="0.25">
      <c r="A471">
        <v>4000</v>
      </c>
      <c r="B471" s="51" t="s">
        <v>2182</v>
      </c>
    </row>
    <row r="472" spans="1:2" x14ac:dyDescent="0.25">
      <c r="A472">
        <v>4000</v>
      </c>
      <c r="B472" s="51" t="s">
        <v>2183</v>
      </c>
    </row>
    <row r="473" spans="1:2" x14ac:dyDescent="0.25">
      <c r="A473">
        <v>4000</v>
      </c>
      <c r="B473" s="51" t="s">
        <v>2184</v>
      </c>
    </row>
    <row r="474" spans="1:2" x14ac:dyDescent="0.25">
      <c r="A474">
        <v>4000</v>
      </c>
      <c r="B474" s="51" t="s">
        <v>2185</v>
      </c>
    </row>
    <row r="475" spans="1:2" x14ac:dyDescent="0.25">
      <c r="A475">
        <v>4000</v>
      </c>
      <c r="B475" s="51" t="s">
        <v>2186</v>
      </c>
    </row>
    <row r="476" spans="1:2" x14ac:dyDescent="0.25">
      <c r="A476">
        <v>4000</v>
      </c>
      <c r="B476" s="51" t="s">
        <v>2187</v>
      </c>
    </row>
    <row r="477" spans="1:2" x14ac:dyDescent="0.25">
      <c r="A477">
        <v>4000</v>
      </c>
      <c r="B477" s="51" t="s">
        <v>2188</v>
      </c>
    </row>
    <row r="478" spans="1:2" x14ac:dyDescent="0.25">
      <c r="A478">
        <v>4000</v>
      </c>
      <c r="B478" s="51" t="s">
        <v>2189</v>
      </c>
    </row>
    <row r="479" spans="1:2" x14ac:dyDescent="0.25">
      <c r="A479">
        <v>4000</v>
      </c>
      <c r="B479" s="51" t="s">
        <v>2190</v>
      </c>
    </row>
    <row r="480" spans="1:2" x14ac:dyDescent="0.25">
      <c r="A480">
        <v>4000</v>
      </c>
      <c r="B480" s="51" t="s">
        <v>2191</v>
      </c>
    </row>
    <row r="481" spans="1:2" x14ac:dyDescent="0.25">
      <c r="A481">
        <v>4000</v>
      </c>
      <c r="B481" s="51" t="s">
        <v>2192</v>
      </c>
    </row>
    <row r="482" spans="1:2" x14ac:dyDescent="0.25">
      <c r="A482">
        <v>4000</v>
      </c>
      <c r="B482" s="51" t="s">
        <v>2193</v>
      </c>
    </row>
    <row r="483" spans="1:2" x14ac:dyDescent="0.25">
      <c r="A483">
        <v>4000</v>
      </c>
      <c r="B483" s="51" t="s">
        <v>2194</v>
      </c>
    </row>
    <row r="484" spans="1:2" x14ac:dyDescent="0.25">
      <c r="A484">
        <v>4000</v>
      </c>
      <c r="B484" s="51" t="s">
        <v>2195</v>
      </c>
    </row>
    <row r="485" spans="1:2" x14ac:dyDescent="0.25">
      <c r="A485">
        <v>4000</v>
      </c>
      <c r="B485" s="51" t="s">
        <v>2196</v>
      </c>
    </row>
    <row r="486" spans="1:2" x14ac:dyDescent="0.25">
      <c r="A486">
        <v>4000</v>
      </c>
      <c r="B486" s="51" t="s">
        <v>2197</v>
      </c>
    </row>
    <row r="487" spans="1:2" x14ac:dyDescent="0.25">
      <c r="A487">
        <v>4000</v>
      </c>
      <c r="B487" s="51" t="s">
        <v>2198</v>
      </c>
    </row>
    <row r="488" spans="1:2" x14ac:dyDescent="0.25">
      <c r="A488">
        <v>4000</v>
      </c>
      <c r="B488" s="51" t="s">
        <v>2199</v>
      </c>
    </row>
    <row r="489" spans="1:2" x14ac:dyDescent="0.25">
      <c r="A489">
        <v>4000</v>
      </c>
      <c r="B489" s="51" t="s">
        <v>2200</v>
      </c>
    </row>
    <row r="490" spans="1:2" x14ac:dyDescent="0.25">
      <c r="A490">
        <v>4000</v>
      </c>
      <c r="B490" s="51" t="s">
        <v>2201</v>
      </c>
    </row>
    <row r="491" spans="1:2" x14ac:dyDescent="0.25">
      <c r="A491">
        <v>4000</v>
      </c>
      <c r="B491" s="51" t="s">
        <v>2202</v>
      </c>
    </row>
    <row r="492" spans="1:2" x14ac:dyDescent="0.25">
      <c r="A492">
        <v>4000</v>
      </c>
      <c r="B492" s="51" t="s">
        <v>2203</v>
      </c>
    </row>
    <row r="493" spans="1:2" x14ac:dyDescent="0.25">
      <c r="A493">
        <v>4000</v>
      </c>
      <c r="B493" s="51" t="s">
        <v>2204</v>
      </c>
    </row>
    <row r="494" spans="1:2" x14ac:dyDescent="0.25">
      <c r="A494">
        <v>4000</v>
      </c>
      <c r="B494" s="51" t="s">
        <v>2205</v>
      </c>
    </row>
    <row r="495" spans="1:2" x14ac:dyDescent="0.25">
      <c r="A495">
        <v>4000</v>
      </c>
      <c r="B495" s="51" t="s">
        <v>2206</v>
      </c>
    </row>
    <row r="496" spans="1:2" x14ac:dyDescent="0.25">
      <c r="A496">
        <v>4000</v>
      </c>
      <c r="B496" s="51" t="s">
        <v>2207</v>
      </c>
    </row>
    <row r="497" spans="1:2" x14ac:dyDescent="0.25">
      <c r="A497">
        <v>4000</v>
      </c>
      <c r="B497" s="51" t="s">
        <v>2208</v>
      </c>
    </row>
    <row r="498" spans="1:2" x14ac:dyDescent="0.25">
      <c r="A498">
        <v>4000</v>
      </c>
      <c r="B498" s="51" t="s">
        <v>2209</v>
      </c>
    </row>
    <row r="499" spans="1:2" x14ac:dyDescent="0.25">
      <c r="A499">
        <v>4000</v>
      </c>
      <c r="B499" s="51" t="s">
        <v>2210</v>
      </c>
    </row>
    <row r="500" spans="1:2" x14ac:dyDescent="0.25">
      <c r="A500">
        <v>4000</v>
      </c>
      <c r="B500" s="51" t="s">
        <v>2211</v>
      </c>
    </row>
    <row r="501" spans="1:2" x14ac:dyDescent="0.25">
      <c r="A501">
        <v>4000</v>
      </c>
      <c r="B501" s="51" t="s">
        <v>2212</v>
      </c>
    </row>
    <row r="502" spans="1:2" x14ac:dyDescent="0.25">
      <c r="A502">
        <v>4000</v>
      </c>
      <c r="B502" s="51" t="s">
        <v>2213</v>
      </c>
    </row>
    <row r="503" spans="1:2" x14ac:dyDescent="0.25">
      <c r="A503">
        <v>4000</v>
      </c>
      <c r="B503" s="51" t="s">
        <v>2214</v>
      </c>
    </row>
    <row r="504" spans="1:2" x14ac:dyDescent="0.25">
      <c r="A504">
        <v>4000</v>
      </c>
      <c r="B504" s="51" t="s">
        <v>2215</v>
      </c>
    </row>
    <row r="505" spans="1:2" x14ac:dyDescent="0.25">
      <c r="A505">
        <v>4000</v>
      </c>
      <c r="B505" s="51" t="s">
        <v>2216</v>
      </c>
    </row>
    <row r="506" spans="1:2" x14ac:dyDescent="0.25">
      <c r="A506">
        <v>4000</v>
      </c>
      <c r="B506" s="51" t="s">
        <v>2217</v>
      </c>
    </row>
    <row r="507" spans="1:2" x14ac:dyDescent="0.25">
      <c r="A507">
        <v>4000</v>
      </c>
      <c r="B507" s="51" t="s">
        <v>2218</v>
      </c>
    </row>
    <row r="508" spans="1:2" x14ac:dyDescent="0.25">
      <c r="A508">
        <v>4000</v>
      </c>
      <c r="B508" s="51" t="s">
        <v>2219</v>
      </c>
    </row>
    <row r="509" spans="1:2" x14ac:dyDescent="0.25">
      <c r="A509">
        <v>4000</v>
      </c>
      <c r="B509" s="51" t="s">
        <v>2220</v>
      </c>
    </row>
    <row r="510" spans="1:2" x14ac:dyDescent="0.25">
      <c r="A510">
        <v>4000</v>
      </c>
      <c r="B510" s="51" t="s">
        <v>2221</v>
      </c>
    </row>
    <row r="511" spans="1:2" x14ac:dyDescent="0.25">
      <c r="A511">
        <v>4000</v>
      </c>
      <c r="B511" s="51" t="s">
        <v>2222</v>
      </c>
    </row>
    <row r="512" spans="1:2" x14ac:dyDescent="0.25">
      <c r="A512">
        <v>4000</v>
      </c>
      <c r="B512" s="51" t="s">
        <v>2223</v>
      </c>
    </row>
    <row r="513" spans="1:2" x14ac:dyDescent="0.25">
      <c r="A513">
        <v>4000</v>
      </c>
      <c r="B513" s="51" t="s">
        <v>2224</v>
      </c>
    </row>
    <row r="514" spans="1:2" x14ac:dyDescent="0.25">
      <c r="A514">
        <v>4000</v>
      </c>
      <c r="B514" s="51" t="s">
        <v>2225</v>
      </c>
    </row>
    <row r="515" spans="1:2" x14ac:dyDescent="0.25">
      <c r="A515">
        <v>4000</v>
      </c>
      <c r="B515" s="51" t="s">
        <v>2226</v>
      </c>
    </row>
    <row r="516" spans="1:2" x14ac:dyDescent="0.25">
      <c r="A516">
        <v>4000</v>
      </c>
      <c r="B516" s="51" t="s">
        <v>2227</v>
      </c>
    </row>
    <row r="517" spans="1:2" x14ac:dyDescent="0.25">
      <c r="A517">
        <v>4000</v>
      </c>
      <c r="B517" s="51" t="s">
        <v>2228</v>
      </c>
    </row>
    <row r="518" spans="1:2" x14ac:dyDescent="0.25">
      <c r="A518">
        <v>4000</v>
      </c>
      <c r="B518" s="51" t="s">
        <v>2229</v>
      </c>
    </row>
    <row r="519" spans="1:2" x14ac:dyDescent="0.25">
      <c r="A519">
        <v>4000</v>
      </c>
      <c r="B519" s="51" t="s">
        <v>2230</v>
      </c>
    </row>
    <row r="520" spans="1:2" x14ac:dyDescent="0.25">
      <c r="A520">
        <v>4000</v>
      </c>
      <c r="B520" s="51" t="s">
        <v>2231</v>
      </c>
    </row>
    <row r="521" spans="1:2" x14ac:dyDescent="0.25">
      <c r="A521">
        <v>4000</v>
      </c>
      <c r="B521" s="51" t="s">
        <v>2232</v>
      </c>
    </row>
    <row r="522" spans="1:2" x14ac:dyDescent="0.25">
      <c r="A522">
        <v>4000</v>
      </c>
      <c r="B522" s="51" t="s">
        <v>2233</v>
      </c>
    </row>
    <row r="523" spans="1:2" x14ac:dyDescent="0.25">
      <c r="A523">
        <v>4000</v>
      </c>
      <c r="B523" s="51" t="s">
        <v>2234</v>
      </c>
    </row>
    <row r="524" spans="1:2" x14ac:dyDescent="0.25">
      <c r="A524">
        <v>4000</v>
      </c>
      <c r="B524" s="51" t="s">
        <v>2235</v>
      </c>
    </row>
    <row r="525" spans="1:2" x14ac:dyDescent="0.25">
      <c r="A525">
        <v>4000</v>
      </c>
      <c r="B525" s="51" t="s">
        <v>2236</v>
      </c>
    </row>
    <row r="526" spans="1:2" x14ac:dyDescent="0.25">
      <c r="A526">
        <v>4000</v>
      </c>
      <c r="B526" s="51" t="s">
        <v>2237</v>
      </c>
    </row>
    <row r="527" spans="1:2" x14ac:dyDescent="0.25">
      <c r="A527">
        <v>4000</v>
      </c>
      <c r="B527" s="51" t="s">
        <v>2238</v>
      </c>
    </row>
    <row r="528" spans="1:2" x14ac:dyDescent="0.25">
      <c r="A528">
        <v>4000</v>
      </c>
      <c r="B528" s="51" t="s">
        <v>2239</v>
      </c>
    </row>
    <row r="529" spans="1:2" x14ac:dyDescent="0.25">
      <c r="A529">
        <v>4000</v>
      </c>
      <c r="B529" s="51" t="s">
        <v>2240</v>
      </c>
    </row>
    <row r="530" spans="1:2" x14ac:dyDescent="0.25">
      <c r="A530">
        <v>4000</v>
      </c>
      <c r="B530" s="51" t="s">
        <v>2241</v>
      </c>
    </row>
    <row r="531" spans="1:2" x14ac:dyDescent="0.25">
      <c r="A531">
        <v>4000</v>
      </c>
      <c r="B531" s="51" t="s">
        <v>2242</v>
      </c>
    </row>
    <row r="532" spans="1:2" x14ac:dyDescent="0.25">
      <c r="A532">
        <v>4000</v>
      </c>
      <c r="B532" s="51" t="s">
        <v>2243</v>
      </c>
    </row>
    <row r="533" spans="1:2" x14ac:dyDescent="0.25">
      <c r="A533">
        <v>4000</v>
      </c>
      <c r="B533" s="51" t="s">
        <v>2244</v>
      </c>
    </row>
    <row r="534" spans="1:2" x14ac:dyDescent="0.25">
      <c r="A534">
        <v>4000</v>
      </c>
      <c r="B534" s="51" t="s">
        <v>2245</v>
      </c>
    </row>
    <row r="535" spans="1:2" x14ac:dyDescent="0.25">
      <c r="A535">
        <v>4000</v>
      </c>
      <c r="B535" s="51" t="s">
        <v>2246</v>
      </c>
    </row>
    <row r="536" spans="1:2" x14ac:dyDescent="0.25">
      <c r="A536">
        <v>4000</v>
      </c>
      <c r="B536" s="51" t="s">
        <v>2247</v>
      </c>
    </row>
    <row r="537" spans="1:2" x14ac:dyDescent="0.25">
      <c r="A537">
        <v>4000</v>
      </c>
      <c r="B537" s="51" t="s">
        <v>2248</v>
      </c>
    </row>
    <row r="538" spans="1:2" x14ac:dyDescent="0.25">
      <c r="A538">
        <v>4000</v>
      </c>
      <c r="B538" s="51" t="s">
        <v>2249</v>
      </c>
    </row>
    <row r="539" spans="1:2" x14ac:dyDescent="0.25">
      <c r="A539">
        <v>4000</v>
      </c>
      <c r="B539" s="51" t="s">
        <v>2250</v>
      </c>
    </row>
    <row r="540" spans="1:2" x14ac:dyDescent="0.25">
      <c r="A540">
        <v>4000</v>
      </c>
      <c r="B540" s="51" t="s">
        <v>2251</v>
      </c>
    </row>
    <row r="541" spans="1:2" x14ac:dyDescent="0.25">
      <c r="A541">
        <v>4000</v>
      </c>
      <c r="B541" s="51" t="s">
        <v>2252</v>
      </c>
    </row>
    <row r="542" spans="1:2" x14ac:dyDescent="0.25">
      <c r="A542">
        <v>4000</v>
      </c>
      <c r="B542" s="51" t="s">
        <v>2253</v>
      </c>
    </row>
    <row r="543" spans="1:2" x14ac:dyDescent="0.25">
      <c r="A543">
        <v>4000</v>
      </c>
      <c r="B543" s="51" t="s">
        <v>2254</v>
      </c>
    </row>
    <row r="544" spans="1:2" x14ac:dyDescent="0.25">
      <c r="A544">
        <v>4000</v>
      </c>
      <c r="B544" s="51" t="s">
        <v>2255</v>
      </c>
    </row>
    <row r="545" spans="1:2" x14ac:dyDescent="0.25">
      <c r="A545">
        <v>4000</v>
      </c>
      <c r="B545" s="51" t="s">
        <v>2256</v>
      </c>
    </row>
    <row r="546" spans="1:2" x14ac:dyDescent="0.25">
      <c r="A546">
        <v>4000</v>
      </c>
      <c r="B546" s="51" t="s">
        <v>2257</v>
      </c>
    </row>
    <row r="547" spans="1:2" x14ac:dyDescent="0.25">
      <c r="A547">
        <v>4000</v>
      </c>
      <c r="B547" s="51" t="s">
        <v>2258</v>
      </c>
    </row>
    <row r="548" spans="1:2" x14ac:dyDescent="0.25">
      <c r="A548">
        <v>4000</v>
      </c>
      <c r="B548" s="51" t="s">
        <v>2259</v>
      </c>
    </row>
    <row r="549" spans="1:2" x14ac:dyDescent="0.25">
      <c r="A549">
        <v>4000</v>
      </c>
      <c r="B549" s="51" t="s">
        <v>2260</v>
      </c>
    </row>
    <row r="550" spans="1:2" x14ac:dyDescent="0.25">
      <c r="A550">
        <v>4000</v>
      </c>
      <c r="B550" s="51" t="s">
        <v>2261</v>
      </c>
    </row>
    <row r="551" spans="1:2" x14ac:dyDescent="0.25">
      <c r="A551">
        <v>4000</v>
      </c>
      <c r="B551" s="51" t="s">
        <v>2262</v>
      </c>
    </row>
    <row r="552" spans="1:2" x14ac:dyDescent="0.25">
      <c r="A552">
        <v>4000</v>
      </c>
      <c r="B552" s="51" t="s">
        <v>2263</v>
      </c>
    </row>
    <row r="553" spans="1:2" x14ac:dyDescent="0.25">
      <c r="A553">
        <v>4000</v>
      </c>
      <c r="B553" s="51" t="s">
        <v>2264</v>
      </c>
    </row>
    <row r="554" spans="1:2" x14ac:dyDescent="0.25">
      <c r="A554">
        <v>4000</v>
      </c>
      <c r="B554" s="51" t="s">
        <v>2265</v>
      </c>
    </row>
    <row r="555" spans="1:2" x14ac:dyDescent="0.25">
      <c r="A555">
        <v>4000</v>
      </c>
      <c r="B555" s="51" t="s">
        <v>2266</v>
      </c>
    </row>
    <row r="556" spans="1:2" x14ac:dyDescent="0.25">
      <c r="A556">
        <v>4000</v>
      </c>
      <c r="B556" s="51" t="s">
        <v>2267</v>
      </c>
    </row>
    <row r="557" spans="1:2" x14ac:dyDescent="0.25">
      <c r="A557">
        <v>4000</v>
      </c>
      <c r="B557" s="51" t="s">
        <v>2268</v>
      </c>
    </row>
    <row r="558" spans="1:2" x14ac:dyDescent="0.25">
      <c r="A558">
        <v>4000</v>
      </c>
      <c r="B558" s="51" t="s">
        <v>2269</v>
      </c>
    </row>
    <row r="559" spans="1:2" x14ac:dyDescent="0.25">
      <c r="A559"/>
    </row>
    <row r="560" spans="1:2" x14ac:dyDescent="0.25">
      <c r="A560"/>
      <c r="B560" s="79" t="s">
        <v>2456</v>
      </c>
    </row>
    <row r="561" spans="1:2" x14ac:dyDescent="0.25">
      <c r="A561"/>
    </row>
    <row r="562" spans="1:2" x14ac:dyDescent="0.25">
      <c r="A562">
        <v>5000</v>
      </c>
      <c r="B562" s="51" t="s">
        <v>2270</v>
      </c>
    </row>
    <row r="563" spans="1:2" x14ac:dyDescent="0.25">
      <c r="A563">
        <v>5000</v>
      </c>
      <c r="B563" s="51" t="s">
        <v>2271</v>
      </c>
    </row>
    <row r="564" spans="1:2" x14ac:dyDescent="0.25">
      <c r="A564">
        <v>5000</v>
      </c>
      <c r="B564" s="51" t="s">
        <v>2272</v>
      </c>
    </row>
    <row r="565" spans="1:2" x14ac:dyDescent="0.25">
      <c r="A565">
        <v>5000</v>
      </c>
      <c r="B565" s="51" t="s">
        <v>2273</v>
      </c>
    </row>
    <row r="566" spans="1:2" x14ac:dyDescent="0.25">
      <c r="A566">
        <v>5000</v>
      </c>
      <c r="B566" s="51" t="s">
        <v>2274</v>
      </c>
    </row>
    <row r="567" spans="1:2" x14ac:dyDescent="0.25">
      <c r="A567">
        <v>5000</v>
      </c>
      <c r="B567" s="51" t="s">
        <v>2275</v>
      </c>
    </row>
    <row r="568" spans="1:2" x14ac:dyDescent="0.25">
      <c r="A568">
        <v>5000</v>
      </c>
      <c r="B568" s="51" t="s">
        <v>2276</v>
      </c>
    </row>
    <row r="569" spans="1:2" x14ac:dyDescent="0.25">
      <c r="A569">
        <v>5000</v>
      </c>
      <c r="B569" s="51" t="s">
        <v>2277</v>
      </c>
    </row>
    <row r="570" spans="1:2" x14ac:dyDescent="0.25">
      <c r="A570">
        <v>5000</v>
      </c>
      <c r="B570" s="51" t="s">
        <v>2278</v>
      </c>
    </row>
    <row r="571" spans="1:2" x14ac:dyDescent="0.25">
      <c r="A571">
        <v>5000</v>
      </c>
      <c r="B571" s="51" t="s">
        <v>2279</v>
      </c>
    </row>
    <row r="572" spans="1:2" x14ac:dyDescent="0.25">
      <c r="A572">
        <v>5000</v>
      </c>
      <c r="B572" s="51" t="s">
        <v>2280</v>
      </c>
    </row>
    <row r="573" spans="1:2" x14ac:dyDescent="0.25">
      <c r="A573">
        <v>5000</v>
      </c>
      <c r="B573" s="51" t="s">
        <v>2281</v>
      </c>
    </row>
    <row r="574" spans="1:2" x14ac:dyDescent="0.25">
      <c r="A574">
        <v>5000</v>
      </c>
      <c r="B574" s="51" t="s">
        <v>2282</v>
      </c>
    </row>
    <row r="575" spans="1:2" x14ac:dyDescent="0.25">
      <c r="A575">
        <v>5000</v>
      </c>
      <c r="B575" s="51" t="s">
        <v>2283</v>
      </c>
    </row>
    <row r="576" spans="1:2" x14ac:dyDescent="0.25">
      <c r="A576">
        <v>5000</v>
      </c>
      <c r="B576" s="51" t="s">
        <v>2284</v>
      </c>
    </row>
    <row r="577" spans="1:2" x14ac:dyDescent="0.25">
      <c r="A577">
        <v>5000</v>
      </c>
      <c r="B577" s="51" t="s">
        <v>2285</v>
      </c>
    </row>
    <row r="578" spans="1:2" x14ac:dyDescent="0.25">
      <c r="A578">
        <v>5000</v>
      </c>
      <c r="B578" s="51" t="s">
        <v>2286</v>
      </c>
    </row>
    <row r="579" spans="1:2" x14ac:dyDescent="0.25">
      <c r="A579">
        <v>5000</v>
      </c>
      <c r="B579" s="51" t="s">
        <v>2287</v>
      </c>
    </row>
    <row r="580" spans="1:2" x14ac:dyDescent="0.25">
      <c r="A580">
        <v>5000</v>
      </c>
      <c r="B580" s="51" t="s">
        <v>2288</v>
      </c>
    </row>
    <row r="581" spans="1:2" x14ac:dyDescent="0.25">
      <c r="A581">
        <v>5000</v>
      </c>
      <c r="B581" s="51" t="s">
        <v>2289</v>
      </c>
    </row>
    <row r="582" spans="1:2" x14ac:dyDescent="0.25">
      <c r="A582">
        <v>5000</v>
      </c>
      <c r="B582" s="51" t="s">
        <v>2290</v>
      </c>
    </row>
    <row r="583" spans="1:2" x14ac:dyDescent="0.25">
      <c r="A583">
        <v>5000</v>
      </c>
      <c r="B583" s="51" t="s">
        <v>2291</v>
      </c>
    </row>
    <row r="584" spans="1:2" x14ac:dyDescent="0.25">
      <c r="A584">
        <v>5000</v>
      </c>
      <c r="B584" s="51" t="s">
        <v>2292</v>
      </c>
    </row>
    <row r="585" spans="1:2" x14ac:dyDescent="0.25">
      <c r="A585">
        <v>5000</v>
      </c>
      <c r="B585" s="51" t="s">
        <v>2293</v>
      </c>
    </row>
    <row r="586" spans="1:2" x14ac:dyDescent="0.25">
      <c r="A586">
        <v>5000</v>
      </c>
      <c r="B586" s="51" t="s">
        <v>2294</v>
      </c>
    </row>
    <row r="587" spans="1:2" x14ac:dyDescent="0.25">
      <c r="A587">
        <v>5000</v>
      </c>
      <c r="B587" s="51" t="s">
        <v>2295</v>
      </c>
    </row>
    <row r="588" spans="1:2" x14ac:dyDescent="0.25">
      <c r="A588">
        <v>5000</v>
      </c>
      <c r="B588" s="51" t="s">
        <v>2296</v>
      </c>
    </row>
    <row r="589" spans="1:2" x14ac:dyDescent="0.25">
      <c r="A589">
        <v>5000</v>
      </c>
      <c r="B589" s="51" t="s">
        <v>2297</v>
      </c>
    </row>
    <row r="590" spans="1:2" x14ac:dyDescent="0.25">
      <c r="A590">
        <v>5000</v>
      </c>
      <c r="B590" s="51" t="s">
        <v>2298</v>
      </c>
    </row>
    <row r="591" spans="1:2" x14ac:dyDescent="0.25">
      <c r="A591">
        <v>5000</v>
      </c>
      <c r="B591" s="51" t="s">
        <v>2299</v>
      </c>
    </row>
    <row r="592" spans="1:2" x14ac:dyDescent="0.25">
      <c r="A592">
        <v>5000</v>
      </c>
      <c r="B592" s="51" t="s">
        <v>2300</v>
      </c>
    </row>
    <row r="593" spans="1:2" x14ac:dyDescent="0.25">
      <c r="A593">
        <v>5000</v>
      </c>
      <c r="B593" s="51" t="s">
        <v>2301</v>
      </c>
    </row>
    <row r="594" spans="1:2" x14ac:dyDescent="0.25">
      <c r="A594">
        <v>5000</v>
      </c>
      <c r="B594" s="51" t="s">
        <v>2302</v>
      </c>
    </row>
    <row r="595" spans="1:2" x14ac:dyDescent="0.25">
      <c r="A595">
        <v>5000</v>
      </c>
      <c r="B595" s="51" t="s">
        <v>2303</v>
      </c>
    </row>
    <row r="596" spans="1:2" x14ac:dyDescent="0.25">
      <c r="A596">
        <v>5000</v>
      </c>
      <c r="B596" s="51" t="s">
        <v>2304</v>
      </c>
    </row>
    <row r="597" spans="1:2" x14ac:dyDescent="0.25">
      <c r="A597">
        <v>5000</v>
      </c>
      <c r="B597" s="51" t="s">
        <v>2305</v>
      </c>
    </row>
    <row r="598" spans="1:2" x14ac:dyDescent="0.25">
      <c r="A598">
        <v>5000</v>
      </c>
      <c r="B598" s="51" t="s">
        <v>2306</v>
      </c>
    </row>
    <row r="599" spans="1:2" x14ac:dyDescent="0.25">
      <c r="A599">
        <v>5000</v>
      </c>
      <c r="B599" s="51" t="s">
        <v>2307</v>
      </c>
    </row>
    <row r="600" spans="1:2" x14ac:dyDescent="0.25">
      <c r="A600">
        <v>5000</v>
      </c>
      <c r="B600" s="51" t="s">
        <v>2308</v>
      </c>
    </row>
    <row r="601" spans="1:2" x14ac:dyDescent="0.25">
      <c r="A601">
        <v>5000</v>
      </c>
      <c r="B601" s="51" t="s">
        <v>2309</v>
      </c>
    </row>
    <row r="602" spans="1:2" x14ac:dyDescent="0.25">
      <c r="A602">
        <v>5000</v>
      </c>
      <c r="B602" s="51" t="s">
        <v>2310</v>
      </c>
    </row>
    <row r="603" spans="1:2" x14ac:dyDescent="0.25">
      <c r="A603">
        <v>5000</v>
      </c>
      <c r="B603" s="51" t="s">
        <v>2311</v>
      </c>
    </row>
    <row r="604" spans="1:2" x14ac:dyDescent="0.25">
      <c r="A604">
        <v>5000</v>
      </c>
      <c r="B604" s="51" t="s">
        <v>2312</v>
      </c>
    </row>
    <row r="605" spans="1:2" x14ac:dyDescent="0.25">
      <c r="A605">
        <v>5000</v>
      </c>
      <c r="B605" s="51" t="s">
        <v>2313</v>
      </c>
    </row>
    <row r="606" spans="1:2" x14ac:dyDescent="0.25">
      <c r="A606">
        <v>5000</v>
      </c>
      <c r="B606" s="51" t="s">
        <v>2314</v>
      </c>
    </row>
    <row r="607" spans="1:2" x14ac:dyDescent="0.25">
      <c r="A607">
        <v>5000</v>
      </c>
      <c r="B607" s="51" t="s">
        <v>2315</v>
      </c>
    </row>
    <row r="608" spans="1:2" x14ac:dyDescent="0.25">
      <c r="A608">
        <v>5000</v>
      </c>
      <c r="B608" s="51" t="s">
        <v>2316</v>
      </c>
    </row>
    <row r="609" spans="1:2" x14ac:dyDescent="0.25">
      <c r="A609">
        <v>5000</v>
      </c>
      <c r="B609" s="51" t="s">
        <v>2317</v>
      </c>
    </row>
    <row r="610" spans="1:2" x14ac:dyDescent="0.25">
      <c r="A610">
        <v>5000</v>
      </c>
      <c r="B610" s="51" t="s">
        <v>2318</v>
      </c>
    </row>
    <row r="611" spans="1:2" x14ac:dyDescent="0.25">
      <c r="A611">
        <v>5000</v>
      </c>
      <c r="B611" s="51" t="s">
        <v>2319</v>
      </c>
    </row>
    <row r="612" spans="1:2" x14ac:dyDescent="0.25">
      <c r="A612">
        <v>5000</v>
      </c>
      <c r="B612" s="51" t="s">
        <v>2320</v>
      </c>
    </row>
    <row r="613" spans="1:2" x14ac:dyDescent="0.25">
      <c r="A613">
        <v>5000</v>
      </c>
      <c r="B613" s="51" t="s">
        <v>2321</v>
      </c>
    </row>
    <row r="614" spans="1:2" x14ac:dyDescent="0.25">
      <c r="A614">
        <v>5000</v>
      </c>
      <c r="B614" s="51" t="s">
        <v>2322</v>
      </c>
    </row>
    <row r="615" spans="1:2" x14ac:dyDescent="0.25">
      <c r="A615">
        <v>5000</v>
      </c>
      <c r="B615" s="51" t="s">
        <v>2323</v>
      </c>
    </row>
    <row r="616" spans="1:2" x14ac:dyDescent="0.25">
      <c r="A616">
        <v>5000</v>
      </c>
      <c r="B616" s="51" t="s">
        <v>2324</v>
      </c>
    </row>
    <row r="617" spans="1:2" x14ac:dyDescent="0.25">
      <c r="A617">
        <v>5000</v>
      </c>
      <c r="B617" s="51" t="s">
        <v>2325</v>
      </c>
    </row>
    <row r="618" spans="1:2" x14ac:dyDescent="0.25">
      <c r="A618"/>
    </row>
    <row r="619" spans="1:2" x14ac:dyDescent="0.25">
      <c r="A619"/>
      <c r="B619" s="79" t="s">
        <v>2457</v>
      </c>
    </row>
    <row r="620" spans="1:2" x14ac:dyDescent="0.25">
      <c r="A620"/>
    </row>
    <row r="621" spans="1:2" x14ac:dyDescent="0.25">
      <c r="A621">
        <v>6000</v>
      </c>
      <c r="B621" s="51" t="s">
        <v>2326</v>
      </c>
    </row>
    <row r="622" spans="1:2" x14ac:dyDescent="0.25">
      <c r="A622">
        <v>6000</v>
      </c>
      <c r="B622" s="51" t="s">
        <v>2327</v>
      </c>
    </row>
    <row r="623" spans="1:2" x14ac:dyDescent="0.25">
      <c r="A623">
        <v>6000</v>
      </c>
      <c r="B623" s="51" t="s">
        <v>2328</v>
      </c>
    </row>
    <row r="624" spans="1:2" x14ac:dyDescent="0.25">
      <c r="A624">
        <v>6000</v>
      </c>
      <c r="B624" s="51" t="s">
        <v>2329</v>
      </c>
    </row>
    <row r="625" spans="1:2" x14ac:dyDescent="0.25">
      <c r="A625">
        <v>6000</v>
      </c>
      <c r="B625" s="51" t="s">
        <v>2330</v>
      </c>
    </row>
    <row r="626" spans="1:2" x14ac:dyDescent="0.25">
      <c r="A626">
        <v>6000</v>
      </c>
      <c r="B626" s="51" t="s">
        <v>2331</v>
      </c>
    </row>
    <row r="627" spans="1:2" x14ac:dyDescent="0.25">
      <c r="A627">
        <v>6000</v>
      </c>
      <c r="B627" s="51" t="s">
        <v>2332</v>
      </c>
    </row>
    <row r="628" spans="1:2" x14ac:dyDescent="0.25">
      <c r="A628">
        <v>6000</v>
      </c>
      <c r="B628" s="51" t="s">
        <v>2333</v>
      </c>
    </row>
    <row r="629" spans="1:2" x14ac:dyDescent="0.25">
      <c r="A629">
        <v>6000</v>
      </c>
      <c r="B629" s="51" t="s">
        <v>2334</v>
      </c>
    </row>
    <row r="630" spans="1:2" x14ac:dyDescent="0.25">
      <c r="A630">
        <v>6000</v>
      </c>
      <c r="B630" s="51" t="s">
        <v>2335</v>
      </c>
    </row>
    <row r="631" spans="1:2" x14ac:dyDescent="0.25">
      <c r="A631">
        <v>6000</v>
      </c>
      <c r="B631" s="51" t="s">
        <v>2336</v>
      </c>
    </row>
    <row r="632" spans="1:2" x14ac:dyDescent="0.25">
      <c r="A632">
        <v>6000</v>
      </c>
      <c r="B632" s="51" t="s">
        <v>2337</v>
      </c>
    </row>
    <row r="633" spans="1:2" x14ac:dyDescent="0.25">
      <c r="A633">
        <v>6000</v>
      </c>
      <c r="B633" s="51" t="s">
        <v>2338</v>
      </c>
    </row>
    <row r="634" spans="1:2" x14ac:dyDescent="0.25">
      <c r="A634">
        <v>6000</v>
      </c>
      <c r="B634" s="51" t="s">
        <v>2339</v>
      </c>
    </row>
    <row r="635" spans="1:2" x14ac:dyDescent="0.25">
      <c r="A635">
        <v>6000</v>
      </c>
      <c r="B635" s="51" t="s">
        <v>2340</v>
      </c>
    </row>
    <row r="636" spans="1:2" x14ac:dyDescent="0.25">
      <c r="A636">
        <v>6000</v>
      </c>
      <c r="B636" s="51" t="s">
        <v>2341</v>
      </c>
    </row>
    <row r="637" spans="1:2" x14ac:dyDescent="0.25">
      <c r="A637">
        <v>6000</v>
      </c>
      <c r="B637" s="51" t="s">
        <v>2342</v>
      </c>
    </row>
    <row r="638" spans="1:2" x14ac:dyDescent="0.25">
      <c r="A638">
        <v>6000</v>
      </c>
      <c r="B638" s="51" t="s">
        <v>2343</v>
      </c>
    </row>
    <row r="639" spans="1:2" x14ac:dyDescent="0.25">
      <c r="A639">
        <v>6000</v>
      </c>
      <c r="B639" s="51" t="s">
        <v>2344</v>
      </c>
    </row>
    <row r="640" spans="1:2" x14ac:dyDescent="0.25">
      <c r="A640">
        <v>6000</v>
      </c>
      <c r="B640" s="51" t="s">
        <v>2345</v>
      </c>
    </row>
    <row r="641" spans="1:2" x14ac:dyDescent="0.25">
      <c r="A641"/>
    </row>
    <row r="642" spans="1:2" x14ac:dyDescent="0.25">
      <c r="A642"/>
      <c r="B642" s="51" t="s">
        <v>2458</v>
      </c>
    </row>
    <row r="643" spans="1:2" x14ac:dyDescent="0.25">
      <c r="A643"/>
    </row>
    <row r="644" spans="1:2" x14ac:dyDescent="0.25">
      <c r="A644">
        <v>7000</v>
      </c>
      <c r="B644" s="51" t="s">
        <v>2346</v>
      </c>
    </row>
    <row r="645" spans="1:2" x14ac:dyDescent="0.25">
      <c r="A645">
        <v>7000</v>
      </c>
      <c r="B645" s="51" t="s">
        <v>2347</v>
      </c>
    </row>
    <row r="646" spans="1:2" x14ac:dyDescent="0.25">
      <c r="A646">
        <v>7000</v>
      </c>
      <c r="B646" s="51" t="s">
        <v>2348</v>
      </c>
    </row>
    <row r="647" spans="1:2" x14ac:dyDescent="0.25">
      <c r="A647">
        <v>7000</v>
      </c>
      <c r="B647" s="51" t="s">
        <v>2349</v>
      </c>
    </row>
    <row r="648" spans="1:2" x14ac:dyDescent="0.25">
      <c r="A648">
        <v>7000</v>
      </c>
      <c r="B648" s="51" t="s">
        <v>2350</v>
      </c>
    </row>
    <row r="649" spans="1:2" x14ac:dyDescent="0.25">
      <c r="A649">
        <v>7000</v>
      </c>
      <c r="B649" s="51" t="s">
        <v>2351</v>
      </c>
    </row>
    <row r="650" spans="1:2" x14ac:dyDescent="0.25">
      <c r="A650">
        <v>7000</v>
      </c>
      <c r="B650" s="51" t="s">
        <v>2352</v>
      </c>
    </row>
    <row r="651" spans="1:2" x14ac:dyDescent="0.25">
      <c r="A651">
        <v>7000</v>
      </c>
      <c r="B651" s="51" t="s">
        <v>2353</v>
      </c>
    </row>
    <row r="652" spans="1:2" x14ac:dyDescent="0.25">
      <c r="A652">
        <v>7000</v>
      </c>
      <c r="B652" s="51" t="s">
        <v>2354</v>
      </c>
    </row>
    <row r="653" spans="1:2" x14ac:dyDescent="0.25">
      <c r="A653">
        <v>7000</v>
      </c>
      <c r="B653" s="51" t="s">
        <v>2355</v>
      </c>
    </row>
    <row r="654" spans="1:2" x14ac:dyDescent="0.25">
      <c r="A654">
        <v>7000</v>
      </c>
      <c r="B654" s="51" t="s">
        <v>2356</v>
      </c>
    </row>
    <row r="655" spans="1:2" x14ac:dyDescent="0.25">
      <c r="A655">
        <v>7000</v>
      </c>
      <c r="B655" s="51" t="s">
        <v>2357</v>
      </c>
    </row>
    <row r="656" spans="1:2" x14ac:dyDescent="0.25">
      <c r="A656">
        <v>7000</v>
      </c>
      <c r="B656" s="51" t="s">
        <v>2358</v>
      </c>
    </row>
    <row r="657" spans="1:2" x14ac:dyDescent="0.25">
      <c r="A657">
        <v>7000</v>
      </c>
      <c r="B657" s="51" t="s">
        <v>2359</v>
      </c>
    </row>
    <row r="658" spans="1:2" x14ac:dyDescent="0.25">
      <c r="A658">
        <v>7000</v>
      </c>
      <c r="B658" s="51" t="s">
        <v>2360</v>
      </c>
    </row>
    <row r="659" spans="1:2" x14ac:dyDescent="0.25">
      <c r="A659">
        <v>7000</v>
      </c>
      <c r="B659" s="51" t="s">
        <v>2361</v>
      </c>
    </row>
    <row r="660" spans="1:2" x14ac:dyDescent="0.25">
      <c r="A660">
        <v>7000</v>
      </c>
      <c r="B660" s="51" t="s">
        <v>2362</v>
      </c>
    </row>
    <row r="661" spans="1:2" x14ac:dyDescent="0.25">
      <c r="A661">
        <v>7000</v>
      </c>
      <c r="B661" s="51" t="s">
        <v>2363</v>
      </c>
    </row>
    <row r="662" spans="1:2" x14ac:dyDescent="0.25">
      <c r="A662">
        <v>7000</v>
      </c>
      <c r="B662" s="51" t="s">
        <v>2364</v>
      </c>
    </row>
    <row r="663" spans="1:2" x14ac:dyDescent="0.25">
      <c r="A663">
        <v>7000</v>
      </c>
      <c r="B663" s="51" t="s">
        <v>2365</v>
      </c>
    </row>
    <row r="664" spans="1:2" x14ac:dyDescent="0.25">
      <c r="A664">
        <v>7000</v>
      </c>
      <c r="B664" s="51" t="s">
        <v>2366</v>
      </c>
    </row>
    <row r="665" spans="1:2" x14ac:dyDescent="0.25">
      <c r="A665">
        <v>7000</v>
      </c>
      <c r="B665" s="51" t="s">
        <v>2367</v>
      </c>
    </row>
    <row r="666" spans="1:2" x14ac:dyDescent="0.25">
      <c r="A666">
        <v>7000</v>
      </c>
      <c r="B666" s="51" t="s">
        <v>2368</v>
      </c>
    </row>
    <row r="667" spans="1:2" x14ac:dyDescent="0.25">
      <c r="A667">
        <v>7000</v>
      </c>
      <c r="B667" s="51" t="s">
        <v>2369</v>
      </c>
    </row>
    <row r="668" spans="1:2" x14ac:dyDescent="0.25">
      <c r="A668">
        <v>7000</v>
      </c>
      <c r="B668" s="51" t="s">
        <v>2370</v>
      </c>
    </row>
    <row r="669" spans="1:2" x14ac:dyDescent="0.25">
      <c r="A669">
        <v>7000</v>
      </c>
      <c r="B669" s="51" t="s">
        <v>2371</v>
      </c>
    </row>
    <row r="670" spans="1:2" x14ac:dyDescent="0.25">
      <c r="A670">
        <v>7000</v>
      </c>
      <c r="B670" s="51" t="s">
        <v>2372</v>
      </c>
    </row>
    <row r="671" spans="1:2" x14ac:dyDescent="0.25">
      <c r="A671">
        <v>7000</v>
      </c>
      <c r="B671" s="51" t="s">
        <v>2373</v>
      </c>
    </row>
    <row r="672" spans="1:2" x14ac:dyDescent="0.25">
      <c r="A672">
        <v>7000</v>
      </c>
      <c r="B672" s="51" t="s">
        <v>2374</v>
      </c>
    </row>
    <row r="673" spans="1:2" x14ac:dyDescent="0.25">
      <c r="A673">
        <v>7000</v>
      </c>
      <c r="B673" s="51" t="s">
        <v>2375</v>
      </c>
    </row>
    <row r="674" spans="1:2" x14ac:dyDescent="0.25">
      <c r="A674">
        <v>7000</v>
      </c>
      <c r="B674" s="51" t="s">
        <v>2376</v>
      </c>
    </row>
    <row r="675" spans="1:2" x14ac:dyDescent="0.25">
      <c r="A675">
        <v>7000</v>
      </c>
      <c r="B675" s="51" t="s">
        <v>2377</v>
      </c>
    </row>
    <row r="676" spans="1:2" x14ac:dyDescent="0.25">
      <c r="A676">
        <v>7000</v>
      </c>
      <c r="B676" s="51" t="s">
        <v>2378</v>
      </c>
    </row>
    <row r="677" spans="1:2" x14ac:dyDescent="0.25">
      <c r="A677">
        <v>7000</v>
      </c>
      <c r="B677" s="51" t="s">
        <v>2379</v>
      </c>
    </row>
    <row r="678" spans="1:2" x14ac:dyDescent="0.25">
      <c r="A678">
        <v>7000</v>
      </c>
      <c r="B678" s="51" t="s">
        <v>2380</v>
      </c>
    </row>
    <row r="679" spans="1:2" x14ac:dyDescent="0.25">
      <c r="A679">
        <v>7000</v>
      </c>
      <c r="B679" s="51" t="s">
        <v>2381</v>
      </c>
    </row>
    <row r="680" spans="1:2" x14ac:dyDescent="0.25">
      <c r="A680">
        <v>7000</v>
      </c>
      <c r="B680" s="51" t="s">
        <v>2382</v>
      </c>
    </row>
    <row r="681" spans="1:2" x14ac:dyDescent="0.25">
      <c r="A681">
        <v>7000</v>
      </c>
      <c r="B681" s="51" t="s">
        <v>2383</v>
      </c>
    </row>
    <row r="682" spans="1:2" x14ac:dyDescent="0.25">
      <c r="A682">
        <v>7000</v>
      </c>
      <c r="B682" s="51" t="s">
        <v>2384</v>
      </c>
    </row>
    <row r="683" spans="1:2" x14ac:dyDescent="0.25">
      <c r="A683">
        <v>7000</v>
      </c>
      <c r="B683" s="51" t="s">
        <v>2385</v>
      </c>
    </row>
    <row r="684" spans="1:2" x14ac:dyDescent="0.25">
      <c r="A684">
        <v>7000</v>
      </c>
      <c r="B684" s="51" t="s">
        <v>2386</v>
      </c>
    </row>
    <row r="685" spans="1:2" x14ac:dyDescent="0.25">
      <c r="A685">
        <v>7000</v>
      </c>
      <c r="B685" s="51" t="s">
        <v>2387</v>
      </c>
    </row>
    <row r="686" spans="1:2" x14ac:dyDescent="0.25">
      <c r="A686">
        <v>7000</v>
      </c>
      <c r="B686" s="51" t="s">
        <v>2388</v>
      </c>
    </row>
    <row r="687" spans="1:2" x14ac:dyDescent="0.25">
      <c r="A687"/>
    </row>
    <row r="688" spans="1:2" x14ac:dyDescent="0.25">
      <c r="A688"/>
    </row>
    <row r="689" spans="1:3" x14ac:dyDescent="0.25">
      <c r="A689"/>
    </row>
    <row r="690" spans="1:3" x14ac:dyDescent="0.25">
      <c r="A690">
        <v>8000</v>
      </c>
      <c r="B690" s="51" t="s">
        <v>2389</v>
      </c>
    </row>
    <row r="691" spans="1:3" x14ac:dyDescent="0.25">
      <c r="A691">
        <v>8000</v>
      </c>
      <c r="B691" s="51" t="s">
        <v>2390</v>
      </c>
      <c r="C691" s="51" t="s">
        <v>2444</v>
      </c>
    </row>
    <row r="692" spans="1:3" x14ac:dyDescent="0.25">
      <c r="A692">
        <v>8000</v>
      </c>
      <c r="B692" s="51" t="s">
        <v>2391</v>
      </c>
      <c r="C692" s="51" t="s">
        <v>2445</v>
      </c>
    </row>
    <row r="693" spans="1:3" x14ac:dyDescent="0.25">
      <c r="A693">
        <v>8000</v>
      </c>
      <c r="B693" s="51" t="s">
        <v>2392</v>
      </c>
      <c r="C693" s="51" t="s">
        <v>2446</v>
      </c>
    </row>
    <row r="694" spans="1:3" x14ac:dyDescent="0.25">
      <c r="A694">
        <v>8000</v>
      </c>
      <c r="B694" s="51" t="s">
        <v>2393</v>
      </c>
      <c r="C694" s="51" t="s">
        <v>2447</v>
      </c>
    </row>
    <row r="695" spans="1:3" x14ac:dyDescent="0.25">
      <c r="A695">
        <v>8000</v>
      </c>
      <c r="B695" s="51" t="s">
        <v>2394</v>
      </c>
      <c r="C695" s="79" t="s">
        <v>2448</v>
      </c>
    </row>
    <row r="696" spans="1:3" x14ac:dyDescent="0.25">
      <c r="A696">
        <v>8000</v>
      </c>
      <c r="B696" s="51" t="s">
        <v>2395</v>
      </c>
      <c r="C696" s="79" t="s">
        <v>2449</v>
      </c>
    </row>
    <row r="697" spans="1:3" x14ac:dyDescent="0.25">
      <c r="A697">
        <v>8000</v>
      </c>
      <c r="B697" s="51" t="s">
        <v>2396</v>
      </c>
      <c r="C697" s="79" t="s">
        <v>2450</v>
      </c>
    </row>
    <row r="698" spans="1:3" x14ac:dyDescent="0.25">
      <c r="A698">
        <v>8000</v>
      </c>
      <c r="B698" s="51" t="s">
        <v>2397</v>
      </c>
      <c r="C698" s="51" t="s">
        <v>2451</v>
      </c>
    </row>
    <row r="699" spans="1:3" x14ac:dyDescent="0.25">
      <c r="A699">
        <v>8000</v>
      </c>
      <c r="B699" s="51" t="s">
        <v>2398</v>
      </c>
      <c r="C699" s="51" t="s">
        <v>2452</v>
      </c>
    </row>
    <row r="700" spans="1:3" x14ac:dyDescent="0.25">
      <c r="A700">
        <v>8000</v>
      </c>
      <c r="B700" s="51" t="s">
        <v>2399</v>
      </c>
    </row>
    <row r="701" spans="1:3" x14ac:dyDescent="0.25">
      <c r="A701">
        <v>8000</v>
      </c>
      <c r="B701" s="51" t="s">
        <v>2400</v>
      </c>
    </row>
    <row r="702" spans="1:3" x14ac:dyDescent="0.25">
      <c r="A702">
        <v>8000</v>
      </c>
      <c r="B702" s="51" t="s">
        <v>2401</v>
      </c>
    </row>
    <row r="703" spans="1:3" x14ac:dyDescent="0.25">
      <c r="A703">
        <v>8000</v>
      </c>
      <c r="B703" s="51" t="s">
        <v>2402</v>
      </c>
    </row>
    <row r="704" spans="1:3" x14ac:dyDescent="0.25">
      <c r="A704">
        <v>8000</v>
      </c>
      <c r="B704" s="51" t="s">
        <v>2403</v>
      </c>
    </row>
    <row r="705" spans="1:2" x14ac:dyDescent="0.25">
      <c r="A705">
        <v>8000</v>
      </c>
      <c r="B705" s="51" t="s">
        <v>2404</v>
      </c>
    </row>
    <row r="706" spans="1:2" x14ac:dyDescent="0.25">
      <c r="A706">
        <v>8000</v>
      </c>
      <c r="B706" s="51" t="s">
        <v>2405</v>
      </c>
    </row>
    <row r="707" spans="1:2" x14ac:dyDescent="0.25">
      <c r="A707">
        <v>8000</v>
      </c>
      <c r="B707" s="51" t="s">
        <v>2406</v>
      </c>
    </row>
    <row r="708" spans="1:2" x14ac:dyDescent="0.25">
      <c r="A708">
        <v>8000</v>
      </c>
      <c r="B708" s="51" t="s">
        <v>2407</v>
      </c>
    </row>
    <row r="709" spans="1:2" x14ac:dyDescent="0.25">
      <c r="A709">
        <v>8000</v>
      </c>
      <c r="B709" s="51" t="s">
        <v>2408</v>
      </c>
    </row>
    <row r="710" spans="1:2" x14ac:dyDescent="0.25">
      <c r="A710">
        <v>8000</v>
      </c>
      <c r="B710" s="51" t="s">
        <v>2409</v>
      </c>
    </row>
    <row r="711" spans="1:2" x14ac:dyDescent="0.25">
      <c r="A711">
        <v>8000</v>
      </c>
      <c r="B711" s="51" t="s">
        <v>2410</v>
      </c>
    </row>
    <row r="712" spans="1:2" x14ac:dyDescent="0.25">
      <c r="A712">
        <v>8000</v>
      </c>
      <c r="B712" s="51" t="s">
        <v>2411</v>
      </c>
    </row>
    <row r="713" spans="1:2" x14ac:dyDescent="0.25">
      <c r="A713">
        <v>8000</v>
      </c>
      <c r="B713" s="51" t="s">
        <v>2412</v>
      </c>
    </row>
    <row r="714" spans="1:2" x14ac:dyDescent="0.25">
      <c r="A714">
        <v>8000</v>
      </c>
      <c r="B714" s="51" t="s">
        <v>2413</v>
      </c>
    </row>
    <row r="715" spans="1:2" x14ac:dyDescent="0.25">
      <c r="A715">
        <v>9000</v>
      </c>
      <c r="B715" s="51" t="s">
        <v>2414</v>
      </c>
    </row>
    <row r="716" spans="1:2" x14ac:dyDescent="0.25">
      <c r="A716">
        <v>9000</v>
      </c>
      <c r="B716" s="51" t="s">
        <v>2415</v>
      </c>
    </row>
    <row r="717" spans="1:2" x14ac:dyDescent="0.25">
      <c r="A717">
        <v>9000</v>
      </c>
      <c r="B717" s="51" t="s">
        <v>2416</v>
      </c>
    </row>
    <row r="718" spans="1:2" x14ac:dyDescent="0.25">
      <c r="A718">
        <v>9000</v>
      </c>
      <c r="B718" s="51" t="s">
        <v>2417</v>
      </c>
    </row>
    <row r="719" spans="1:2" x14ac:dyDescent="0.25">
      <c r="A719">
        <v>9000</v>
      </c>
      <c r="B719" s="51" t="s">
        <v>2418</v>
      </c>
    </row>
    <row r="720" spans="1:2" x14ac:dyDescent="0.25">
      <c r="A720">
        <v>9000</v>
      </c>
      <c r="B720" s="51" t="s">
        <v>2419</v>
      </c>
    </row>
    <row r="721" spans="1:2" x14ac:dyDescent="0.25">
      <c r="A721">
        <v>9000</v>
      </c>
      <c r="B721" s="51" t="s">
        <v>2420</v>
      </c>
    </row>
    <row r="722" spans="1:2" x14ac:dyDescent="0.25">
      <c r="A722">
        <v>9000</v>
      </c>
      <c r="B722" s="51" t="s">
        <v>2421</v>
      </c>
    </row>
    <row r="723" spans="1:2" x14ac:dyDescent="0.25">
      <c r="A723">
        <v>9000</v>
      </c>
      <c r="B723" s="51" t="s">
        <v>2422</v>
      </c>
    </row>
    <row r="724" spans="1:2" x14ac:dyDescent="0.25">
      <c r="A724">
        <v>9000</v>
      </c>
      <c r="B724" s="51" t="s">
        <v>2423</v>
      </c>
    </row>
    <row r="725" spans="1:2" x14ac:dyDescent="0.25">
      <c r="A725">
        <v>9000</v>
      </c>
      <c r="B725" s="51" t="s">
        <v>2424</v>
      </c>
    </row>
    <row r="726" spans="1:2" x14ac:dyDescent="0.25">
      <c r="A726">
        <v>9000</v>
      </c>
      <c r="B726" s="51" t="s">
        <v>2425</v>
      </c>
    </row>
    <row r="727" spans="1:2" x14ac:dyDescent="0.25">
      <c r="A727">
        <v>9000</v>
      </c>
      <c r="B727" s="51" t="s">
        <v>2426</v>
      </c>
    </row>
    <row r="728" spans="1:2" x14ac:dyDescent="0.25">
      <c r="A728">
        <v>9000</v>
      </c>
      <c r="B728" s="51" t="s">
        <v>2427</v>
      </c>
    </row>
    <row r="729" spans="1:2" x14ac:dyDescent="0.25">
      <c r="A729">
        <v>9000</v>
      </c>
      <c r="B729" s="51" t="s">
        <v>2428</v>
      </c>
    </row>
    <row r="730" spans="1:2" x14ac:dyDescent="0.25">
      <c r="A730">
        <v>9000</v>
      </c>
      <c r="B730" s="51" t="s">
        <v>2429</v>
      </c>
    </row>
    <row r="731" spans="1:2" x14ac:dyDescent="0.25">
      <c r="A731">
        <v>9000</v>
      </c>
      <c r="B731" s="51" t="s">
        <v>2430</v>
      </c>
    </row>
    <row r="732" spans="1:2" x14ac:dyDescent="0.25">
      <c r="A732">
        <v>9000</v>
      </c>
      <c r="B732" s="51" t="s">
        <v>2431</v>
      </c>
    </row>
    <row r="733" spans="1:2" x14ac:dyDescent="0.25">
      <c r="A733">
        <v>9000</v>
      </c>
      <c r="B733" s="51" t="s">
        <v>2432</v>
      </c>
    </row>
    <row r="734" spans="1:2" x14ac:dyDescent="0.25">
      <c r="A734">
        <v>9000</v>
      </c>
      <c r="B734" s="51" t="s">
        <v>2433</v>
      </c>
    </row>
    <row r="735" spans="1:2" x14ac:dyDescent="0.25">
      <c r="A735">
        <v>9000</v>
      </c>
      <c r="B735" s="51" t="s">
        <v>2434</v>
      </c>
    </row>
    <row r="736" spans="1:2" x14ac:dyDescent="0.25">
      <c r="A736">
        <v>9000</v>
      </c>
      <c r="B736" s="51" t="s">
        <v>2435</v>
      </c>
    </row>
    <row r="737" spans="1:2" x14ac:dyDescent="0.25">
      <c r="A737">
        <v>9000</v>
      </c>
      <c r="B737" s="51" t="s">
        <v>2436</v>
      </c>
    </row>
    <row r="738" spans="1:2" x14ac:dyDescent="0.25">
      <c r="A738">
        <v>9000</v>
      </c>
      <c r="B738" s="51" t="s">
        <v>2437</v>
      </c>
    </row>
    <row r="739" spans="1:2" x14ac:dyDescent="0.25">
      <c r="A739">
        <v>9000</v>
      </c>
      <c r="B739" s="51" t="s">
        <v>2438</v>
      </c>
    </row>
    <row r="740" spans="1:2" x14ac:dyDescent="0.25">
      <c r="A740">
        <v>9000</v>
      </c>
      <c r="B740" s="51" t="s">
        <v>2439</v>
      </c>
    </row>
    <row r="741" spans="1:2" x14ac:dyDescent="0.25">
      <c r="A741">
        <v>9000</v>
      </c>
      <c r="B741" s="51" t="s">
        <v>2440</v>
      </c>
    </row>
    <row r="742" spans="1:2" x14ac:dyDescent="0.25">
      <c r="A742">
        <v>9000</v>
      </c>
      <c r="B742" s="51" t="s">
        <v>2441</v>
      </c>
    </row>
  </sheetData>
  <phoneticPr fontId="1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4A516-C123-4189-A3B0-BE89CFF9D8D8}">
  <sheetPr>
    <pageSetUpPr fitToPage="1"/>
  </sheetPr>
  <dimension ref="A1:Y54"/>
  <sheetViews>
    <sheetView topLeftCell="A10" workbookViewId="0">
      <selection activeCell="F19" sqref="F19:I19"/>
    </sheetView>
  </sheetViews>
  <sheetFormatPr baseColWidth="10" defaultRowHeight="18" x14ac:dyDescent="0.35"/>
  <cols>
    <col min="1" max="1" width="6.85546875" style="31" customWidth="1"/>
    <col min="2" max="2" width="19.140625" style="31" customWidth="1"/>
    <col min="3" max="25" width="15.7109375" style="31" customWidth="1"/>
    <col min="26" max="16384" width="11.42578125" style="31"/>
  </cols>
  <sheetData>
    <row r="1" spans="2:25" ht="15" customHeight="1" x14ac:dyDescent="0.35"/>
    <row r="2" spans="2:25" ht="28.5" customHeight="1" x14ac:dyDescent="0.35">
      <c r="B2" s="208"/>
      <c r="C2" s="209"/>
      <c r="D2" s="210"/>
      <c r="E2" s="224" t="s">
        <v>72</v>
      </c>
      <c r="F2" s="225"/>
      <c r="G2" s="225"/>
      <c r="H2" s="225"/>
      <c r="I2" s="225"/>
      <c r="J2" s="225"/>
      <c r="K2" s="225"/>
      <c r="L2" s="225"/>
      <c r="M2" s="225"/>
      <c r="N2" s="225"/>
      <c r="O2" s="225"/>
      <c r="P2" s="225"/>
      <c r="Q2" s="225"/>
      <c r="R2" s="225"/>
      <c r="S2" s="225"/>
      <c r="T2" s="225"/>
      <c r="U2" s="225"/>
      <c r="V2" s="226"/>
      <c r="W2" s="340" t="s">
        <v>2513</v>
      </c>
      <c r="X2" s="230"/>
      <c r="Y2" s="231"/>
    </row>
    <row r="3" spans="2:25" ht="18" customHeight="1" x14ac:dyDescent="0.35">
      <c r="B3" s="214"/>
      <c r="C3" s="339"/>
      <c r="D3" s="215"/>
      <c r="E3" s="343"/>
      <c r="F3" s="344"/>
      <c r="G3" s="344"/>
      <c r="H3" s="344"/>
      <c r="I3" s="344"/>
      <c r="J3" s="344"/>
      <c r="K3" s="344"/>
      <c r="L3" s="344"/>
      <c r="M3" s="344"/>
      <c r="N3" s="344"/>
      <c r="O3" s="344"/>
      <c r="P3" s="344"/>
      <c r="Q3" s="344"/>
      <c r="R3" s="344"/>
      <c r="S3" s="344"/>
      <c r="T3" s="344"/>
      <c r="U3" s="344"/>
      <c r="V3" s="345"/>
      <c r="W3" s="341"/>
      <c r="X3" s="335"/>
      <c r="Y3" s="233"/>
    </row>
    <row r="4" spans="2:25" ht="18" customHeight="1" x14ac:dyDescent="0.35">
      <c r="B4" s="214"/>
      <c r="C4" s="339"/>
      <c r="D4" s="215"/>
      <c r="E4" s="346" t="s">
        <v>2507</v>
      </c>
      <c r="F4" s="347"/>
      <c r="G4" s="347"/>
      <c r="H4" s="347"/>
      <c r="I4" s="347"/>
      <c r="J4" s="347"/>
      <c r="K4" s="347"/>
      <c r="L4" s="347"/>
      <c r="M4" s="347"/>
      <c r="N4" s="347"/>
      <c r="O4" s="347"/>
      <c r="P4" s="347"/>
      <c r="Q4" s="347"/>
      <c r="R4" s="347"/>
      <c r="S4" s="347"/>
      <c r="T4" s="347"/>
      <c r="U4" s="347"/>
      <c r="V4" s="348"/>
      <c r="W4" s="341"/>
      <c r="X4" s="335"/>
      <c r="Y4" s="233"/>
    </row>
    <row r="5" spans="2:25" ht="18" customHeight="1" x14ac:dyDescent="0.35">
      <c r="B5" s="205"/>
      <c r="C5" s="206"/>
      <c r="D5" s="207"/>
      <c r="E5" s="239"/>
      <c r="F5" s="240"/>
      <c r="G5" s="240"/>
      <c r="H5" s="240"/>
      <c r="I5" s="240"/>
      <c r="J5" s="240"/>
      <c r="K5" s="240"/>
      <c r="L5" s="240"/>
      <c r="M5" s="240"/>
      <c r="N5" s="240"/>
      <c r="O5" s="240"/>
      <c r="P5" s="240"/>
      <c r="Q5" s="240"/>
      <c r="R5" s="240"/>
      <c r="S5" s="240"/>
      <c r="T5" s="240"/>
      <c r="U5" s="240"/>
      <c r="V5" s="241"/>
      <c r="W5" s="342"/>
      <c r="X5" s="234"/>
      <c r="Y5" s="235"/>
    </row>
    <row r="6" spans="2:25" ht="6" customHeight="1" x14ac:dyDescent="0.35">
      <c r="B6" s="32"/>
      <c r="C6" s="32"/>
      <c r="D6" s="32"/>
      <c r="E6" s="32"/>
      <c r="F6" s="32"/>
      <c r="G6" s="32"/>
      <c r="H6" s="32"/>
      <c r="I6" s="33"/>
      <c r="J6" s="33"/>
      <c r="K6" s="33"/>
      <c r="L6" s="33"/>
      <c r="M6" s="34"/>
      <c r="N6" s="34"/>
      <c r="O6" s="35"/>
      <c r="P6" s="35"/>
      <c r="Q6" s="36"/>
      <c r="R6" s="37"/>
      <c r="S6" s="38"/>
      <c r="T6" s="39"/>
      <c r="U6" s="40"/>
    </row>
    <row r="7" spans="2:25" ht="18" customHeight="1" x14ac:dyDescent="0.35">
      <c r="B7" s="41"/>
      <c r="C7" s="41"/>
      <c r="D7" s="41"/>
      <c r="E7" s="41"/>
      <c r="F7" s="41"/>
      <c r="G7" s="41"/>
      <c r="H7" s="41"/>
      <c r="I7" s="41"/>
      <c r="J7" s="42"/>
      <c r="K7" s="42"/>
      <c r="L7" s="42"/>
    </row>
    <row r="8" spans="2:25" ht="18" customHeight="1" x14ac:dyDescent="0.35">
      <c r="B8" s="168" t="s">
        <v>2470</v>
      </c>
      <c r="C8" s="168"/>
      <c r="D8" s="168"/>
      <c r="E8" s="168"/>
      <c r="F8" s="168"/>
      <c r="G8" s="168"/>
      <c r="H8" s="168"/>
      <c r="I8" s="168"/>
      <c r="J8" s="168"/>
      <c r="K8" s="168"/>
      <c r="L8" s="168"/>
      <c r="N8" s="46" t="s">
        <v>2508</v>
      </c>
      <c r="O8" s="92" t="s">
        <v>2514</v>
      </c>
      <c r="P8" s="92"/>
      <c r="Q8" s="92"/>
      <c r="R8" s="92"/>
      <c r="S8" s="92"/>
      <c r="T8" s="92"/>
      <c r="U8" s="92"/>
    </row>
    <row r="9" spans="2:25" ht="18" customHeight="1" x14ac:dyDescent="0.35">
      <c r="B9" s="70" t="s">
        <v>74</v>
      </c>
      <c r="C9" s="70"/>
      <c r="D9" s="217">
        <f>+'F00-A Historico y solicitud '!D10</f>
        <v>0</v>
      </c>
      <c r="E9" s="218"/>
      <c r="F9" s="218"/>
      <c r="G9" s="218"/>
      <c r="H9" s="218"/>
      <c r="I9" s="218"/>
      <c r="J9" s="218"/>
      <c r="K9" s="218"/>
      <c r="L9" s="218"/>
      <c r="N9" s="45"/>
      <c r="O9" s="216"/>
      <c r="P9" s="216"/>
      <c r="Q9" s="216"/>
      <c r="R9" s="216"/>
      <c r="S9" s="216"/>
      <c r="T9" s="216"/>
      <c r="U9" s="216"/>
    </row>
    <row r="10" spans="2:25" ht="18" customHeight="1" x14ac:dyDescent="0.35">
      <c r="B10" s="58" t="s">
        <v>75</v>
      </c>
      <c r="C10" s="58"/>
      <c r="D10" s="217">
        <f>+'F00-A Historico y solicitud '!D11</f>
        <v>0</v>
      </c>
      <c r="E10" s="218"/>
      <c r="F10" s="218"/>
      <c r="G10" s="218"/>
      <c r="H10" s="218"/>
      <c r="I10" s="218"/>
      <c r="J10" s="218"/>
      <c r="K10" s="218"/>
      <c r="L10" s="218"/>
      <c r="N10" s="45"/>
      <c r="O10" s="216"/>
      <c r="P10" s="216"/>
      <c r="Q10" s="216"/>
      <c r="R10" s="216"/>
      <c r="S10" s="216"/>
      <c r="T10" s="216"/>
      <c r="U10" s="216"/>
    </row>
    <row r="11" spans="2:25" ht="18" customHeight="1" x14ac:dyDescent="0.35">
      <c r="B11" s="70" t="s">
        <v>76</v>
      </c>
      <c r="C11" s="70"/>
      <c r="D11" s="217">
        <f>+'F00-A Historico y solicitud '!D12</f>
        <v>0</v>
      </c>
      <c r="E11" s="218"/>
      <c r="F11" s="218"/>
      <c r="G11" s="218"/>
      <c r="H11" s="218"/>
      <c r="I11" s="218"/>
      <c r="J11" s="218"/>
      <c r="K11" s="218"/>
      <c r="L11" s="218"/>
      <c r="N11" s="45"/>
      <c r="O11" s="216"/>
      <c r="P11" s="216"/>
      <c r="Q11" s="216"/>
      <c r="R11" s="216"/>
      <c r="S11" s="216"/>
      <c r="T11" s="216"/>
      <c r="U11" s="216"/>
    </row>
    <row r="12" spans="2:25" ht="18" customHeight="1" x14ac:dyDescent="0.35">
      <c r="B12" s="70" t="s">
        <v>1723</v>
      </c>
      <c r="C12" s="129" t="e">
        <f>VLOOKUP(D12,Listas!$E$25:$F$32,2,0)</f>
        <v>#N/A</v>
      </c>
      <c r="D12" s="217">
        <f>+'F00-A Historico y solicitud '!D13</f>
        <v>0</v>
      </c>
      <c r="E12" s="218"/>
      <c r="F12" s="218"/>
      <c r="G12" s="218"/>
      <c r="H12" s="218"/>
      <c r="I12" s="218"/>
      <c r="J12" s="218"/>
      <c r="K12" s="218"/>
      <c r="L12" s="218"/>
      <c r="N12" s="45"/>
      <c r="O12" s="216"/>
      <c r="P12" s="216"/>
      <c r="Q12" s="216"/>
      <c r="R12" s="216"/>
      <c r="S12" s="216"/>
      <c r="T12" s="216"/>
      <c r="U12" s="216"/>
    </row>
    <row r="13" spans="2:25" ht="18" customHeight="1" x14ac:dyDescent="0.35">
      <c r="B13"/>
      <c r="C13"/>
      <c r="D13"/>
      <c r="E13"/>
      <c r="F13"/>
      <c r="G13"/>
      <c r="H13"/>
      <c r="I13"/>
      <c r="J13" s="42"/>
      <c r="K13" s="42"/>
      <c r="L13" s="42"/>
      <c r="N13" s="45"/>
      <c r="O13" s="216"/>
      <c r="P13" s="216"/>
      <c r="Q13" s="216"/>
      <c r="R13" s="216"/>
      <c r="S13" s="216"/>
      <c r="T13" s="216"/>
      <c r="U13" s="216"/>
    </row>
    <row r="14" spans="2:25" ht="18" customHeight="1" x14ac:dyDescent="0.35">
      <c r="B14" s="242" t="s">
        <v>1725</v>
      </c>
      <c r="C14" s="242"/>
      <c r="D14" s="242"/>
      <c r="E14" s="242"/>
      <c r="F14" s="242"/>
      <c r="G14" s="242"/>
      <c r="H14" s="242"/>
      <c r="I14" s="242"/>
      <c r="J14" s="242"/>
      <c r="K14" s="242"/>
      <c r="L14" s="242"/>
      <c r="N14" s="45"/>
      <c r="O14" s="216"/>
      <c r="P14" s="216"/>
      <c r="Q14" s="216"/>
      <c r="R14" s="216"/>
      <c r="S14" s="216"/>
      <c r="T14" s="216"/>
      <c r="U14" s="216"/>
    </row>
    <row r="15" spans="2:25" ht="18" customHeight="1" x14ac:dyDescent="0.35">
      <c r="B15" s="148" t="s">
        <v>1724</v>
      </c>
      <c r="C15" s="167" t="s">
        <v>2511</v>
      </c>
      <c r="D15" s="167"/>
      <c r="E15" s="167"/>
      <c r="F15" s="219" t="s">
        <v>2506</v>
      </c>
      <c r="G15" s="219"/>
      <c r="H15" s="219"/>
      <c r="I15" s="219"/>
      <c r="J15" s="130" t="s">
        <v>2512</v>
      </c>
      <c r="K15" s="129" t="s">
        <v>2509</v>
      </c>
      <c r="L15" s="131" t="s">
        <v>2510</v>
      </c>
      <c r="M15" s="42"/>
      <c r="N15" s="45"/>
      <c r="O15" s="216"/>
      <c r="P15" s="216"/>
      <c r="Q15" s="216"/>
      <c r="R15" s="216"/>
      <c r="S15" s="216"/>
      <c r="T15" s="216"/>
      <c r="U15" s="216"/>
    </row>
    <row r="16" spans="2:25" ht="36" customHeight="1" x14ac:dyDescent="0.35">
      <c r="B16" s="133"/>
      <c r="C16" s="199"/>
      <c r="D16" s="200"/>
      <c r="E16" s="201"/>
      <c r="F16" s="199"/>
      <c r="G16" s="200"/>
      <c r="H16" s="200"/>
      <c r="I16" s="201"/>
      <c r="J16" s="132" t="e">
        <f>VLOOKUP(F16,PED!$D$2:$G$199,2,0)</f>
        <v>#N/A</v>
      </c>
      <c r="K16" s="132" t="e">
        <f>VLOOKUP(F16,PED!$D$2:$G$199,3,0)</f>
        <v>#N/A</v>
      </c>
      <c r="L16" s="132" t="e">
        <f>VLOOKUP(F16,PED!$D$2:$G$199,4,0)</f>
        <v>#N/A</v>
      </c>
      <c r="N16" s="45"/>
      <c r="O16" s="216"/>
      <c r="P16" s="216"/>
      <c r="Q16" s="216"/>
      <c r="R16" s="216"/>
      <c r="S16" s="216"/>
      <c r="T16" s="216"/>
      <c r="U16" s="216"/>
      <c r="Y16" s="361"/>
    </row>
    <row r="17" spans="2:25" ht="36" customHeight="1" x14ac:dyDescent="0.35">
      <c r="B17" s="133"/>
      <c r="C17" s="199"/>
      <c r="D17" s="200"/>
      <c r="E17" s="201"/>
      <c r="F17" s="199"/>
      <c r="G17" s="200"/>
      <c r="H17" s="200"/>
      <c r="I17" s="201"/>
      <c r="J17" s="132" t="e">
        <f>VLOOKUP(F17,PED!$D$2:$G$199,2,0)</f>
        <v>#N/A</v>
      </c>
      <c r="K17" s="132" t="e">
        <f>VLOOKUP(F17,PED!$D$2:$G$199,3,0)</f>
        <v>#N/A</v>
      </c>
      <c r="L17" s="132" t="e">
        <f>VLOOKUP(F17,PED!$D$2:$G$199,4,0)</f>
        <v>#N/A</v>
      </c>
      <c r="N17" s="45"/>
      <c r="O17" s="216"/>
      <c r="P17" s="216"/>
      <c r="Q17" s="216"/>
      <c r="R17" s="216"/>
      <c r="S17" s="216"/>
      <c r="T17" s="216"/>
      <c r="U17" s="216"/>
      <c r="Y17" s="361"/>
    </row>
    <row r="18" spans="2:25" ht="36" customHeight="1" x14ac:dyDescent="0.35">
      <c r="B18" s="133"/>
      <c r="C18" s="199"/>
      <c r="D18" s="200"/>
      <c r="E18" s="201"/>
      <c r="F18" s="199"/>
      <c r="G18" s="200"/>
      <c r="H18" s="200"/>
      <c r="I18" s="201"/>
      <c r="J18" s="132" t="e">
        <f>VLOOKUP(F18,PED!$D$2:$G$199,2,0)</f>
        <v>#N/A</v>
      </c>
      <c r="K18" s="132" t="e">
        <f>VLOOKUP(F18,PED!$D$2:$G$199,3,0)</f>
        <v>#N/A</v>
      </c>
      <c r="L18" s="132" t="e">
        <f>VLOOKUP(F18,PED!$D$2:$G$199,4,0)</f>
        <v>#N/A</v>
      </c>
      <c r="N18" s="45"/>
      <c r="O18" s="216"/>
      <c r="P18" s="216"/>
      <c r="Q18" s="216"/>
      <c r="R18" s="216"/>
      <c r="S18" s="216"/>
      <c r="T18" s="216"/>
      <c r="U18" s="216"/>
      <c r="Y18" s="362"/>
    </row>
    <row r="19" spans="2:25" ht="36" customHeight="1" x14ac:dyDescent="0.35">
      <c r="B19" s="133"/>
      <c r="C19" s="199"/>
      <c r="D19" s="200"/>
      <c r="E19" s="201"/>
      <c r="F19" s="199"/>
      <c r="G19" s="200"/>
      <c r="H19" s="200"/>
      <c r="I19" s="201"/>
      <c r="J19" s="132" t="e">
        <f>VLOOKUP(F19,PED!$D$2:$G$199,2,0)</f>
        <v>#N/A</v>
      </c>
      <c r="K19" s="132" t="e">
        <f>VLOOKUP(F19,PED!$D$2:$G$199,3,0)</f>
        <v>#N/A</v>
      </c>
      <c r="L19" s="132" t="e">
        <f>VLOOKUP(F19,PED!$D$2:$G$199,4,0)</f>
        <v>#N/A</v>
      </c>
      <c r="N19" s="45"/>
      <c r="O19" s="216"/>
      <c r="P19" s="216"/>
      <c r="Q19" s="216"/>
      <c r="R19" s="216"/>
      <c r="S19" s="216"/>
      <c r="T19" s="216"/>
      <c r="U19" s="216"/>
    </row>
    <row r="20" spans="2:25" ht="36" customHeight="1" x14ac:dyDescent="0.35">
      <c r="B20" s="133"/>
      <c r="C20" s="199"/>
      <c r="D20" s="200"/>
      <c r="E20" s="201"/>
      <c r="F20" s="199"/>
      <c r="G20" s="200"/>
      <c r="H20" s="200"/>
      <c r="I20" s="201"/>
      <c r="J20" s="132" t="e">
        <f>VLOOKUP(F20,PED!$D$2:$G$199,2,0)</f>
        <v>#N/A</v>
      </c>
      <c r="K20" s="132" t="e">
        <f>VLOOKUP(F20,PED!$D$2:$G$199,3,0)</f>
        <v>#N/A</v>
      </c>
      <c r="L20" s="132" t="e">
        <f>VLOOKUP(F20,PED!$D$2:$G$199,4,0)</f>
        <v>#N/A</v>
      </c>
      <c r="N20" s="45"/>
      <c r="O20" s="216"/>
      <c r="P20" s="216"/>
      <c r="Q20" s="216"/>
      <c r="R20" s="216"/>
      <c r="S20" s="216"/>
      <c r="T20" s="216"/>
      <c r="U20" s="216"/>
    </row>
    <row r="21" spans="2:25" ht="18" customHeight="1" x14ac:dyDescent="0.35">
      <c r="B21" s="41"/>
      <c r="C21" s="41"/>
      <c r="D21" s="41"/>
      <c r="E21" s="41"/>
      <c r="F21" s="41"/>
      <c r="G21" s="41"/>
      <c r="H21" s="41"/>
      <c r="I21" s="41"/>
      <c r="J21" s="42"/>
      <c r="K21" s="42"/>
      <c r="L21" s="42"/>
    </row>
    <row r="22" spans="2:25" ht="18" customHeight="1" x14ac:dyDescent="0.35">
      <c r="B22" s="212" t="s">
        <v>2864</v>
      </c>
      <c r="C22" s="212"/>
      <c r="D22" s="212"/>
      <c r="E22" s="212"/>
      <c r="F22" s="212"/>
      <c r="G22" s="212"/>
      <c r="H22" s="212"/>
      <c r="I22" s="212"/>
      <c r="J22" s="213" t="s">
        <v>2865</v>
      </c>
      <c r="K22" s="213"/>
      <c r="L22" s="213"/>
      <c r="M22" s="213"/>
      <c r="N22" s="213"/>
      <c r="O22" s="213"/>
      <c r="P22" s="213"/>
      <c r="Q22" s="213"/>
      <c r="R22" s="211" t="s">
        <v>2871</v>
      </c>
      <c r="S22" s="211"/>
      <c r="T22" s="211"/>
      <c r="U22" s="211"/>
      <c r="V22" s="211"/>
      <c r="W22" s="211"/>
      <c r="X22" s="211"/>
      <c r="Y22" s="211"/>
    </row>
    <row r="23" spans="2:25" ht="18" customHeight="1" x14ac:dyDescent="0.35">
      <c r="B23" s="149" t="s">
        <v>2866</v>
      </c>
      <c r="C23" s="353" t="s">
        <v>2867</v>
      </c>
      <c r="D23" s="354"/>
      <c r="E23" s="355"/>
      <c r="F23" s="349" t="s">
        <v>2868</v>
      </c>
      <c r="G23" s="350"/>
      <c r="H23" s="350"/>
      <c r="I23" s="356"/>
      <c r="J23" s="149" t="s">
        <v>2866</v>
      </c>
      <c r="K23" s="353" t="s">
        <v>2867</v>
      </c>
      <c r="L23" s="354"/>
      <c r="M23" s="355"/>
      <c r="N23" s="349" t="s">
        <v>2868</v>
      </c>
      <c r="O23" s="350"/>
      <c r="P23" s="350"/>
      <c r="Q23" s="350"/>
      <c r="R23" s="351" t="s">
        <v>2866</v>
      </c>
      <c r="S23" s="349" t="s">
        <v>2867</v>
      </c>
      <c r="T23" s="350"/>
      <c r="U23" s="350"/>
      <c r="V23" s="356"/>
      <c r="W23" s="349" t="s">
        <v>2868</v>
      </c>
      <c r="X23" s="350"/>
      <c r="Y23" s="350"/>
    </row>
    <row r="24" spans="2:25" ht="18" customHeight="1" x14ac:dyDescent="0.35">
      <c r="B24" s="152"/>
      <c r="C24" s="363"/>
      <c r="D24" s="364"/>
      <c r="E24" s="365"/>
      <c r="F24" s="205"/>
      <c r="G24" s="206"/>
      <c r="H24" s="206"/>
      <c r="I24" s="206"/>
      <c r="J24" s="367"/>
      <c r="K24" s="363"/>
      <c r="L24" s="364"/>
      <c r="M24" s="365"/>
      <c r="N24" s="205"/>
      <c r="O24" s="206"/>
      <c r="P24" s="206"/>
      <c r="Q24" s="206"/>
      <c r="R24" s="357"/>
      <c r="S24" s="205"/>
      <c r="T24" s="206"/>
      <c r="U24" s="206"/>
      <c r="V24" s="206"/>
      <c r="W24" s="363"/>
      <c r="X24" s="364"/>
      <c r="Y24" s="365"/>
    </row>
    <row r="25" spans="2:25" ht="18" customHeight="1" x14ac:dyDescent="0.35">
      <c r="B25" s="150"/>
      <c r="C25" s="363"/>
      <c r="D25" s="364"/>
      <c r="E25" s="365"/>
      <c r="F25" s="205"/>
      <c r="G25" s="206"/>
      <c r="H25" s="206"/>
      <c r="I25" s="206"/>
      <c r="J25" s="45"/>
      <c r="K25" s="363"/>
      <c r="L25" s="364"/>
      <c r="M25" s="365"/>
      <c r="N25" s="205"/>
      <c r="O25" s="206"/>
      <c r="P25" s="206"/>
      <c r="Q25" s="206"/>
      <c r="R25" s="357"/>
      <c r="S25" s="205"/>
      <c r="T25" s="206"/>
      <c r="U25" s="206"/>
      <c r="V25" s="206"/>
      <c r="W25" s="363"/>
      <c r="X25" s="364"/>
      <c r="Y25" s="365"/>
    </row>
    <row r="26" spans="2:25" ht="18" customHeight="1" x14ac:dyDescent="0.35">
      <c r="B26" s="150"/>
      <c r="C26" s="363"/>
      <c r="D26" s="364"/>
      <c r="E26" s="365"/>
      <c r="F26" s="205"/>
      <c r="G26" s="206"/>
      <c r="H26" s="206"/>
      <c r="I26" s="206"/>
      <c r="J26" s="45"/>
      <c r="K26" s="363"/>
      <c r="L26" s="364"/>
      <c r="M26" s="365"/>
      <c r="N26" s="205"/>
      <c r="O26" s="206"/>
      <c r="P26" s="206"/>
      <c r="Q26" s="206"/>
      <c r="R26" s="357"/>
      <c r="S26" s="205"/>
      <c r="T26" s="206"/>
      <c r="U26" s="206"/>
      <c r="V26" s="206"/>
      <c r="W26" s="363"/>
      <c r="X26" s="364"/>
      <c r="Y26" s="365"/>
    </row>
    <row r="27" spans="2:25" ht="18" customHeight="1" x14ac:dyDescent="0.35">
      <c r="B27" s="150"/>
      <c r="C27" s="363"/>
      <c r="D27" s="364"/>
      <c r="E27" s="365"/>
      <c r="F27" s="205"/>
      <c r="G27" s="206"/>
      <c r="H27" s="206"/>
      <c r="I27" s="206"/>
      <c r="J27" s="45"/>
      <c r="K27" s="363"/>
      <c r="L27" s="364"/>
      <c r="M27" s="365"/>
      <c r="N27" s="205"/>
      <c r="O27" s="206"/>
      <c r="P27" s="206"/>
      <c r="Q27" s="206"/>
      <c r="R27" s="357"/>
      <c r="S27" s="205"/>
      <c r="T27" s="206"/>
      <c r="U27" s="206"/>
      <c r="V27" s="206"/>
      <c r="W27" s="363"/>
      <c r="X27" s="364"/>
      <c r="Y27" s="365"/>
    </row>
    <row r="28" spans="2:25" ht="18" customHeight="1" x14ac:dyDescent="0.35">
      <c r="B28" s="150"/>
      <c r="C28" s="363"/>
      <c r="D28" s="364"/>
      <c r="E28" s="365"/>
      <c r="F28" s="205"/>
      <c r="G28" s="206"/>
      <c r="H28" s="206"/>
      <c r="I28" s="206"/>
      <c r="J28" s="45"/>
      <c r="K28" s="363"/>
      <c r="L28" s="364"/>
      <c r="M28" s="365"/>
      <c r="N28" s="205"/>
      <c r="O28" s="206"/>
      <c r="P28" s="206"/>
      <c r="Q28" s="206"/>
      <c r="R28" s="357"/>
      <c r="S28" s="205"/>
      <c r="T28" s="206"/>
      <c r="U28" s="206"/>
      <c r="V28" s="206"/>
      <c r="W28" s="363"/>
      <c r="X28" s="364"/>
      <c r="Y28" s="365"/>
    </row>
    <row r="29" spans="2:25" ht="18" customHeight="1" x14ac:dyDescent="0.35">
      <c r="B29" s="150"/>
      <c r="C29" s="363"/>
      <c r="D29" s="364"/>
      <c r="E29" s="365"/>
      <c r="F29" s="205"/>
      <c r="G29" s="206"/>
      <c r="H29" s="206"/>
      <c r="I29" s="206"/>
      <c r="J29" s="45"/>
      <c r="K29" s="363"/>
      <c r="L29" s="364"/>
      <c r="M29" s="365"/>
      <c r="N29" s="205"/>
      <c r="O29" s="206"/>
      <c r="P29" s="206"/>
      <c r="Q29" s="206"/>
      <c r="R29" s="357"/>
      <c r="S29" s="205"/>
      <c r="T29" s="206"/>
      <c r="U29" s="206"/>
      <c r="V29" s="206"/>
      <c r="W29" s="363"/>
      <c r="X29" s="364"/>
      <c r="Y29" s="365"/>
    </row>
    <row r="30" spans="2:25" ht="18" customHeight="1" x14ac:dyDescent="0.35">
      <c r="B30" s="150"/>
      <c r="C30" s="363"/>
      <c r="D30" s="364"/>
      <c r="E30" s="365"/>
      <c r="F30" s="205"/>
      <c r="G30" s="206"/>
      <c r="H30" s="206"/>
      <c r="I30" s="206"/>
      <c r="J30" s="45"/>
      <c r="K30" s="363"/>
      <c r="L30" s="364"/>
      <c r="M30" s="365"/>
      <c r="N30" s="205"/>
      <c r="O30" s="206"/>
      <c r="P30" s="206"/>
      <c r="Q30" s="206"/>
      <c r="R30" s="357"/>
      <c r="S30" s="205"/>
      <c r="T30" s="206"/>
      <c r="U30" s="206"/>
      <c r="V30" s="206"/>
      <c r="W30" s="363"/>
      <c r="X30" s="364"/>
      <c r="Y30" s="365"/>
    </row>
    <row r="31" spans="2:25" ht="18" customHeight="1" thickBot="1" x14ac:dyDescent="0.4">
      <c r="B31" s="151"/>
      <c r="C31" s="336"/>
      <c r="D31" s="337"/>
      <c r="E31" s="338"/>
      <c r="F31" s="214"/>
      <c r="G31" s="339"/>
      <c r="H31" s="339"/>
      <c r="I31" s="339"/>
      <c r="J31" s="368"/>
      <c r="K31" s="358"/>
      <c r="L31" s="359"/>
      <c r="M31" s="360"/>
      <c r="N31" s="214"/>
      <c r="O31" s="339"/>
      <c r="P31" s="339"/>
      <c r="Q31" s="339"/>
      <c r="R31" s="358"/>
      <c r="S31" s="214"/>
      <c r="T31" s="339"/>
      <c r="U31" s="339"/>
      <c r="V31" s="339"/>
      <c r="W31" s="358"/>
      <c r="X31" s="359"/>
      <c r="Y31" s="360"/>
    </row>
    <row r="32" spans="2:25" ht="18" customHeight="1" x14ac:dyDescent="0.35">
      <c r="B32" s="147" t="s">
        <v>2870</v>
      </c>
      <c r="C32" s="41"/>
      <c r="D32" s="366"/>
      <c r="E32" s="41"/>
      <c r="F32" s="366"/>
      <c r="G32" s="366"/>
      <c r="H32" s="366"/>
      <c r="I32" s="366"/>
      <c r="J32" s="42"/>
      <c r="K32" s="42"/>
      <c r="L32" s="42"/>
    </row>
    <row r="33" spans="1:25" ht="18" customHeight="1" x14ac:dyDescent="0.35">
      <c r="B33" s="41"/>
      <c r="C33" s="41"/>
      <c r="D33" s="41"/>
      <c r="E33" s="41"/>
      <c r="F33" s="41"/>
      <c r="G33" s="41"/>
      <c r="H33" s="41"/>
      <c r="I33" s="41"/>
      <c r="J33" s="42"/>
      <c r="K33" s="42"/>
      <c r="L33" s="42"/>
    </row>
    <row r="34" spans="1:25" ht="18" customHeight="1" x14ac:dyDescent="0.35">
      <c r="B34" s="41"/>
      <c r="C34" s="41"/>
      <c r="D34" s="41"/>
      <c r="E34" s="41"/>
      <c r="F34" s="41"/>
      <c r="G34" s="41"/>
      <c r="H34" s="41"/>
      <c r="I34" s="41"/>
      <c r="J34" s="42"/>
      <c r="K34" s="42"/>
      <c r="L34" s="42"/>
    </row>
    <row r="35" spans="1:25" ht="18" customHeight="1" x14ac:dyDescent="0.35">
      <c r="B35" s="146" t="s">
        <v>2862</v>
      </c>
      <c r="C35" s="41"/>
      <c r="D35" s="41"/>
      <c r="E35" s="41"/>
      <c r="F35" s="41"/>
      <c r="G35" s="41"/>
      <c r="H35" s="41"/>
      <c r="I35" s="41"/>
      <c r="J35" s="42"/>
      <c r="L35" s="17"/>
    </row>
    <row r="36" spans="1:25" ht="18" customHeight="1" x14ac:dyDescent="0.35">
      <c r="B36" s="147" t="s">
        <v>2863</v>
      </c>
      <c r="C36" s="41"/>
      <c r="D36" s="41"/>
      <c r="E36" s="41"/>
      <c r="F36" s="41"/>
      <c r="G36" s="41"/>
      <c r="H36" s="41"/>
      <c r="I36" s="41"/>
      <c r="J36" s="42"/>
      <c r="K36" s="42"/>
      <c r="L36" s="42"/>
    </row>
    <row r="37" spans="1:25" ht="18" customHeight="1" x14ac:dyDescent="0.35">
      <c r="B37" s="41"/>
      <c r="C37" s="41"/>
      <c r="D37" s="41"/>
      <c r="E37" s="41"/>
      <c r="F37" s="41"/>
      <c r="G37" s="41"/>
      <c r="H37" s="41"/>
      <c r="I37" s="41"/>
      <c r="J37" s="42"/>
      <c r="K37" s="42"/>
      <c r="L37" s="42"/>
    </row>
    <row r="38" spans="1:25" ht="18" customHeight="1" x14ac:dyDescent="0.35">
      <c r="B38" s="223" t="s">
        <v>2869</v>
      </c>
      <c r="C38" s="223"/>
      <c r="D38" s="223"/>
      <c r="E38" s="223"/>
      <c r="F38" s="223"/>
      <c r="G38" s="223"/>
      <c r="H38" s="223"/>
      <c r="I38" s="223"/>
      <c r="J38" s="223"/>
      <c r="K38" s="223"/>
      <c r="L38" s="223"/>
      <c r="M38" s="223"/>
      <c r="N38" s="223"/>
      <c r="O38" s="223"/>
      <c r="P38" s="223"/>
      <c r="Q38" s="223"/>
      <c r="R38" s="223"/>
      <c r="S38" s="223"/>
      <c r="T38" s="223"/>
      <c r="U38" s="223"/>
    </row>
    <row r="39" spans="1:25" ht="18" customHeight="1" x14ac:dyDescent="0.35">
      <c r="B39" s="43" t="s">
        <v>2515</v>
      </c>
      <c r="C39" s="43" t="s">
        <v>2512</v>
      </c>
      <c r="D39" s="43" t="s">
        <v>2509</v>
      </c>
      <c r="E39" s="43" t="s">
        <v>2510</v>
      </c>
      <c r="F39" s="43" t="s">
        <v>2516</v>
      </c>
      <c r="G39" s="43" t="s">
        <v>2517</v>
      </c>
      <c r="H39" s="43" t="s">
        <v>2518</v>
      </c>
      <c r="I39" s="43" t="s">
        <v>2895</v>
      </c>
      <c r="J39" s="43" t="s">
        <v>1717</v>
      </c>
      <c r="K39" s="43" t="s">
        <v>2844</v>
      </c>
      <c r="L39" s="43" t="s">
        <v>2896</v>
      </c>
      <c r="M39" s="43" t="s">
        <v>6</v>
      </c>
      <c r="N39" s="43" t="s">
        <v>7</v>
      </c>
      <c r="O39" s="43" t="s">
        <v>8</v>
      </c>
      <c r="P39" s="43" t="s">
        <v>9</v>
      </c>
      <c r="Q39" s="43" t="s">
        <v>10</v>
      </c>
      <c r="R39" s="43" t="s">
        <v>11</v>
      </c>
      <c r="S39" s="43" t="s">
        <v>12</v>
      </c>
      <c r="T39" s="43" t="s">
        <v>13</v>
      </c>
      <c r="U39" s="43" t="s">
        <v>14</v>
      </c>
      <c r="V39" s="43" t="s">
        <v>15</v>
      </c>
      <c r="W39" s="43" t="s">
        <v>16</v>
      </c>
      <c r="X39" s="43" t="s">
        <v>17</v>
      </c>
      <c r="Y39" s="43" t="s">
        <v>18</v>
      </c>
    </row>
    <row r="40" spans="1:25" ht="18" customHeight="1" x14ac:dyDescent="0.35"/>
    <row r="41" spans="1:25" x14ac:dyDescent="0.35">
      <c r="B41" s="329" t="s">
        <v>228</v>
      </c>
      <c r="C41" s="330"/>
      <c r="D41" s="330"/>
      <c r="E41" s="330"/>
      <c r="F41" s="330"/>
      <c r="G41" s="330"/>
      <c r="H41" s="330"/>
      <c r="I41" s="330"/>
      <c r="J41" s="330"/>
      <c r="K41" s="330"/>
      <c r="L41" s="330"/>
      <c r="M41" s="330"/>
      <c r="N41" s="330"/>
      <c r="O41" s="330"/>
      <c r="P41" s="330"/>
      <c r="Q41" s="330"/>
      <c r="R41" s="330"/>
      <c r="S41" s="330"/>
      <c r="T41" s="330"/>
      <c r="U41" s="330"/>
      <c r="V41" s="330"/>
      <c r="W41" s="330"/>
      <c r="X41" s="330"/>
      <c r="Y41" s="331"/>
    </row>
    <row r="42" spans="1:25" x14ac:dyDescent="0.35">
      <c r="A42" s="44"/>
      <c r="B42" s="45"/>
      <c r="C42" s="45"/>
      <c r="D42" s="45"/>
      <c r="E42" s="45"/>
      <c r="F42" s="45"/>
      <c r="G42" s="45"/>
      <c r="H42" s="45"/>
      <c r="I42" s="45"/>
      <c r="J42" s="45"/>
      <c r="K42" s="45"/>
      <c r="L42" s="45"/>
      <c r="M42" s="66">
        <f>SUM(N42:Y42)</f>
        <v>0</v>
      </c>
      <c r="N42" s="63">
        <v>0</v>
      </c>
      <c r="O42" s="63">
        <v>0</v>
      </c>
      <c r="P42" s="63">
        <v>0</v>
      </c>
      <c r="Q42" s="63">
        <v>0</v>
      </c>
      <c r="R42" s="63">
        <v>0</v>
      </c>
      <c r="S42" s="63">
        <v>0</v>
      </c>
      <c r="T42" s="63">
        <v>0</v>
      </c>
      <c r="U42" s="63">
        <v>0</v>
      </c>
      <c r="V42" s="63">
        <v>0</v>
      </c>
      <c r="W42" s="63">
        <v>0</v>
      </c>
      <c r="X42" s="63">
        <v>0</v>
      </c>
      <c r="Y42" s="63">
        <v>0</v>
      </c>
    </row>
    <row r="43" spans="1:25" x14ac:dyDescent="0.35">
      <c r="A43" s="44"/>
      <c r="B43" s="45"/>
      <c r="C43" s="45"/>
      <c r="D43" s="45"/>
      <c r="E43" s="45"/>
      <c r="F43" s="45"/>
      <c r="G43" s="45"/>
      <c r="H43" s="45"/>
      <c r="I43" s="45"/>
      <c r="J43" s="45"/>
      <c r="K43" s="45"/>
      <c r="L43" s="45"/>
      <c r="M43" s="66">
        <f t="shared" ref="M43:M50" si="0">SUM(N43:Y43)</f>
        <v>0</v>
      </c>
      <c r="N43" s="63">
        <v>0</v>
      </c>
      <c r="O43" s="63">
        <v>0</v>
      </c>
      <c r="P43" s="63">
        <v>0</v>
      </c>
      <c r="Q43" s="63">
        <v>0</v>
      </c>
      <c r="R43" s="63">
        <v>0</v>
      </c>
      <c r="S43" s="63">
        <v>0</v>
      </c>
      <c r="T43" s="63">
        <v>0</v>
      </c>
      <c r="U43" s="63">
        <v>0</v>
      </c>
      <c r="V43" s="63">
        <v>0</v>
      </c>
      <c r="W43" s="63">
        <v>0</v>
      </c>
      <c r="X43" s="63">
        <v>0</v>
      </c>
      <c r="Y43" s="63">
        <v>0</v>
      </c>
    </row>
    <row r="44" spans="1:25" x14ac:dyDescent="0.35">
      <c r="A44" s="44"/>
      <c r="B44" s="45"/>
      <c r="C44" s="45"/>
      <c r="D44" s="45"/>
      <c r="E44" s="45"/>
      <c r="F44" s="45"/>
      <c r="G44" s="45"/>
      <c r="H44" s="45"/>
      <c r="I44" s="45"/>
      <c r="J44" s="45"/>
      <c r="K44" s="45"/>
      <c r="L44" s="45"/>
      <c r="M44" s="66">
        <f t="shared" si="0"/>
        <v>0</v>
      </c>
      <c r="N44" s="63">
        <v>0</v>
      </c>
      <c r="O44" s="63">
        <v>0</v>
      </c>
      <c r="P44" s="63">
        <v>0</v>
      </c>
      <c r="Q44" s="63">
        <v>0</v>
      </c>
      <c r="R44" s="63">
        <v>0</v>
      </c>
      <c r="S44" s="63">
        <v>0</v>
      </c>
      <c r="T44" s="63">
        <v>0</v>
      </c>
      <c r="U44" s="63">
        <v>0</v>
      </c>
      <c r="V44" s="63">
        <v>0</v>
      </c>
      <c r="W44" s="63">
        <v>0</v>
      </c>
      <c r="X44" s="63">
        <v>0</v>
      </c>
      <c r="Y44" s="63">
        <v>0</v>
      </c>
    </row>
    <row r="45" spans="1:25" x14ac:dyDescent="0.35">
      <c r="A45" s="44"/>
      <c r="B45" s="45"/>
      <c r="C45" s="45"/>
      <c r="D45" s="45"/>
      <c r="E45" s="45"/>
      <c r="F45" s="45"/>
      <c r="G45" s="45"/>
      <c r="H45" s="45"/>
      <c r="I45" s="45"/>
      <c r="J45" s="45"/>
      <c r="K45" s="45"/>
      <c r="L45" s="45"/>
      <c r="M45" s="66">
        <f t="shared" si="0"/>
        <v>0</v>
      </c>
      <c r="N45" s="63">
        <v>0</v>
      </c>
      <c r="O45" s="63">
        <v>0</v>
      </c>
      <c r="P45" s="63">
        <v>0</v>
      </c>
      <c r="Q45" s="63">
        <v>0</v>
      </c>
      <c r="R45" s="63">
        <v>0</v>
      </c>
      <c r="S45" s="63">
        <v>0</v>
      </c>
      <c r="T45" s="63">
        <v>0</v>
      </c>
      <c r="U45" s="63">
        <v>0</v>
      </c>
      <c r="V45" s="63">
        <v>0</v>
      </c>
      <c r="W45" s="63">
        <v>0</v>
      </c>
      <c r="X45" s="63">
        <v>0</v>
      </c>
      <c r="Y45" s="63">
        <v>0</v>
      </c>
    </row>
    <row r="46" spans="1:25" x14ac:dyDescent="0.35">
      <c r="A46" s="44"/>
      <c r="B46" s="45"/>
      <c r="C46" s="45"/>
      <c r="D46" s="45"/>
      <c r="E46" s="45"/>
      <c r="F46" s="45"/>
      <c r="G46" s="45"/>
      <c r="H46" s="45"/>
      <c r="I46" s="45"/>
      <c r="J46" s="45"/>
      <c r="K46" s="45"/>
      <c r="L46" s="45"/>
      <c r="M46" s="66">
        <f t="shared" si="0"/>
        <v>0</v>
      </c>
      <c r="N46" s="63">
        <v>0</v>
      </c>
      <c r="O46" s="63">
        <v>0</v>
      </c>
      <c r="P46" s="63">
        <v>0</v>
      </c>
      <c r="Q46" s="63">
        <v>0</v>
      </c>
      <c r="R46" s="63">
        <v>0</v>
      </c>
      <c r="S46" s="63">
        <v>0</v>
      </c>
      <c r="T46" s="63">
        <v>0</v>
      </c>
      <c r="U46" s="63">
        <v>0</v>
      </c>
      <c r="V46" s="63">
        <v>0</v>
      </c>
      <c r="W46" s="63">
        <v>0</v>
      </c>
      <c r="X46" s="63">
        <v>0</v>
      </c>
      <c r="Y46" s="63">
        <v>0</v>
      </c>
    </row>
    <row r="47" spans="1:25" x14ac:dyDescent="0.35">
      <c r="A47" s="44"/>
      <c r="B47" s="45"/>
      <c r="C47" s="45"/>
      <c r="D47" s="45"/>
      <c r="E47" s="45"/>
      <c r="F47" s="45"/>
      <c r="G47" s="45"/>
      <c r="H47" s="45"/>
      <c r="I47" s="45"/>
      <c r="J47" s="45"/>
      <c r="K47" s="45"/>
      <c r="L47" s="45"/>
      <c r="M47" s="66">
        <f t="shared" si="0"/>
        <v>0</v>
      </c>
      <c r="N47" s="63">
        <v>0</v>
      </c>
      <c r="O47" s="63">
        <v>0</v>
      </c>
      <c r="P47" s="63">
        <v>0</v>
      </c>
      <c r="Q47" s="63">
        <v>0</v>
      </c>
      <c r="R47" s="63">
        <v>0</v>
      </c>
      <c r="S47" s="63">
        <v>0</v>
      </c>
      <c r="T47" s="63">
        <v>0</v>
      </c>
      <c r="U47" s="63">
        <v>0</v>
      </c>
      <c r="V47" s="63">
        <v>0</v>
      </c>
      <c r="W47" s="63">
        <v>0</v>
      </c>
      <c r="X47" s="63">
        <v>0</v>
      </c>
      <c r="Y47" s="63">
        <v>0</v>
      </c>
    </row>
    <row r="48" spans="1:25" x14ac:dyDescent="0.35">
      <c r="A48" s="44"/>
      <c r="B48" s="45"/>
      <c r="C48" s="45"/>
      <c r="D48" s="45"/>
      <c r="E48" s="45"/>
      <c r="F48" s="45"/>
      <c r="G48" s="45"/>
      <c r="H48" s="45"/>
      <c r="I48" s="45"/>
      <c r="J48" s="45"/>
      <c r="K48" s="45"/>
      <c r="L48" s="45"/>
      <c r="M48" s="66">
        <f t="shared" si="0"/>
        <v>0</v>
      </c>
      <c r="N48" s="63">
        <v>0</v>
      </c>
      <c r="O48" s="63">
        <v>0</v>
      </c>
      <c r="P48" s="63">
        <v>0</v>
      </c>
      <c r="Q48" s="63">
        <v>0</v>
      </c>
      <c r="R48" s="63">
        <v>0</v>
      </c>
      <c r="S48" s="63">
        <v>0</v>
      </c>
      <c r="T48" s="63">
        <v>0</v>
      </c>
      <c r="U48" s="63">
        <v>0</v>
      </c>
      <c r="V48" s="63">
        <v>0</v>
      </c>
      <c r="W48" s="63">
        <v>0</v>
      </c>
      <c r="X48" s="63">
        <v>0</v>
      </c>
      <c r="Y48" s="63">
        <v>0</v>
      </c>
    </row>
    <row r="49" spans="2:25" x14ac:dyDescent="0.35">
      <c r="B49" s="45"/>
      <c r="C49" s="45"/>
      <c r="D49" s="45"/>
      <c r="E49" s="45"/>
      <c r="F49" s="45"/>
      <c r="G49" s="45"/>
      <c r="H49" s="45"/>
      <c r="I49" s="45"/>
      <c r="J49" s="45"/>
      <c r="K49" s="45"/>
      <c r="L49" s="45"/>
      <c r="M49" s="66">
        <f t="shared" si="0"/>
        <v>0</v>
      </c>
      <c r="N49" s="63">
        <v>0</v>
      </c>
      <c r="O49" s="63">
        <v>0</v>
      </c>
      <c r="P49" s="63">
        <v>0</v>
      </c>
      <c r="Q49" s="63">
        <v>0</v>
      </c>
      <c r="R49" s="63">
        <v>0</v>
      </c>
      <c r="S49" s="63">
        <v>0</v>
      </c>
      <c r="T49" s="63">
        <v>0</v>
      </c>
      <c r="U49" s="63">
        <v>0</v>
      </c>
      <c r="V49" s="63">
        <v>0</v>
      </c>
      <c r="W49" s="63">
        <v>0</v>
      </c>
      <c r="X49" s="63">
        <v>0</v>
      </c>
      <c r="Y49" s="63">
        <v>0</v>
      </c>
    </row>
    <row r="50" spans="2:25" x14ac:dyDescent="0.35">
      <c r="B50" s="45"/>
      <c r="C50" s="45"/>
      <c r="D50" s="45"/>
      <c r="E50" s="45"/>
      <c r="F50" s="45"/>
      <c r="G50" s="45"/>
      <c r="H50" s="45"/>
      <c r="I50" s="45"/>
      <c r="J50" s="45"/>
      <c r="K50" s="45"/>
      <c r="L50" s="45"/>
      <c r="M50" s="66">
        <f t="shared" si="0"/>
        <v>0</v>
      </c>
      <c r="N50" s="63">
        <v>0</v>
      </c>
      <c r="O50" s="63">
        <v>0</v>
      </c>
      <c r="P50" s="63">
        <v>0</v>
      </c>
      <c r="Q50" s="63">
        <v>0</v>
      </c>
      <c r="R50" s="63">
        <v>0</v>
      </c>
      <c r="S50" s="63">
        <v>0</v>
      </c>
      <c r="T50" s="63">
        <v>0</v>
      </c>
      <c r="U50" s="63">
        <v>0</v>
      </c>
      <c r="V50" s="63">
        <v>0</v>
      </c>
      <c r="W50" s="63">
        <v>0</v>
      </c>
      <c r="X50" s="63">
        <v>0</v>
      </c>
      <c r="Y50" s="63">
        <v>0</v>
      </c>
    </row>
    <row r="51" spans="2:25" x14ac:dyDescent="0.35">
      <c r="B51" s="332" t="s">
        <v>2872</v>
      </c>
      <c r="C51" s="333"/>
      <c r="D51" s="333"/>
      <c r="E51" s="333"/>
      <c r="F51" s="333"/>
      <c r="G51" s="333"/>
      <c r="H51" s="334"/>
      <c r="I51" s="334"/>
      <c r="J51" s="334"/>
      <c r="K51" s="334"/>
      <c r="L51" s="334"/>
      <c r="M51" s="64">
        <f t="shared" ref="M51:Y51" si="1">SUM(M42:M50)</f>
        <v>0</v>
      </c>
      <c r="N51" s="64">
        <f t="shared" si="1"/>
        <v>0</v>
      </c>
      <c r="O51" s="64">
        <f t="shared" si="1"/>
        <v>0</v>
      </c>
      <c r="P51" s="64">
        <f t="shared" si="1"/>
        <v>0</v>
      </c>
      <c r="Q51" s="64">
        <f t="shared" si="1"/>
        <v>0</v>
      </c>
      <c r="R51" s="64">
        <f t="shared" si="1"/>
        <v>0</v>
      </c>
      <c r="S51" s="64">
        <f t="shared" si="1"/>
        <v>0</v>
      </c>
      <c r="T51" s="64">
        <f t="shared" si="1"/>
        <v>0</v>
      </c>
      <c r="U51" s="64">
        <f t="shared" si="1"/>
        <v>0</v>
      </c>
      <c r="V51" s="64">
        <f t="shared" si="1"/>
        <v>0</v>
      </c>
      <c r="W51" s="64">
        <f t="shared" si="1"/>
        <v>0</v>
      </c>
      <c r="X51" s="64">
        <f t="shared" si="1"/>
        <v>0</v>
      </c>
      <c r="Y51" s="64">
        <f t="shared" si="1"/>
        <v>0</v>
      </c>
    </row>
    <row r="52" spans="2:25" x14ac:dyDescent="0.35">
      <c r="B52" s="31" t="s">
        <v>2873</v>
      </c>
    </row>
    <row r="54" spans="2:25" x14ac:dyDescent="0.35">
      <c r="B54" s="31" t="s">
        <v>2897</v>
      </c>
    </row>
  </sheetData>
  <mergeCells count="89">
    <mergeCell ref="S31:V31"/>
    <mergeCell ref="K24:M24"/>
    <mergeCell ref="K25:M25"/>
    <mergeCell ref="K26:M26"/>
    <mergeCell ref="K27:M27"/>
    <mergeCell ref="K28:M28"/>
    <mergeCell ref="K29:M29"/>
    <mergeCell ref="K30:M30"/>
    <mergeCell ref="F31:I31"/>
    <mergeCell ref="N23:Q23"/>
    <mergeCell ref="K23:M23"/>
    <mergeCell ref="N24:Q24"/>
    <mergeCell ref="N25:Q25"/>
    <mergeCell ref="N26:Q26"/>
    <mergeCell ref="N27:Q27"/>
    <mergeCell ref="N28:Q28"/>
    <mergeCell ref="N29:Q29"/>
    <mergeCell ref="N30:Q30"/>
    <mergeCell ref="N31:Q31"/>
    <mergeCell ref="F26:I26"/>
    <mergeCell ref="F27:I27"/>
    <mergeCell ref="F28:I28"/>
    <mergeCell ref="F29:I29"/>
    <mergeCell ref="F30:I30"/>
    <mergeCell ref="J22:Q22"/>
    <mergeCell ref="S23:V23"/>
    <mergeCell ref="B22:I22"/>
    <mergeCell ref="F23:I23"/>
    <mergeCell ref="F24:I24"/>
    <mergeCell ref="S24:V24"/>
    <mergeCell ref="R22:Y22"/>
    <mergeCell ref="S25:V25"/>
    <mergeCell ref="S26:V26"/>
    <mergeCell ref="S27:V27"/>
    <mergeCell ref="S28:V28"/>
    <mergeCell ref="S29:V29"/>
    <mergeCell ref="S30:V30"/>
    <mergeCell ref="W27:Y27"/>
    <mergeCell ref="W28:Y28"/>
    <mergeCell ref="W29:Y29"/>
    <mergeCell ref="W30:Y30"/>
    <mergeCell ref="W2:Y5"/>
    <mergeCell ref="B2:D5"/>
    <mergeCell ref="E2:V3"/>
    <mergeCell ref="E4:V5"/>
    <mergeCell ref="C15:E15"/>
    <mergeCell ref="C16:E16"/>
    <mergeCell ref="F16:I16"/>
    <mergeCell ref="C17:E17"/>
    <mergeCell ref="F17:I17"/>
    <mergeCell ref="F18:I18"/>
    <mergeCell ref="F15:I15"/>
    <mergeCell ref="O17:U17"/>
    <mergeCell ref="O18:U18"/>
    <mergeCell ref="C19:E19"/>
    <mergeCell ref="F19:I19"/>
    <mergeCell ref="C20:E20"/>
    <mergeCell ref="F20:I20"/>
    <mergeCell ref="B38:U38"/>
    <mergeCell ref="O19:U19"/>
    <mergeCell ref="O20:U20"/>
    <mergeCell ref="O15:U15"/>
    <mergeCell ref="O16:U16"/>
    <mergeCell ref="C18:E18"/>
    <mergeCell ref="O11:U11"/>
    <mergeCell ref="O12:U12"/>
    <mergeCell ref="O13:U13"/>
    <mergeCell ref="O14:U14"/>
    <mergeCell ref="B8:L8"/>
    <mergeCell ref="D9:L9"/>
    <mergeCell ref="D10:L10"/>
    <mergeCell ref="D11:L11"/>
    <mergeCell ref="D12:L12"/>
    <mergeCell ref="O9:U9"/>
    <mergeCell ref="O10:U10"/>
    <mergeCell ref="B14:L14"/>
    <mergeCell ref="C23:E23"/>
    <mergeCell ref="C28:E28"/>
    <mergeCell ref="W23:Y23"/>
    <mergeCell ref="W24:Y24"/>
    <mergeCell ref="W25:Y25"/>
    <mergeCell ref="W26:Y26"/>
    <mergeCell ref="C29:E29"/>
    <mergeCell ref="C30:E30"/>
    <mergeCell ref="C24:E24"/>
    <mergeCell ref="C25:E25"/>
    <mergeCell ref="C26:E26"/>
    <mergeCell ref="C27:E27"/>
    <mergeCell ref="F25:I25"/>
  </mergeCells>
  <dataValidations count="1">
    <dataValidation type="list" allowBlank="1" showInputMessage="1" showErrorMessage="1" sqref="L35" xr:uid="{31AD757C-D7ED-40C6-8FBA-F6911E7FC366}">
      <formula1>"Si,No"</formula1>
    </dataValidation>
  </dataValidations>
  <printOptions horizontalCentered="1"/>
  <pageMargins left="0.70866141732283472" right="0.70866141732283472" top="0.74803149606299213" bottom="0.74803149606299213" header="0.31496062992125984" footer="0.31496062992125984"/>
  <pageSetup paperSize="5" scale="48"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FF92E557-7FDA-4374-AF03-1567A94F4040}">
          <x14:formula1>
            <xm:f>IF(B16=Listas!$A$166,PED!$D$1:$D$43,IF(B16=Listas!$A$167,PED!$D$45:$D$126,IF(B16=Listas!$A$168,PED!$D$128:$D$199,PED!$D$201)))</xm:f>
          </x14:formula1>
          <xm:sqref>F16:F20</xm:sqref>
        </x14:dataValidation>
        <x14:dataValidation type="list" allowBlank="1" showInputMessage="1" showErrorMessage="1" xr:uid="{332257B5-D252-4E7D-8EA0-7162570A1C4D}">
          <x14:formula1>
            <xm:f>IF(B16=Listas!$A$166,Listas!$B$166:$B$170,IF(B16=Listas!$A$167,Listas!$B$171:$B$180,IF(B16=Listas!$A$168,Listas!$B$181:$B$187,Listas!$B$188)))</xm:f>
          </x14:formula1>
          <xm:sqref>C16:C20</xm:sqref>
        </x14:dataValidation>
        <x14:dataValidation type="list" allowBlank="1" showInputMessage="1" showErrorMessage="1" xr:uid="{D9987FD4-0EA8-44A3-8D5C-7603AEF42869}">
          <x14:formula1>
            <xm:f>Listas!$A$166:$A$168</xm:f>
          </x14:formula1>
          <xm:sqref>B16:B20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86DDC-9408-488D-9824-DBC9E245DC0A}">
  <sheetPr>
    <pageSetUpPr fitToPage="1"/>
  </sheetPr>
  <dimension ref="A1:R33"/>
  <sheetViews>
    <sheetView workbookViewId="0">
      <selection activeCell="O22" sqref="O22:R22"/>
    </sheetView>
  </sheetViews>
  <sheetFormatPr baseColWidth="10" defaultRowHeight="15" x14ac:dyDescent="0.25"/>
  <cols>
    <col min="2" max="4" width="20.7109375" customWidth="1"/>
    <col min="5" max="5" width="15.7109375" customWidth="1"/>
    <col min="6" max="6" width="7.7109375" customWidth="1"/>
    <col min="7" max="7" width="15.7109375" customWidth="1"/>
    <col min="8" max="8" width="7.7109375" customWidth="1"/>
    <col min="9" max="9" width="15.7109375" customWidth="1"/>
    <col min="10" max="10" width="7.7109375" customWidth="1"/>
    <col min="11" max="11" width="15.7109375" customWidth="1"/>
    <col min="12" max="12" width="7.7109375" customWidth="1"/>
    <col min="13" max="13" width="15.7109375" customWidth="1"/>
    <col min="14" max="14" width="7.7109375" customWidth="1"/>
    <col min="15" max="16" width="14.42578125" customWidth="1"/>
    <col min="17" max="17" width="19.85546875" customWidth="1"/>
    <col min="18" max="18" width="27.5703125" customWidth="1"/>
  </cols>
  <sheetData>
    <row r="1" spans="1:18" ht="15" customHeight="1" x14ac:dyDescent="0.25"/>
    <row r="2" spans="1:18" ht="15" customHeight="1" x14ac:dyDescent="0.25">
      <c r="B2" s="172"/>
      <c r="C2" s="261"/>
      <c r="D2" s="262"/>
      <c r="E2" s="175" t="s">
        <v>72</v>
      </c>
      <c r="F2" s="176"/>
      <c r="G2" s="176"/>
      <c r="H2" s="176"/>
      <c r="I2" s="176"/>
      <c r="J2" s="176"/>
      <c r="K2" s="176"/>
      <c r="L2" s="176"/>
      <c r="M2" s="176"/>
      <c r="N2" s="176"/>
      <c r="O2" s="176"/>
      <c r="P2" s="176"/>
      <c r="Q2" s="177"/>
      <c r="R2" s="169" t="s">
        <v>2485</v>
      </c>
    </row>
    <row r="3" spans="1:18" ht="15" customHeight="1" x14ac:dyDescent="0.25">
      <c r="B3" s="173"/>
      <c r="C3" s="263"/>
      <c r="D3" s="264"/>
      <c r="E3" s="178"/>
      <c r="F3" s="179"/>
      <c r="G3" s="179"/>
      <c r="H3" s="179"/>
      <c r="I3" s="179"/>
      <c r="J3" s="179"/>
      <c r="K3" s="179"/>
      <c r="L3" s="179"/>
      <c r="M3" s="179"/>
      <c r="N3" s="179"/>
      <c r="O3" s="179"/>
      <c r="P3" s="179"/>
      <c r="Q3" s="180"/>
      <c r="R3" s="170"/>
    </row>
    <row r="4" spans="1:18" ht="15" customHeight="1" x14ac:dyDescent="0.25">
      <c r="B4" s="173"/>
      <c r="C4" s="263"/>
      <c r="D4" s="264"/>
      <c r="E4" s="178"/>
      <c r="F4" s="179"/>
      <c r="G4" s="179"/>
      <c r="H4" s="179"/>
      <c r="I4" s="179"/>
      <c r="J4" s="179"/>
      <c r="K4" s="179"/>
      <c r="L4" s="179"/>
      <c r="M4" s="179"/>
      <c r="N4" s="179"/>
      <c r="O4" s="179"/>
      <c r="P4" s="179"/>
      <c r="Q4" s="180"/>
      <c r="R4" s="170"/>
    </row>
    <row r="5" spans="1:18" ht="15" customHeight="1" x14ac:dyDescent="0.25">
      <c r="B5" s="173"/>
      <c r="C5" s="263"/>
      <c r="D5" s="264"/>
      <c r="E5" s="267" t="s">
        <v>2849</v>
      </c>
      <c r="F5" s="268"/>
      <c r="G5" s="268"/>
      <c r="H5" s="268"/>
      <c r="I5" s="268"/>
      <c r="J5" s="268"/>
      <c r="K5" s="268"/>
      <c r="L5" s="268"/>
      <c r="M5" s="268"/>
      <c r="N5" s="268"/>
      <c r="O5" s="268"/>
      <c r="P5" s="268"/>
      <c r="Q5" s="269"/>
      <c r="R5" s="170"/>
    </row>
    <row r="6" spans="1:18" ht="15" customHeight="1" x14ac:dyDescent="0.25">
      <c r="B6" s="174"/>
      <c r="C6" s="265"/>
      <c r="D6" s="266"/>
      <c r="E6" s="267"/>
      <c r="F6" s="268"/>
      <c r="G6" s="268"/>
      <c r="H6" s="268"/>
      <c r="I6" s="268"/>
      <c r="J6" s="268"/>
      <c r="K6" s="268"/>
      <c r="L6" s="268"/>
      <c r="M6" s="268"/>
      <c r="N6" s="268"/>
      <c r="O6" s="270"/>
      <c r="P6" s="270"/>
      <c r="Q6" s="271"/>
      <c r="R6" s="171"/>
    </row>
    <row r="7" spans="1:18" ht="15" customHeight="1" x14ac:dyDescent="0.3">
      <c r="B7" s="86" t="s">
        <v>74</v>
      </c>
      <c r="C7" s="249">
        <f>'F00-A Historico y solicitud '!D10</f>
        <v>0</v>
      </c>
      <c r="D7" s="250"/>
      <c r="E7" s="251" t="s">
        <v>75</v>
      </c>
      <c r="F7" s="252"/>
      <c r="G7" s="252"/>
      <c r="H7" s="253">
        <f>+'F00-A Historico y solicitud '!D11</f>
        <v>0</v>
      </c>
      <c r="I7" s="253"/>
      <c r="J7" s="253"/>
      <c r="K7" s="254"/>
      <c r="L7" s="255" t="s">
        <v>76</v>
      </c>
      <c r="M7" s="256"/>
      <c r="N7" s="256"/>
      <c r="O7" s="257">
        <f>+'F00-A Historico y solicitud '!D12</f>
        <v>0</v>
      </c>
      <c r="P7" s="257"/>
      <c r="Q7" s="257"/>
      <c r="R7" s="258"/>
    </row>
    <row r="8" spans="1:18" ht="6" customHeight="1" x14ac:dyDescent="0.35">
      <c r="B8" s="47"/>
      <c r="C8" s="47"/>
      <c r="D8" s="47"/>
      <c r="E8" s="47"/>
      <c r="F8" s="47"/>
      <c r="G8" s="35"/>
      <c r="H8" s="35"/>
      <c r="I8" s="36"/>
      <c r="J8" s="36"/>
      <c r="K8" s="37"/>
      <c r="L8" s="37"/>
      <c r="M8" s="38"/>
      <c r="N8" s="38"/>
      <c r="O8" s="38"/>
      <c r="P8" s="38"/>
      <c r="Q8" s="38"/>
      <c r="R8" s="48"/>
    </row>
    <row r="9" spans="1:18" ht="15" customHeight="1" x14ac:dyDescent="0.25"/>
    <row r="10" spans="1:18" s="7" customFormat="1" ht="11.25" customHeight="1" x14ac:dyDescent="0.25">
      <c r="B10" s="82"/>
      <c r="C10" s="82"/>
      <c r="D10" s="82"/>
      <c r="E10" s="83"/>
      <c r="F10" s="83"/>
      <c r="G10" s="83"/>
      <c r="H10" s="83"/>
      <c r="I10" s="83"/>
      <c r="J10" s="83"/>
      <c r="K10" s="83"/>
      <c r="L10" s="83"/>
      <c r="M10" s="82"/>
      <c r="N10" s="82"/>
      <c r="O10" s="260"/>
      <c r="P10" s="260"/>
      <c r="Q10" s="260"/>
      <c r="R10" s="260"/>
    </row>
    <row r="11" spans="1:18" s="7" customFormat="1" ht="41.25" customHeight="1" x14ac:dyDescent="0.25">
      <c r="B11" s="81" t="s">
        <v>2442</v>
      </c>
      <c r="C11" s="81" t="s">
        <v>2461</v>
      </c>
      <c r="D11" s="81" t="s">
        <v>2462</v>
      </c>
      <c r="E11" s="259" t="s">
        <v>2523</v>
      </c>
      <c r="F11" s="259"/>
      <c r="G11" s="259" t="s">
        <v>2524</v>
      </c>
      <c r="H11" s="259"/>
      <c r="I11" s="259" t="s">
        <v>63</v>
      </c>
      <c r="J11" s="259"/>
      <c r="K11" s="259" t="s">
        <v>3</v>
      </c>
      <c r="L11" s="259"/>
      <c r="M11" s="259" t="s">
        <v>31</v>
      </c>
      <c r="N11" s="259"/>
      <c r="O11" s="259" t="s">
        <v>70</v>
      </c>
      <c r="P11" s="259"/>
      <c r="Q11" s="259"/>
      <c r="R11" s="259"/>
    </row>
    <row r="12" spans="1:18" s="7" customFormat="1" ht="11.25" customHeight="1" x14ac:dyDescent="0.25">
      <c r="B12" s="82"/>
      <c r="C12" s="82"/>
      <c r="D12" s="82"/>
      <c r="E12" s="83" t="s">
        <v>2463</v>
      </c>
      <c r="F12" s="83" t="s">
        <v>2460</v>
      </c>
      <c r="G12" s="83" t="s">
        <v>2463</v>
      </c>
      <c r="H12" s="83" t="s">
        <v>2460</v>
      </c>
      <c r="I12" s="83" t="s">
        <v>2463</v>
      </c>
      <c r="J12" s="83" t="s">
        <v>2460</v>
      </c>
      <c r="K12" s="83" t="s">
        <v>2463</v>
      </c>
      <c r="L12" s="83" t="s">
        <v>2460</v>
      </c>
      <c r="M12" s="83" t="s">
        <v>2463</v>
      </c>
      <c r="N12" s="83" t="s">
        <v>2460</v>
      </c>
      <c r="O12" s="260"/>
      <c r="P12" s="260"/>
      <c r="Q12" s="260"/>
      <c r="R12" s="260"/>
    </row>
    <row r="13" spans="1:18" ht="18" x14ac:dyDescent="0.35">
      <c r="A13" s="8"/>
      <c r="B13" s="134"/>
      <c r="C13" s="135"/>
      <c r="D13" s="134"/>
      <c r="E13" s="87">
        <v>0</v>
      </c>
      <c r="F13" s="85" t="e">
        <f t="shared" ref="F13:F30" si="0">+E13/$E$31</f>
        <v>#DIV/0!</v>
      </c>
      <c r="G13" s="87">
        <v>0</v>
      </c>
      <c r="H13" s="352" t="e">
        <f>+G13/$G$31</f>
        <v>#DIV/0!</v>
      </c>
      <c r="I13" s="87">
        <v>0</v>
      </c>
      <c r="J13" s="352" t="e">
        <f>+I13/$I$31</f>
        <v>#DIV/0!</v>
      </c>
      <c r="K13" s="87">
        <v>0</v>
      </c>
      <c r="L13" s="352" t="e">
        <f>+K13/$K$31</f>
        <v>#DIV/0!</v>
      </c>
      <c r="M13" s="87">
        <v>0</v>
      </c>
      <c r="N13" s="352" t="e">
        <f>+M13/$M$31</f>
        <v>#DIV/0!</v>
      </c>
      <c r="O13" s="243"/>
      <c r="P13" s="244"/>
      <c r="Q13" s="244"/>
      <c r="R13" s="245"/>
    </row>
    <row r="14" spans="1:18" ht="18" x14ac:dyDescent="0.35">
      <c r="B14" s="134"/>
      <c r="C14" s="135"/>
      <c r="D14" s="134"/>
      <c r="E14" s="87">
        <v>0</v>
      </c>
      <c r="F14" s="85" t="e">
        <f t="shared" si="0"/>
        <v>#DIV/0!</v>
      </c>
      <c r="G14" s="87">
        <v>0</v>
      </c>
      <c r="H14" s="352" t="e">
        <f t="shared" ref="H14:H30" si="1">+G14/$G$31</f>
        <v>#DIV/0!</v>
      </c>
      <c r="I14" s="87">
        <v>0</v>
      </c>
      <c r="J14" s="352" t="e">
        <f t="shared" ref="J14:J30" si="2">+I14/$I$31</f>
        <v>#DIV/0!</v>
      </c>
      <c r="K14" s="87">
        <v>0</v>
      </c>
      <c r="L14" s="352" t="e">
        <f t="shared" ref="L14:L30" si="3">+K14/$K$31</f>
        <v>#DIV/0!</v>
      </c>
      <c r="M14" s="87">
        <v>0</v>
      </c>
      <c r="N14" s="352" t="e">
        <f t="shared" ref="N14:N30" si="4">+M14/$M$31</f>
        <v>#DIV/0!</v>
      </c>
      <c r="O14" s="243"/>
      <c r="P14" s="244"/>
      <c r="Q14" s="244"/>
      <c r="R14" s="245"/>
    </row>
    <row r="15" spans="1:18" ht="18" x14ac:dyDescent="0.35">
      <c r="B15" s="134"/>
      <c r="C15" s="135"/>
      <c r="D15" s="134"/>
      <c r="E15" s="87">
        <v>0</v>
      </c>
      <c r="F15" s="85" t="e">
        <f t="shared" si="0"/>
        <v>#DIV/0!</v>
      </c>
      <c r="G15" s="87">
        <v>0</v>
      </c>
      <c r="H15" s="352" t="e">
        <f t="shared" si="1"/>
        <v>#DIV/0!</v>
      </c>
      <c r="I15" s="87">
        <v>0</v>
      </c>
      <c r="J15" s="352" t="e">
        <f t="shared" si="2"/>
        <v>#DIV/0!</v>
      </c>
      <c r="K15" s="87">
        <v>0</v>
      </c>
      <c r="L15" s="352" t="e">
        <f t="shared" si="3"/>
        <v>#DIV/0!</v>
      </c>
      <c r="M15" s="87">
        <v>0</v>
      </c>
      <c r="N15" s="352" t="e">
        <f t="shared" si="4"/>
        <v>#DIV/0!</v>
      </c>
      <c r="O15" s="243"/>
      <c r="P15" s="244"/>
      <c r="Q15" s="244"/>
      <c r="R15" s="245"/>
    </row>
    <row r="16" spans="1:18" ht="18" x14ac:dyDescent="0.35">
      <c r="B16" s="134"/>
      <c r="C16" s="135"/>
      <c r="D16" s="134"/>
      <c r="E16" s="87">
        <v>0</v>
      </c>
      <c r="F16" s="85" t="e">
        <f t="shared" si="0"/>
        <v>#DIV/0!</v>
      </c>
      <c r="G16" s="87">
        <v>0</v>
      </c>
      <c r="H16" s="352" t="e">
        <f t="shared" si="1"/>
        <v>#DIV/0!</v>
      </c>
      <c r="I16" s="87">
        <v>0</v>
      </c>
      <c r="J16" s="352" t="e">
        <f t="shared" si="2"/>
        <v>#DIV/0!</v>
      </c>
      <c r="K16" s="87">
        <v>0</v>
      </c>
      <c r="L16" s="352" t="e">
        <f t="shared" si="3"/>
        <v>#DIV/0!</v>
      </c>
      <c r="M16" s="87">
        <v>0</v>
      </c>
      <c r="N16" s="352" t="e">
        <f t="shared" si="4"/>
        <v>#DIV/0!</v>
      </c>
      <c r="O16" s="243"/>
      <c r="P16" s="244"/>
      <c r="Q16" s="244"/>
      <c r="R16" s="245"/>
    </row>
    <row r="17" spans="2:18" ht="18" x14ac:dyDescent="0.35">
      <c r="B17" s="134"/>
      <c r="C17" s="135"/>
      <c r="D17" s="134"/>
      <c r="E17" s="87">
        <v>0</v>
      </c>
      <c r="F17" s="85" t="e">
        <f t="shared" si="0"/>
        <v>#DIV/0!</v>
      </c>
      <c r="G17" s="87">
        <v>0</v>
      </c>
      <c r="H17" s="352" t="e">
        <f t="shared" si="1"/>
        <v>#DIV/0!</v>
      </c>
      <c r="I17" s="87">
        <v>0</v>
      </c>
      <c r="J17" s="352" t="e">
        <f t="shared" si="2"/>
        <v>#DIV/0!</v>
      </c>
      <c r="K17" s="87">
        <v>0</v>
      </c>
      <c r="L17" s="352" t="e">
        <f t="shared" si="3"/>
        <v>#DIV/0!</v>
      </c>
      <c r="M17" s="87">
        <v>0</v>
      </c>
      <c r="N17" s="352" t="e">
        <f t="shared" si="4"/>
        <v>#DIV/0!</v>
      </c>
      <c r="O17" s="243"/>
      <c r="P17" s="244"/>
      <c r="Q17" s="244"/>
      <c r="R17" s="245"/>
    </row>
    <row r="18" spans="2:18" ht="18" x14ac:dyDescent="0.35">
      <c r="B18" s="134"/>
      <c r="C18" s="135"/>
      <c r="D18" s="134"/>
      <c r="E18" s="87">
        <v>0</v>
      </c>
      <c r="F18" s="85" t="e">
        <f t="shared" si="0"/>
        <v>#DIV/0!</v>
      </c>
      <c r="G18" s="87">
        <v>0</v>
      </c>
      <c r="H18" s="352" t="e">
        <f t="shared" si="1"/>
        <v>#DIV/0!</v>
      </c>
      <c r="I18" s="87">
        <v>0</v>
      </c>
      <c r="J18" s="352" t="e">
        <f t="shared" si="2"/>
        <v>#DIV/0!</v>
      </c>
      <c r="K18" s="87">
        <v>0</v>
      </c>
      <c r="L18" s="352" t="e">
        <f t="shared" si="3"/>
        <v>#DIV/0!</v>
      </c>
      <c r="M18" s="87">
        <v>0</v>
      </c>
      <c r="N18" s="352" t="e">
        <f t="shared" si="4"/>
        <v>#DIV/0!</v>
      </c>
      <c r="O18" s="243"/>
      <c r="P18" s="244"/>
      <c r="Q18" s="244"/>
      <c r="R18" s="245"/>
    </row>
    <row r="19" spans="2:18" ht="18" x14ac:dyDescent="0.35">
      <c r="B19" s="134"/>
      <c r="C19" s="135"/>
      <c r="D19" s="134"/>
      <c r="E19" s="87">
        <v>0</v>
      </c>
      <c r="F19" s="85" t="e">
        <f t="shared" si="0"/>
        <v>#DIV/0!</v>
      </c>
      <c r="G19" s="87">
        <v>0</v>
      </c>
      <c r="H19" s="352" t="e">
        <f t="shared" si="1"/>
        <v>#DIV/0!</v>
      </c>
      <c r="I19" s="87">
        <v>0</v>
      </c>
      <c r="J19" s="352" t="e">
        <f t="shared" si="2"/>
        <v>#DIV/0!</v>
      </c>
      <c r="K19" s="87">
        <v>0</v>
      </c>
      <c r="L19" s="352" t="e">
        <f t="shared" si="3"/>
        <v>#DIV/0!</v>
      </c>
      <c r="M19" s="87">
        <v>0</v>
      </c>
      <c r="N19" s="352" t="e">
        <f t="shared" si="4"/>
        <v>#DIV/0!</v>
      </c>
      <c r="O19" s="243"/>
      <c r="P19" s="244"/>
      <c r="Q19" s="244"/>
      <c r="R19" s="245"/>
    </row>
    <row r="20" spans="2:18" ht="18" x14ac:dyDescent="0.35">
      <c r="B20" s="134"/>
      <c r="C20" s="135"/>
      <c r="D20" s="134"/>
      <c r="E20" s="87">
        <v>0</v>
      </c>
      <c r="F20" s="85" t="e">
        <f t="shared" si="0"/>
        <v>#DIV/0!</v>
      </c>
      <c r="G20" s="87">
        <v>0</v>
      </c>
      <c r="H20" s="352" t="e">
        <f t="shared" si="1"/>
        <v>#DIV/0!</v>
      </c>
      <c r="I20" s="87">
        <v>0</v>
      </c>
      <c r="J20" s="352" t="e">
        <f t="shared" si="2"/>
        <v>#DIV/0!</v>
      </c>
      <c r="K20" s="87">
        <v>0</v>
      </c>
      <c r="L20" s="352" t="e">
        <f t="shared" si="3"/>
        <v>#DIV/0!</v>
      </c>
      <c r="M20" s="87">
        <v>0</v>
      </c>
      <c r="N20" s="352" t="e">
        <f t="shared" si="4"/>
        <v>#DIV/0!</v>
      </c>
      <c r="O20" s="243"/>
      <c r="P20" s="244"/>
      <c r="Q20" s="244"/>
      <c r="R20" s="245"/>
    </row>
    <row r="21" spans="2:18" ht="18" x14ac:dyDescent="0.35">
      <c r="B21" s="134"/>
      <c r="C21" s="135"/>
      <c r="D21" s="134"/>
      <c r="E21" s="87">
        <v>0</v>
      </c>
      <c r="F21" s="85" t="e">
        <f t="shared" si="0"/>
        <v>#DIV/0!</v>
      </c>
      <c r="G21" s="87">
        <v>0</v>
      </c>
      <c r="H21" s="352" t="e">
        <f t="shared" si="1"/>
        <v>#DIV/0!</v>
      </c>
      <c r="I21" s="87">
        <v>0</v>
      </c>
      <c r="J21" s="352" t="e">
        <f t="shared" si="2"/>
        <v>#DIV/0!</v>
      </c>
      <c r="K21" s="87">
        <v>0</v>
      </c>
      <c r="L21" s="352" t="e">
        <f t="shared" si="3"/>
        <v>#DIV/0!</v>
      </c>
      <c r="M21" s="87">
        <v>0</v>
      </c>
      <c r="N21" s="352" t="e">
        <f t="shared" si="4"/>
        <v>#DIV/0!</v>
      </c>
      <c r="O21" s="243"/>
      <c r="P21" s="244"/>
      <c r="Q21" s="244"/>
      <c r="R21" s="245"/>
    </row>
    <row r="22" spans="2:18" ht="18" x14ac:dyDescent="0.35">
      <c r="B22" s="134"/>
      <c r="C22" s="135"/>
      <c r="D22" s="134"/>
      <c r="E22" s="87">
        <v>0</v>
      </c>
      <c r="F22" s="85" t="e">
        <f t="shared" si="0"/>
        <v>#DIV/0!</v>
      </c>
      <c r="G22" s="87">
        <v>0</v>
      </c>
      <c r="H22" s="352" t="e">
        <f t="shared" si="1"/>
        <v>#DIV/0!</v>
      </c>
      <c r="I22" s="87">
        <v>0</v>
      </c>
      <c r="J22" s="352" t="e">
        <f t="shared" si="2"/>
        <v>#DIV/0!</v>
      </c>
      <c r="K22" s="87">
        <v>0</v>
      </c>
      <c r="L22" s="352" t="e">
        <f t="shared" si="3"/>
        <v>#DIV/0!</v>
      </c>
      <c r="M22" s="87">
        <v>0</v>
      </c>
      <c r="N22" s="352" t="e">
        <f t="shared" si="4"/>
        <v>#DIV/0!</v>
      </c>
      <c r="O22" s="243"/>
      <c r="P22" s="244"/>
      <c r="Q22" s="244"/>
      <c r="R22" s="245"/>
    </row>
    <row r="23" spans="2:18" ht="18" x14ac:dyDescent="0.35">
      <c r="B23" s="134"/>
      <c r="C23" s="135"/>
      <c r="D23" s="134"/>
      <c r="E23" s="87">
        <v>0</v>
      </c>
      <c r="F23" s="85" t="e">
        <f t="shared" si="0"/>
        <v>#DIV/0!</v>
      </c>
      <c r="G23" s="87">
        <v>0</v>
      </c>
      <c r="H23" s="352" t="e">
        <f t="shared" si="1"/>
        <v>#DIV/0!</v>
      </c>
      <c r="I23" s="87">
        <v>0</v>
      </c>
      <c r="J23" s="352" t="e">
        <f t="shared" si="2"/>
        <v>#DIV/0!</v>
      </c>
      <c r="K23" s="87">
        <v>0</v>
      </c>
      <c r="L23" s="352" t="e">
        <f t="shared" si="3"/>
        <v>#DIV/0!</v>
      </c>
      <c r="M23" s="87">
        <v>0</v>
      </c>
      <c r="N23" s="352" t="e">
        <f t="shared" si="4"/>
        <v>#DIV/0!</v>
      </c>
      <c r="O23" s="243"/>
      <c r="P23" s="244"/>
      <c r="Q23" s="244"/>
      <c r="R23" s="245"/>
    </row>
    <row r="24" spans="2:18" ht="18" x14ac:dyDescent="0.35">
      <c r="B24" s="134"/>
      <c r="C24" s="135"/>
      <c r="D24" s="134"/>
      <c r="E24" s="87">
        <v>0</v>
      </c>
      <c r="F24" s="85" t="e">
        <f t="shared" si="0"/>
        <v>#DIV/0!</v>
      </c>
      <c r="G24" s="87">
        <v>0</v>
      </c>
      <c r="H24" s="352" t="e">
        <f t="shared" si="1"/>
        <v>#DIV/0!</v>
      </c>
      <c r="I24" s="87">
        <v>0</v>
      </c>
      <c r="J24" s="352" t="e">
        <f t="shared" si="2"/>
        <v>#DIV/0!</v>
      </c>
      <c r="K24" s="87">
        <v>0</v>
      </c>
      <c r="L24" s="352" t="e">
        <f t="shared" si="3"/>
        <v>#DIV/0!</v>
      </c>
      <c r="M24" s="87">
        <v>0</v>
      </c>
      <c r="N24" s="352" t="e">
        <f t="shared" si="4"/>
        <v>#DIV/0!</v>
      </c>
      <c r="O24" s="243"/>
      <c r="P24" s="244"/>
      <c r="Q24" s="244"/>
      <c r="R24" s="245"/>
    </row>
    <row r="25" spans="2:18" ht="18" x14ac:dyDescent="0.35">
      <c r="B25" s="134"/>
      <c r="C25" s="135"/>
      <c r="D25" s="134"/>
      <c r="E25" s="87">
        <v>0</v>
      </c>
      <c r="F25" s="85" t="e">
        <f t="shared" si="0"/>
        <v>#DIV/0!</v>
      </c>
      <c r="G25" s="87">
        <v>0</v>
      </c>
      <c r="H25" s="352" t="e">
        <f t="shared" si="1"/>
        <v>#DIV/0!</v>
      </c>
      <c r="I25" s="87">
        <v>0</v>
      </c>
      <c r="J25" s="352" t="e">
        <f t="shared" si="2"/>
        <v>#DIV/0!</v>
      </c>
      <c r="K25" s="87">
        <v>0</v>
      </c>
      <c r="L25" s="352" t="e">
        <f t="shared" si="3"/>
        <v>#DIV/0!</v>
      </c>
      <c r="M25" s="87">
        <v>0</v>
      </c>
      <c r="N25" s="352" t="e">
        <f t="shared" si="4"/>
        <v>#DIV/0!</v>
      </c>
      <c r="O25" s="243"/>
      <c r="P25" s="244"/>
      <c r="Q25" s="244"/>
      <c r="R25" s="245"/>
    </row>
    <row r="26" spans="2:18" ht="18" x14ac:dyDescent="0.35">
      <c r="B26" s="134"/>
      <c r="C26" s="135"/>
      <c r="D26" s="134"/>
      <c r="E26" s="87">
        <v>0</v>
      </c>
      <c r="F26" s="85" t="e">
        <f t="shared" si="0"/>
        <v>#DIV/0!</v>
      </c>
      <c r="G26" s="87">
        <v>0</v>
      </c>
      <c r="H26" s="352" t="e">
        <f t="shared" si="1"/>
        <v>#DIV/0!</v>
      </c>
      <c r="I26" s="87">
        <v>0</v>
      </c>
      <c r="J26" s="352" t="e">
        <f t="shared" si="2"/>
        <v>#DIV/0!</v>
      </c>
      <c r="K26" s="87">
        <v>0</v>
      </c>
      <c r="L26" s="352" t="e">
        <f t="shared" si="3"/>
        <v>#DIV/0!</v>
      </c>
      <c r="M26" s="87">
        <v>0</v>
      </c>
      <c r="N26" s="352" t="e">
        <f t="shared" si="4"/>
        <v>#DIV/0!</v>
      </c>
      <c r="O26" s="243"/>
      <c r="P26" s="244"/>
      <c r="Q26" s="244"/>
      <c r="R26" s="245"/>
    </row>
    <row r="27" spans="2:18" ht="18" x14ac:dyDescent="0.35">
      <c r="B27" s="134"/>
      <c r="C27" s="135"/>
      <c r="D27" s="134"/>
      <c r="E27" s="87">
        <v>0</v>
      </c>
      <c r="F27" s="85" t="e">
        <f t="shared" si="0"/>
        <v>#DIV/0!</v>
      </c>
      <c r="G27" s="87">
        <v>0</v>
      </c>
      <c r="H27" s="352" t="e">
        <f t="shared" si="1"/>
        <v>#DIV/0!</v>
      </c>
      <c r="I27" s="87">
        <v>0</v>
      </c>
      <c r="J27" s="352" t="e">
        <f t="shared" si="2"/>
        <v>#DIV/0!</v>
      </c>
      <c r="K27" s="87">
        <v>0</v>
      </c>
      <c r="L27" s="352" t="e">
        <f t="shared" si="3"/>
        <v>#DIV/0!</v>
      </c>
      <c r="M27" s="87">
        <v>0</v>
      </c>
      <c r="N27" s="352" t="e">
        <f t="shared" si="4"/>
        <v>#DIV/0!</v>
      </c>
      <c r="O27" s="243"/>
      <c r="P27" s="244"/>
      <c r="Q27" s="244"/>
      <c r="R27" s="245"/>
    </row>
    <row r="28" spans="2:18" ht="18" x14ac:dyDescent="0.35">
      <c r="B28" s="134"/>
      <c r="C28" s="135"/>
      <c r="D28" s="134"/>
      <c r="E28" s="87">
        <v>0</v>
      </c>
      <c r="F28" s="85" t="e">
        <f t="shared" si="0"/>
        <v>#DIV/0!</v>
      </c>
      <c r="G28" s="87">
        <v>0</v>
      </c>
      <c r="H28" s="352" t="e">
        <f t="shared" si="1"/>
        <v>#DIV/0!</v>
      </c>
      <c r="I28" s="87">
        <v>0</v>
      </c>
      <c r="J28" s="352" t="e">
        <f t="shared" si="2"/>
        <v>#DIV/0!</v>
      </c>
      <c r="K28" s="87">
        <v>0</v>
      </c>
      <c r="L28" s="352" t="e">
        <f t="shared" si="3"/>
        <v>#DIV/0!</v>
      </c>
      <c r="M28" s="87">
        <v>0</v>
      </c>
      <c r="N28" s="352" t="e">
        <f t="shared" si="4"/>
        <v>#DIV/0!</v>
      </c>
      <c r="O28" s="243"/>
      <c r="P28" s="244"/>
      <c r="Q28" s="244"/>
      <c r="R28" s="245"/>
    </row>
    <row r="29" spans="2:18" ht="18" x14ac:dyDescent="0.35">
      <c r="B29" s="134"/>
      <c r="C29" s="135"/>
      <c r="D29" s="134"/>
      <c r="E29" s="87">
        <v>0</v>
      </c>
      <c r="F29" s="85" t="e">
        <f t="shared" si="0"/>
        <v>#DIV/0!</v>
      </c>
      <c r="G29" s="87">
        <v>0</v>
      </c>
      <c r="H29" s="352" t="e">
        <f t="shared" si="1"/>
        <v>#DIV/0!</v>
      </c>
      <c r="I29" s="87">
        <v>0</v>
      </c>
      <c r="J29" s="352" t="e">
        <f t="shared" si="2"/>
        <v>#DIV/0!</v>
      </c>
      <c r="K29" s="87">
        <v>0</v>
      </c>
      <c r="L29" s="352" t="e">
        <f t="shared" si="3"/>
        <v>#DIV/0!</v>
      </c>
      <c r="M29" s="87">
        <v>0</v>
      </c>
      <c r="N29" s="352" t="e">
        <f t="shared" si="4"/>
        <v>#DIV/0!</v>
      </c>
      <c r="O29" s="243"/>
      <c r="P29" s="244"/>
      <c r="Q29" s="244"/>
      <c r="R29" s="245"/>
    </row>
    <row r="30" spans="2:18" ht="18" x14ac:dyDescent="0.35">
      <c r="B30" s="134"/>
      <c r="C30" s="135"/>
      <c r="D30" s="134"/>
      <c r="E30" s="87">
        <v>0</v>
      </c>
      <c r="F30" s="85" t="e">
        <f t="shared" si="0"/>
        <v>#DIV/0!</v>
      </c>
      <c r="G30" s="87">
        <v>0</v>
      </c>
      <c r="H30" s="369" t="e">
        <f>+G30/$G$31</f>
        <v>#DIV/0!</v>
      </c>
      <c r="I30" s="87">
        <v>0</v>
      </c>
      <c r="J30" s="352" t="e">
        <f t="shared" si="2"/>
        <v>#DIV/0!</v>
      </c>
      <c r="K30" s="87">
        <v>0</v>
      </c>
      <c r="L30" s="352" t="e">
        <f t="shared" si="3"/>
        <v>#DIV/0!</v>
      </c>
      <c r="M30" s="87">
        <v>0</v>
      </c>
      <c r="N30" s="352" t="e">
        <f t="shared" si="4"/>
        <v>#DIV/0!</v>
      </c>
      <c r="O30" s="243"/>
      <c r="P30" s="244"/>
      <c r="Q30" s="244"/>
      <c r="R30" s="245"/>
    </row>
    <row r="31" spans="2:18" ht="18" x14ac:dyDescent="0.35">
      <c r="B31" s="193" t="s">
        <v>27</v>
      </c>
      <c r="C31" s="204"/>
      <c r="D31" s="194"/>
      <c r="E31" s="64">
        <f t="shared" ref="E31:N31" si="5">SUM(E13:E30)</f>
        <v>0</v>
      </c>
      <c r="F31" s="84" t="e">
        <f t="shared" si="5"/>
        <v>#DIV/0!</v>
      </c>
      <c r="G31" s="64">
        <f t="shared" si="5"/>
        <v>0</v>
      </c>
      <c r="H31" s="84" t="e">
        <f t="shared" si="5"/>
        <v>#DIV/0!</v>
      </c>
      <c r="I31" s="64">
        <f t="shared" si="5"/>
        <v>0</v>
      </c>
      <c r="J31" s="84" t="e">
        <f t="shared" si="5"/>
        <v>#DIV/0!</v>
      </c>
      <c r="K31" s="64">
        <f t="shared" si="5"/>
        <v>0</v>
      </c>
      <c r="L31" s="84" t="e">
        <f t="shared" si="5"/>
        <v>#DIV/0!</v>
      </c>
      <c r="M31" s="64">
        <f t="shared" si="5"/>
        <v>0</v>
      </c>
      <c r="N31" s="84" t="e">
        <f t="shared" si="5"/>
        <v>#DIV/0!</v>
      </c>
      <c r="O31" s="246"/>
      <c r="P31" s="247"/>
      <c r="Q31" s="247"/>
      <c r="R31" s="248"/>
    </row>
    <row r="33" spans="2:2" x14ac:dyDescent="0.25">
      <c r="B33" t="s">
        <v>32</v>
      </c>
    </row>
  </sheetData>
  <autoFilter ref="B12:N12" xr:uid="{6C6A6E1F-1B06-4903-8256-62CF0F8DEA4D}"/>
  <mergeCells count="37">
    <mergeCell ref="B2:D6"/>
    <mergeCell ref="E2:Q4"/>
    <mergeCell ref="R2:R6"/>
    <mergeCell ref="E5:Q6"/>
    <mergeCell ref="O10:R10"/>
    <mergeCell ref="E11:F11"/>
    <mergeCell ref="G11:H11"/>
    <mergeCell ref="I11:J11"/>
    <mergeCell ref="K11:L11"/>
    <mergeCell ref="M11:N11"/>
    <mergeCell ref="O11:R11"/>
    <mergeCell ref="O20:R20"/>
    <mergeCell ref="O21:R21"/>
    <mergeCell ref="O22:R22"/>
    <mergeCell ref="O23:R23"/>
    <mergeCell ref="O12:R12"/>
    <mergeCell ref="O13:R13"/>
    <mergeCell ref="O14:R14"/>
    <mergeCell ref="O15:R15"/>
    <mergeCell ref="O16:R16"/>
    <mergeCell ref="O17:R17"/>
    <mergeCell ref="O30:R30"/>
    <mergeCell ref="B31:D31"/>
    <mergeCell ref="O31:R31"/>
    <mergeCell ref="C7:D7"/>
    <mergeCell ref="E7:G7"/>
    <mergeCell ref="H7:K7"/>
    <mergeCell ref="L7:N7"/>
    <mergeCell ref="O7:R7"/>
    <mergeCell ref="O24:R24"/>
    <mergeCell ref="O25:R25"/>
    <mergeCell ref="O26:R26"/>
    <mergeCell ref="O27:R27"/>
    <mergeCell ref="O28:R28"/>
    <mergeCell ref="O29:R29"/>
    <mergeCell ref="O18:R18"/>
    <mergeCell ref="O19:R19"/>
  </mergeCells>
  <dataValidations count="2">
    <dataValidation type="list" allowBlank="1" showInputMessage="1" showErrorMessage="1" sqref="B13:B30" xr:uid="{C77F3C42-8BD6-4FB2-B180-2A032DC5C3F3}">
      <formula1>"Gasto de Operación, Gasto Estratégico"</formula1>
    </dataValidation>
    <dataValidation type="list" allowBlank="1" showInputMessage="1" showErrorMessage="1" sqref="D13:D30" xr:uid="{3C0026E2-5E80-479D-A27B-04E8DE715FC9}">
      <formula1>"Confianza, Base, Sindicalizados, Eventual, Vacantes, Otros "</formula1>
    </dataValidation>
  </dataValidations>
  <printOptions horizontalCentered="1"/>
  <pageMargins left="0.70866141732283472" right="0.70866141732283472" top="0.74803149606299213" bottom="0.74803149606299213" header="0.31496062992125984" footer="0.31496062992125984"/>
  <pageSetup scale="47"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379B5F1-1D5C-4540-A794-89FBA49E4C12}">
          <x14:formula1>
            <xm:f>'F02-CA Calendario 2024 '!$B$27:$B$29</xm:f>
          </x14:formula1>
          <xm:sqref>C13:C30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EECF9-FC30-4ABC-9000-DE887ADF943D}">
  <sheetPr>
    <pageSetUpPr fitToPage="1"/>
  </sheetPr>
  <dimension ref="A1:R33"/>
  <sheetViews>
    <sheetView workbookViewId="0">
      <selection activeCell="C17" sqref="C17:K18"/>
    </sheetView>
  </sheetViews>
  <sheetFormatPr baseColWidth="10" defaultRowHeight="15" x14ac:dyDescent="0.25"/>
  <cols>
    <col min="2" max="11" width="20.7109375" customWidth="1"/>
    <col min="12" max="18" width="10.42578125" customWidth="1"/>
  </cols>
  <sheetData>
    <row r="1" spans="1:18" ht="15" customHeight="1" x14ac:dyDescent="0.25"/>
    <row r="2" spans="1:18" ht="15" customHeight="1" x14ac:dyDescent="0.25">
      <c r="B2" s="172"/>
      <c r="C2" s="261"/>
      <c r="D2" s="262"/>
      <c r="E2" s="175" t="s">
        <v>72</v>
      </c>
      <c r="F2" s="176"/>
      <c r="G2" s="176"/>
      <c r="H2" s="176"/>
      <c r="I2" s="176"/>
      <c r="J2" s="176"/>
      <c r="K2" s="176"/>
      <c r="L2" s="176"/>
      <c r="M2" s="176"/>
      <c r="N2" s="176"/>
      <c r="O2" s="177"/>
      <c r="P2" s="272" t="s">
        <v>2847</v>
      </c>
      <c r="Q2" s="273"/>
      <c r="R2" s="274"/>
    </row>
    <row r="3" spans="1:18" ht="15" customHeight="1" x14ac:dyDescent="0.25">
      <c r="B3" s="173"/>
      <c r="C3" s="263"/>
      <c r="D3" s="264"/>
      <c r="E3" s="178"/>
      <c r="F3" s="179"/>
      <c r="G3" s="179"/>
      <c r="H3" s="179"/>
      <c r="I3" s="179"/>
      <c r="J3" s="179"/>
      <c r="K3" s="179"/>
      <c r="L3" s="179"/>
      <c r="M3" s="179"/>
      <c r="N3" s="179"/>
      <c r="O3" s="180"/>
      <c r="P3" s="275"/>
      <c r="Q3" s="276"/>
      <c r="R3" s="277"/>
    </row>
    <row r="4" spans="1:18" ht="15" customHeight="1" x14ac:dyDescent="0.25">
      <c r="B4" s="173"/>
      <c r="C4" s="263"/>
      <c r="D4" s="264"/>
      <c r="E4" s="178"/>
      <c r="F4" s="179"/>
      <c r="G4" s="179"/>
      <c r="H4" s="179"/>
      <c r="I4" s="179"/>
      <c r="J4" s="179"/>
      <c r="K4" s="179"/>
      <c r="L4" s="179"/>
      <c r="M4" s="179"/>
      <c r="N4" s="179"/>
      <c r="O4" s="180"/>
      <c r="P4" s="275"/>
      <c r="Q4" s="276"/>
      <c r="R4" s="277"/>
    </row>
    <row r="5" spans="1:18" ht="15" customHeight="1" x14ac:dyDescent="0.25">
      <c r="B5" s="173"/>
      <c r="C5" s="263"/>
      <c r="D5" s="264"/>
      <c r="E5" s="267" t="s">
        <v>2848</v>
      </c>
      <c r="F5" s="268"/>
      <c r="G5" s="268"/>
      <c r="H5" s="268"/>
      <c r="I5" s="268"/>
      <c r="J5" s="268"/>
      <c r="K5" s="268"/>
      <c r="L5" s="268"/>
      <c r="M5" s="268"/>
      <c r="N5" s="268"/>
      <c r="O5" s="269"/>
      <c r="P5" s="275"/>
      <c r="Q5" s="276"/>
      <c r="R5" s="277"/>
    </row>
    <row r="6" spans="1:18" ht="15" customHeight="1" x14ac:dyDescent="0.25">
      <c r="B6" s="174"/>
      <c r="C6" s="265"/>
      <c r="D6" s="266"/>
      <c r="E6" s="278"/>
      <c r="F6" s="270"/>
      <c r="G6" s="270"/>
      <c r="H6" s="270"/>
      <c r="I6" s="270"/>
      <c r="J6" s="268"/>
      <c r="K6" s="268"/>
      <c r="L6" s="268"/>
      <c r="M6" s="268"/>
      <c r="N6" s="268"/>
      <c r="O6" s="269"/>
      <c r="P6" s="275"/>
      <c r="Q6" s="276"/>
      <c r="R6" s="277"/>
    </row>
    <row r="7" spans="1:18" ht="15" customHeight="1" x14ac:dyDescent="0.3">
      <c r="B7" s="86" t="s">
        <v>74</v>
      </c>
      <c r="C7" s="249">
        <f>'F00-A Historico y solicitud '!D10</f>
        <v>0</v>
      </c>
      <c r="D7" s="250"/>
      <c r="E7" s="251" t="s">
        <v>75</v>
      </c>
      <c r="F7" s="252"/>
      <c r="G7" s="253">
        <f>+'F00-A Historico y solicitud '!D11</f>
        <v>0</v>
      </c>
      <c r="H7" s="253"/>
      <c r="I7" s="253"/>
      <c r="J7" s="251" t="s">
        <v>76</v>
      </c>
      <c r="K7" s="252"/>
      <c r="L7" s="257">
        <f>+'F00-A Historico y solicitud '!D12</f>
        <v>0</v>
      </c>
      <c r="M7" s="257"/>
      <c r="N7" s="257"/>
      <c r="O7" s="257"/>
      <c r="P7" s="257"/>
      <c r="Q7" s="257"/>
      <c r="R7" s="258"/>
    </row>
    <row r="8" spans="1:18" ht="6" customHeight="1" x14ac:dyDescent="0.35">
      <c r="B8" s="47"/>
      <c r="C8" s="47"/>
      <c r="D8" s="47"/>
      <c r="E8" s="47"/>
      <c r="F8" s="47"/>
      <c r="G8" s="47"/>
      <c r="H8" s="47"/>
      <c r="I8" s="47"/>
      <c r="J8" s="47"/>
      <c r="K8" s="47"/>
      <c r="L8" s="47"/>
      <c r="M8" s="47"/>
      <c r="N8" s="35"/>
      <c r="O8" s="35"/>
      <c r="P8" s="36"/>
      <c r="Q8" s="36"/>
      <c r="R8" s="37"/>
    </row>
    <row r="9" spans="1:18" ht="15" customHeight="1" x14ac:dyDescent="0.25"/>
    <row r="10" spans="1:18" s="7" customFormat="1" ht="11.25" customHeight="1" x14ac:dyDescent="0.25">
      <c r="B10" s="82"/>
      <c r="C10" s="82"/>
      <c r="D10" s="82"/>
      <c r="E10" s="82"/>
      <c r="F10" s="82"/>
      <c r="G10" s="82"/>
      <c r="H10" s="82"/>
      <c r="I10" s="82"/>
      <c r="J10" s="82"/>
      <c r="K10" s="82"/>
      <c r="L10" s="83"/>
      <c r="M10" s="83"/>
      <c r="N10" s="83"/>
      <c r="O10" s="83"/>
      <c r="P10" s="83"/>
      <c r="Q10" s="83"/>
      <c r="R10" s="83"/>
    </row>
    <row r="11" spans="1:18" s="7" customFormat="1" ht="41.25" customHeight="1" x14ac:dyDescent="0.25">
      <c r="B11" s="81" t="s">
        <v>2442</v>
      </c>
      <c r="C11" s="81" t="s">
        <v>2461</v>
      </c>
      <c r="D11" s="81" t="s">
        <v>2462</v>
      </c>
      <c r="E11" s="81" t="s">
        <v>2531</v>
      </c>
      <c r="F11" s="81" t="s">
        <v>2532</v>
      </c>
      <c r="G11" s="81" t="s">
        <v>2533</v>
      </c>
      <c r="H11" s="81" t="s">
        <v>2527</v>
      </c>
      <c r="I11" s="81" t="s">
        <v>2528</v>
      </c>
      <c r="J11" s="81" t="s">
        <v>2529</v>
      </c>
      <c r="K11" s="81" t="s">
        <v>2530</v>
      </c>
      <c r="L11" s="136" t="s">
        <v>2515</v>
      </c>
      <c r="M11" s="136" t="s">
        <v>2509</v>
      </c>
      <c r="N11" s="136" t="s">
        <v>2525</v>
      </c>
      <c r="O11" s="136" t="s">
        <v>2516</v>
      </c>
      <c r="P11" s="136" t="s">
        <v>2517</v>
      </c>
      <c r="Q11" s="136" t="s">
        <v>2518</v>
      </c>
      <c r="R11" s="136" t="s">
        <v>2526</v>
      </c>
    </row>
    <row r="12" spans="1:18" s="7" customFormat="1" ht="11.25" customHeight="1" x14ac:dyDescent="0.25">
      <c r="B12" s="82"/>
      <c r="C12" s="82"/>
      <c r="D12" s="82"/>
      <c r="E12" s="82"/>
      <c r="F12" s="82"/>
      <c r="G12" s="82"/>
      <c r="H12" s="82"/>
      <c r="I12" s="82"/>
      <c r="J12" s="82"/>
      <c r="K12" s="82"/>
      <c r="L12" s="83"/>
      <c r="M12" s="83"/>
      <c r="N12" s="83"/>
      <c r="O12" s="83"/>
      <c r="P12" s="83"/>
      <c r="Q12" s="83"/>
      <c r="R12" s="83"/>
    </row>
    <row r="13" spans="1:18" ht="18" x14ac:dyDescent="0.25">
      <c r="A13" s="8"/>
      <c r="B13" s="134"/>
      <c r="C13" s="135"/>
      <c r="D13" s="134"/>
      <c r="E13" s="134"/>
      <c r="F13" s="134"/>
      <c r="G13" s="134"/>
      <c r="H13" s="134"/>
      <c r="I13" s="134"/>
      <c r="J13" s="134"/>
      <c r="K13" s="134"/>
      <c r="L13" s="137"/>
      <c r="M13" s="137"/>
      <c r="N13" s="137"/>
      <c r="O13" s="137"/>
      <c r="P13" s="137"/>
      <c r="Q13" s="137"/>
      <c r="R13" s="137"/>
    </row>
    <row r="14" spans="1:18" ht="18" x14ac:dyDescent="0.25">
      <c r="B14" s="134"/>
      <c r="C14" s="135"/>
      <c r="D14" s="134"/>
      <c r="E14" s="134"/>
      <c r="F14" s="134"/>
      <c r="G14" s="134"/>
      <c r="H14" s="134"/>
      <c r="I14" s="134"/>
      <c r="J14" s="134"/>
      <c r="K14" s="134"/>
      <c r="L14" s="137"/>
      <c r="M14" s="137"/>
      <c r="N14" s="137"/>
      <c r="O14" s="137"/>
      <c r="P14" s="137"/>
      <c r="Q14" s="137"/>
      <c r="R14" s="137"/>
    </row>
    <row r="15" spans="1:18" ht="18" x14ac:dyDescent="0.25">
      <c r="B15" s="134"/>
      <c r="C15" s="135"/>
      <c r="D15" s="134"/>
      <c r="E15" s="134"/>
      <c r="F15" s="134"/>
      <c r="G15" s="134"/>
      <c r="H15" s="134"/>
      <c r="I15" s="134"/>
      <c r="J15" s="134"/>
      <c r="K15" s="134"/>
      <c r="L15" s="137"/>
      <c r="M15" s="137"/>
      <c r="N15" s="137"/>
      <c r="O15" s="137"/>
      <c r="P15" s="137"/>
      <c r="Q15" s="137"/>
      <c r="R15" s="137"/>
    </row>
    <row r="16" spans="1:18" ht="18" x14ac:dyDescent="0.25">
      <c r="B16" s="134"/>
      <c r="C16" s="135"/>
      <c r="D16" s="134"/>
      <c r="E16" s="134"/>
      <c r="F16" s="134"/>
      <c r="G16" s="134"/>
      <c r="H16" s="134"/>
      <c r="I16" s="134"/>
      <c r="J16" s="134"/>
      <c r="K16" s="134"/>
      <c r="L16" s="137"/>
      <c r="M16" s="137"/>
      <c r="N16" s="137"/>
      <c r="O16" s="137"/>
      <c r="P16" s="137"/>
      <c r="Q16" s="137"/>
      <c r="R16" s="137"/>
    </row>
    <row r="17" spans="2:18" ht="18" x14ac:dyDescent="0.25">
      <c r="B17" s="134"/>
      <c r="C17" s="135"/>
      <c r="D17" s="134"/>
      <c r="E17" s="134"/>
      <c r="F17" s="134"/>
      <c r="G17" s="134"/>
      <c r="H17" s="134"/>
      <c r="I17" s="134"/>
      <c r="J17" s="134"/>
      <c r="K17" s="134"/>
      <c r="L17" s="137"/>
      <c r="M17" s="137"/>
      <c r="N17" s="137"/>
      <c r="O17" s="137"/>
      <c r="P17" s="137"/>
      <c r="Q17" s="137"/>
      <c r="R17" s="137"/>
    </row>
    <row r="18" spans="2:18" ht="18" x14ac:dyDescent="0.25">
      <c r="B18" s="134"/>
      <c r="C18" s="135"/>
      <c r="D18" s="134"/>
      <c r="E18" s="134"/>
      <c r="F18" s="134"/>
      <c r="G18" s="134"/>
      <c r="H18" s="134"/>
      <c r="I18" s="134"/>
      <c r="J18" s="134"/>
      <c r="K18" s="134"/>
      <c r="L18" s="137"/>
      <c r="M18" s="137"/>
      <c r="N18" s="137"/>
      <c r="O18" s="137"/>
      <c r="P18" s="137"/>
      <c r="Q18" s="137"/>
      <c r="R18" s="137"/>
    </row>
    <row r="19" spans="2:18" ht="18" x14ac:dyDescent="0.25">
      <c r="B19" s="134"/>
      <c r="C19" s="135"/>
      <c r="D19" s="134"/>
      <c r="E19" s="134"/>
      <c r="F19" s="134"/>
      <c r="G19" s="134"/>
      <c r="H19" s="134"/>
      <c r="I19" s="134"/>
      <c r="J19" s="134"/>
      <c r="K19" s="134"/>
      <c r="L19" s="137"/>
      <c r="M19" s="137"/>
      <c r="N19" s="137"/>
      <c r="O19" s="137"/>
      <c r="P19" s="137"/>
      <c r="Q19" s="137"/>
      <c r="R19" s="137"/>
    </row>
    <row r="20" spans="2:18" ht="18" x14ac:dyDescent="0.25">
      <c r="B20" s="134"/>
      <c r="C20" s="135"/>
      <c r="D20" s="134"/>
      <c r="E20" s="134"/>
      <c r="F20" s="134"/>
      <c r="G20" s="134"/>
      <c r="H20" s="134"/>
      <c r="I20" s="134"/>
      <c r="J20" s="134"/>
      <c r="K20" s="134"/>
      <c r="L20" s="137"/>
      <c r="M20" s="137"/>
      <c r="N20" s="137"/>
      <c r="O20" s="137"/>
      <c r="P20" s="137"/>
      <c r="Q20" s="137"/>
      <c r="R20" s="137"/>
    </row>
    <row r="21" spans="2:18" ht="18" x14ac:dyDescent="0.25">
      <c r="B21" s="134"/>
      <c r="C21" s="135"/>
      <c r="D21" s="134"/>
      <c r="E21" s="134"/>
      <c r="F21" s="134"/>
      <c r="G21" s="134"/>
      <c r="H21" s="134"/>
      <c r="I21" s="134"/>
      <c r="J21" s="134"/>
      <c r="K21" s="134"/>
      <c r="L21" s="137"/>
      <c r="M21" s="137"/>
      <c r="N21" s="137"/>
      <c r="O21" s="137"/>
      <c r="P21" s="137"/>
      <c r="Q21" s="137"/>
      <c r="R21" s="137"/>
    </row>
    <row r="22" spans="2:18" ht="18" x14ac:dyDescent="0.25">
      <c r="B22" s="134"/>
      <c r="C22" s="135"/>
      <c r="D22" s="134"/>
      <c r="E22" s="134"/>
      <c r="F22" s="134"/>
      <c r="G22" s="134"/>
      <c r="H22" s="134"/>
      <c r="I22" s="134"/>
      <c r="J22" s="134"/>
      <c r="K22" s="134"/>
      <c r="L22" s="137"/>
      <c r="M22" s="137"/>
      <c r="N22" s="137"/>
      <c r="O22" s="137"/>
      <c r="P22" s="137"/>
      <c r="Q22" s="137"/>
      <c r="R22" s="137"/>
    </row>
    <row r="23" spans="2:18" ht="18" x14ac:dyDescent="0.25">
      <c r="B23" s="134"/>
      <c r="C23" s="135"/>
      <c r="D23" s="134"/>
      <c r="E23" s="134"/>
      <c r="F23" s="134"/>
      <c r="G23" s="134"/>
      <c r="H23" s="134"/>
      <c r="I23" s="134"/>
      <c r="J23" s="134"/>
      <c r="K23" s="134"/>
      <c r="L23" s="137"/>
      <c r="M23" s="137"/>
      <c r="N23" s="137"/>
      <c r="O23" s="137"/>
      <c r="P23" s="137"/>
      <c r="Q23" s="137"/>
      <c r="R23" s="137"/>
    </row>
    <row r="24" spans="2:18" ht="18" x14ac:dyDescent="0.25">
      <c r="B24" s="134"/>
      <c r="C24" s="135"/>
      <c r="D24" s="134"/>
      <c r="E24" s="134"/>
      <c r="F24" s="134"/>
      <c r="G24" s="134"/>
      <c r="H24" s="134"/>
      <c r="I24" s="134"/>
      <c r="J24" s="134"/>
      <c r="K24" s="134"/>
      <c r="L24" s="137"/>
      <c r="M24" s="137"/>
      <c r="N24" s="137"/>
      <c r="O24" s="137"/>
      <c r="P24" s="137"/>
      <c r="Q24" s="137"/>
      <c r="R24" s="137"/>
    </row>
    <row r="25" spans="2:18" ht="18" x14ac:dyDescent="0.25">
      <c r="B25" s="134"/>
      <c r="C25" s="135"/>
      <c r="D25" s="134"/>
      <c r="E25" s="134"/>
      <c r="F25" s="134"/>
      <c r="G25" s="134"/>
      <c r="H25" s="134"/>
      <c r="I25" s="134"/>
      <c r="J25" s="134"/>
      <c r="K25" s="134"/>
      <c r="L25" s="137"/>
      <c r="M25" s="137"/>
      <c r="N25" s="137"/>
      <c r="O25" s="137"/>
      <c r="P25" s="137"/>
      <c r="Q25" s="137"/>
      <c r="R25" s="137"/>
    </row>
    <row r="26" spans="2:18" ht="18" x14ac:dyDescent="0.25">
      <c r="B26" s="134"/>
      <c r="C26" s="135"/>
      <c r="D26" s="134"/>
      <c r="E26" s="134"/>
      <c r="F26" s="134"/>
      <c r="G26" s="134"/>
      <c r="H26" s="134"/>
      <c r="I26" s="134"/>
      <c r="J26" s="134"/>
      <c r="K26" s="134"/>
      <c r="L26" s="137"/>
      <c r="M26" s="137"/>
      <c r="N26" s="137"/>
      <c r="O26" s="137"/>
      <c r="P26" s="137"/>
      <c r="Q26" s="137"/>
      <c r="R26" s="137"/>
    </row>
    <row r="27" spans="2:18" ht="18" x14ac:dyDescent="0.25">
      <c r="B27" s="134"/>
      <c r="C27" s="135"/>
      <c r="D27" s="134"/>
      <c r="E27" s="134"/>
      <c r="F27" s="134"/>
      <c r="G27" s="134"/>
      <c r="H27" s="134"/>
      <c r="I27" s="134"/>
      <c r="J27" s="134"/>
      <c r="K27" s="134"/>
      <c r="L27" s="137"/>
      <c r="M27" s="137"/>
      <c r="N27" s="137"/>
      <c r="O27" s="137"/>
      <c r="P27" s="137"/>
      <c r="Q27" s="137"/>
      <c r="R27" s="137"/>
    </row>
    <row r="28" spans="2:18" ht="18" x14ac:dyDescent="0.25">
      <c r="B28" s="134"/>
      <c r="C28" s="135"/>
      <c r="D28" s="134"/>
      <c r="E28" s="134"/>
      <c r="F28" s="134"/>
      <c r="G28" s="134"/>
      <c r="H28" s="134"/>
      <c r="I28" s="134"/>
      <c r="J28" s="134"/>
      <c r="K28" s="134"/>
      <c r="L28" s="137"/>
      <c r="M28" s="137"/>
      <c r="N28" s="137"/>
      <c r="O28" s="137"/>
      <c r="P28" s="137"/>
      <c r="Q28" s="137"/>
      <c r="R28" s="137"/>
    </row>
    <row r="29" spans="2:18" ht="18" x14ac:dyDescent="0.25">
      <c r="B29" s="134"/>
      <c r="C29" s="135"/>
      <c r="D29" s="134"/>
      <c r="E29" s="134"/>
      <c r="F29" s="134"/>
      <c r="G29" s="134"/>
      <c r="H29" s="134"/>
      <c r="I29" s="134"/>
      <c r="J29" s="134"/>
      <c r="K29" s="134"/>
      <c r="L29" s="137"/>
      <c r="M29" s="137"/>
      <c r="N29" s="137"/>
      <c r="O29" s="137"/>
      <c r="P29" s="137"/>
      <c r="Q29" s="137"/>
      <c r="R29" s="137"/>
    </row>
    <row r="30" spans="2:18" ht="18" x14ac:dyDescent="0.25">
      <c r="B30" s="134"/>
      <c r="C30" s="135"/>
      <c r="D30" s="134"/>
      <c r="E30" s="134"/>
      <c r="F30" s="134"/>
      <c r="G30" s="134"/>
      <c r="H30" s="134"/>
      <c r="I30" s="134"/>
      <c r="J30" s="134"/>
      <c r="K30" s="134"/>
      <c r="L30" s="137"/>
      <c r="M30" s="137"/>
      <c r="N30" s="137"/>
      <c r="O30" s="137"/>
      <c r="P30" s="137"/>
      <c r="Q30" s="137"/>
      <c r="R30" s="137"/>
    </row>
    <row r="31" spans="2:18" ht="18" x14ac:dyDescent="0.35">
      <c r="B31" s="193" t="s">
        <v>27</v>
      </c>
      <c r="C31" s="204"/>
      <c r="D31" s="194"/>
      <c r="E31" s="75"/>
      <c r="F31" s="75"/>
      <c r="G31" s="75"/>
      <c r="H31" s="75"/>
      <c r="I31" s="75"/>
      <c r="J31" s="75"/>
      <c r="K31" s="75"/>
      <c r="L31" s="64">
        <f t="shared" ref="L31:R31" si="0">SUM(L13:L30)</f>
        <v>0</v>
      </c>
      <c r="M31" s="84">
        <f t="shared" si="0"/>
        <v>0</v>
      </c>
      <c r="N31" s="64">
        <f t="shared" si="0"/>
        <v>0</v>
      </c>
      <c r="O31" s="84">
        <f t="shared" si="0"/>
        <v>0</v>
      </c>
      <c r="P31" s="64">
        <f t="shared" si="0"/>
        <v>0</v>
      </c>
      <c r="Q31" s="84">
        <f t="shared" si="0"/>
        <v>0</v>
      </c>
      <c r="R31" s="64">
        <f t="shared" si="0"/>
        <v>0</v>
      </c>
    </row>
    <row r="33" spans="2:2" x14ac:dyDescent="0.25">
      <c r="B33" t="s">
        <v>32</v>
      </c>
    </row>
  </sheetData>
  <autoFilter ref="B12:R12" xr:uid="{6C6A6E1F-1B06-4903-8256-62CF0F8DEA4D}"/>
  <mergeCells count="10">
    <mergeCell ref="J7:K7"/>
    <mergeCell ref="B31:D31"/>
    <mergeCell ref="P2:R6"/>
    <mergeCell ref="E2:O4"/>
    <mergeCell ref="E5:O6"/>
    <mergeCell ref="E7:F7"/>
    <mergeCell ref="G7:I7"/>
    <mergeCell ref="B2:D6"/>
    <mergeCell ref="C7:D7"/>
    <mergeCell ref="L7:R7"/>
  </mergeCells>
  <phoneticPr fontId="12" type="noConversion"/>
  <dataValidations count="2">
    <dataValidation type="list" allowBlank="1" showInputMessage="1" showErrorMessage="1" sqref="B13:B30" xr:uid="{C11EDB95-12A1-4064-AC03-9F2621F0AE6B}">
      <formula1>"Gasto de Operación, Gasto Estratégico"</formula1>
    </dataValidation>
    <dataValidation type="list" allowBlank="1" showInputMessage="1" showErrorMessage="1" sqref="D13:D30" xr:uid="{2CE37C91-3817-4C68-9E47-905D3E1D88D5}">
      <formula1>"Confianza,Personal de Base y Sindicalizados, Personal eventual, Vacantes, Otros "</formula1>
    </dataValidation>
  </dataValidations>
  <printOptions horizontalCentered="1"/>
  <pageMargins left="0.70866141732283472" right="0.70866141732283472" top="0.74803149606299213" bottom="0.74803149606299213" header="0.31496062992125984" footer="0.31496062992125984"/>
  <pageSetup scale="43"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9936A49-D47D-434D-81D5-B0763A3A6F4A}">
          <x14:formula1>
            <xm:f>'F02-CA Calendario 2024 '!$B$27:$B$29</xm:f>
          </x14:formula1>
          <xm:sqref>C13:C30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A1551-8ED0-4988-BC60-23E5ABDC1F0E}">
  <sheetPr>
    <pageSetUpPr fitToPage="1"/>
  </sheetPr>
  <dimension ref="A1:O91"/>
  <sheetViews>
    <sheetView workbookViewId="0"/>
  </sheetViews>
  <sheetFormatPr baseColWidth="10" defaultRowHeight="18" x14ac:dyDescent="0.35"/>
  <cols>
    <col min="1" max="1" width="6.85546875" style="31" customWidth="1"/>
    <col min="2" max="2" width="60.7109375" style="31" customWidth="1"/>
    <col min="3" max="15" width="15.7109375" style="31" customWidth="1"/>
    <col min="16" max="16384" width="11.42578125" style="31"/>
  </cols>
  <sheetData>
    <row r="1" spans="1:15" ht="15" customHeight="1" x14ac:dyDescent="0.35"/>
    <row r="2" spans="1:15" ht="28.5" customHeight="1" x14ac:dyDescent="0.35">
      <c r="B2" s="208"/>
      <c r="C2" s="224" t="s">
        <v>72</v>
      </c>
      <c r="D2" s="225"/>
      <c r="E2" s="225"/>
      <c r="F2" s="225"/>
      <c r="G2" s="225"/>
      <c r="H2" s="225"/>
      <c r="I2" s="225"/>
      <c r="J2" s="225"/>
      <c r="K2" s="225"/>
      <c r="L2" s="225"/>
      <c r="M2" s="226"/>
      <c r="N2" s="230" t="s">
        <v>1722</v>
      </c>
      <c r="O2" s="231"/>
    </row>
    <row r="3" spans="1:15" ht="18" customHeight="1" x14ac:dyDescent="0.35">
      <c r="B3" s="214"/>
      <c r="C3" s="227"/>
      <c r="D3" s="228"/>
      <c r="E3" s="228"/>
      <c r="F3" s="228"/>
      <c r="G3" s="228"/>
      <c r="H3" s="228"/>
      <c r="I3" s="228"/>
      <c r="J3" s="228"/>
      <c r="K3" s="228"/>
      <c r="L3" s="228"/>
      <c r="M3" s="229"/>
      <c r="N3" s="232"/>
      <c r="O3" s="233"/>
    </row>
    <row r="4" spans="1:15" ht="18" customHeight="1" x14ac:dyDescent="0.35">
      <c r="B4" s="214"/>
      <c r="C4" s="236" t="s">
        <v>26</v>
      </c>
      <c r="D4" s="237"/>
      <c r="E4" s="237"/>
      <c r="F4" s="237"/>
      <c r="G4" s="237"/>
      <c r="H4" s="237"/>
      <c r="I4" s="237"/>
      <c r="J4" s="237"/>
      <c r="K4" s="237"/>
      <c r="L4" s="237"/>
      <c r="M4" s="238"/>
      <c r="N4" s="232"/>
      <c r="O4" s="233"/>
    </row>
    <row r="5" spans="1:15" ht="18" customHeight="1" x14ac:dyDescent="0.35">
      <c r="B5" s="214"/>
      <c r="C5" s="239"/>
      <c r="D5" s="240"/>
      <c r="E5" s="240"/>
      <c r="F5" s="240"/>
      <c r="G5" s="240"/>
      <c r="H5" s="240"/>
      <c r="I5" s="240"/>
      <c r="J5" s="240"/>
      <c r="K5" s="240"/>
      <c r="L5" s="240"/>
      <c r="M5" s="241"/>
      <c r="N5" s="234"/>
      <c r="O5" s="235"/>
    </row>
    <row r="6" spans="1:15" ht="18" customHeight="1" x14ac:dyDescent="0.35">
      <c r="B6" s="205"/>
      <c r="C6" s="124" t="s">
        <v>74</v>
      </c>
      <c r="D6" s="282">
        <f>'F00-A Historico y solicitud '!D10</f>
        <v>0</v>
      </c>
      <c r="E6" s="283"/>
      <c r="F6" s="284" t="s">
        <v>75</v>
      </c>
      <c r="G6" s="285"/>
      <c r="H6" s="286">
        <f>+'F00-A Historico y solicitud '!D11</f>
        <v>0</v>
      </c>
      <c r="I6" s="286"/>
      <c r="J6" s="279" t="s">
        <v>76</v>
      </c>
      <c r="K6" s="280"/>
      <c r="L6" s="286">
        <f>+'F00-A Historico y solicitud '!D12</f>
        <v>0</v>
      </c>
      <c r="M6" s="286"/>
      <c r="N6" s="287"/>
      <c r="O6" s="288"/>
    </row>
    <row r="7" spans="1:15" ht="6" customHeight="1" x14ac:dyDescent="0.35">
      <c r="B7" s="32"/>
      <c r="C7" s="33"/>
      <c r="D7" s="33"/>
      <c r="E7" s="33"/>
      <c r="F7" s="33"/>
      <c r="G7" s="34"/>
      <c r="H7" s="34"/>
      <c r="I7" s="35"/>
      <c r="J7" s="35"/>
      <c r="K7" s="36"/>
      <c r="L7" s="37"/>
      <c r="M7" s="38"/>
      <c r="N7" s="39"/>
      <c r="O7" s="40"/>
    </row>
    <row r="8" spans="1:15" ht="18" customHeight="1" x14ac:dyDescent="0.35">
      <c r="B8" s="41"/>
      <c r="C8" s="41"/>
      <c r="D8" s="42"/>
      <c r="E8" s="42"/>
      <c r="F8" s="42"/>
    </row>
    <row r="9" spans="1:15" ht="18" customHeight="1" x14ac:dyDescent="0.35">
      <c r="B9" s="43" t="s">
        <v>1</v>
      </c>
      <c r="C9" s="43" t="s">
        <v>6</v>
      </c>
      <c r="D9" s="43" t="s">
        <v>7</v>
      </c>
      <c r="E9" s="43" t="s">
        <v>8</v>
      </c>
      <c r="F9" s="43" t="s">
        <v>9</v>
      </c>
      <c r="G9" s="43" t="s">
        <v>10</v>
      </c>
      <c r="H9" s="43" t="s">
        <v>11</v>
      </c>
      <c r="I9" s="43" t="s">
        <v>12</v>
      </c>
      <c r="J9" s="43" t="s">
        <v>13</v>
      </c>
      <c r="K9" s="43" t="s">
        <v>14</v>
      </c>
      <c r="L9" s="43" t="s">
        <v>15</v>
      </c>
      <c r="M9" s="43" t="s">
        <v>16</v>
      </c>
      <c r="N9" s="43" t="s">
        <v>17</v>
      </c>
      <c r="O9" s="43" t="s">
        <v>18</v>
      </c>
    </row>
    <row r="10" spans="1:15" ht="18" customHeight="1" x14ac:dyDescent="0.35"/>
    <row r="11" spans="1:15" x14ac:dyDescent="0.35">
      <c r="B11" s="220" t="s">
        <v>228</v>
      </c>
      <c r="C11" s="221"/>
      <c r="D11" s="221"/>
      <c r="E11" s="221"/>
      <c r="F11" s="221"/>
      <c r="G11" s="221"/>
      <c r="H11" s="221"/>
      <c r="I11" s="221"/>
      <c r="J11" s="221"/>
      <c r="K11" s="221"/>
      <c r="L11" s="221"/>
      <c r="M11" s="221"/>
      <c r="N11" s="221"/>
      <c r="O11" s="222"/>
    </row>
    <row r="12" spans="1:15" x14ac:dyDescent="0.35">
      <c r="A12" s="44"/>
      <c r="B12" s="45" t="s">
        <v>19</v>
      </c>
      <c r="C12" s="66">
        <f>SUM(D12:O12)</f>
        <v>0</v>
      </c>
      <c r="D12" s="63">
        <f t="shared" ref="D12:H20" si="0">+D34+D46+D58+D70+D82</f>
        <v>0</v>
      </c>
      <c r="E12" s="63">
        <f t="shared" si="0"/>
        <v>0</v>
      </c>
      <c r="F12" s="63">
        <f t="shared" si="0"/>
        <v>0</v>
      </c>
      <c r="G12" s="63">
        <f t="shared" si="0"/>
        <v>0</v>
      </c>
      <c r="H12" s="63">
        <f t="shared" si="0"/>
        <v>0</v>
      </c>
      <c r="I12" s="63">
        <f t="shared" ref="I12:O12" si="1">+I34+I46+I58+I70+I82</f>
        <v>0</v>
      </c>
      <c r="J12" s="63">
        <f t="shared" si="1"/>
        <v>0</v>
      </c>
      <c r="K12" s="63">
        <f t="shared" si="1"/>
        <v>0</v>
      </c>
      <c r="L12" s="63">
        <f t="shared" si="1"/>
        <v>0</v>
      </c>
      <c r="M12" s="63">
        <f t="shared" si="1"/>
        <v>0</v>
      </c>
      <c r="N12" s="63">
        <f t="shared" si="1"/>
        <v>0</v>
      </c>
      <c r="O12" s="63">
        <f t="shared" si="1"/>
        <v>0</v>
      </c>
    </row>
    <row r="13" spans="1:15" x14ac:dyDescent="0.35">
      <c r="A13" s="44"/>
      <c r="B13" s="45" t="s">
        <v>20</v>
      </c>
      <c r="C13" s="66">
        <f t="shared" ref="C13:C20" si="2">SUM(D13:O13)</f>
        <v>0</v>
      </c>
      <c r="D13" s="63">
        <f t="shared" si="0"/>
        <v>0</v>
      </c>
      <c r="E13" s="63">
        <f t="shared" ref="E13:O13" si="3">+E35+E47+E59+E71+E83</f>
        <v>0</v>
      </c>
      <c r="F13" s="63">
        <f t="shared" si="3"/>
        <v>0</v>
      </c>
      <c r="G13" s="63">
        <f t="shared" si="3"/>
        <v>0</v>
      </c>
      <c r="H13" s="63">
        <f t="shared" si="3"/>
        <v>0</v>
      </c>
      <c r="I13" s="63">
        <f t="shared" si="3"/>
        <v>0</v>
      </c>
      <c r="J13" s="63">
        <f t="shared" si="3"/>
        <v>0</v>
      </c>
      <c r="K13" s="63">
        <f t="shared" si="3"/>
        <v>0</v>
      </c>
      <c r="L13" s="63">
        <f t="shared" si="3"/>
        <v>0</v>
      </c>
      <c r="M13" s="63">
        <f t="shared" si="3"/>
        <v>0</v>
      </c>
      <c r="N13" s="63">
        <f t="shared" si="3"/>
        <v>0</v>
      </c>
      <c r="O13" s="63">
        <f t="shared" si="3"/>
        <v>0</v>
      </c>
    </row>
    <row r="14" spans="1:15" x14ac:dyDescent="0.35">
      <c r="A14" s="44"/>
      <c r="B14" s="45" t="s">
        <v>21</v>
      </c>
      <c r="C14" s="66">
        <f t="shared" si="2"/>
        <v>0</v>
      </c>
      <c r="D14" s="63">
        <f t="shared" si="0"/>
        <v>0</v>
      </c>
      <c r="E14" s="63">
        <f t="shared" ref="E14:O14" si="4">+E36+E48+E60+E72+E84</f>
        <v>0</v>
      </c>
      <c r="F14" s="63">
        <f t="shared" si="4"/>
        <v>0</v>
      </c>
      <c r="G14" s="63">
        <f t="shared" si="4"/>
        <v>0</v>
      </c>
      <c r="H14" s="63">
        <f t="shared" si="4"/>
        <v>0</v>
      </c>
      <c r="I14" s="63">
        <f t="shared" si="4"/>
        <v>0</v>
      </c>
      <c r="J14" s="63">
        <f t="shared" si="4"/>
        <v>0</v>
      </c>
      <c r="K14" s="63">
        <f t="shared" si="4"/>
        <v>0</v>
      </c>
      <c r="L14" s="63">
        <f t="shared" si="4"/>
        <v>0</v>
      </c>
      <c r="M14" s="63">
        <f t="shared" si="4"/>
        <v>0</v>
      </c>
      <c r="N14" s="63">
        <f t="shared" si="4"/>
        <v>0</v>
      </c>
      <c r="O14" s="63">
        <f t="shared" si="4"/>
        <v>0</v>
      </c>
    </row>
    <row r="15" spans="1:15" x14ac:dyDescent="0.35">
      <c r="A15" s="44"/>
      <c r="B15" s="45" t="s">
        <v>22</v>
      </c>
      <c r="C15" s="66">
        <f t="shared" si="2"/>
        <v>0</v>
      </c>
      <c r="D15" s="63">
        <f t="shared" si="0"/>
        <v>0</v>
      </c>
      <c r="E15" s="63">
        <f t="shared" ref="E15:O15" si="5">+E37+E49+E61+E73+E85</f>
        <v>0</v>
      </c>
      <c r="F15" s="63">
        <f t="shared" si="5"/>
        <v>0</v>
      </c>
      <c r="G15" s="63">
        <f t="shared" si="5"/>
        <v>0</v>
      </c>
      <c r="H15" s="63">
        <f t="shared" si="5"/>
        <v>0</v>
      </c>
      <c r="I15" s="63">
        <f t="shared" si="5"/>
        <v>0</v>
      </c>
      <c r="J15" s="63">
        <f t="shared" si="5"/>
        <v>0</v>
      </c>
      <c r="K15" s="63">
        <f t="shared" si="5"/>
        <v>0</v>
      </c>
      <c r="L15" s="63">
        <f t="shared" si="5"/>
        <v>0</v>
      </c>
      <c r="M15" s="63">
        <f t="shared" si="5"/>
        <v>0</v>
      </c>
      <c r="N15" s="63">
        <f t="shared" si="5"/>
        <v>0</v>
      </c>
      <c r="O15" s="63">
        <f t="shared" si="5"/>
        <v>0</v>
      </c>
    </row>
    <row r="16" spans="1:15" x14ac:dyDescent="0.35">
      <c r="A16" s="44"/>
      <c r="B16" s="45" t="s">
        <v>23</v>
      </c>
      <c r="C16" s="66">
        <f t="shared" si="2"/>
        <v>0</v>
      </c>
      <c r="D16" s="63">
        <f t="shared" si="0"/>
        <v>0</v>
      </c>
      <c r="E16" s="63">
        <f t="shared" ref="E16:O16" si="6">+E38+E50+E62+E74+E86</f>
        <v>0</v>
      </c>
      <c r="F16" s="63">
        <f t="shared" si="6"/>
        <v>0</v>
      </c>
      <c r="G16" s="63">
        <f t="shared" si="6"/>
        <v>0</v>
      </c>
      <c r="H16" s="63">
        <f t="shared" si="6"/>
        <v>0</v>
      </c>
      <c r="I16" s="63">
        <f t="shared" si="6"/>
        <v>0</v>
      </c>
      <c r="J16" s="63">
        <f t="shared" si="6"/>
        <v>0</v>
      </c>
      <c r="K16" s="63">
        <f t="shared" si="6"/>
        <v>0</v>
      </c>
      <c r="L16" s="63">
        <f t="shared" si="6"/>
        <v>0</v>
      </c>
      <c r="M16" s="63">
        <f t="shared" si="6"/>
        <v>0</v>
      </c>
      <c r="N16" s="63">
        <f t="shared" si="6"/>
        <v>0</v>
      </c>
      <c r="O16" s="63">
        <f t="shared" si="6"/>
        <v>0</v>
      </c>
    </row>
    <row r="17" spans="1:15" x14ac:dyDescent="0.35">
      <c r="A17" s="44"/>
      <c r="B17" s="45" t="s">
        <v>24</v>
      </c>
      <c r="C17" s="66">
        <f t="shared" si="2"/>
        <v>0</v>
      </c>
      <c r="D17" s="63">
        <f t="shared" si="0"/>
        <v>0</v>
      </c>
      <c r="E17" s="63">
        <f t="shared" ref="E17:O17" si="7">+E39+E51+E63+E75+E87</f>
        <v>0</v>
      </c>
      <c r="F17" s="63">
        <f t="shared" si="7"/>
        <v>0</v>
      </c>
      <c r="G17" s="63">
        <f t="shared" si="7"/>
        <v>0</v>
      </c>
      <c r="H17" s="63">
        <f t="shared" si="7"/>
        <v>0</v>
      </c>
      <c r="I17" s="63">
        <f t="shared" si="7"/>
        <v>0</v>
      </c>
      <c r="J17" s="63">
        <f t="shared" si="7"/>
        <v>0</v>
      </c>
      <c r="K17" s="63">
        <f t="shared" si="7"/>
        <v>0</v>
      </c>
      <c r="L17" s="63">
        <f t="shared" si="7"/>
        <v>0</v>
      </c>
      <c r="M17" s="63">
        <f t="shared" si="7"/>
        <v>0</v>
      </c>
      <c r="N17" s="63">
        <f t="shared" si="7"/>
        <v>0</v>
      </c>
      <c r="O17" s="63">
        <f t="shared" si="7"/>
        <v>0</v>
      </c>
    </row>
    <row r="18" spans="1:15" x14ac:dyDescent="0.35">
      <c r="A18" s="44"/>
      <c r="B18" s="45" t="s">
        <v>25</v>
      </c>
      <c r="C18" s="66">
        <f t="shared" si="2"/>
        <v>0</v>
      </c>
      <c r="D18" s="63">
        <f t="shared" si="0"/>
        <v>0</v>
      </c>
      <c r="E18" s="63">
        <f t="shared" ref="E18:O18" si="8">+E40+E52+E64+E76+E88</f>
        <v>0</v>
      </c>
      <c r="F18" s="63">
        <f t="shared" si="8"/>
        <v>0</v>
      </c>
      <c r="G18" s="63">
        <f t="shared" si="8"/>
        <v>0</v>
      </c>
      <c r="H18" s="63">
        <f t="shared" si="8"/>
        <v>0</v>
      </c>
      <c r="I18" s="63">
        <f t="shared" si="8"/>
        <v>0</v>
      </c>
      <c r="J18" s="63">
        <f t="shared" si="8"/>
        <v>0</v>
      </c>
      <c r="K18" s="63">
        <f t="shared" si="8"/>
        <v>0</v>
      </c>
      <c r="L18" s="63">
        <f t="shared" si="8"/>
        <v>0</v>
      </c>
      <c r="M18" s="63">
        <f t="shared" si="8"/>
        <v>0</v>
      </c>
      <c r="N18" s="63">
        <f t="shared" si="8"/>
        <v>0</v>
      </c>
      <c r="O18" s="63">
        <f t="shared" si="8"/>
        <v>0</v>
      </c>
    </row>
    <row r="19" spans="1:15" x14ac:dyDescent="0.35">
      <c r="B19" s="45" t="s">
        <v>29</v>
      </c>
      <c r="C19" s="66">
        <f t="shared" si="2"/>
        <v>0</v>
      </c>
      <c r="D19" s="63">
        <f t="shared" si="0"/>
        <v>0</v>
      </c>
      <c r="E19" s="63">
        <f t="shared" ref="E19:O19" si="9">+E41+E53+E65+E77+E89</f>
        <v>0</v>
      </c>
      <c r="F19" s="63">
        <f t="shared" si="9"/>
        <v>0</v>
      </c>
      <c r="G19" s="63">
        <f t="shared" si="9"/>
        <v>0</v>
      </c>
      <c r="H19" s="63">
        <f t="shared" si="9"/>
        <v>0</v>
      </c>
      <c r="I19" s="63">
        <f t="shared" si="9"/>
        <v>0</v>
      </c>
      <c r="J19" s="63">
        <f t="shared" si="9"/>
        <v>0</v>
      </c>
      <c r="K19" s="63">
        <f t="shared" si="9"/>
        <v>0</v>
      </c>
      <c r="L19" s="63">
        <f t="shared" si="9"/>
        <v>0</v>
      </c>
      <c r="M19" s="63">
        <f t="shared" si="9"/>
        <v>0</v>
      </c>
      <c r="N19" s="63">
        <f t="shared" si="9"/>
        <v>0</v>
      </c>
      <c r="O19" s="63">
        <f t="shared" si="9"/>
        <v>0</v>
      </c>
    </row>
    <row r="20" spans="1:15" x14ac:dyDescent="0.35">
      <c r="B20" s="45" t="s">
        <v>30</v>
      </c>
      <c r="C20" s="66">
        <f t="shared" si="2"/>
        <v>0</v>
      </c>
      <c r="D20" s="63">
        <f t="shared" si="0"/>
        <v>0</v>
      </c>
      <c r="E20" s="63">
        <f t="shared" ref="E20:O20" si="10">+E42+E54+E66+E78+E90</f>
        <v>0</v>
      </c>
      <c r="F20" s="63">
        <f t="shared" si="10"/>
        <v>0</v>
      </c>
      <c r="G20" s="63">
        <f t="shared" si="10"/>
        <v>0</v>
      </c>
      <c r="H20" s="63">
        <f t="shared" si="10"/>
        <v>0</v>
      </c>
      <c r="I20" s="63">
        <f t="shared" si="10"/>
        <v>0</v>
      </c>
      <c r="J20" s="63">
        <f t="shared" si="10"/>
        <v>0</v>
      </c>
      <c r="K20" s="63">
        <f t="shared" si="10"/>
        <v>0</v>
      </c>
      <c r="L20" s="63">
        <f t="shared" si="10"/>
        <v>0</v>
      </c>
      <c r="M20" s="63">
        <f t="shared" si="10"/>
        <v>0</v>
      </c>
      <c r="N20" s="63">
        <f t="shared" si="10"/>
        <v>0</v>
      </c>
      <c r="O20" s="63">
        <f t="shared" si="10"/>
        <v>0</v>
      </c>
    </row>
    <row r="21" spans="1:15" x14ac:dyDescent="0.35">
      <c r="B21" s="62" t="s">
        <v>231</v>
      </c>
      <c r="C21" s="64">
        <f t="shared" ref="C21:O21" si="11">SUM(C12:C20)</f>
        <v>0</v>
      </c>
      <c r="D21" s="64">
        <f t="shared" si="11"/>
        <v>0</v>
      </c>
      <c r="E21" s="64">
        <f t="shared" si="11"/>
        <v>0</v>
      </c>
      <c r="F21" s="64">
        <f t="shared" si="11"/>
        <v>0</v>
      </c>
      <c r="G21" s="64">
        <f t="shared" si="11"/>
        <v>0</v>
      </c>
      <c r="H21" s="64">
        <f t="shared" si="11"/>
        <v>0</v>
      </c>
      <c r="I21" s="64">
        <f t="shared" si="11"/>
        <v>0</v>
      </c>
      <c r="J21" s="64">
        <f t="shared" si="11"/>
        <v>0</v>
      </c>
      <c r="K21" s="64">
        <f t="shared" si="11"/>
        <v>0</v>
      </c>
      <c r="L21" s="64">
        <f t="shared" si="11"/>
        <v>0</v>
      </c>
      <c r="M21" s="64">
        <f t="shared" si="11"/>
        <v>0</v>
      </c>
      <c r="N21" s="64">
        <f t="shared" si="11"/>
        <v>0</v>
      </c>
      <c r="O21" s="64">
        <f t="shared" si="11"/>
        <v>0</v>
      </c>
    </row>
    <row r="23" spans="1:15" x14ac:dyDescent="0.35">
      <c r="B23" s="220" t="s">
        <v>229</v>
      </c>
      <c r="C23" s="221"/>
      <c r="D23" s="221"/>
      <c r="E23" s="221"/>
      <c r="F23" s="221"/>
      <c r="G23" s="221"/>
      <c r="H23" s="221"/>
      <c r="I23" s="221"/>
      <c r="J23" s="221"/>
      <c r="K23" s="221"/>
      <c r="L23" s="221"/>
      <c r="M23" s="221"/>
      <c r="N23" s="221"/>
      <c r="O23" s="222"/>
    </row>
    <row r="24" spans="1:15" x14ac:dyDescent="0.35">
      <c r="B24" s="60" t="s">
        <v>222</v>
      </c>
      <c r="C24" s="66">
        <f>+C43</f>
        <v>0</v>
      </c>
      <c r="D24" s="63">
        <f t="shared" ref="D24:N24" si="12">+D43</f>
        <v>0</v>
      </c>
      <c r="E24" s="63">
        <f t="shared" si="12"/>
        <v>0</v>
      </c>
      <c r="F24" s="63">
        <f t="shared" si="12"/>
        <v>0</v>
      </c>
      <c r="G24" s="63">
        <f t="shared" si="12"/>
        <v>0</v>
      </c>
      <c r="H24" s="63">
        <f t="shared" si="12"/>
        <v>0</v>
      </c>
      <c r="I24" s="63">
        <f t="shared" si="12"/>
        <v>0</v>
      </c>
      <c r="J24" s="63">
        <f t="shared" si="12"/>
        <v>0</v>
      </c>
      <c r="K24" s="63">
        <f t="shared" si="12"/>
        <v>0</v>
      </c>
      <c r="L24" s="63">
        <f t="shared" si="12"/>
        <v>0</v>
      </c>
      <c r="M24" s="63">
        <f t="shared" si="12"/>
        <v>0</v>
      </c>
      <c r="N24" s="63">
        <f t="shared" si="12"/>
        <v>0</v>
      </c>
      <c r="O24" s="63">
        <f>+O43</f>
        <v>0</v>
      </c>
    </row>
    <row r="25" spans="1:15" x14ac:dyDescent="0.35">
      <c r="B25" s="60" t="s">
        <v>225</v>
      </c>
      <c r="C25" s="66">
        <f>+C55</f>
        <v>0</v>
      </c>
      <c r="D25" s="63">
        <f t="shared" ref="D25:O25" si="13">+D55</f>
        <v>0</v>
      </c>
      <c r="E25" s="63">
        <f t="shared" si="13"/>
        <v>0</v>
      </c>
      <c r="F25" s="63">
        <f t="shared" si="13"/>
        <v>0</v>
      </c>
      <c r="G25" s="63">
        <f t="shared" si="13"/>
        <v>0</v>
      </c>
      <c r="H25" s="63">
        <f t="shared" si="13"/>
        <v>0</v>
      </c>
      <c r="I25" s="63">
        <f t="shared" si="13"/>
        <v>0</v>
      </c>
      <c r="J25" s="63">
        <f t="shared" si="13"/>
        <v>0</v>
      </c>
      <c r="K25" s="63">
        <f t="shared" si="13"/>
        <v>0</v>
      </c>
      <c r="L25" s="63">
        <f t="shared" si="13"/>
        <v>0</v>
      </c>
      <c r="M25" s="63">
        <f t="shared" si="13"/>
        <v>0</v>
      </c>
      <c r="N25" s="63">
        <f t="shared" si="13"/>
        <v>0</v>
      </c>
      <c r="O25" s="63">
        <f t="shared" si="13"/>
        <v>0</v>
      </c>
    </row>
    <row r="26" spans="1:15" x14ac:dyDescent="0.35">
      <c r="B26" s="60" t="s">
        <v>226</v>
      </c>
      <c r="C26" s="66">
        <f>+C67</f>
        <v>0</v>
      </c>
      <c r="D26" s="63">
        <f t="shared" ref="D26:O26" si="14">+D67</f>
        <v>0</v>
      </c>
      <c r="E26" s="63">
        <f t="shared" si="14"/>
        <v>0</v>
      </c>
      <c r="F26" s="63">
        <f t="shared" si="14"/>
        <v>0</v>
      </c>
      <c r="G26" s="63">
        <f t="shared" si="14"/>
        <v>0</v>
      </c>
      <c r="H26" s="63">
        <f t="shared" si="14"/>
        <v>0</v>
      </c>
      <c r="I26" s="63">
        <f t="shared" si="14"/>
        <v>0</v>
      </c>
      <c r="J26" s="63">
        <f t="shared" si="14"/>
        <v>0</v>
      </c>
      <c r="K26" s="63">
        <f t="shared" si="14"/>
        <v>0</v>
      </c>
      <c r="L26" s="63">
        <f t="shared" si="14"/>
        <v>0</v>
      </c>
      <c r="M26" s="63">
        <f t="shared" si="14"/>
        <v>0</v>
      </c>
      <c r="N26" s="63">
        <f t="shared" si="14"/>
        <v>0</v>
      </c>
      <c r="O26" s="63">
        <f t="shared" si="14"/>
        <v>0</v>
      </c>
    </row>
    <row r="27" spans="1:15" x14ac:dyDescent="0.35">
      <c r="B27" s="61" t="s">
        <v>227</v>
      </c>
      <c r="C27" s="67">
        <f>SUM(C24:C26)</f>
        <v>0</v>
      </c>
      <c r="D27" s="65">
        <f t="shared" ref="D27:O27" si="15">SUM(D24:D26)</f>
        <v>0</v>
      </c>
      <c r="E27" s="65">
        <f t="shared" si="15"/>
        <v>0</v>
      </c>
      <c r="F27" s="65">
        <f t="shared" si="15"/>
        <v>0</v>
      </c>
      <c r="G27" s="65">
        <f t="shared" si="15"/>
        <v>0</v>
      </c>
      <c r="H27" s="65">
        <f t="shared" si="15"/>
        <v>0</v>
      </c>
      <c r="I27" s="65">
        <f t="shared" si="15"/>
        <v>0</v>
      </c>
      <c r="J27" s="65">
        <f t="shared" si="15"/>
        <v>0</v>
      </c>
      <c r="K27" s="65">
        <f t="shared" si="15"/>
        <v>0</v>
      </c>
      <c r="L27" s="65">
        <f t="shared" si="15"/>
        <v>0</v>
      </c>
      <c r="M27" s="65">
        <f t="shared" si="15"/>
        <v>0</v>
      </c>
      <c r="N27" s="65">
        <f t="shared" si="15"/>
        <v>0</v>
      </c>
      <c r="O27" s="65">
        <f t="shared" si="15"/>
        <v>0</v>
      </c>
    </row>
    <row r="28" spans="1:15" x14ac:dyDescent="0.35">
      <c r="B28" s="61" t="s">
        <v>221</v>
      </c>
      <c r="C28" s="67">
        <f>+C79</f>
        <v>0</v>
      </c>
      <c r="D28" s="65">
        <f t="shared" ref="D28:O28" si="16">+D79</f>
        <v>0</v>
      </c>
      <c r="E28" s="65">
        <f t="shared" si="16"/>
        <v>0</v>
      </c>
      <c r="F28" s="65">
        <f t="shared" si="16"/>
        <v>0</v>
      </c>
      <c r="G28" s="65">
        <f t="shared" si="16"/>
        <v>0</v>
      </c>
      <c r="H28" s="65">
        <f t="shared" si="16"/>
        <v>0</v>
      </c>
      <c r="I28" s="65">
        <f t="shared" si="16"/>
        <v>0</v>
      </c>
      <c r="J28" s="65">
        <f t="shared" si="16"/>
        <v>0</v>
      </c>
      <c r="K28" s="65">
        <f t="shared" si="16"/>
        <v>0</v>
      </c>
      <c r="L28" s="65">
        <f t="shared" si="16"/>
        <v>0</v>
      </c>
      <c r="M28" s="65">
        <f t="shared" si="16"/>
        <v>0</v>
      </c>
      <c r="N28" s="65">
        <f t="shared" si="16"/>
        <v>0</v>
      </c>
      <c r="O28" s="65">
        <f t="shared" si="16"/>
        <v>0</v>
      </c>
    </row>
    <row r="29" spans="1:15" x14ac:dyDescent="0.35">
      <c r="B29" s="61" t="s">
        <v>224</v>
      </c>
      <c r="C29" s="67">
        <f>+C91</f>
        <v>0</v>
      </c>
      <c r="D29" s="65">
        <f t="shared" ref="D29:O29" si="17">+D91</f>
        <v>0</v>
      </c>
      <c r="E29" s="65">
        <f t="shared" si="17"/>
        <v>0</v>
      </c>
      <c r="F29" s="65">
        <f t="shared" si="17"/>
        <v>0</v>
      </c>
      <c r="G29" s="65">
        <f t="shared" si="17"/>
        <v>0</v>
      </c>
      <c r="H29" s="65">
        <f t="shared" si="17"/>
        <v>0</v>
      </c>
      <c r="I29" s="65">
        <f t="shared" si="17"/>
        <v>0</v>
      </c>
      <c r="J29" s="65">
        <f t="shared" si="17"/>
        <v>0</v>
      </c>
      <c r="K29" s="65">
        <f t="shared" si="17"/>
        <v>0</v>
      </c>
      <c r="L29" s="65">
        <f t="shared" si="17"/>
        <v>0</v>
      </c>
      <c r="M29" s="65">
        <f t="shared" si="17"/>
        <v>0</v>
      </c>
      <c r="N29" s="65">
        <f t="shared" si="17"/>
        <v>0</v>
      </c>
      <c r="O29" s="65">
        <f t="shared" si="17"/>
        <v>0</v>
      </c>
    </row>
    <row r="30" spans="1:15" x14ac:dyDescent="0.35">
      <c r="B30" s="62" t="s">
        <v>232</v>
      </c>
      <c r="C30" s="64">
        <f>SUM(C27:C29)</f>
        <v>0</v>
      </c>
      <c r="D30" s="64">
        <f t="shared" ref="D30:O30" si="18">SUM(D27:D29)</f>
        <v>0</v>
      </c>
      <c r="E30" s="64">
        <f t="shared" si="18"/>
        <v>0</v>
      </c>
      <c r="F30" s="64">
        <f t="shared" si="18"/>
        <v>0</v>
      </c>
      <c r="G30" s="64">
        <f t="shared" si="18"/>
        <v>0</v>
      </c>
      <c r="H30" s="64">
        <f t="shared" si="18"/>
        <v>0</v>
      </c>
      <c r="I30" s="64">
        <f t="shared" si="18"/>
        <v>0</v>
      </c>
      <c r="J30" s="64">
        <f t="shared" si="18"/>
        <v>0</v>
      </c>
      <c r="K30" s="64">
        <f t="shared" si="18"/>
        <v>0</v>
      </c>
      <c r="L30" s="64">
        <f t="shared" si="18"/>
        <v>0</v>
      </c>
      <c r="M30" s="64">
        <f t="shared" si="18"/>
        <v>0</v>
      </c>
      <c r="N30" s="64">
        <f t="shared" si="18"/>
        <v>0</v>
      </c>
      <c r="O30" s="64">
        <f t="shared" si="18"/>
        <v>0</v>
      </c>
    </row>
    <row r="32" spans="1:15" x14ac:dyDescent="0.35">
      <c r="B32" s="281" t="s">
        <v>223</v>
      </c>
      <c r="C32" s="281"/>
      <c r="D32" s="281"/>
      <c r="E32" s="281"/>
      <c r="F32" s="281"/>
      <c r="G32" s="281"/>
      <c r="H32" s="281"/>
      <c r="I32" s="281"/>
      <c r="J32" s="281"/>
      <c r="K32" s="281"/>
      <c r="L32" s="281"/>
      <c r="M32" s="281"/>
      <c r="N32" s="281"/>
      <c r="O32" s="281"/>
    </row>
    <row r="33" spans="2:15" x14ac:dyDescent="0.35">
      <c r="B33" s="221" t="s">
        <v>222</v>
      </c>
      <c r="C33" s="221"/>
      <c r="D33" s="221"/>
      <c r="E33" s="221"/>
      <c r="F33" s="221"/>
      <c r="G33" s="221"/>
      <c r="H33" s="221"/>
      <c r="I33" s="221"/>
      <c r="J33" s="221"/>
      <c r="K33" s="221"/>
      <c r="L33" s="221"/>
      <c r="M33" s="221"/>
      <c r="N33" s="221"/>
      <c r="O33" s="221"/>
    </row>
    <row r="34" spans="2:15" x14ac:dyDescent="0.35">
      <c r="B34" s="45" t="s">
        <v>19</v>
      </c>
      <c r="C34" s="66">
        <f>SUM(D34:O34)</f>
        <v>0</v>
      </c>
      <c r="D34" s="63">
        <v>0</v>
      </c>
      <c r="E34" s="63">
        <v>0</v>
      </c>
      <c r="F34" s="63">
        <v>0</v>
      </c>
      <c r="G34" s="63">
        <v>0</v>
      </c>
      <c r="H34" s="63">
        <v>0</v>
      </c>
      <c r="I34" s="63">
        <v>0</v>
      </c>
      <c r="J34" s="63">
        <v>0</v>
      </c>
      <c r="K34" s="63">
        <v>0</v>
      </c>
      <c r="L34" s="63">
        <v>0</v>
      </c>
      <c r="M34" s="63">
        <v>0</v>
      </c>
      <c r="N34" s="63">
        <v>0</v>
      </c>
      <c r="O34" s="63">
        <v>0</v>
      </c>
    </row>
    <row r="35" spans="2:15" x14ac:dyDescent="0.35">
      <c r="B35" s="45" t="s">
        <v>20</v>
      </c>
      <c r="C35" s="66">
        <f t="shared" ref="C35:C42" si="19">SUM(D35:O35)</f>
        <v>0</v>
      </c>
      <c r="D35" s="63">
        <v>0</v>
      </c>
      <c r="E35" s="63">
        <v>0</v>
      </c>
      <c r="F35" s="63">
        <v>0</v>
      </c>
      <c r="G35" s="63">
        <v>0</v>
      </c>
      <c r="H35" s="63">
        <v>0</v>
      </c>
      <c r="I35" s="63">
        <v>0</v>
      </c>
      <c r="J35" s="63">
        <v>0</v>
      </c>
      <c r="K35" s="63">
        <v>0</v>
      </c>
      <c r="L35" s="63">
        <v>0</v>
      </c>
      <c r="M35" s="63">
        <v>0</v>
      </c>
      <c r="N35" s="63">
        <v>0</v>
      </c>
      <c r="O35" s="63">
        <v>0</v>
      </c>
    </row>
    <row r="36" spans="2:15" x14ac:dyDescent="0.35">
      <c r="B36" s="45" t="s">
        <v>21</v>
      </c>
      <c r="C36" s="66">
        <f t="shared" si="19"/>
        <v>0</v>
      </c>
      <c r="D36" s="63">
        <v>0</v>
      </c>
      <c r="E36" s="63">
        <v>0</v>
      </c>
      <c r="F36" s="63">
        <v>0</v>
      </c>
      <c r="G36" s="63">
        <v>0</v>
      </c>
      <c r="H36" s="63">
        <v>0</v>
      </c>
      <c r="I36" s="63">
        <v>0</v>
      </c>
      <c r="J36" s="63">
        <v>0</v>
      </c>
      <c r="K36" s="63">
        <v>0</v>
      </c>
      <c r="L36" s="63">
        <v>0</v>
      </c>
      <c r="M36" s="63">
        <v>0</v>
      </c>
      <c r="N36" s="63">
        <v>0</v>
      </c>
      <c r="O36" s="63">
        <v>0</v>
      </c>
    </row>
    <row r="37" spans="2:15" x14ac:dyDescent="0.35">
      <c r="B37" s="45" t="s">
        <v>22</v>
      </c>
      <c r="C37" s="66">
        <f t="shared" si="19"/>
        <v>0</v>
      </c>
      <c r="D37" s="63">
        <v>0</v>
      </c>
      <c r="E37" s="63">
        <v>0</v>
      </c>
      <c r="F37" s="63">
        <v>0</v>
      </c>
      <c r="G37" s="63">
        <v>0</v>
      </c>
      <c r="H37" s="63">
        <v>0</v>
      </c>
      <c r="I37" s="63">
        <v>0</v>
      </c>
      <c r="J37" s="63">
        <v>0</v>
      </c>
      <c r="K37" s="63">
        <v>0</v>
      </c>
      <c r="L37" s="63">
        <v>0</v>
      </c>
      <c r="M37" s="63">
        <v>0</v>
      </c>
      <c r="N37" s="63">
        <v>0</v>
      </c>
      <c r="O37" s="63">
        <v>0</v>
      </c>
    </row>
    <row r="38" spans="2:15" x14ac:dyDescent="0.35">
      <c r="B38" s="45" t="s">
        <v>23</v>
      </c>
      <c r="C38" s="66">
        <f t="shared" si="19"/>
        <v>0</v>
      </c>
      <c r="D38" s="63">
        <v>0</v>
      </c>
      <c r="E38" s="63">
        <v>0</v>
      </c>
      <c r="F38" s="63">
        <v>0</v>
      </c>
      <c r="G38" s="63">
        <v>0</v>
      </c>
      <c r="H38" s="63">
        <v>0</v>
      </c>
      <c r="I38" s="63">
        <v>0</v>
      </c>
      <c r="J38" s="63">
        <v>0</v>
      </c>
      <c r="K38" s="63">
        <v>0</v>
      </c>
      <c r="L38" s="63">
        <v>0</v>
      </c>
      <c r="M38" s="63">
        <v>0</v>
      </c>
      <c r="N38" s="63">
        <v>0</v>
      </c>
      <c r="O38" s="63">
        <v>0</v>
      </c>
    </row>
    <row r="39" spans="2:15" x14ac:dyDescent="0.35">
      <c r="B39" s="45" t="s">
        <v>24</v>
      </c>
      <c r="C39" s="66">
        <f t="shared" si="19"/>
        <v>0</v>
      </c>
      <c r="D39" s="63">
        <v>0</v>
      </c>
      <c r="E39" s="63">
        <v>0</v>
      </c>
      <c r="F39" s="63">
        <v>0</v>
      </c>
      <c r="G39" s="63">
        <v>0</v>
      </c>
      <c r="H39" s="63">
        <v>0</v>
      </c>
      <c r="I39" s="63">
        <v>0</v>
      </c>
      <c r="J39" s="63">
        <v>0</v>
      </c>
      <c r="K39" s="63">
        <v>0</v>
      </c>
      <c r="L39" s="63">
        <v>0</v>
      </c>
      <c r="M39" s="63">
        <v>0</v>
      </c>
      <c r="N39" s="63">
        <v>0</v>
      </c>
      <c r="O39" s="63">
        <v>0</v>
      </c>
    </row>
    <row r="40" spans="2:15" x14ac:dyDescent="0.35">
      <c r="B40" s="45" t="s">
        <v>25</v>
      </c>
      <c r="C40" s="66">
        <f t="shared" si="19"/>
        <v>0</v>
      </c>
      <c r="D40" s="63">
        <v>0</v>
      </c>
      <c r="E40" s="63">
        <v>0</v>
      </c>
      <c r="F40" s="63">
        <v>0</v>
      </c>
      <c r="G40" s="63">
        <v>0</v>
      </c>
      <c r="H40" s="63">
        <v>0</v>
      </c>
      <c r="I40" s="63">
        <v>0</v>
      </c>
      <c r="J40" s="63">
        <v>0</v>
      </c>
      <c r="K40" s="63">
        <v>0</v>
      </c>
      <c r="L40" s="63">
        <v>0</v>
      </c>
      <c r="M40" s="63">
        <v>0</v>
      </c>
      <c r="N40" s="63">
        <v>0</v>
      </c>
      <c r="O40" s="63">
        <v>0</v>
      </c>
    </row>
    <row r="41" spans="2:15" x14ac:dyDescent="0.35">
      <c r="B41" s="45" t="s">
        <v>29</v>
      </c>
      <c r="C41" s="66">
        <f t="shared" si="19"/>
        <v>0</v>
      </c>
      <c r="D41" s="63">
        <v>0</v>
      </c>
      <c r="E41" s="63">
        <v>0</v>
      </c>
      <c r="F41" s="63">
        <v>0</v>
      </c>
      <c r="G41" s="63">
        <v>0</v>
      </c>
      <c r="H41" s="63">
        <v>0</v>
      </c>
      <c r="I41" s="63">
        <v>0</v>
      </c>
      <c r="J41" s="63">
        <v>0</v>
      </c>
      <c r="K41" s="63">
        <v>0</v>
      </c>
      <c r="L41" s="63">
        <v>0</v>
      </c>
      <c r="M41" s="63">
        <v>0</v>
      </c>
      <c r="N41" s="63">
        <v>0</v>
      </c>
      <c r="O41" s="63">
        <v>0</v>
      </c>
    </row>
    <row r="42" spans="2:15" x14ac:dyDescent="0.35">
      <c r="B42" s="45" t="s">
        <v>30</v>
      </c>
      <c r="C42" s="66">
        <f t="shared" si="19"/>
        <v>0</v>
      </c>
      <c r="D42" s="63">
        <v>0</v>
      </c>
      <c r="E42" s="63">
        <v>0</v>
      </c>
      <c r="F42" s="63">
        <v>0</v>
      </c>
      <c r="G42" s="63">
        <v>0</v>
      </c>
      <c r="H42" s="63">
        <v>0</v>
      </c>
      <c r="I42" s="63">
        <v>0</v>
      </c>
      <c r="J42" s="63">
        <v>0</v>
      </c>
      <c r="K42" s="63">
        <v>0</v>
      </c>
      <c r="L42" s="63">
        <v>0</v>
      </c>
      <c r="M42" s="63">
        <v>0</v>
      </c>
      <c r="N42" s="63">
        <v>0</v>
      </c>
      <c r="O42" s="63">
        <v>0</v>
      </c>
    </row>
    <row r="43" spans="2:15" x14ac:dyDescent="0.35">
      <c r="B43" s="125" t="s">
        <v>27</v>
      </c>
      <c r="C43" s="126">
        <f>SUM(C34:C42)</f>
        <v>0</v>
      </c>
      <c r="D43" s="126">
        <f>SUM(D34:D42)</f>
        <v>0</v>
      </c>
      <c r="E43" s="126">
        <f t="shared" ref="E43" si="20">SUM(E34:E42)</f>
        <v>0</v>
      </c>
      <c r="F43" s="126">
        <f t="shared" ref="F43:O43" si="21">SUM(F34:F42)</f>
        <v>0</v>
      </c>
      <c r="G43" s="126">
        <f t="shared" si="21"/>
        <v>0</v>
      </c>
      <c r="H43" s="126">
        <f t="shared" si="21"/>
        <v>0</v>
      </c>
      <c r="I43" s="126">
        <f t="shared" si="21"/>
        <v>0</v>
      </c>
      <c r="J43" s="126">
        <f t="shared" si="21"/>
        <v>0</v>
      </c>
      <c r="K43" s="126">
        <f t="shared" si="21"/>
        <v>0</v>
      </c>
      <c r="L43" s="126">
        <f t="shared" si="21"/>
        <v>0</v>
      </c>
      <c r="M43" s="126">
        <f t="shared" si="21"/>
        <v>0</v>
      </c>
      <c r="N43" s="126">
        <f t="shared" si="21"/>
        <v>0</v>
      </c>
      <c r="O43" s="126">
        <f t="shared" si="21"/>
        <v>0</v>
      </c>
    </row>
    <row r="44" spans="2:15" x14ac:dyDescent="0.35">
      <c r="B44" s="59"/>
      <c r="C44" s="71"/>
      <c r="D44" s="72"/>
      <c r="E44" s="72"/>
      <c r="F44" s="72"/>
      <c r="G44" s="72"/>
      <c r="H44" s="72"/>
      <c r="I44" s="72"/>
      <c r="J44" s="72"/>
      <c r="K44" s="72"/>
      <c r="L44" s="72"/>
      <c r="M44" s="72"/>
      <c r="N44" s="72"/>
      <c r="O44" s="72"/>
    </row>
    <row r="45" spans="2:15" x14ac:dyDescent="0.35">
      <c r="B45" s="221" t="s">
        <v>225</v>
      </c>
      <c r="C45" s="221"/>
      <c r="D45" s="221"/>
      <c r="E45" s="221"/>
      <c r="F45" s="221"/>
      <c r="G45" s="221"/>
      <c r="H45" s="221"/>
      <c r="I45" s="221"/>
      <c r="J45" s="221"/>
      <c r="K45" s="221"/>
      <c r="L45" s="221"/>
      <c r="M45" s="221"/>
      <c r="N45" s="221"/>
      <c r="O45" s="221"/>
    </row>
    <row r="46" spans="2:15" x14ac:dyDescent="0.35">
      <c r="B46" s="45" t="s">
        <v>19</v>
      </c>
      <c r="C46" s="66">
        <f>SUM(D46:O46)</f>
        <v>0</v>
      </c>
      <c r="D46" s="63">
        <v>0</v>
      </c>
      <c r="E46" s="63">
        <v>0</v>
      </c>
      <c r="F46" s="63">
        <v>0</v>
      </c>
      <c r="G46" s="63">
        <v>0</v>
      </c>
      <c r="H46" s="63">
        <v>0</v>
      </c>
      <c r="I46" s="63">
        <v>0</v>
      </c>
      <c r="J46" s="63">
        <v>0</v>
      </c>
      <c r="K46" s="63">
        <v>0</v>
      </c>
      <c r="L46" s="63">
        <v>0</v>
      </c>
      <c r="M46" s="63">
        <v>0</v>
      </c>
      <c r="N46" s="63">
        <v>0</v>
      </c>
      <c r="O46" s="63">
        <v>0</v>
      </c>
    </row>
    <row r="47" spans="2:15" x14ac:dyDescent="0.35">
      <c r="B47" s="45" t="s">
        <v>20</v>
      </c>
      <c r="C47" s="66">
        <f t="shared" ref="C47:C54" si="22">SUM(D47:O47)</f>
        <v>0</v>
      </c>
      <c r="D47" s="63">
        <v>0</v>
      </c>
      <c r="E47" s="63">
        <v>0</v>
      </c>
      <c r="F47" s="63">
        <v>0</v>
      </c>
      <c r="G47" s="63">
        <v>0</v>
      </c>
      <c r="H47" s="63">
        <v>0</v>
      </c>
      <c r="I47" s="63">
        <v>0</v>
      </c>
      <c r="J47" s="63">
        <v>0</v>
      </c>
      <c r="K47" s="63">
        <v>0</v>
      </c>
      <c r="L47" s="63">
        <v>0</v>
      </c>
      <c r="M47" s="63">
        <v>0</v>
      </c>
      <c r="N47" s="63">
        <v>0</v>
      </c>
      <c r="O47" s="63">
        <v>0</v>
      </c>
    </row>
    <row r="48" spans="2:15" x14ac:dyDescent="0.35">
      <c r="B48" s="45" t="s">
        <v>21</v>
      </c>
      <c r="C48" s="66">
        <f t="shared" si="22"/>
        <v>0</v>
      </c>
      <c r="D48" s="63">
        <v>0</v>
      </c>
      <c r="E48" s="63">
        <v>0</v>
      </c>
      <c r="F48" s="63">
        <v>0</v>
      </c>
      <c r="G48" s="63">
        <v>0</v>
      </c>
      <c r="H48" s="63">
        <v>0</v>
      </c>
      <c r="I48" s="63">
        <v>0</v>
      </c>
      <c r="J48" s="63">
        <v>0</v>
      </c>
      <c r="K48" s="63">
        <v>0</v>
      </c>
      <c r="L48" s="63">
        <v>0</v>
      </c>
      <c r="M48" s="63">
        <v>0</v>
      </c>
      <c r="N48" s="63">
        <v>0</v>
      </c>
      <c r="O48" s="63">
        <v>0</v>
      </c>
    </row>
    <row r="49" spans="2:15" x14ac:dyDescent="0.35">
      <c r="B49" s="45" t="s">
        <v>22</v>
      </c>
      <c r="C49" s="66">
        <f t="shared" si="22"/>
        <v>0</v>
      </c>
      <c r="D49" s="63">
        <v>0</v>
      </c>
      <c r="E49" s="63">
        <v>0</v>
      </c>
      <c r="F49" s="63">
        <v>0</v>
      </c>
      <c r="G49" s="63">
        <v>0</v>
      </c>
      <c r="H49" s="63">
        <v>0</v>
      </c>
      <c r="I49" s="63">
        <v>0</v>
      </c>
      <c r="J49" s="63">
        <v>0</v>
      </c>
      <c r="K49" s="63">
        <v>0</v>
      </c>
      <c r="L49" s="63">
        <v>0</v>
      </c>
      <c r="M49" s="63">
        <v>0</v>
      </c>
      <c r="N49" s="63">
        <v>0</v>
      </c>
      <c r="O49" s="63">
        <v>0</v>
      </c>
    </row>
    <row r="50" spans="2:15" x14ac:dyDescent="0.35">
      <c r="B50" s="45" t="s">
        <v>23</v>
      </c>
      <c r="C50" s="66">
        <f t="shared" si="22"/>
        <v>0</v>
      </c>
      <c r="D50" s="63">
        <v>0</v>
      </c>
      <c r="E50" s="63">
        <v>0</v>
      </c>
      <c r="F50" s="63">
        <v>0</v>
      </c>
      <c r="G50" s="63">
        <v>0</v>
      </c>
      <c r="H50" s="63">
        <v>0</v>
      </c>
      <c r="I50" s="63">
        <v>0</v>
      </c>
      <c r="J50" s="63">
        <v>0</v>
      </c>
      <c r="K50" s="63">
        <v>0</v>
      </c>
      <c r="L50" s="63">
        <v>0</v>
      </c>
      <c r="M50" s="63">
        <v>0</v>
      </c>
      <c r="N50" s="63">
        <v>0</v>
      </c>
      <c r="O50" s="63">
        <v>0</v>
      </c>
    </row>
    <row r="51" spans="2:15" x14ac:dyDescent="0.35">
      <c r="B51" s="45" t="s">
        <v>24</v>
      </c>
      <c r="C51" s="66">
        <f t="shared" si="22"/>
        <v>0</v>
      </c>
      <c r="D51" s="63">
        <v>0</v>
      </c>
      <c r="E51" s="63">
        <v>0</v>
      </c>
      <c r="F51" s="63">
        <v>0</v>
      </c>
      <c r="G51" s="63">
        <v>0</v>
      </c>
      <c r="H51" s="63">
        <v>0</v>
      </c>
      <c r="I51" s="63">
        <v>0</v>
      </c>
      <c r="J51" s="63">
        <v>0</v>
      </c>
      <c r="K51" s="63">
        <v>0</v>
      </c>
      <c r="L51" s="63">
        <v>0</v>
      </c>
      <c r="M51" s="63">
        <v>0</v>
      </c>
      <c r="N51" s="63">
        <v>0</v>
      </c>
      <c r="O51" s="63">
        <v>0</v>
      </c>
    </row>
    <row r="52" spans="2:15" x14ac:dyDescent="0.35">
      <c r="B52" s="45" t="s">
        <v>25</v>
      </c>
      <c r="C52" s="66">
        <f t="shared" si="22"/>
        <v>0</v>
      </c>
      <c r="D52" s="63">
        <v>0</v>
      </c>
      <c r="E52" s="63">
        <v>0</v>
      </c>
      <c r="F52" s="63">
        <v>0</v>
      </c>
      <c r="G52" s="63">
        <v>0</v>
      </c>
      <c r="H52" s="63">
        <v>0</v>
      </c>
      <c r="I52" s="63">
        <v>0</v>
      </c>
      <c r="J52" s="63">
        <v>0</v>
      </c>
      <c r="K52" s="63">
        <v>0</v>
      </c>
      <c r="L52" s="63">
        <v>0</v>
      </c>
      <c r="M52" s="63">
        <v>0</v>
      </c>
      <c r="N52" s="63">
        <v>0</v>
      </c>
      <c r="O52" s="63">
        <v>0</v>
      </c>
    </row>
    <row r="53" spans="2:15" x14ac:dyDescent="0.35">
      <c r="B53" s="45" t="s">
        <v>29</v>
      </c>
      <c r="C53" s="66">
        <f t="shared" si="22"/>
        <v>0</v>
      </c>
      <c r="D53" s="63">
        <v>0</v>
      </c>
      <c r="E53" s="63">
        <v>0</v>
      </c>
      <c r="F53" s="63">
        <v>0</v>
      </c>
      <c r="G53" s="63">
        <v>0</v>
      </c>
      <c r="H53" s="63">
        <v>0</v>
      </c>
      <c r="I53" s="63">
        <v>0</v>
      </c>
      <c r="J53" s="63">
        <v>0</v>
      </c>
      <c r="K53" s="63">
        <v>0</v>
      </c>
      <c r="L53" s="63">
        <v>0</v>
      </c>
      <c r="M53" s="63">
        <v>0</v>
      </c>
      <c r="N53" s="63">
        <v>0</v>
      </c>
      <c r="O53" s="63">
        <v>0</v>
      </c>
    </row>
    <row r="54" spans="2:15" x14ac:dyDescent="0.35">
      <c r="B54" s="45" t="s">
        <v>30</v>
      </c>
      <c r="C54" s="66">
        <f t="shared" si="22"/>
        <v>0</v>
      </c>
      <c r="D54" s="63">
        <v>0</v>
      </c>
      <c r="E54" s="63">
        <v>0</v>
      </c>
      <c r="F54" s="63">
        <v>0</v>
      </c>
      <c r="G54" s="63">
        <v>0</v>
      </c>
      <c r="H54" s="63">
        <v>0</v>
      </c>
      <c r="I54" s="63">
        <v>0</v>
      </c>
      <c r="J54" s="63">
        <v>0</v>
      </c>
      <c r="K54" s="63">
        <v>0</v>
      </c>
      <c r="L54" s="63">
        <v>0</v>
      </c>
      <c r="M54" s="63">
        <v>0</v>
      </c>
      <c r="N54" s="63">
        <v>0</v>
      </c>
      <c r="O54" s="63">
        <v>0</v>
      </c>
    </row>
    <row r="55" spans="2:15" x14ac:dyDescent="0.35">
      <c r="B55" s="125" t="s">
        <v>27</v>
      </c>
      <c r="C55" s="126">
        <f>SUM(C46:C54)</f>
        <v>0</v>
      </c>
      <c r="D55" s="126">
        <f>SUM(D46:D54)</f>
        <v>0</v>
      </c>
      <c r="E55" s="126">
        <f t="shared" ref="E55" si="23">SUM(E46:E54)</f>
        <v>0</v>
      </c>
      <c r="F55" s="126">
        <f t="shared" ref="F55" si="24">SUM(F46:F54)</f>
        <v>0</v>
      </c>
      <c r="G55" s="126">
        <f t="shared" ref="G55" si="25">SUM(G46:G54)</f>
        <v>0</v>
      </c>
      <c r="H55" s="126">
        <f t="shared" ref="H55" si="26">SUM(H46:H54)</f>
        <v>0</v>
      </c>
      <c r="I55" s="126">
        <f t="shared" ref="I55" si="27">SUM(I46:I54)</f>
        <v>0</v>
      </c>
      <c r="J55" s="126">
        <f t="shared" ref="J55" si="28">SUM(J46:J54)</f>
        <v>0</v>
      </c>
      <c r="K55" s="126">
        <f t="shared" ref="K55" si="29">SUM(K46:K54)</f>
        <v>0</v>
      </c>
      <c r="L55" s="126">
        <f t="shared" ref="L55" si="30">SUM(L46:L54)</f>
        <v>0</v>
      </c>
      <c r="M55" s="126">
        <f t="shared" ref="M55" si="31">SUM(M46:M54)</f>
        <v>0</v>
      </c>
      <c r="N55" s="126">
        <f t="shared" ref="N55" si="32">SUM(N46:N54)</f>
        <v>0</v>
      </c>
      <c r="O55" s="126">
        <f t="shared" ref="O55" si="33">SUM(O46:O54)</f>
        <v>0</v>
      </c>
    </row>
    <row r="56" spans="2:15" x14ac:dyDescent="0.35">
      <c r="B56" s="59"/>
      <c r="C56" s="71"/>
      <c r="D56" s="72"/>
      <c r="E56" s="72"/>
      <c r="F56" s="72"/>
      <c r="G56" s="72"/>
      <c r="H56" s="72"/>
      <c r="I56" s="72"/>
      <c r="J56" s="72"/>
      <c r="K56" s="72"/>
      <c r="L56" s="72"/>
      <c r="M56" s="72"/>
      <c r="N56" s="72"/>
      <c r="O56" s="72"/>
    </row>
    <row r="57" spans="2:15" x14ac:dyDescent="0.35">
      <c r="B57" s="221" t="s">
        <v>226</v>
      </c>
      <c r="C57" s="221"/>
      <c r="D57" s="221"/>
      <c r="E57" s="221"/>
      <c r="F57" s="221"/>
      <c r="G57" s="221"/>
      <c r="H57" s="221"/>
      <c r="I57" s="221"/>
      <c r="J57" s="221"/>
      <c r="K57" s="221"/>
      <c r="L57" s="221"/>
      <c r="M57" s="221"/>
      <c r="N57" s="221"/>
      <c r="O57" s="221"/>
    </row>
    <row r="58" spans="2:15" x14ac:dyDescent="0.35">
      <c r="B58" s="45" t="s">
        <v>19</v>
      </c>
      <c r="C58" s="66">
        <f>SUM(D58:O58)</f>
        <v>0</v>
      </c>
      <c r="D58" s="63">
        <v>0</v>
      </c>
      <c r="E58" s="63">
        <v>0</v>
      </c>
      <c r="F58" s="63">
        <v>0</v>
      </c>
      <c r="G58" s="63">
        <v>0</v>
      </c>
      <c r="H58" s="63">
        <v>0</v>
      </c>
      <c r="I58" s="63">
        <v>0</v>
      </c>
      <c r="J58" s="63">
        <v>0</v>
      </c>
      <c r="K58" s="63">
        <v>0</v>
      </c>
      <c r="L58" s="63">
        <v>0</v>
      </c>
      <c r="M58" s="63">
        <v>0</v>
      </c>
      <c r="N58" s="63">
        <v>0</v>
      </c>
      <c r="O58" s="63">
        <v>0</v>
      </c>
    </row>
    <row r="59" spans="2:15" x14ac:dyDescent="0.35">
      <c r="B59" s="45" t="s">
        <v>20</v>
      </c>
      <c r="C59" s="66">
        <f t="shared" ref="C59:C66" si="34">SUM(D59:O59)</f>
        <v>0</v>
      </c>
      <c r="D59" s="63">
        <v>0</v>
      </c>
      <c r="E59" s="63">
        <v>0</v>
      </c>
      <c r="F59" s="63">
        <v>0</v>
      </c>
      <c r="G59" s="63">
        <v>0</v>
      </c>
      <c r="H59" s="63">
        <v>0</v>
      </c>
      <c r="I59" s="63">
        <v>0</v>
      </c>
      <c r="J59" s="63">
        <v>0</v>
      </c>
      <c r="K59" s="63">
        <v>0</v>
      </c>
      <c r="L59" s="63">
        <v>0</v>
      </c>
      <c r="M59" s="63">
        <v>0</v>
      </c>
      <c r="N59" s="63">
        <v>0</v>
      </c>
      <c r="O59" s="63">
        <v>0</v>
      </c>
    </row>
    <row r="60" spans="2:15" x14ac:dyDescent="0.35">
      <c r="B60" s="45" t="s">
        <v>21</v>
      </c>
      <c r="C60" s="66">
        <f t="shared" si="34"/>
        <v>0</v>
      </c>
      <c r="D60" s="63">
        <v>0</v>
      </c>
      <c r="E60" s="63">
        <v>0</v>
      </c>
      <c r="F60" s="63">
        <v>0</v>
      </c>
      <c r="G60" s="63">
        <v>0</v>
      </c>
      <c r="H60" s="63">
        <v>0</v>
      </c>
      <c r="I60" s="63">
        <v>0</v>
      </c>
      <c r="J60" s="63">
        <v>0</v>
      </c>
      <c r="K60" s="63">
        <v>0</v>
      </c>
      <c r="L60" s="63">
        <v>0</v>
      </c>
      <c r="M60" s="63">
        <v>0</v>
      </c>
      <c r="N60" s="63">
        <v>0</v>
      </c>
      <c r="O60" s="63">
        <v>0</v>
      </c>
    </row>
    <row r="61" spans="2:15" x14ac:dyDescent="0.35">
      <c r="B61" s="45" t="s">
        <v>22</v>
      </c>
      <c r="C61" s="66">
        <f t="shared" si="34"/>
        <v>0</v>
      </c>
      <c r="D61" s="63">
        <v>0</v>
      </c>
      <c r="E61" s="63">
        <v>0</v>
      </c>
      <c r="F61" s="63">
        <v>0</v>
      </c>
      <c r="G61" s="63">
        <v>0</v>
      </c>
      <c r="H61" s="63">
        <v>0</v>
      </c>
      <c r="I61" s="63">
        <v>0</v>
      </c>
      <c r="J61" s="63">
        <v>0</v>
      </c>
      <c r="K61" s="63">
        <v>0</v>
      </c>
      <c r="L61" s="63">
        <v>0</v>
      </c>
      <c r="M61" s="63">
        <v>0</v>
      </c>
      <c r="N61" s="63">
        <v>0</v>
      </c>
      <c r="O61" s="63">
        <v>0</v>
      </c>
    </row>
    <row r="62" spans="2:15" x14ac:dyDescent="0.35">
      <c r="B62" s="45" t="s">
        <v>23</v>
      </c>
      <c r="C62" s="66">
        <f t="shared" si="34"/>
        <v>0</v>
      </c>
      <c r="D62" s="63">
        <v>0</v>
      </c>
      <c r="E62" s="63">
        <v>0</v>
      </c>
      <c r="F62" s="63">
        <v>0</v>
      </c>
      <c r="G62" s="63">
        <v>0</v>
      </c>
      <c r="H62" s="63">
        <v>0</v>
      </c>
      <c r="I62" s="63">
        <v>0</v>
      </c>
      <c r="J62" s="63">
        <v>0</v>
      </c>
      <c r="K62" s="63">
        <v>0</v>
      </c>
      <c r="L62" s="63">
        <v>0</v>
      </c>
      <c r="M62" s="63">
        <v>0</v>
      </c>
      <c r="N62" s="63">
        <v>0</v>
      </c>
      <c r="O62" s="63">
        <v>0</v>
      </c>
    </row>
    <row r="63" spans="2:15" x14ac:dyDescent="0.35">
      <c r="B63" s="45" t="s">
        <v>24</v>
      </c>
      <c r="C63" s="66">
        <f t="shared" si="34"/>
        <v>0</v>
      </c>
      <c r="D63" s="63">
        <v>0</v>
      </c>
      <c r="E63" s="63">
        <v>0</v>
      </c>
      <c r="F63" s="63">
        <v>0</v>
      </c>
      <c r="G63" s="63">
        <v>0</v>
      </c>
      <c r="H63" s="63">
        <v>0</v>
      </c>
      <c r="I63" s="63">
        <v>0</v>
      </c>
      <c r="J63" s="63">
        <v>0</v>
      </c>
      <c r="K63" s="63">
        <v>0</v>
      </c>
      <c r="L63" s="63">
        <v>0</v>
      </c>
      <c r="M63" s="63">
        <v>0</v>
      </c>
      <c r="N63" s="63">
        <v>0</v>
      </c>
      <c r="O63" s="63">
        <v>0</v>
      </c>
    </row>
    <row r="64" spans="2:15" x14ac:dyDescent="0.35">
      <c r="B64" s="45" t="s">
        <v>25</v>
      </c>
      <c r="C64" s="66">
        <f t="shared" si="34"/>
        <v>0</v>
      </c>
      <c r="D64" s="63">
        <v>0</v>
      </c>
      <c r="E64" s="63">
        <v>0</v>
      </c>
      <c r="F64" s="63">
        <v>0</v>
      </c>
      <c r="G64" s="63">
        <v>0</v>
      </c>
      <c r="H64" s="63">
        <v>0</v>
      </c>
      <c r="I64" s="63">
        <v>0</v>
      </c>
      <c r="J64" s="63">
        <v>0</v>
      </c>
      <c r="K64" s="63">
        <v>0</v>
      </c>
      <c r="L64" s="63">
        <v>0</v>
      </c>
      <c r="M64" s="63">
        <v>0</v>
      </c>
      <c r="N64" s="63">
        <v>0</v>
      </c>
      <c r="O64" s="63">
        <v>0</v>
      </c>
    </row>
    <row r="65" spans="2:15" x14ac:dyDescent="0.35">
      <c r="B65" s="45" t="s">
        <v>29</v>
      </c>
      <c r="C65" s="66">
        <f t="shared" si="34"/>
        <v>0</v>
      </c>
      <c r="D65" s="63">
        <v>0</v>
      </c>
      <c r="E65" s="63">
        <v>0</v>
      </c>
      <c r="F65" s="63">
        <v>0</v>
      </c>
      <c r="G65" s="63">
        <v>0</v>
      </c>
      <c r="H65" s="63">
        <v>0</v>
      </c>
      <c r="I65" s="63">
        <v>0</v>
      </c>
      <c r="J65" s="63">
        <v>0</v>
      </c>
      <c r="K65" s="63">
        <v>0</v>
      </c>
      <c r="L65" s="63">
        <v>0</v>
      </c>
      <c r="M65" s="63">
        <v>0</v>
      </c>
      <c r="N65" s="63">
        <v>0</v>
      </c>
      <c r="O65" s="63">
        <v>0</v>
      </c>
    </row>
    <row r="66" spans="2:15" x14ac:dyDescent="0.35">
      <c r="B66" s="45" t="s">
        <v>30</v>
      </c>
      <c r="C66" s="66">
        <f t="shared" si="34"/>
        <v>0</v>
      </c>
      <c r="D66" s="63">
        <v>0</v>
      </c>
      <c r="E66" s="63">
        <v>0</v>
      </c>
      <c r="F66" s="63">
        <v>0</v>
      </c>
      <c r="G66" s="63">
        <v>0</v>
      </c>
      <c r="H66" s="63">
        <v>0</v>
      </c>
      <c r="I66" s="63">
        <v>0</v>
      </c>
      <c r="J66" s="63">
        <v>0</v>
      </c>
      <c r="K66" s="63">
        <v>0</v>
      </c>
      <c r="L66" s="63">
        <v>0</v>
      </c>
      <c r="M66" s="63">
        <v>0</v>
      </c>
      <c r="N66" s="63">
        <v>0</v>
      </c>
      <c r="O66" s="63">
        <v>0</v>
      </c>
    </row>
    <row r="67" spans="2:15" x14ac:dyDescent="0.35">
      <c r="B67" s="125" t="s">
        <v>27</v>
      </c>
      <c r="C67" s="126">
        <f>SUM(C58:C66)</f>
        <v>0</v>
      </c>
      <c r="D67" s="126">
        <f>SUM(D58:D66)</f>
        <v>0</v>
      </c>
      <c r="E67" s="126">
        <f t="shared" ref="E67" si="35">SUM(E58:E66)</f>
        <v>0</v>
      </c>
      <c r="F67" s="126">
        <f t="shared" ref="F67" si="36">SUM(F58:F66)</f>
        <v>0</v>
      </c>
      <c r="G67" s="126">
        <f t="shared" ref="G67" si="37">SUM(G58:G66)</f>
        <v>0</v>
      </c>
      <c r="H67" s="126">
        <f t="shared" ref="H67" si="38">SUM(H58:H66)</f>
        <v>0</v>
      </c>
      <c r="I67" s="126">
        <f t="shared" ref="I67" si="39">SUM(I58:I66)</f>
        <v>0</v>
      </c>
      <c r="J67" s="126">
        <f t="shared" ref="J67" si="40">SUM(J58:J66)</f>
        <v>0</v>
      </c>
      <c r="K67" s="126">
        <f t="shared" ref="K67" si="41">SUM(K58:K66)</f>
        <v>0</v>
      </c>
      <c r="L67" s="126">
        <f t="shared" ref="L67" si="42">SUM(L58:L66)</f>
        <v>0</v>
      </c>
      <c r="M67" s="126">
        <f t="shared" ref="M67" si="43">SUM(M58:M66)</f>
        <v>0</v>
      </c>
      <c r="N67" s="126">
        <f t="shared" ref="N67" si="44">SUM(N58:N66)</f>
        <v>0</v>
      </c>
      <c r="O67" s="126">
        <f t="shared" ref="O67" si="45">SUM(O58:O66)</f>
        <v>0</v>
      </c>
    </row>
    <row r="68" spans="2:15" x14ac:dyDescent="0.35">
      <c r="B68" s="59"/>
      <c r="C68" s="71"/>
      <c r="D68" s="72"/>
      <c r="E68" s="72"/>
      <c r="F68" s="72"/>
      <c r="G68" s="72"/>
      <c r="H68" s="72"/>
      <c r="I68" s="72"/>
      <c r="J68" s="72"/>
      <c r="K68" s="72"/>
      <c r="L68" s="72"/>
      <c r="M68" s="72"/>
      <c r="N68" s="72"/>
      <c r="O68" s="72"/>
    </row>
    <row r="69" spans="2:15" x14ac:dyDescent="0.35">
      <c r="B69" s="221" t="s">
        <v>221</v>
      </c>
      <c r="C69" s="221"/>
      <c r="D69" s="221"/>
      <c r="E69" s="221"/>
      <c r="F69" s="221"/>
      <c r="G69" s="221"/>
      <c r="H69" s="221"/>
      <c r="I69" s="221"/>
      <c r="J69" s="221"/>
      <c r="K69" s="221"/>
      <c r="L69" s="221"/>
      <c r="M69" s="221"/>
      <c r="N69" s="221"/>
      <c r="O69" s="221"/>
    </row>
    <row r="70" spans="2:15" x14ac:dyDescent="0.35">
      <c r="B70" s="45" t="s">
        <v>19</v>
      </c>
      <c r="C70" s="66">
        <f>SUM(D70:O70)</f>
        <v>0</v>
      </c>
      <c r="D70" s="63">
        <v>0</v>
      </c>
      <c r="E70" s="63">
        <v>0</v>
      </c>
      <c r="F70" s="63">
        <v>0</v>
      </c>
      <c r="G70" s="63">
        <v>0</v>
      </c>
      <c r="H70" s="63">
        <v>0</v>
      </c>
      <c r="I70" s="63">
        <v>0</v>
      </c>
      <c r="J70" s="63">
        <v>0</v>
      </c>
      <c r="K70" s="63">
        <v>0</v>
      </c>
      <c r="L70" s="63">
        <v>0</v>
      </c>
      <c r="M70" s="63">
        <v>0</v>
      </c>
      <c r="N70" s="63">
        <v>0</v>
      </c>
      <c r="O70" s="63">
        <v>0</v>
      </c>
    </row>
    <row r="71" spans="2:15" x14ac:dyDescent="0.35">
      <c r="B71" s="45" t="s">
        <v>20</v>
      </c>
      <c r="C71" s="66">
        <f t="shared" ref="C71:C78" si="46">SUM(D71:O71)</f>
        <v>0</v>
      </c>
      <c r="D71" s="63">
        <v>0</v>
      </c>
      <c r="E71" s="63">
        <v>0</v>
      </c>
      <c r="F71" s="63">
        <v>0</v>
      </c>
      <c r="G71" s="63">
        <v>0</v>
      </c>
      <c r="H71" s="63">
        <v>0</v>
      </c>
      <c r="I71" s="63">
        <v>0</v>
      </c>
      <c r="J71" s="63">
        <v>0</v>
      </c>
      <c r="K71" s="63">
        <v>0</v>
      </c>
      <c r="L71" s="63">
        <v>0</v>
      </c>
      <c r="M71" s="63">
        <v>0</v>
      </c>
      <c r="N71" s="63">
        <v>0</v>
      </c>
      <c r="O71" s="63">
        <v>0</v>
      </c>
    </row>
    <row r="72" spans="2:15" x14ac:dyDescent="0.35">
      <c r="B72" s="45" t="s">
        <v>21</v>
      </c>
      <c r="C72" s="66">
        <f t="shared" si="46"/>
        <v>0</v>
      </c>
      <c r="D72" s="63">
        <v>0</v>
      </c>
      <c r="E72" s="63">
        <v>0</v>
      </c>
      <c r="F72" s="63">
        <v>0</v>
      </c>
      <c r="G72" s="63">
        <v>0</v>
      </c>
      <c r="H72" s="63">
        <v>0</v>
      </c>
      <c r="I72" s="63">
        <v>0</v>
      </c>
      <c r="J72" s="63">
        <v>0</v>
      </c>
      <c r="K72" s="63">
        <v>0</v>
      </c>
      <c r="L72" s="63">
        <v>0</v>
      </c>
      <c r="M72" s="63">
        <v>0</v>
      </c>
      <c r="N72" s="63">
        <v>0</v>
      </c>
      <c r="O72" s="63">
        <v>0</v>
      </c>
    </row>
    <row r="73" spans="2:15" x14ac:dyDescent="0.35">
      <c r="B73" s="45" t="s">
        <v>22</v>
      </c>
      <c r="C73" s="66">
        <f t="shared" si="46"/>
        <v>0</v>
      </c>
      <c r="D73" s="63">
        <v>0</v>
      </c>
      <c r="E73" s="63">
        <v>0</v>
      </c>
      <c r="F73" s="63">
        <v>0</v>
      </c>
      <c r="G73" s="63">
        <v>0</v>
      </c>
      <c r="H73" s="63">
        <v>0</v>
      </c>
      <c r="I73" s="63">
        <v>0</v>
      </c>
      <c r="J73" s="63">
        <v>0</v>
      </c>
      <c r="K73" s="63">
        <v>0</v>
      </c>
      <c r="L73" s="63">
        <v>0</v>
      </c>
      <c r="M73" s="63">
        <v>0</v>
      </c>
      <c r="N73" s="63">
        <v>0</v>
      </c>
      <c r="O73" s="63">
        <v>0</v>
      </c>
    </row>
    <row r="74" spans="2:15" x14ac:dyDescent="0.35">
      <c r="B74" s="45" t="s">
        <v>23</v>
      </c>
      <c r="C74" s="66">
        <f t="shared" si="46"/>
        <v>0</v>
      </c>
      <c r="D74" s="63">
        <v>0</v>
      </c>
      <c r="E74" s="63">
        <v>0</v>
      </c>
      <c r="F74" s="63">
        <v>0</v>
      </c>
      <c r="G74" s="63">
        <v>0</v>
      </c>
      <c r="H74" s="63">
        <v>0</v>
      </c>
      <c r="I74" s="63">
        <v>0</v>
      </c>
      <c r="J74" s="63">
        <v>0</v>
      </c>
      <c r="K74" s="63">
        <v>0</v>
      </c>
      <c r="L74" s="63">
        <v>0</v>
      </c>
      <c r="M74" s="63">
        <v>0</v>
      </c>
      <c r="N74" s="63">
        <v>0</v>
      </c>
      <c r="O74" s="63">
        <v>0</v>
      </c>
    </row>
    <row r="75" spans="2:15" x14ac:dyDescent="0.35">
      <c r="B75" s="45" t="s">
        <v>24</v>
      </c>
      <c r="C75" s="66">
        <f t="shared" si="46"/>
        <v>0</v>
      </c>
      <c r="D75" s="63">
        <v>0</v>
      </c>
      <c r="E75" s="63">
        <v>0</v>
      </c>
      <c r="F75" s="63">
        <v>0</v>
      </c>
      <c r="G75" s="63">
        <v>0</v>
      </c>
      <c r="H75" s="63">
        <v>0</v>
      </c>
      <c r="I75" s="63">
        <v>0</v>
      </c>
      <c r="J75" s="63">
        <v>0</v>
      </c>
      <c r="K75" s="63">
        <v>0</v>
      </c>
      <c r="L75" s="63">
        <v>0</v>
      </c>
      <c r="M75" s="63">
        <v>0</v>
      </c>
      <c r="N75" s="63">
        <v>0</v>
      </c>
      <c r="O75" s="63">
        <v>0</v>
      </c>
    </row>
    <row r="76" spans="2:15" x14ac:dyDescent="0.35">
      <c r="B76" s="45" t="s">
        <v>25</v>
      </c>
      <c r="C76" s="66">
        <f t="shared" si="46"/>
        <v>0</v>
      </c>
      <c r="D76" s="63">
        <v>0</v>
      </c>
      <c r="E76" s="63">
        <v>0</v>
      </c>
      <c r="F76" s="63">
        <v>0</v>
      </c>
      <c r="G76" s="63">
        <v>0</v>
      </c>
      <c r="H76" s="63">
        <v>0</v>
      </c>
      <c r="I76" s="63">
        <v>0</v>
      </c>
      <c r="J76" s="63">
        <v>0</v>
      </c>
      <c r="K76" s="63">
        <v>0</v>
      </c>
      <c r="L76" s="63">
        <v>0</v>
      </c>
      <c r="M76" s="63">
        <v>0</v>
      </c>
      <c r="N76" s="63">
        <v>0</v>
      </c>
      <c r="O76" s="63">
        <v>0</v>
      </c>
    </row>
    <row r="77" spans="2:15" x14ac:dyDescent="0.35">
      <c r="B77" s="45" t="s">
        <v>29</v>
      </c>
      <c r="C77" s="66">
        <f t="shared" si="46"/>
        <v>0</v>
      </c>
      <c r="D77" s="63">
        <v>0</v>
      </c>
      <c r="E77" s="63">
        <v>0</v>
      </c>
      <c r="F77" s="63">
        <v>0</v>
      </c>
      <c r="G77" s="63">
        <v>0</v>
      </c>
      <c r="H77" s="63">
        <v>0</v>
      </c>
      <c r="I77" s="63">
        <v>0</v>
      </c>
      <c r="J77" s="63">
        <v>0</v>
      </c>
      <c r="K77" s="63">
        <v>0</v>
      </c>
      <c r="L77" s="63">
        <v>0</v>
      </c>
      <c r="M77" s="63">
        <v>0</v>
      </c>
      <c r="N77" s="63">
        <v>0</v>
      </c>
      <c r="O77" s="63">
        <v>0</v>
      </c>
    </row>
    <row r="78" spans="2:15" x14ac:dyDescent="0.35">
      <c r="B78" s="45" t="s">
        <v>30</v>
      </c>
      <c r="C78" s="66">
        <f t="shared" si="46"/>
        <v>0</v>
      </c>
      <c r="D78" s="63">
        <v>0</v>
      </c>
      <c r="E78" s="63">
        <v>0</v>
      </c>
      <c r="F78" s="63">
        <v>0</v>
      </c>
      <c r="G78" s="63">
        <v>0</v>
      </c>
      <c r="H78" s="63">
        <v>0</v>
      </c>
      <c r="I78" s="63">
        <v>0</v>
      </c>
      <c r="J78" s="63">
        <v>0</v>
      </c>
      <c r="K78" s="63">
        <v>0</v>
      </c>
      <c r="L78" s="63">
        <v>0</v>
      </c>
      <c r="M78" s="63">
        <v>0</v>
      </c>
      <c r="N78" s="63">
        <v>0</v>
      </c>
      <c r="O78" s="63">
        <v>0</v>
      </c>
    </row>
    <row r="79" spans="2:15" x14ac:dyDescent="0.35">
      <c r="B79" s="125" t="s">
        <v>27</v>
      </c>
      <c r="C79" s="126">
        <f>SUM(C70:C78)</f>
        <v>0</v>
      </c>
      <c r="D79" s="126">
        <f>SUM(D70:D78)</f>
        <v>0</v>
      </c>
      <c r="E79" s="126">
        <f t="shared" ref="E79:O79" si="47">SUM(E70:E78)</f>
        <v>0</v>
      </c>
      <c r="F79" s="126">
        <f t="shared" si="47"/>
        <v>0</v>
      </c>
      <c r="G79" s="126">
        <f t="shared" si="47"/>
        <v>0</v>
      </c>
      <c r="H79" s="126">
        <f t="shared" si="47"/>
        <v>0</v>
      </c>
      <c r="I79" s="126">
        <f t="shared" si="47"/>
        <v>0</v>
      </c>
      <c r="J79" s="126">
        <f t="shared" si="47"/>
        <v>0</v>
      </c>
      <c r="K79" s="126">
        <f t="shared" si="47"/>
        <v>0</v>
      </c>
      <c r="L79" s="126">
        <f t="shared" si="47"/>
        <v>0</v>
      </c>
      <c r="M79" s="126">
        <f t="shared" si="47"/>
        <v>0</v>
      </c>
      <c r="N79" s="126">
        <f t="shared" si="47"/>
        <v>0</v>
      </c>
      <c r="O79" s="126">
        <f t="shared" si="47"/>
        <v>0</v>
      </c>
    </row>
    <row r="80" spans="2:15" x14ac:dyDescent="0.35">
      <c r="B80" s="59"/>
      <c r="C80" s="71"/>
      <c r="D80" s="72"/>
      <c r="E80" s="72"/>
      <c r="F80" s="72"/>
      <c r="G80" s="72"/>
      <c r="H80" s="72"/>
      <c r="I80" s="72"/>
      <c r="J80" s="72"/>
      <c r="K80" s="72"/>
      <c r="L80" s="72"/>
      <c r="M80" s="72"/>
      <c r="N80" s="72"/>
      <c r="O80" s="72"/>
    </row>
    <row r="81" spans="2:15" x14ac:dyDescent="0.35">
      <c r="B81" s="221" t="s">
        <v>230</v>
      </c>
      <c r="C81" s="221"/>
      <c r="D81" s="221"/>
      <c r="E81" s="221"/>
      <c r="F81" s="221"/>
      <c r="G81" s="221"/>
      <c r="H81" s="221"/>
      <c r="I81" s="221"/>
      <c r="J81" s="221"/>
      <c r="K81" s="221"/>
      <c r="L81" s="221"/>
      <c r="M81" s="221"/>
      <c r="N81" s="221"/>
      <c r="O81" s="221"/>
    </row>
    <row r="82" spans="2:15" x14ac:dyDescent="0.35">
      <c r="B82" s="45" t="s">
        <v>19</v>
      </c>
      <c r="C82" s="66">
        <f>SUM(D82:O82)</f>
        <v>0</v>
      </c>
      <c r="D82" s="63">
        <v>0</v>
      </c>
      <c r="E82" s="63">
        <v>0</v>
      </c>
      <c r="F82" s="63">
        <v>0</v>
      </c>
      <c r="G82" s="63">
        <v>0</v>
      </c>
      <c r="H82" s="63">
        <v>0</v>
      </c>
      <c r="I82" s="63">
        <v>0</v>
      </c>
      <c r="J82" s="63">
        <v>0</v>
      </c>
      <c r="K82" s="63">
        <v>0</v>
      </c>
      <c r="L82" s="63">
        <v>0</v>
      </c>
      <c r="M82" s="63">
        <v>0</v>
      </c>
      <c r="N82" s="63">
        <v>0</v>
      </c>
      <c r="O82" s="63">
        <v>0</v>
      </c>
    </row>
    <row r="83" spans="2:15" x14ac:dyDescent="0.35">
      <c r="B83" s="45" t="s">
        <v>20</v>
      </c>
      <c r="C83" s="66">
        <f t="shared" ref="C83:C90" si="48">SUM(D83:O83)</f>
        <v>0</v>
      </c>
      <c r="D83" s="63">
        <v>0</v>
      </c>
      <c r="E83" s="63">
        <v>0</v>
      </c>
      <c r="F83" s="63">
        <v>0</v>
      </c>
      <c r="G83" s="63">
        <v>0</v>
      </c>
      <c r="H83" s="63">
        <v>0</v>
      </c>
      <c r="I83" s="63">
        <v>0</v>
      </c>
      <c r="J83" s="63">
        <v>0</v>
      </c>
      <c r="K83" s="63">
        <v>0</v>
      </c>
      <c r="L83" s="63">
        <v>0</v>
      </c>
      <c r="M83" s="63">
        <v>0</v>
      </c>
      <c r="N83" s="63">
        <v>0</v>
      </c>
      <c r="O83" s="63">
        <v>0</v>
      </c>
    </row>
    <row r="84" spans="2:15" x14ac:dyDescent="0.35">
      <c r="B84" s="45" t="s">
        <v>21</v>
      </c>
      <c r="C84" s="66">
        <f t="shared" si="48"/>
        <v>0</v>
      </c>
      <c r="D84" s="63">
        <v>0</v>
      </c>
      <c r="E84" s="63">
        <v>0</v>
      </c>
      <c r="F84" s="63">
        <v>0</v>
      </c>
      <c r="G84" s="63">
        <v>0</v>
      </c>
      <c r="H84" s="63">
        <v>0</v>
      </c>
      <c r="I84" s="63">
        <v>0</v>
      </c>
      <c r="J84" s="63">
        <v>0</v>
      </c>
      <c r="K84" s="63">
        <v>0</v>
      </c>
      <c r="L84" s="63">
        <v>0</v>
      </c>
      <c r="M84" s="63">
        <v>0</v>
      </c>
      <c r="N84" s="63">
        <v>0</v>
      </c>
      <c r="O84" s="63">
        <v>0</v>
      </c>
    </row>
    <row r="85" spans="2:15" x14ac:dyDescent="0.35">
      <c r="B85" s="45" t="s">
        <v>22</v>
      </c>
      <c r="C85" s="66">
        <f t="shared" si="48"/>
        <v>0</v>
      </c>
      <c r="D85" s="63">
        <v>0</v>
      </c>
      <c r="E85" s="63">
        <v>0</v>
      </c>
      <c r="F85" s="63">
        <v>0</v>
      </c>
      <c r="G85" s="63">
        <v>0</v>
      </c>
      <c r="H85" s="63">
        <v>0</v>
      </c>
      <c r="I85" s="63">
        <v>0</v>
      </c>
      <c r="J85" s="63">
        <v>0</v>
      </c>
      <c r="K85" s="63">
        <v>0</v>
      </c>
      <c r="L85" s="63">
        <v>0</v>
      </c>
      <c r="M85" s="63">
        <v>0</v>
      </c>
      <c r="N85" s="63">
        <v>0</v>
      </c>
      <c r="O85" s="63">
        <v>0</v>
      </c>
    </row>
    <row r="86" spans="2:15" x14ac:dyDescent="0.35">
      <c r="B86" s="45" t="s">
        <v>23</v>
      </c>
      <c r="C86" s="66">
        <f t="shared" si="48"/>
        <v>0</v>
      </c>
      <c r="D86" s="63">
        <v>0</v>
      </c>
      <c r="E86" s="63">
        <v>0</v>
      </c>
      <c r="F86" s="63">
        <v>0</v>
      </c>
      <c r="G86" s="63">
        <v>0</v>
      </c>
      <c r="H86" s="63">
        <v>0</v>
      </c>
      <c r="I86" s="63">
        <v>0</v>
      </c>
      <c r="J86" s="63">
        <v>0</v>
      </c>
      <c r="K86" s="63">
        <v>0</v>
      </c>
      <c r="L86" s="63">
        <v>0</v>
      </c>
      <c r="M86" s="63">
        <v>0</v>
      </c>
      <c r="N86" s="63">
        <v>0</v>
      </c>
      <c r="O86" s="63">
        <v>0</v>
      </c>
    </row>
    <row r="87" spans="2:15" x14ac:dyDescent="0.35">
      <c r="B87" s="45" t="s">
        <v>24</v>
      </c>
      <c r="C87" s="66">
        <f t="shared" si="48"/>
        <v>0</v>
      </c>
      <c r="D87" s="63">
        <v>0</v>
      </c>
      <c r="E87" s="63">
        <v>0</v>
      </c>
      <c r="F87" s="63">
        <v>0</v>
      </c>
      <c r="G87" s="63">
        <v>0</v>
      </c>
      <c r="H87" s="63">
        <v>0</v>
      </c>
      <c r="I87" s="63">
        <v>0</v>
      </c>
      <c r="J87" s="63">
        <v>0</v>
      </c>
      <c r="K87" s="63">
        <v>0</v>
      </c>
      <c r="L87" s="63">
        <v>0</v>
      </c>
      <c r="M87" s="63">
        <v>0</v>
      </c>
      <c r="N87" s="63">
        <v>0</v>
      </c>
      <c r="O87" s="63">
        <v>0</v>
      </c>
    </row>
    <row r="88" spans="2:15" x14ac:dyDescent="0.35">
      <c r="B88" s="45" t="s">
        <v>25</v>
      </c>
      <c r="C88" s="66">
        <f t="shared" si="48"/>
        <v>0</v>
      </c>
      <c r="D88" s="63">
        <v>0</v>
      </c>
      <c r="E88" s="63">
        <v>0</v>
      </c>
      <c r="F88" s="63">
        <v>0</v>
      </c>
      <c r="G88" s="63">
        <v>0</v>
      </c>
      <c r="H88" s="63">
        <v>0</v>
      </c>
      <c r="I88" s="63">
        <v>0</v>
      </c>
      <c r="J88" s="63">
        <v>0</v>
      </c>
      <c r="K88" s="63">
        <v>0</v>
      </c>
      <c r="L88" s="63">
        <v>0</v>
      </c>
      <c r="M88" s="63">
        <v>0</v>
      </c>
      <c r="N88" s="63">
        <v>0</v>
      </c>
      <c r="O88" s="63">
        <v>0</v>
      </c>
    </row>
    <row r="89" spans="2:15" x14ac:dyDescent="0.35">
      <c r="B89" s="45" t="s">
        <v>29</v>
      </c>
      <c r="C89" s="66">
        <f t="shared" si="48"/>
        <v>0</v>
      </c>
      <c r="D89" s="63">
        <v>0</v>
      </c>
      <c r="E89" s="63">
        <v>0</v>
      </c>
      <c r="F89" s="63">
        <v>0</v>
      </c>
      <c r="G89" s="63">
        <v>0</v>
      </c>
      <c r="H89" s="63">
        <v>0</v>
      </c>
      <c r="I89" s="63">
        <v>0</v>
      </c>
      <c r="J89" s="63">
        <v>0</v>
      </c>
      <c r="K89" s="63">
        <v>0</v>
      </c>
      <c r="L89" s="63">
        <v>0</v>
      </c>
      <c r="M89" s="63">
        <v>0</v>
      </c>
      <c r="N89" s="63">
        <v>0</v>
      </c>
      <c r="O89" s="63">
        <v>0</v>
      </c>
    </row>
    <row r="90" spans="2:15" x14ac:dyDescent="0.35">
      <c r="B90" s="45" t="s">
        <v>30</v>
      </c>
      <c r="C90" s="66">
        <f t="shared" si="48"/>
        <v>0</v>
      </c>
      <c r="D90" s="63">
        <v>0</v>
      </c>
      <c r="E90" s="63">
        <v>0</v>
      </c>
      <c r="F90" s="63">
        <v>0</v>
      </c>
      <c r="G90" s="63">
        <v>0</v>
      </c>
      <c r="H90" s="63">
        <v>0</v>
      </c>
      <c r="I90" s="63">
        <v>0</v>
      </c>
      <c r="J90" s="63">
        <v>0</v>
      </c>
      <c r="K90" s="63">
        <v>0</v>
      </c>
      <c r="L90" s="63">
        <v>0</v>
      </c>
      <c r="M90" s="63">
        <v>0</v>
      </c>
      <c r="N90" s="63">
        <v>0</v>
      </c>
      <c r="O90" s="63">
        <v>0</v>
      </c>
    </row>
    <row r="91" spans="2:15" x14ac:dyDescent="0.35">
      <c r="B91" s="125" t="s">
        <v>27</v>
      </c>
      <c r="C91" s="126">
        <f>SUM(C82:C90)</f>
        <v>0</v>
      </c>
      <c r="D91" s="126">
        <f>SUM(D82:D90)</f>
        <v>0</v>
      </c>
      <c r="E91" s="126">
        <f t="shared" ref="E91" si="49">SUM(E82:E90)</f>
        <v>0</v>
      </c>
      <c r="F91" s="126">
        <f t="shared" ref="F91" si="50">SUM(F82:F90)</f>
        <v>0</v>
      </c>
      <c r="G91" s="126">
        <f t="shared" ref="G91" si="51">SUM(G82:G90)</f>
        <v>0</v>
      </c>
      <c r="H91" s="126">
        <f t="shared" ref="H91" si="52">SUM(H82:H90)</f>
        <v>0</v>
      </c>
      <c r="I91" s="126">
        <f t="shared" ref="I91" si="53">SUM(I82:I90)</f>
        <v>0</v>
      </c>
      <c r="J91" s="126">
        <f t="shared" ref="J91" si="54">SUM(J82:J90)</f>
        <v>0</v>
      </c>
      <c r="K91" s="126">
        <f t="shared" ref="K91" si="55">SUM(K82:K90)</f>
        <v>0</v>
      </c>
      <c r="L91" s="126">
        <f t="shared" ref="L91" si="56">SUM(L82:L90)</f>
        <v>0</v>
      </c>
      <c r="M91" s="126">
        <f t="shared" ref="M91" si="57">SUM(M82:M90)</f>
        <v>0</v>
      </c>
      <c r="N91" s="126">
        <f t="shared" ref="N91" si="58">SUM(N82:N90)</f>
        <v>0</v>
      </c>
      <c r="O91" s="126">
        <f t="shared" ref="O91" si="59">SUM(O82:O90)</f>
        <v>0</v>
      </c>
    </row>
  </sheetData>
  <mergeCells count="17">
    <mergeCell ref="N2:O5"/>
    <mergeCell ref="C4:M5"/>
    <mergeCell ref="J6:K6"/>
    <mergeCell ref="B11:O11"/>
    <mergeCell ref="B33:O33"/>
    <mergeCell ref="B32:O32"/>
    <mergeCell ref="B2:B6"/>
    <mergeCell ref="C2:M3"/>
    <mergeCell ref="D6:E6"/>
    <mergeCell ref="F6:G6"/>
    <mergeCell ref="H6:I6"/>
    <mergeCell ref="L6:O6"/>
    <mergeCell ref="B81:O81"/>
    <mergeCell ref="B57:O57"/>
    <mergeCell ref="B23:O23"/>
    <mergeCell ref="B69:O69"/>
    <mergeCell ref="B45:O45"/>
  </mergeCells>
  <printOptions horizontalCentered="1"/>
  <pageMargins left="0.70866141732283472" right="0.70866141732283472" top="0.74803149606299213" bottom="0.74803149606299213" header="0.31496062992125984" footer="0.31496062992125984"/>
  <pageSetup paperSize="5" scale="60" fitToHeight="0" orientation="landscape" r:id="rId1"/>
  <rowBreaks count="2" manualBreakCount="2">
    <brk id="43" min="1" max="14" man="1"/>
    <brk id="80" min="1" max="1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A6E1F-1B06-4903-8256-62CF0F8DEA4D}">
  <sheetPr>
    <pageSetUpPr fitToPage="1"/>
  </sheetPr>
  <dimension ref="A1:R52"/>
  <sheetViews>
    <sheetView workbookViewId="0">
      <selection activeCell="B13" sqref="B13"/>
    </sheetView>
  </sheetViews>
  <sheetFormatPr baseColWidth="10" defaultRowHeight="15" x14ac:dyDescent="0.25"/>
  <cols>
    <col min="2" max="2" width="18.140625" customWidth="1"/>
    <col min="3" max="3" width="11.42578125" customWidth="1"/>
    <col min="4" max="4" width="40.7109375" customWidth="1"/>
    <col min="5" max="5" width="15.7109375" customWidth="1"/>
    <col min="6" max="6" width="7.7109375" customWidth="1"/>
    <col min="7" max="7" width="15.7109375" customWidth="1"/>
    <col min="8" max="8" width="7.7109375" customWidth="1"/>
    <col min="9" max="9" width="15.7109375" customWidth="1"/>
    <col min="10" max="10" width="7.7109375" customWidth="1"/>
    <col min="11" max="11" width="15.7109375" customWidth="1"/>
    <col min="12" max="12" width="7.7109375" customWidth="1"/>
    <col min="13" max="13" width="15.7109375" customWidth="1"/>
    <col min="14" max="14" width="7.7109375" customWidth="1"/>
    <col min="15" max="16" width="14.42578125" customWidth="1"/>
    <col min="17" max="17" width="19.85546875" customWidth="1"/>
    <col min="18" max="18" width="27.5703125" customWidth="1"/>
  </cols>
  <sheetData>
    <row r="1" spans="1:18" ht="15" customHeight="1" x14ac:dyDescent="0.25"/>
    <row r="2" spans="1:18" ht="15" customHeight="1" x14ac:dyDescent="0.25">
      <c r="B2" s="172"/>
      <c r="C2" s="261"/>
      <c r="D2" s="262"/>
      <c r="E2" s="175" t="s">
        <v>72</v>
      </c>
      <c r="F2" s="176"/>
      <c r="G2" s="176"/>
      <c r="H2" s="176"/>
      <c r="I2" s="176"/>
      <c r="J2" s="176"/>
      <c r="K2" s="176"/>
      <c r="L2" s="176"/>
      <c r="M2" s="176"/>
      <c r="N2" s="176"/>
      <c r="O2" s="176"/>
      <c r="P2" s="176"/>
      <c r="Q2" s="177"/>
      <c r="R2" s="169" t="s">
        <v>235</v>
      </c>
    </row>
    <row r="3" spans="1:18" ht="15" customHeight="1" x14ac:dyDescent="0.25">
      <c r="B3" s="173"/>
      <c r="C3" s="263"/>
      <c r="D3" s="264"/>
      <c r="E3" s="178"/>
      <c r="F3" s="179"/>
      <c r="G3" s="179"/>
      <c r="H3" s="179"/>
      <c r="I3" s="179"/>
      <c r="J3" s="179"/>
      <c r="K3" s="179"/>
      <c r="L3" s="179"/>
      <c r="M3" s="179"/>
      <c r="N3" s="179"/>
      <c r="O3" s="179"/>
      <c r="P3" s="179"/>
      <c r="Q3" s="180"/>
      <c r="R3" s="170"/>
    </row>
    <row r="4" spans="1:18" ht="15" customHeight="1" x14ac:dyDescent="0.25">
      <c r="B4" s="173"/>
      <c r="C4" s="263"/>
      <c r="D4" s="264"/>
      <c r="E4" s="178"/>
      <c r="F4" s="179"/>
      <c r="G4" s="179"/>
      <c r="H4" s="179"/>
      <c r="I4" s="179"/>
      <c r="J4" s="179"/>
      <c r="K4" s="179"/>
      <c r="L4" s="179"/>
      <c r="M4" s="179"/>
      <c r="N4" s="179"/>
      <c r="O4" s="179"/>
      <c r="P4" s="179"/>
      <c r="Q4" s="180"/>
      <c r="R4" s="170"/>
    </row>
    <row r="5" spans="1:18" ht="15" customHeight="1" x14ac:dyDescent="0.25">
      <c r="B5" s="173"/>
      <c r="C5" s="263"/>
      <c r="D5" s="264"/>
      <c r="E5" s="267" t="s">
        <v>2850</v>
      </c>
      <c r="F5" s="268"/>
      <c r="G5" s="268"/>
      <c r="H5" s="268"/>
      <c r="I5" s="268"/>
      <c r="J5" s="268"/>
      <c r="K5" s="268"/>
      <c r="L5" s="268"/>
      <c r="M5" s="268"/>
      <c r="N5" s="268"/>
      <c r="O5" s="268"/>
      <c r="P5" s="268"/>
      <c r="Q5" s="269"/>
      <c r="R5" s="170"/>
    </row>
    <row r="6" spans="1:18" ht="15" customHeight="1" x14ac:dyDescent="0.25">
      <c r="B6" s="174"/>
      <c r="C6" s="265"/>
      <c r="D6" s="266"/>
      <c r="E6" s="267"/>
      <c r="F6" s="268"/>
      <c r="G6" s="268"/>
      <c r="H6" s="268"/>
      <c r="I6" s="268"/>
      <c r="J6" s="268"/>
      <c r="K6" s="268"/>
      <c r="L6" s="268"/>
      <c r="M6" s="268"/>
      <c r="N6" s="268"/>
      <c r="O6" s="270"/>
      <c r="P6" s="270"/>
      <c r="Q6" s="271"/>
      <c r="R6" s="171"/>
    </row>
    <row r="7" spans="1:18" ht="15" customHeight="1" x14ac:dyDescent="0.3">
      <c r="B7" s="86" t="s">
        <v>74</v>
      </c>
      <c r="C7" s="249">
        <f>'F00-A Historico y solicitud '!D10</f>
        <v>0</v>
      </c>
      <c r="D7" s="250"/>
      <c r="E7" s="251" t="s">
        <v>75</v>
      </c>
      <c r="F7" s="252"/>
      <c r="G7" s="252"/>
      <c r="H7" s="253">
        <f>+'F00-A Historico y solicitud '!D11</f>
        <v>0</v>
      </c>
      <c r="I7" s="253"/>
      <c r="J7" s="253"/>
      <c r="K7" s="254"/>
      <c r="L7" s="255" t="s">
        <v>76</v>
      </c>
      <c r="M7" s="256"/>
      <c r="N7" s="256"/>
      <c r="O7" s="257">
        <f>+'F00-A Historico y solicitud '!D12</f>
        <v>0</v>
      </c>
      <c r="P7" s="257"/>
      <c r="Q7" s="257"/>
      <c r="R7" s="258"/>
    </row>
    <row r="8" spans="1:18" ht="6" customHeight="1" x14ac:dyDescent="0.35">
      <c r="B8" s="47"/>
      <c r="C8" s="47"/>
      <c r="D8" s="47"/>
      <c r="E8" s="47"/>
      <c r="F8" s="47"/>
      <c r="G8" s="35"/>
      <c r="H8" s="35"/>
      <c r="I8" s="36"/>
      <c r="J8" s="36"/>
      <c r="K8" s="37"/>
      <c r="L8" s="37"/>
      <c r="M8" s="38"/>
      <c r="N8" s="38"/>
      <c r="O8" s="38"/>
      <c r="P8" s="38"/>
      <c r="Q8" s="38"/>
      <c r="R8" s="48"/>
    </row>
    <row r="9" spans="1:18" ht="15" customHeight="1" x14ac:dyDescent="0.25"/>
    <row r="10" spans="1:18" s="7" customFormat="1" ht="11.25" customHeight="1" x14ac:dyDescent="0.25">
      <c r="B10" s="82"/>
      <c r="C10" s="82"/>
      <c r="D10" s="82"/>
      <c r="E10" s="83"/>
      <c r="F10" s="83"/>
      <c r="G10" s="83"/>
      <c r="H10" s="83"/>
      <c r="I10" s="83"/>
      <c r="J10" s="83"/>
      <c r="K10" s="83"/>
      <c r="L10" s="83"/>
      <c r="M10" s="82"/>
      <c r="N10" s="82"/>
      <c r="O10" s="260"/>
      <c r="P10" s="260"/>
      <c r="Q10" s="260"/>
      <c r="R10" s="260"/>
    </row>
    <row r="11" spans="1:18" s="7" customFormat="1" ht="41.25" customHeight="1" x14ac:dyDescent="0.25">
      <c r="B11" s="81" t="s">
        <v>2442</v>
      </c>
      <c r="C11" s="81" t="s">
        <v>1716</v>
      </c>
      <c r="D11" s="81" t="s">
        <v>1717</v>
      </c>
      <c r="E11" s="259" t="s">
        <v>2523</v>
      </c>
      <c r="F11" s="259"/>
      <c r="G11" s="259" t="s">
        <v>2524</v>
      </c>
      <c r="H11" s="259"/>
      <c r="I11" s="259" t="s">
        <v>63</v>
      </c>
      <c r="J11" s="259"/>
      <c r="K11" s="259" t="s">
        <v>3</v>
      </c>
      <c r="L11" s="259"/>
      <c r="M11" s="259" t="s">
        <v>31</v>
      </c>
      <c r="N11" s="259"/>
      <c r="O11" s="259" t="s">
        <v>70</v>
      </c>
      <c r="P11" s="259"/>
      <c r="Q11" s="259"/>
      <c r="R11" s="259"/>
    </row>
    <row r="12" spans="1:18" s="7" customFormat="1" ht="11.25" customHeight="1" x14ac:dyDescent="0.25">
      <c r="B12" s="82"/>
      <c r="C12" s="82"/>
      <c r="D12" s="82"/>
      <c r="E12" s="83" t="s">
        <v>2459</v>
      </c>
      <c r="F12" s="83" t="s">
        <v>2460</v>
      </c>
      <c r="G12" s="83" t="s">
        <v>2459</v>
      </c>
      <c r="H12" s="83" t="s">
        <v>2460</v>
      </c>
      <c r="I12" s="83" t="s">
        <v>2459</v>
      </c>
      <c r="J12" s="83" t="s">
        <v>2460</v>
      </c>
      <c r="K12" s="83" t="s">
        <v>2459</v>
      </c>
      <c r="L12" s="83" t="s">
        <v>2460</v>
      </c>
      <c r="M12" s="83" t="s">
        <v>2459</v>
      </c>
      <c r="N12" s="83" t="s">
        <v>2460</v>
      </c>
      <c r="O12" s="260"/>
      <c r="P12" s="260"/>
      <c r="Q12" s="260"/>
      <c r="R12" s="260"/>
    </row>
    <row r="13" spans="1:18" ht="18" x14ac:dyDescent="0.35">
      <c r="A13" s="8"/>
      <c r="B13" s="69"/>
      <c r="C13" s="69"/>
      <c r="D13" s="80"/>
      <c r="E13" s="10">
        <v>0</v>
      </c>
      <c r="F13" s="85" t="e">
        <f>+E13/$E$50</f>
        <v>#DIV/0!</v>
      </c>
      <c r="G13" s="10">
        <v>0</v>
      </c>
      <c r="H13" s="352" t="e">
        <f>+G13/$G$50</f>
        <v>#DIV/0!</v>
      </c>
      <c r="I13" s="10">
        <v>0</v>
      </c>
      <c r="J13" s="352" t="e">
        <f>+I13/$I$50</f>
        <v>#DIV/0!</v>
      </c>
      <c r="K13" s="10">
        <v>0</v>
      </c>
      <c r="L13" s="352" t="e">
        <f>+K13/$K$50</f>
        <v>#DIV/0!</v>
      </c>
      <c r="M13" s="10">
        <v>0</v>
      </c>
      <c r="N13" s="352" t="e">
        <f>+M13/$M$50</f>
        <v>#DIV/0!</v>
      </c>
      <c r="O13" s="243"/>
      <c r="P13" s="244"/>
      <c r="Q13" s="244"/>
      <c r="R13" s="245"/>
    </row>
    <row r="14" spans="1:18" ht="18" x14ac:dyDescent="0.35">
      <c r="B14" s="69"/>
      <c r="C14" s="69"/>
      <c r="D14" s="80"/>
      <c r="E14" s="10">
        <v>0</v>
      </c>
      <c r="F14" s="85" t="e">
        <f t="shared" ref="F14:H49" si="0">+E14/$E$50</f>
        <v>#DIV/0!</v>
      </c>
      <c r="G14" s="10">
        <v>0</v>
      </c>
      <c r="H14" s="352" t="e">
        <f t="shared" ref="H14:H49" si="1">+G14/$G$50</f>
        <v>#DIV/0!</v>
      </c>
      <c r="I14" s="10">
        <v>0</v>
      </c>
      <c r="J14" s="352" t="e">
        <f t="shared" ref="J14:J49" si="2">+I14/$I$50</f>
        <v>#DIV/0!</v>
      </c>
      <c r="K14" s="10">
        <v>0</v>
      </c>
      <c r="L14" s="352" t="e">
        <f t="shared" ref="L14:L49" si="3">+K14/$K$50</f>
        <v>#DIV/0!</v>
      </c>
      <c r="M14" s="10">
        <v>0</v>
      </c>
      <c r="N14" s="352" t="e">
        <f t="shared" ref="N14:N49" si="4">+M14/$M$50</f>
        <v>#DIV/0!</v>
      </c>
      <c r="O14" s="243"/>
      <c r="P14" s="244"/>
      <c r="Q14" s="244"/>
      <c r="R14" s="245"/>
    </row>
    <row r="15" spans="1:18" ht="18" x14ac:dyDescent="0.35">
      <c r="B15" s="69"/>
      <c r="C15" s="69"/>
      <c r="D15" s="80"/>
      <c r="E15" s="10">
        <v>0</v>
      </c>
      <c r="F15" s="85" t="e">
        <f t="shared" si="0"/>
        <v>#DIV/0!</v>
      </c>
      <c r="G15" s="10">
        <v>0</v>
      </c>
      <c r="H15" s="352" t="e">
        <f t="shared" si="1"/>
        <v>#DIV/0!</v>
      </c>
      <c r="I15" s="10">
        <v>0</v>
      </c>
      <c r="J15" s="352" t="e">
        <f t="shared" si="2"/>
        <v>#DIV/0!</v>
      </c>
      <c r="K15" s="10">
        <v>0</v>
      </c>
      <c r="L15" s="352" t="e">
        <f t="shared" si="3"/>
        <v>#DIV/0!</v>
      </c>
      <c r="M15" s="10">
        <v>0</v>
      </c>
      <c r="N15" s="352" t="e">
        <f t="shared" si="4"/>
        <v>#DIV/0!</v>
      </c>
      <c r="O15" s="243"/>
      <c r="P15" s="244"/>
      <c r="Q15" s="244"/>
      <c r="R15" s="245"/>
    </row>
    <row r="16" spans="1:18" ht="18" x14ac:dyDescent="0.35">
      <c r="B16" s="69"/>
      <c r="C16" s="69"/>
      <c r="D16" s="80"/>
      <c r="E16" s="10">
        <v>0</v>
      </c>
      <c r="F16" s="85" t="e">
        <f t="shared" si="0"/>
        <v>#DIV/0!</v>
      </c>
      <c r="G16" s="10">
        <v>0</v>
      </c>
      <c r="H16" s="352" t="e">
        <f t="shared" si="1"/>
        <v>#DIV/0!</v>
      </c>
      <c r="I16" s="10">
        <v>0</v>
      </c>
      <c r="J16" s="352" t="e">
        <f t="shared" si="2"/>
        <v>#DIV/0!</v>
      </c>
      <c r="K16" s="10">
        <v>0</v>
      </c>
      <c r="L16" s="352" t="e">
        <f t="shared" si="3"/>
        <v>#DIV/0!</v>
      </c>
      <c r="M16" s="10">
        <v>0</v>
      </c>
      <c r="N16" s="352" t="e">
        <f t="shared" si="4"/>
        <v>#DIV/0!</v>
      </c>
      <c r="O16" s="243"/>
      <c r="P16" s="244"/>
      <c r="Q16" s="244"/>
      <c r="R16" s="245"/>
    </row>
    <row r="17" spans="2:18" ht="18" x14ac:dyDescent="0.35">
      <c r="B17" s="69"/>
      <c r="C17" s="69"/>
      <c r="D17" s="80"/>
      <c r="E17" s="10">
        <v>0</v>
      </c>
      <c r="F17" s="85" t="e">
        <f t="shared" si="0"/>
        <v>#DIV/0!</v>
      </c>
      <c r="G17" s="10">
        <v>0</v>
      </c>
      <c r="H17" s="352" t="e">
        <f t="shared" si="1"/>
        <v>#DIV/0!</v>
      </c>
      <c r="I17" s="10">
        <v>0</v>
      </c>
      <c r="J17" s="352" t="e">
        <f t="shared" si="2"/>
        <v>#DIV/0!</v>
      </c>
      <c r="K17" s="10">
        <v>0</v>
      </c>
      <c r="L17" s="352" t="e">
        <f t="shared" si="3"/>
        <v>#DIV/0!</v>
      </c>
      <c r="M17" s="10">
        <v>0</v>
      </c>
      <c r="N17" s="352" t="e">
        <f t="shared" si="4"/>
        <v>#DIV/0!</v>
      </c>
      <c r="O17" s="243"/>
      <c r="P17" s="244"/>
      <c r="Q17" s="244"/>
      <c r="R17" s="245"/>
    </row>
    <row r="18" spans="2:18" ht="18" x14ac:dyDescent="0.35">
      <c r="B18" s="69"/>
      <c r="C18" s="69"/>
      <c r="D18" s="80"/>
      <c r="E18" s="10">
        <v>0</v>
      </c>
      <c r="F18" s="85" t="e">
        <f t="shared" si="0"/>
        <v>#DIV/0!</v>
      </c>
      <c r="G18" s="10">
        <v>0</v>
      </c>
      <c r="H18" s="352" t="e">
        <f t="shared" si="1"/>
        <v>#DIV/0!</v>
      </c>
      <c r="I18" s="10">
        <v>0</v>
      </c>
      <c r="J18" s="352" t="e">
        <f t="shared" si="2"/>
        <v>#DIV/0!</v>
      </c>
      <c r="K18" s="10">
        <v>0</v>
      </c>
      <c r="L18" s="352" t="e">
        <f t="shared" si="3"/>
        <v>#DIV/0!</v>
      </c>
      <c r="M18" s="10">
        <v>0</v>
      </c>
      <c r="N18" s="352" t="e">
        <f t="shared" si="4"/>
        <v>#DIV/0!</v>
      </c>
      <c r="O18" s="243"/>
      <c r="P18" s="244"/>
      <c r="Q18" s="244"/>
      <c r="R18" s="245"/>
    </row>
    <row r="19" spans="2:18" ht="18" x14ac:dyDescent="0.35">
      <c r="B19" s="69"/>
      <c r="C19" s="69"/>
      <c r="D19" s="80"/>
      <c r="E19" s="10">
        <v>0</v>
      </c>
      <c r="F19" s="85" t="e">
        <f t="shared" si="0"/>
        <v>#DIV/0!</v>
      </c>
      <c r="G19" s="10">
        <v>0</v>
      </c>
      <c r="H19" s="352" t="e">
        <f t="shared" si="1"/>
        <v>#DIV/0!</v>
      </c>
      <c r="I19" s="10">
        <v>0</v>
      </c>
      <c r="J19" s="352" t="e">
        <f t="shared" si="2"/>
        <v>#DIV/0!</v>
      </c>
      <c r="K19" s="10">
        <v>0</v>
      </c>
      <c r="L19" s="352" t="e">
        <f t="shared" si="3"/>
        <v>#DIV/0!</v>
      </c>
      <c r="M19" s="10">
        <v>0</v>
      </c>
      <c r="N19" s="352" t="e">
        <f t="shared" si="4"/>
        <v>#DIV/0!</v>
      </c>
      <c r="O19" s="243"/>
      <c r="P19" s="244"/>
      <c r="Q19" s="244"/>
      <c r="R19" s="245"/>
    </row>
    <row r="20" spans="2:18" ht="18" x14ac:dyDescent="0.35">
      <c r="B20" s="69"/>
      <c r="C20" s="69"/>
      <c r="D20" s="80"/>
      <c r="E20" s="10">
        <v>0</v>
      </c>
      <c r="F20" s="85" t="e">
        <f t="shared" si="0"/>
        <v>#DIV/0!</v>
      </c>
      <c r="G20" s="10">
        <v>0</v>
      </c>
      <c r="H20" s="352" t="e">
        <f t="shared" si="1"/>
        <v>#DIV/0!</v>
      </c>
      <c r="I20" s="10">
        <v>0</v>
      </c>
      <c r="J20" s="352" t="e">
        <f t="shared" si="2"/>
        <v>#DIV/0!</v>
      </c>
      <c r="K20" s="10">
        <v>0</v>
      </c>
      <c r="L20" s="352" t="e">
        <f t="shared" si="3"/>
        <v>#DIV/0!</v>
      </c>
      <c r="M20" s="10">
        <v>0</v>
      </c>
      <c r="N20" s="352" t="e">
        <f t="shared" si="4"/>
        <v>#DIV/0!</v>
      </c>
      <c r="O20" s="243"/>
      <c r="P20" s="244"/>
      <c r="Q20" s="244"/>
      <c r="R20" s="245"/>
    </row>
    <row r="21" spans="2:18" ht="18" x14ac:dyDescent="0.35">
      <c r="B21" s="69"/>
      <c r="C21" s="69"/>
      <c r="D21" s="80"/>
      <c r="E21" s="10">
        <v>0</v>
      </c>
      <c r="F21" s="85" t="e">
        <f t="shared" si="0"/>
        <v>#DIV/0!</v>
      </c>
      <c r="G21" s="10">
        <v>0</v>
      </c>
      <c r="H21" s="352" t="e">
        <f t="shared" si="1"/>
        <v>#DIV/0!</v>
      </c>
      <c r="I21" s="10">
        <v>0</v>
      </c>
      <c r="J21" s="352" t="e">
        <f t="shared" si="2"/>
        <v>#DIV/0!</v>
      </c>
      <c r="K21" s="10">
        <v>0</v>
      </c>
      <c r="L21" s="352" t="e">
        <f t="shared" si="3"/>
        <v>#DIV/0!</v>
      </c>
      <c r="M21" s="10">
        <v>0</v>
      </c>
      <c r="N21" s="352" t="e">
        <f t="shared" si="4"/>
        <v>#DIV/0!</v>
      </c>
      <c r="O21" s="243"/>
      <c r="P21" s="244"/>
      <c r="Q21" s="244"/>
      <c r="R21" s="245"/>
    </row>
    <row r="22" spans="2:18" ht="18" x14ac:dyDescent="0.35">
      <c r="B22" s="69"/>
      <c r="C22" s="69"/>
      <c r="D22" s="80"/>
      <c r="E22" s="10">
        <v>0</v>
      </c>
      <c r="F22" s="85" t="e">
        <f t="shared" si="0"/>
        <v>#DIV/0!</v>
      </c>
      <c r="G22" s="10">
        <v>0</v>
      </c>
      <c r="H22" s="352" t="e">
        <f t="shared" si="1"/>
        <v>#DIV/0!</v>
      </c>
      <c r="I22" s="10">
        <v>0</v>
      </c>
      <c r="J22" s="352" t="e">
        <f t="shared" si="2"/>
        <v>#DIV/0!</v>
      </c>
      <c r="K22" s="10">
        <v>0</v>
      </c>
      <c r="L22" s="352" t="e">
        <f t="shared" si="3"/>
        <v>#DIV/0!</v>
      </c>
      <c r="M22" s="10">
        <v>0</v>
      </c>
      <c r="N22" s="352" t="e">
        <f t="shared" si="4"/>
        <v>#DIV/0!</v>
      </c>
      <c r="O22" s="243"/>
      <c r="P22" s="244"/>
      <c r="Q22" s="244"/>
      <c r="R22" s="245"/>
    </row>
    <row r="23" spans="2:18" ht="18" x14ac:dyDescent="0.35">
      <c r="B23" s="69"/>
      <c r="C23" s="69"/>
      <c r="D23" s="80"/>
      <c r="E23" s="10">
        <v>0</v>
      </c>
      <c r="F23" s="85" t="e">
        <f t="shared" si="0"/>
        <v>#DIV/0!</v>
      </c>
      <c r="G23" s="10">
        <v>0</v>
      </c>
      <c r="H23" s="352" t="e">
        <f t="shared" si="1"/>
        <v>#DIV/0!</v>
      </c>
      <c r="I23" s="10">
        <v>0</v>
      </c>
      <c r="J23" s="352" t="e">
        <f t="shared" si="2"/>
        <v>#DIV/0!</v>
      </c>
      <c r="K23" s="10">
        <v>0</v>
      </c>
      <c r="L23" s="352" t="e">
        <f t="shared" si="3"/>
        <v>#DIV/0!</v>
      </c>
      <c r="M23" s="10">
        <v>0</v>
      </c>
      <c r="N23" s="352" t="e">
        <f t="shared" si="4"/>
        <v>#DIV/0!</v>
      </c>
      <c r="O23" s="243"/>
      <c r="P23" s="244"/>
      <c r="Q23" s="244"/>
      <c r="R23" s="245"/>
    </row>
    <row r="24" spans="2:18" ht="18" x14ac:dyDescent="0.35">
      <c r="B24" s="69"/>
      <c r="C24" s="69"/>
      <c r="D24" s="80"/>
      <c r="E24" s="10">
        <v>0</v>
      </c>
      <c r="F24" s="85" t="e">
        <f t="shared" si="0"/>
        <v>#DIV/0!</v>
      </c>
      <c r="G24" s="10">
        <v>0</v>
      </c>
      <c r="H24" s="352" t="e">
        <f t="shared" si="1"/>
        <v>#DIV/0!</v>
      </c>
      <c r="I24" s="10">
        <v>0</v>
      </c>
      <c r="J24" s="352" t="e">
        <f t="shared" si="2"/>
        <v>#DIV/0!</v>
      </c>
      <c r="K24" s="10">
        <v>0</v>
      </c>
      <c r="L24" s="352" t="e">
        <f t="shared" si="3"/>
        <v>#DIV/0!</v>
      </c>
      <c r="M24" s="10">
        <v>0</v>
      </c>
      <c r="N24" s="352" t="e">
        <f t="shared" si="4"/>
        <v>#DIV/0!</v>
      </c>
      <c r="O24" s="243"/>
      <c r="P24" s="244"/>
      <c r="Q24" s="244"/>
      <c r="R24" s="245"/>
    </row>
    <row r="25" spans="2:18" ht="18" x14ac:dyDescent="0.35">
      <c r="B25" s="69"/>
      <c r="C25" s="69"/>
      <c r="D25" s="80"/>
      <c r="E25" s="10">
        <v>0</v>
      </c>
      <c r="F25" s="85" t="e">
        <f t="shared" si="0"/>
        <v>#DIV/0!</v>
      </c>
      <c r="G25" s="10">
        <v>0</v>
      </c>
      <c r="H25" s="352" t="e">
        <f t="shared" si="1"/>
        <v>#DIV/0!</v>
      </c>
      <c r="I25" s="10">
        <v>0</v>
      </c>
      <c r="J25" s="352" t="e">
        <f t="shared" si="2"/>
        <v>#DIV/0!</v>
      </c>
      <c r="K25" s="10">
        <v>0</v>
      </c>
      <c r="L25" s="352" t="e">
        <f t="shared" si="3"/>
        <v>#DIV/0!</v>
      </c>
      <c r="M25" s="10">
        <v>0</v>
      </c>
      <c r="N25" s="352" t="e">
        <f t="shared" si="4"/>
        <v>#DIV/0!</v>
      </c>
      <c r="O25" s="243"/>
      <c r="P25" s="244"/>
      <c r="Q25" s="244"/>
      <c r="R25" s="245"/>
    </row>
    <row r="26" spans="2:18" ht="18" x14ac:dyDescent="0.35">
      <c r="B26" s="69"/>
      <c r="C26" s="69"/>
      <c r="D26" s="80"/>
      <c r="E26" s="10">
        <v>0</v>
      </c>
      <c r="F26" s="85" t="e">
        <f t="shared" si="0"/>
        <v>#DIV/0!</v>
      </c>
      <c r="G26" s="10">
        <v>0</v>
      </c>
      <c r="H26" s="352" t="e">
        <f t="shared" si="1"/>
        <v>#DIV/0!</v>
      </c>
      <c r="I26" s="10">
        <v>0</v>
      </c>
      <c r="J26" s="352" t="e">
        <f t="shared" si="2"/>
        <v>#DIV/0!</v>
      </c>
      <c r="K26" s="10">
        <v>0</v>
      </c>
      <c r="L26" s="352" t="e">
        <f t="shared" si="3"/>
        <v>#DIV/0!</v>
      </c>
      <c r="M26" s="10">
        <v>0</v>
      </c>
      <c r="N26" s="352" t="e">
        <f t="shared" si="4"/>
        <v>#DIV/0!</v>
      </c>
      <c r="O26" s="243"/>
      <c r="P26" s="244"/>
      <c r="Q26" s="244"/>
      <c r="R26" s="245"/>
    </row>
    <row r="27" spans="2:18" ht="18" x14ac:dyDescent="0.35">
      <c r="B27" s="69"/>
      <c r="C27" s="69"/>
      <c r="D27" s="80"/>
      <c r="E27" s="10">
        <v>0</v>
      </c>
      <c r="F27" s="85" t="e">
        <f t="shared" si="0"/>
        <v>#DIV/0!</v>
      </c>
      <c r="G27" s="10">
        <v>0</v>
      </c>
      <c r="H27" s="352" t="e">
        <f t="shared" si="1"/>
        <v>#DIV/0!</v>
      </c>
      <c r="I27" s="10">
        <v>0</v>
      </c>
      <c r="J27" s="352" t="e">
        <f t="shared" si="2"/>
        <v>#DIV/0!</v>
      </c>
      <c r="K27" s="10">
        <v>0</v>
      </c>
      <c r="L27" s="352" t="e">
        <f t="shared" si="3"/>
        <v>#DIV/0!</v>
      </c>
      <c r="M27" s="10">
        <v>0</v>
      </c>
      <c r="N27" s="352" t="e">
        <f t="shared" si="4"/>
        <v>#DIV/0!</v>
      </c>
      <c r="O27" s="243"/>
      <c r="P27" s="244"/>
      <c r="Q27" s="244"/>
      <c r="R27" s="245"/>
    </row>
    <row r="28" spans="2:18" ht="18" x14ac:dyDescent="0.35">
      <c r="B28" s="69"/>
      <c r="C28" s="69"/>
      <c r="D28" s="80"/>
      <c r="E28" s="10">
        <v>0</v>
      </c>
      <c r="F28" s="85" t="e">
        <f t="shared" si="0"/>
        <v>#DIV/0!</v>
      </c>
      <c r="G28" s="10">
        <v>0</v>
      </c>
      <c r="H28" s="352" t="e">
        <f t="shared" si="1"/>
        <v>#DIV/0!</v>
      </c>
      <c r="I28" s="10">
        <v>0</v>
      </c>
      <c r="J28" s="352" t="e">
        <f t="shared" si="2"/>
        <v>#DIV/0!</v>
      </c>
      <c r="K28" s="10">
        <v>0</v>
      </c>
      <c r="L28" s="352" t="e">
        <f t="shared" si="3"/>
        <v>#DIV/0!</v>
      </c>
      <c r="M28" s="10">
        <v>0</v>
      </c>
      <c r="N28" s="352" t="e">
        <f t="shared" si="4"/>
        <v>#DIV/0!</v>
      </c>
      <c r="O28" s="243"/>
      <c r="P28" s="244"/>
      <c r="Q28" s="244"/>
      <c r="R28" s="245"/>
    </row>
    <row r="29" spans="2:18" ht="18" x14ac:dyDescent="0.35">
      <c r="B29" s="69"/>
      <c r="C29" s="69"/>
      <c r="D29" s="80"/>
      <c r="E29" s="10">
        <v>0</v>
      </c>
      <c r="F29" s="85" t="e">
        <f t="shared" si="0"/>
        <v>#DIV/0!</v>
      </c>
      <c r="G29" s="10">
        <v>0</v>
      </c>
      <c r="H29" s="352" t="e">
        <f t="shared" si="1"/>
        <v>#DIV/0!</v>
      </c>
      <c r="I29" s="10">
        <v>0</v>
      </c>
      <c r="J29" s="352" t="e">
        <f t="shared" si="2"/>
        <v>#DIV/0!</v>
      </c>
      <c r="K29" s="10">
        <v>0</v>
      </c>
      <c r="L29" s="352" t="e">
        <f t="shared" si="3"/>
        <v>#DIV/0!</v>
      </c>
      <c r="M29" s="10">
        <v>0</v>
      </c>
      <c r="N29" s="352" t="e">
        <f t="shared" si="4"/>
        <v>#DIV/0!</v>
      </c>
      <c r="O29" s="243"/>
      <c r="P29" s="244"/>
      <c r="Q29" s="244"/>
      <c r="R29" s="245"/>
    </row>
    <row r="30" spans="2:18" ht="18" x14ac:dyDescent="0.35">
      <c r="B30" s="69"/>
      <c r="C30" s="69"/>
      <c r="D30" s="80"/>
      <c r="E30" s="10">
        <v>0</v>
      </c>
      <c r="F30" s="85" t="e">
        <f t="shared" si="0"/>
        <v>#DIV/0!</v>
      </c>
      <c r="G30" s="10">
        <v>0</v>
      </c>
      <c r="H30" s="352" t="e">
        <f t="shared" si="1"/>
        <v>#DIV/0!</v>
      </c>
      <c r="I30" s="10">
        <v>0</v>
      </c>
      <c r="J30" s="352" t="e">
        <f t="shared" si="2"/>
        <v>#DIV/0!</v>
      </c>
      <c r="K30" s="10">
        <v>0</v>
      </c>
      <c r="L30" s="352" t="e">
        <f t="shared" si="3"/>
        <v>#DIV/0!</v>
      </c>
      <c r="M30" s="10">
        <v>0</v>
      </c>
      <c r="N30" s="352" t="e">
        <f t="shared" si="4"/>
        <v>#DIV/0!</v>
      </c>
      <c r="O30" s="243"/>
      <c r="P30" s="244"/>
      <c r="Q30" s="244"/>
      <c r="R30" s="245"/>
    </row>
    <row r="31" spans="2:18" ht="18" x14ac:dyDescent="0.35">
      <c r="B31" s="69"/>
      <c r="C31" s="69"/>
      <c r="D31" s="80"/>
      <c r="E31" s="10">
        <v>0</v>
      </c>
      <c r="F31" s="85" t="e">
        <f t="shared" si="0"/>
        <v>#DIV/0!</v>
      </c>
      <c r="G31" s="10">
        <v>0</v>
      </c>
      <c r="H31" s="352" t="e">
        <f t="shared" si="1"/>
        <v>#DIV/0!</v>
      </c>
      <c r="I31" s="10">
        <v>0</v>
      </c>
      <c r="J31" s="352" t="e">
        <f t="shared" si="2"/>
        <v>#DIV/0!</v>
      </c>
      <c r="K31" s="10">
        <v>0</v>
      </c>
      <c r="L31" s="352" t="e">
        <f t="shared" si="3"/>
        <v>#DIV/0!</v>
      </c>
      <c r="M31" s="10">
        <v>0</v>
      </c>
      <c r="N31" s="352" t="e">
        <f t="shared" si="4"/>
        <v>#DIV/0!</v>
      </c>
      <c r="O31" s="243"/>
      <c r="P31" s="244"/>
      <c r="Q31" s="244"/>
      <c r="R31" s="245"/>
    </row>
    <row r="32" spans="2:18" ht="18" x14ac:dyDescent="0.35">
      <c r="B32" s="69"/>
      <c r="C32" s="69"/>
      <c r="D32" s="80"/>
      <c r="E32" s="10">
        <v>0</v>
      </c>
      <c r="F32" s="85" t="e">
        <f t="shared" si="0"/>
        <v>#DIV/0!</v>
      </c>
      <c r="G32" s="10">
        <v>0</v>
      </c>
      <c r="H32" s="352" t="e">
        <f t="shared" si="1"/>
        <v>#DIV/0!</v>
      </c>
      <c r="I32" s="10">
        <v>0</v>
      </c>
      <c r="J32" s="352" t="e">
        <f t="shared" si="2"/>
        <v>#DIV/0!</v>
      </c>
      <c r="K32" s="10">
        <v>0</v>
      </c>
      <c r="L32" s="352" t="e">
        <f t="shared" si="3"/>
        <v>#DIV/0!</v>
      </c>
      <c r="M32" s="10">
        <v>0</v>
      </c>
      <c r="N32" s="352" t="e">
        <f t="shared" si="4"/>
        <v>#DIV/0!</v>
      </c>
      <c r="O32" s="243"/>
      <c r="P32" s="244"/>
      <c r="Q32" s="244"/>
      <c r="R32" s="245"/>
    </row>
    <row r="33" spans="2:18" ht="18" x14ac:dyDescent="0.35">
      <c r="B33" s="69"/>
      <c r="C33" s="69"/>
      <c r="D33" s="80"/>
      <c r="E33" s="10">
        <v>0</v>
      </c>
      <c r="F33" s="85" t="e">
        <f t="shared" si="0"/>
        <v>#DIV/0!</v>
      </c>
      <c r="G33" s="10">
        <v>0</v>
      </c>
      <c r="H33" s="352" t="e">
        <f t="shared" si="1"/>
        <v>#DIV/0!</v>
      </c>
      <c r="I33" s="10">
        <v>0</v>
      </c>
      <c r="J33" s="352" t="e">
        <f t="shared" si="2"/>
        <v>#DIV/0!</v>
      </c>
      <c r="K33" s="10">
        <v>0</v>
      </c>
      <c r="L33" s="352" t="e">
        <f t="shared" si="3"/>
        <v>#DIV/0!</v>
      </c>
      <c r="M33" s="10">
        <v>0</v>
      </c>
      <c r="N33" s="352" t="e">
        <f t="shared" si="4"/>
        <v>#DIV/0!</v>
      </c>
      <c r="O33" s="243"/>
      <c r="P33" s="244"/>
      <c r="Q33" s="244"/>
      <c r="R33" s="245"/>
    </row>
    <row r="34" spans="2:18" ht="18" x14ac:dyDescent="0.35">
      <c r="B34" s="69"/>
      <c r="C34" s="69"/>
      <c r="D34" s="80"/>
      <c r="E34" s="10">
        <v>0</v>
      </c>
      <c r="F34" s="85" t="e">
        <f t="shared" si="0"/>
        <v>#DIV/0!</v>
      </c>
      <c r="G34" s="10">
        <v>0</v>
      </c>
      <c r="H34" s="352" t="e">
        <f t="shared" si="1"/>
        <v>#DIV/0!</v>
      </c>
      <c r="I34" s="10">
        <v>0</v>
      </c>
      <c r="J34" s="352" t="e">
        <f t="shared" si="2"/>
        <v>#DIV/0!</v>
      </c>
      <c r="K34" s="10">
        <v>0</v>
      </c>
      <c r="L34" s="352" t="e">
        <f t="shared" si="3"/>
        <v>#DIV/0!</v>
      </c>
      <c r="M34" s="10">
        <v>0</v>
      </c>
      <c r="N34" s="352" t="e">
        <f t="shared" si="4"/>
        <v>#DIV/0!</v>
      </c>
      <c r="O34" s="243"/>
      <c r="P34" s="244"/>
      <c r="Q34" s="244"/>
      <c r="R34" s="245"/>
    </row>
    <row r="35" spans="2:18" ht="18" x14ac:dyDescent="0.35">
      <c r="B35" s="69"/>
      <c r="C35" s="69"/>
      <c r="D35" s="80"/>
      <c r="E35" s="10">
        <v>0</v>
      </c>
      <c r="F35" s="85" t="e">
        <f t="shared" si="0"/>
        <v>#DIV/0!</v>
      </c>
      <c r="G35" s="10">
        <v>0</v>
      </c>
      <c r="H35" s="352" t="e">
        <f t="shared" si="1"/>
        <v>#DIV/0!</v>
      </c>
      <c r="I35" s="10">
        <v>0</v>
      </c>
      <c r="J35" s="352" t="e">
        <f t="shared" si="2"/>
        <v>#DIV/0!</v>
      </c>
      <c r="K35" s="10">
        <v>0</v>
      </c>
      <c r="L35" s="352" t="e">
        <f t="shared" si="3"/>
        <v>#DIV/0!</v>
      </c>
      <c r="M35" s="10">
        <v>0</v>
      </c>
      <c r="N35" s="352" t="e">
        <f t="shared" si="4"/>
        <v>#DIV/0!</v>
      </c>
      <c r="O35" s="243"/>
      <c r="P35" s="244"/>
      <c r="Q35" s="244"/>
      <c r="R35" s="245"/>
    </row>
    <row r="36" spans="2:18" ht="18" x14ac:dyDescent="0.35">
      <c r="B36" s="69"/>
      <c r="C36" s="69"/>
      <c r="D36" s="80"/>
      <c r="E36" s="10">
        <v>0</v>
      </c>
      <c r="F36" s="85" t="e">
        <f t="shared" si="0"/>
        <v>#DIV/0!</v>
      </c>
      <c r="G36" s="10">
        <v>0</v>
      </c>
      <c r="H36" s="352" t="e">
        <f t="shared" si="1"/>
        <v>#DIV/0!</v>
      </c>
      <c r="I36" s="10">
        <v>0</v>
      </c>
      <c r="J36" s="352" t="e">
        <f t="shared" si="2"/>
        <v>#DIV/0!</v>
      </c>
      <c r="K36" s="10">
        <v>0</v>
      </c>
      <c r="L36" s="352" t="e">
        <f t="shared" si="3"/>
        <v>#DIV/0!</v>
      </c>
      <c r="M36" s="10">
        <v>0</v>
      </c>
      <c r="N36" s="352" t="e">
        <f t="shared" si="4"/>
        <v>#DIV/0!</v>
      </c>
      <c r="O36" s="243"/>
      <c r="P36" s="244"/>
      <c r="Q36" s="244"/>
      <c r="R36" s="245"/>
    </row>
    <row r="37" spans="2:18" ht="18" x14ac:dyDescent="0.35">
      <c r="B37" s="69"/>
      <c r="C37" s="69"/>
      <c r="D37" s="80"/>
      <c r="E37" s="10">
        <v>0</v>
      </c>
      <c r="F37" s="85" t="e">
        <f t="shared" si="0"/>
        <v>#DIV/0!</v>
      </c>
      <c r="G37" s="10">
        <v>0</v>
      </c>
      <c r="H37" s="352" t="e">
        <f t="shared" si="1"/>
        <v>#DIV/0!</v>
      </c>
      <c r="I37" s="10">
        <v>0</v>
      </c>
      <c r="J37" s="352" t="e">
        <f t="shared" si="2"/>
        <v>#DIV/0!</v>
      </c>
      <c r="K37" s="10">
        <v>0</v>
      </c>
      <c r="L37" s="352" t="e">
        <f t="shared" si="3"/>
        <v>#DIV/0!</v>
      </c>
      <c r="M37" s="10">
        <v>0</v>
      </c>
      <c r="N37" s="352" t="e">
        <f t="shared" si="4"/>
        <v>#DIV/0!</v>
      </c>
      <c r="O37" s="243"/>
      <c r="P37" s="244"/>
      <c r="Q37" s="244"/>
      <c r="R37" s="245"/>
    </row>
    <row r="38" spans="2:18" ht="18" x14ac:dyDescent="0.35">
      <c r="B38" s="69"/>
      <c r="C38" s="69"/>
      <c r="D38" s="80"/>
      <c r="E38" s="10">
        <v>0</v>
      </c>
      <c r="F38" s="85" t="e">
        <f t="shared" si="0"/>
        <v>#DIV/0!</v>
      </c>
      <c r="G38" s="10">
        <v>0</v>
      </c>
      <c r="H38" s="352" t="e">
        <f t="shared" si="1"/>
        <v>#DIV/0!</v>
      </c>
      <c r="I38" s="10">
        <v>0</v>
      </c>
      <c r="J38" s="352" t="e">
        <f t="shared" si="2"/>
        <v>#DIV/0!</v>
      </c>
      <c r="K38" s="10">
        <v>0</v>
      </c>
      <c r="L38" s="352" t="e">
        <f t="shared" si="3"/>
        <v>#DIV/0!</v>
      </c>
      <c r="M38" s="10">
        <v>0</v>
      </c>
      <c r="N38" s="352" t="e">
        <f t="shared" si="4"/>
        <v>#DIV/0!</v>
      </c>
      <c r="O38" s="243"/>
      <c r="P38" s="244"/>
      <c r="Q38" s="244"/>
      <c r="R38" s="245"/>
    </row>
    <row r="39" spans="2:18" ht="18" x14ac:dyDescent="0.35">
      <c r="B39" s="69"/>
      <c r="C39" s="69"/>
      <c r="D39" s="80"/>
      <c r="E39" s="10">
        <v>0</v>
      </c>
      <c r="F39" s="85" t="e">
        <f t="shared" si="0"/>
        <v>#DIV/0!</v>
      </c>
      <c r="G39" s="10">
        <v>0</v>
      </c>
      <c r="H39" s="352" t="e">
        <f t="shared" si="1"/>
        <v>#DIV/0!</v>
      </c>
      <c r="I39" s="10">
        <v>0</v>
      </c>
      <c r="J39" s="352" t="e">
        <f t="shared" si="2"/>
        <v>#DIV/0!</v>
      </c>
      <c r="K39" s="10">
        <v>0</v>
      </c>
      <c r="L39" s="352" t="e">
        <f t="shared" si="3"/>
        <v>#DIV/0!</v>
      </c>
      <c r="M39" s="10">
        <v>0</v>
      </c>
      <c r="N39" s="352" t="e">
        <f t="shared" si="4"/>
        <v>#DIV/0!</v>
      </c>
      <c r="O39" s="243"/>
      <c r="P39" s="244"/>
      <c r="Q39" s="244"/>
      <c r="R39" s="245"/>
    </row>
    <row r="40" spans="2:18" ht="18" x14ac:dyDescent="0.35">
      <c r="B40" s="69"/>
      <c r="C40" s="69"/>
      <c r="D40" s="80"/>
      <c r="E40" s="10">
        <v>0</v>
      </c>
      <c r="F40" s="85" t="e">
        <f t="shared" si="0"/>
        <v>#DIV/0!</v>
      </c>
      <c r="G40" s="10">
        <v>0</v>
      </c>
      <c r="H40" s="352" t="e">
        <f t="shared" si="1"/>
        <v>#DIV/0!</v>
      </c>
      <c r="I40" s="10">
        <v>0</v>
      </c>
      <c r="J40" s="352" t="e">
        <f t="shared" si="2"/>
        <v>#DIV/0!</v>
      </c>
      <c r="K40" s="10">
        <v>0</v>
      </c>
      <c r="L40" s="352" t="e">
        <f t="shared" si="3"/>
        <v>#DIV/0!</v>
      </c>
      <c r="M40" s="10">
        <v>0</v>
      </c>
      <c r="N40" s="352" t="e">
        <f t="shared" si="4"/>
        <v>#DIV/0!</v>
      </c>
      <c r="O40" s="243"/>
      <c r="P40" s="244"/>
      <c r="Q40" s="244"/>
      <c r="R40" s="245"/>
    </row>
    <row r="41" spans="2:18" ht="18" x14ac:dyDescent="0.35">
      <c r="B41" s="69"/>
      <c r="C41" s="69"/>
      <c r="D41" s="80"/>
      <c r="E41" s="10">
        <v>0</v>
      </c>
      <c r="F41" s="85" t="e">
        <f t="shared" si="0"/>
        <v>#DIV/0!</v>
      </c>
      <c r="G41" s="10">
        <v>0</v>
      </c>
      <c r="H41" s="352" t="e">
        <f t="shared" si="1"/>
        <v>#DIV/0!</v>
      </c>
      <c r="I41" s="10">
        <v>0</v>
      </c>
      <c r="J41" s="352" t="e">
        <f t="shared" si="2"/>
        <v>#DIV/0!</v>
      </c>
      <c r="K41" s="10">
        <v>0</v>
      </c>
      <c r="L41" s="352" t="e">
        <f t="shared" si="3"/>
        <v>#DIV/0!</v>
      </c>
      <c r="M41" s="10">
        <v>0</v>
      </c>
      <c r="N41" s="352" t="e">
        <f t="shared" si="4"/>
        <v>#DIV/0!</v>
      </c>
      <c r="O41" s="243"/>
      <c r="P41" s="244"/>
      <c r="Q41" s="244"/>
      <c r="R41" s="245"/>
    </row>
    <row r="42" spans="2:18" ht="18" x14ac:dyDescent="0.35">
      <c r="B42" s="69"/>
      <c r="C42" s="69"/>
      <c r="D42" s="80"/>
      <c r="E42" s="10">
        <v>0</v>
      </c>
      <c r="F42" s="85" t="e">
        <f t="shared" si="0"/>
        <v>#DIV/0!</v>
      </c>
      <c r="G42" s="10">
        <v>0</v>
      </c>
      <c r="H42" s="352" t="e">
        <f t="shared" si="1"/>
        <v>#DIV/0!</v>
      </c>
      <c r="I42" s="10">
        <v>0</v>
      </c>
      <c r="J42" s="352" t="e">
        <f t="shared" si="2"/>
        <v>#DIV/0!</v>
      </c>
      <c r="K42" s="10">
        <v>0</v>
      </c>
      <c r="L42" s="352" t="e">
        <f t="shared" si="3"/>
        <v>#DIV/0!</v>
      </c>
      <c r="M42" s="10">
        <v>0</v>
      </c>
      <c r="N42" s="352" t="e">
        <f t="shared" si="4"/>
        <v>#DIV/0!</v>
      </c>
      <c r="O42" s="243"/>
      <c r="P42" s="244"/>
      <c r="Q42" s="244"/>
      <c r="R42" s="245"/>
    </row>
    <row r="43" spans="2:18" ht="18" x14ac:dyDescent="0.35">
      <c r="B43" s="69"/>
      <c r="C43" s="69"/>
      <c r="D43" s="80"/>
      <c r="E43" s="10">
        <v>0</v>
      </c>
      <c r="F43" s="85" t="e">
        <f t="shared" si="0"/>
        <v>#DIV/0!</v>
      </c>
      <c r="G43" s="10">
        <v>0</v>
      </c>
      <c r="H43" s="352" t="e">
        <f t="shared" si="1"/>
        <v>#DIV/0!</v>
      </c>
      <c r="I43" s="10">
        <v>0</v>
      </c>
      <c r="J43" s="352" t="e">
        <f t="shared" si="2"/>
        <v>#DIV/0!</v>
      </c>
      <c r="K43" s="10">
        <v>0</v>
      </c>
      <c r="L43" s="352" t="e">
        <f t="shared" si="3"/>
        <v>#DIV/0!</v>
      </c>
      <c r="M43" s="10">
        <v>0</v>
      </c>
      <c r="N43" s="352" t="e">
        <f t="shared" si="4"/>
        <v>#DIV/0!</v>
      </c>
      <c r="O43" s="243"/>
      <c r="P43" s="244"/>
      <c r="Q43" s="244"/>
      <c r="R43" s="245"/>
    </row>
    <row r="44" spans="2:18" ht="18" x14ac:dyDescent="0.35">
      <c r="B44" s="69"/>
      <c r="C44" s="69"/>
      <c r="D44" s="80"/>
      <c r="E44" s="10">
        <v>0</v>
      </c>
      <c r="F44" s="85" t="e">
        <f t="shared" si="0"/>
        <v>#DIV/0!</v>
      </c>
      <c r="G44" s="10">
        <v>0</v>
      </c>
      <c r="H44" s="352" t="e">
        <f t="shared" si="1"/>
        <v>#DIV/0!</v>
      </c>
      <c r="I44" s="10">
        <v>0</v>
      </c>
      <c r="J44" s="352" t="e">
        <f t="shared" si="2"/>
        <v>#DIV/0!</v>
      </c>
      <c r="K44" s="10">
        <v>0</v>
      </c>
      <c r="L44" s="352" t="e">
        <f t="shared" si="3"/>
        <v>#DIV/0!</v>
      </c>
      <c r="M44" s="10">
        <v>0</v>
      </c>
      <c r="N44" s="352" t="e">
        <f t="shared" si="4"/>
        <v>#DIV/0!</v>
      </c>
      <c r="O44" s="243"/>
      <c r="P44" s="244"/>
      <c r="Q44" s="244"/>
      <c r="R44" s="245"/>
    </row>
    <row r="45" spans="2:18" ht="18" x14ac:dyDescent="0.35">
      <c r="B45" s="69"/>
      <c r="C45" s="69"/>
      <c r="D45" s="80"/>
      <c r="E45" s="10">
        <v>0</v>
      </c>
      <c r="F45" s="85" t="e">
        <f t="shared" si="0"/>
        <v>#DIV/0!</v>
      </c>
      <c r="G45" s="10">
        <v>0</v>
      </c>
      <c r="H45" s="352" t="e">
        <f t="shared" si="1"/>
        <v>#DIV/0!</v>
      </c>
      <c r="I45" s="10">
        <v>0</v>
      </c>
      <c r="J45" s="352" t="e">
        <f t="shared" si="2"/>
        <v>#DIV/0!</v>
      </c>
      <c r="K45" s="10">
        <v>0</v>
      </c>
      <c r="L45" s="352" t="e">
        <f t="shared" si="3"/>
        <v>#DIV/0!</v>
      </c>
      <c r="M45" s="10">
        <v>0</v>
      </c>
      <c r="N45" s="352" t="e">
        <f t="shared" si="4"/>
        <v>#DIV/0!</v>
      </c>
      <c r="O45" s="243"/>
      <c r="P45" s="244"/>
      <c r="Q45" s="244"/>
      <c r="R45" s="245"/>
    </row>
    <row r="46" spans="2:18" ht="18" x14ac:dyDescent="0.35">
      <c r="B46" s="69"/>
      <c r="C46" s="69"/>
      <c r="D46" s="80"/>
      <c r="E46" s="10">
        <v>0</v>
      </c>
      <c r="F46" s="85" t="e">
        <f t="shared" si="0"/>
        <v>#DIV/0!</v>
      </c>
      <c r="G46" s="10">
        <v>0</v>
      </c>
      <c r="H46" s="352" t="e">
        <f t="shared" si="1"/>
        <v>#DIV/0!</v>
      </c>
      <c r="I46" s="10">
        <v>0</v>
      </c>
      <c r="J46" s="352" t="e">
        <f t="shared" si="2"/>
        <v>#DIV/0!</v>
      </c>
      <c r="K46" s="10">
        <v>0</v>
      </c>
      <c r="L46" s="352" t="e">
        <f t="shared" si="3"/>
        <v>#DIV/0!</v>
      </c>
      <c r="M46" s="10">
        <v>0</v>
      </c>
      <c r="N46" s="352" t="e">
        <f t="shared" si="4"/>
        <v>#DIV/0!</v>
      </c>
      <c r="O46" s="243"/>
      <c r="P46" s="244"/>
      <c r="Q46" s="244"/>
      <c r="R46" s="245"/>
    </row>
    <row r="47" spans="2:18" ht="18" x14ac:dyDescent="0.35">
      <c r="B47" s="69"/>
      <c r="C47" s="69"/>
      <c r="D47" s="80"/>
      <c r="E47" s="10">
        <v>0</v>
      </c>
      <c r="F47" s="85" t="e">
        <f t="shared" si="0"/>
        <v>#DIV/0!</v>
      </c>
      <c r="G47" s="10">
        <v>0</v>
      </c>
      <c r="H47" s="352" t="e">
        <f t="shared" si="1"/>
        <v>#DIV/0!</v>
      </c>
      <c r="I47" s="10">
        <v>0</v>
      </c>
      <c r="J47" s="352" t="e">
        <f t="shared" si="2"/>
        <v>#DIV/0!</v>
      </c>
      <c r="K47" s="10">
        <v>0</v>
      </c>
      <c r="L47" s="352" t="e">
        <f t="shared" si="3"/>
        <v>#DIV/0!</v>
      </c>
      <c r="M47" s="10">
        <v>0</v>
      </c>
      <c r="N47" s="352" t="e">
        <f t="shared" si="4"/>
        <v>#DIV/0!</v>
      </c>
      <c r="O47" s="243"/>
      <c r="P47" s="244"/>
      <c r="Q47" s="244"/>
      <c r="R47" s="245"/>
    </row>
    <row r="48" spans="2:18" ht="18" x14ac:dyDescent="0.35">
      <c r="B48" s="69"/>
      <c r="C48" s="69"/>
      <c r="D48" s="80"/>
      <c r="E48" s="10">
        <v>0</v>
      </c>
      <c r="F48" s="85" t="e">
        <f t="shared" si="0"/>
        <v>#DIV/0!</v>
      </c>
      <c r="G48" s="10">
        <v>0</v>
      </c>
      <c r="H48" s="352" t="e">
        <f t="shared" si="1"/>
        <v>#DIV/0!</v>
      </c>
      <c r="I48" s="10">
        <v>0</v>
      </c>
      <c r="J48" s="352" t="e">
        <f t="shared" si="2"/>
        <v>#DIV/0!</v>
      </c>
      <c r="K48" s="10">
        <v>0</v>
      </c>
      <c r="L48" s="352" t="e">
        <f t="shared" si="3"/>
        <v>#DIV/0!</v>
      </c>
      <c r="M48" s="10">
        <v>0</v>
      </c>
      <c r="N48" s="352" t="e">
        <f t="shared" si="4"/>
        <v>#DIV/0!</v>
      </c>
      <c r="O48" s="243"/>
      <c r="P48" s="244"/>
      <c r="Q48" s="244"/>
      <c r="R48" s="245"/>
    </row>
    <row r="49" spans="2:18" ht="18" x14ac:dyDescent="0.35">
      <c r="B49" s="69"/>
      <c r="C49" s="69"/>
      <c r="D49" s="80"/>
      <c r="E49" s="10">
        <v>0</v>
      </c>
      <c r="F49" s="85" t="e">
        <f t="shared" si="0"/>
        <v>#DIV/0!</v>
      </c>
      <c r="G49" s="10">
        <v>0</v>
      </c>
      <c r="H49" s="352" t="e">
        <f t="shared" si="1"/>
        <v>#DIV/0!</v>
      </c>
      <c r="I49" s="10">
        <v>0</v>
      </c>
      <c r="J49" s="352" t="e">
        <f t="shared" si="2"/>
        <v>#DIV/0!</v>
      </c>
      <c r="K49" s="10">
        <v>0</v>
      </c>
      <c r="L49" s="352" t="e">
        <f t="shared" si="3"/>
        <v>#DIV/0!</v>
      </c>
      <c r="M49" s="10">
        <v>0</v>
      </c>
      <c r="N49" s="352" t="e">
        <f t="shared" si="4"/>
        <v>#DIV/0!</v>
      </c>
      <c r="O49" s="243"/>
      <c r="P49" s="244"/>
      <c r="Q49" s="244"/>
      <c r="R49" s="245"/>
    </row>
    <row r="50" spans="2:18" ht="18" x14ac:dyDescent="0.35">
      <c r="B50" s="193" t="s">
        <v>27</v>
      </c>
      <c r="C50" s="204"/>
      <c r="D50" s="194"/>
      <c r="E50" s="64">
        <f>SUM(E13:E49)</f>
        <v>0</v>
      </c>
      <c r="F50" s="84" t="e">
        <f t="shared" ref="F50" si="5">SUM(F13:F49)</f>
        <v>#DIV/0!</v>
      </c>
      <c r="G50" s="64">
        <f>SUM(G13:G49)</f>
        <v>0</v>
      </c>
      <c r="H50" s="84" t="e">
        <f t="shared" ref="H50" si="6">SUM(H13:H49)</f>
        <v>#DIV/0!</v>
      </c>
      <c r="I50" s="64">
        <f>SUM(I13:I49)</f>
        <v>0</v>
      </c>
      <c r="J50" s="84" t="e">
        <f t="shared" ref="J50" si="7">SUM(J13:J49)</f>
        <v>#DIV/0!</v>
      </c>
      <c r="K50" s="64">
        <f>SUM(K13:K49)</f>
        <v>0</v>
      </c>
      <c r="L50" s="84" t="e">
        <f t="shared" ref="L50" si="8">SUM(L13:L49)</f>
        <v>#DIV/0!</v>
      </c>
      <c r="M50" s="64">
        <f>SUM(M13:M49)</f>
        <v>0</v>
      </c>
      <c r="N50" s="84" t="e">
        <f t="shared" ref="N50" si="9">SUM(N13:N49)</f>
        <v>#DIV/0!</v>
      </c>
      <c r="O50" s="246"/>
      <c r="P50" s="247"/>
      <c r="Q50" s="247"/>
      <c r="R50" s="248"/>
    </row>
    <row r="52" spans="2:18" x14ac:dyDescent="0.25">
      <c r="B52" t="s">
        <v>32</v>
      </c>
    </row>
  </sheetData>
  <autoFilter ref="B12:N12" xr:uid="{6C6A6E1F-1B06-4903-8256-62CF0F8DEA4D}"/>
  <mergeCells count="56">
    <mergeCell ref="O48:R48"/>
    <mergeCell ref="O35:R35"/>
    <mergeCell ref="O23:R23"/>
    <mergeCell ref="O34:R34"/>
    <mergeCell ref="R2:R6"/>
    <mergeCell ref="O11:R11"/>
    <mergeCell ref="O15:R15"/>
    <mergeCell ref="O28:R28"/>
    <mergeCell ref="O29:R29"/>
    <mergeCell ref="O30:R30"/>
    <mergeCell ref="O31:R31"/>
    <mergeCell ref="B2:D6"/>
    <mergeCell ref="O44:R44"/>
    <mergeCell ref="O45:R45"/>
    <mergeCell ref="O46:R46"/>
    <mergeCell ref="O47:R47"/>
    <mergeCell ref="O25:R25"/>
    <mergeCell ref="O26:R26"/>
    <mergeCell ref="O16:R16"/>
    <mergeCell ref="O17:R17"/>
    <mergeCell ref="O18:R18"/>
    <mergeCell ref="O19:R19"/>
    <mergeCell ref="O20:R20"/>
    <mergeCell ref="O32:R32"/>
    <mergeCell ref="O33:R33"/>
    <mergeCell ref="E11:F11"/>
    <mergeCell ref="G11:H11"/>
    <mergeCell ref="O50:R50"/>
    <mergeCell ref="B50:D50"/>
    <mergeCell ref="E2:Q4"/>
    <mergeCell ref="E5:Q6"/>
    <mergeCell ref="E7:G7"/>
    <mergeCell ref="O36:R36"/>
    <mergeCell ref="O37:R37"/>
    <mergeCell ref="O38:R38"/>
    <mergeCell ref="O39:R39"/>
    <mergeCell ref="O40:R40"/>
    <mergeCell ref="O41:R41"/>
    <mergeCell ref="O42:R42"/>
    <mergeCell ref="O43:R43"/>
    <mergeCell ref="O13:R13"/>
    <mergeCell ref="O14:R14"/>
    <mergeCell ref="O49:R49"/>
    <mergeCell ref="I11:J11"/>
    <mergeCell ref="K11:L11"/>
    <mergeCell ref="O12:R12"/>
    <mergeCell ref="M11:N11"/>
    <mergeCell ref="O27:R27"/>
    <mergeCell ref="O21:R21"/>
    <mergeCell ref="O22:R22"/>
    <mergeCell ref="O24:R24"/>
    <mergeCell ref="C7:D7"/>
    <mergeCell ref="H7:K7"/>
    <mergeCell ref="L7:N7"/>
    <mergeCell ref="O7:R7"/>
    <mergeCell ref="O10:R10"/>
  </mergeCells>
  <phoneticPr fontId="14" type="noConversion"/>
  <dataValidations count="1">
    <dataValidation type="list" allowBlank="1" showInputMessage="1" showErrorMessage="1" sqref="B13:B49" xr:uid="{C15EEB4F-CF4D-45D0-87BE-526FE64EA806}">
      <formula1>"Gasto de Operación, Gasto Estratégico"</formula1>
    </dataValidation>
  </dataValidations>
  <printOptions horizontalCentered="1"/>
  <pageMargins left="0.70866141732283472" right="0.70866141732283472" top="0.74803149606299213" bottom="0.74803149606299213" header="0.31496062992125984" footer="0.31496062992125984"/>
  <pageSetup scale="46"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8B7803C-051C-4B4E-9944-860095EECA63}">
          <x14:formula1>
            <xm:f>IF(B13="Gasto de Operación",Listas!$A$189:$A$193,IF(B13="Gasto Estratégico",Listas!$A$189:$A$195,Listas!$A$198))</xm:f>
          </x14:formula1>
          <xm:sqref>C13:C49</xm:sqref>
        </x14:dataValidation>
        <x14:dataValidation type="list" allowBlank="1" showInputMessage="1" showErrorMessage="1" xr:uid="{DDD0FDAF-8E3D-4A54-B8EF-3997620C3734}">
          <x14:formula1>
            <xm:f>Listas!$B$199:$B$687</xm:f>
          </x14:formula1>
          <xm:sqref>D13:D49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73B50-B956-494E-B2DC-A0EB310A32ED}">
  <dimension ref="B1:E6150"/>
  <sheetViews>
    <sheetView topLeftCell="A26" workbookViewId="0"/>
  </sheetViews>
  <sheetFormatPr baseColWidth="10" defaultRowHeight="15" x14ac:dyDescent="0.25"/>
  <cols>
    <col min="2" max="2" width="40.7109375" customWidth="1"/>
    <col min="3" max="3" width="60.7109375" customWidth="1"/>
    <col min="4" max="4" width="20.7109375" customWidth="1"/>
    <col min="5" max="5" width="50.7109375" customWidth="1"/>
  </cols>
  <sheetData>
    <row r="1" spans="2:5" x14ac:dyDescent="0.25">
      <c r="B1" s="169" t="s">
        <v>2489</v>
      </c>
      <c r="C1" s="178" t="s">
        <v>72</v>
      </c>
      <c r="D1" s="180"/>
      <c r="E1" s="169"/>
    </row>
    <row r="2" spans="2:5" x14ac:dyDescent="0.25">
      <c r="B2" s="170"/>
      <c r="C2" s="178"/>
      <c r="D2" s="180"/>
      <c r="E2" s="170"/>
    </row>
    <row r="3" spans="2:5" x14ac:dyDescent="0.25">
      <c r="B3" s="170"/>
      <c r="C3" s="178"/>
      <c r="D3" s="180"/>
      <c r="E3" s="170"/>
    </row>
    <row r="4" spans="2:5" x14ac:dyDescent="0.25">
      <c r="B4" s="170"/>
      <c r="C4" s="181" t="s">
        <v>2490</v>
      </c>
      <c r="D4" s="183"/>
      <c r="E4" s="170"/>
    </row>
    <row r="5" spans="2:5" x14ac:dyDescent="0.25">
      <c r="B5" s="171"/>
      <c r="C5" s="184"/>
      <c r="D5" s="186"/>
      <c r="E5" s="171"/>
    </row>
    <row r="6" spans="2:5" ht="14.25" customHeight="1" x14ac:dyDescent="0.35">
      <c r="B6" s="47"/>
      <c r="C6" s="35"/>
      <c r="D6" s="36"/>
      <c r="E6" s="37"/>
    </row>
    <row r="7" spans="2:5" ht="15" customHeight="1" x14ac:dyDescent="0.25"/>
    <row r="8" spans="2:5" ht="15" customHeight="1" x14ac:dyDescent="0.25">
      <c r="B8" s="168" t="s">
        <v>2470</v>
      </c>
      <c r="C8" s="168"/>
      <c r="D8" s="168"/>
      <c r="E8" s="168"/>
    </row>
    <row r="9" spans="2:5" ht="15" customHeight="1" x14ac:dyDescent="0.25">
      <c r="B9" s="70" t="s">
        <v>74</v>
      </c>
      <c r="C9" s="305">
        <f>+'F00-A Historico y solicitud '!D10</f>
        <v>0</v>
      </c>
      <c r="D9" s="306"/>
      <c r="E9" s="307"/>
    </row>
    <row r="10" spans="2:5" ht="15" customHeight="1" x14ac:dyDescent="0.25">
      <c r="B10" s="58" t="s">
        <v>75</v>
      </c>
      <c r="C10" s="305">
        <f>+'F00-A Historico y solicitud '!D11</f>
        <v>0</v>
      </c>
      <c r="D10" s="306"/>
      <c r="E10" s="307"/>
    </row>
    <row r="11" spans="2:5" ht="15" customHeight="1" x14ac:dyDescent="0.25">
      <c r="B11" s="70" t="s">
        <v>76</v>
      </c>
      <c r="C11" s="305">
        <f>+'F00-A Historico y solicitud '!D12</f>
        <v>0</v>
      </c>
      <c r="D11" s="306"/>
      <c r="E11" s="307"/>
    </row>
    <row r="12" spans="2:5" ht="15" customHeight="1" x14ac:dyDescent="0.25">
      <c r="B12" s="70" t="s">
        <v>1723</v>
      </c>
      <c r="C12" s="305">
        <f>+'F00-A Historico y solicitud '!D13</f>
        <v>0</v>
      </c>
      <c r="D12" s="306"/>
      <c r="E12" s="307"/>
    </row>
    <row r="13" spans="2:5" ht="15" customHeight="1" x14ac:dyDescent="0.25"/>
    <row r="14" spans="2:5" ht="15" customHeight="1" x14ac:dyDescent="0.25"/>
    <row r="15" spans="2:5" ht="15" customHeight="1" x14ac:dyDescent="0.25">
      <c r="B15" s="160" t="s">
        <v>2469</v>
      </c>
      <c r="C15" s="160"/>
      <c r="D15" s="160"/>
      <c r="E15" s="160"/>
    </row>
    <row r="16" spans="2:5" ht="15" customHeight="1" x14ac:dyDescent="0.25">
      <c r="B16" s="94" t="s">
        <v>1724</v>
      </c>
      <c r="C16" s="95" t="s">
        <v>2511</v>
      </c>
      <c r="D16" s="299" t="s">
        <v>2506</v>
      </c>
      <c r="E16" s="299"/>
    </row>
    <row r="17" spans="2:5" ht="15" customHeight="1" x14ac:dyDescent="0.25">
      <c r="B17" s="74"/>
      <c r="C17" s="93"/>
      <c r="D17" s="300"/>
      <c r="E17" s="301"/>
    </row>
    <row r="18" spans="2:5" ht="15" customHeight="1" x14ac:dyDescent="0.25">
      <c r="B18" s="74"/>
      <c r="C18" s="93"/>
      <c r="D18" s="300"/>
      <c r="E18" s="301"/>
    </row>
    <row r="19" spans="2:5" ht="15" customHeight="1" x14ac:dyDescent="0.25">
      <c r="B19" s="74"/>
      <c r="C19" s="93"/>
      <c r="D19" s="300"/>
      <c r="E19" s="301"/>
    </row>
    <row r="20" spans="2:5" ht="15" customHeight="1" x14ac:dyDescent="0.25"/>
    <row r="21" spans="2:5" s="23" customFormat="1" ht="18" x14ac:dyDescent="0.35">
      <c r="B21" s="43" t="s">
        <v>34</v>
      </c>
      <c r="C21" s="43" t="s">
        <v>35</v>
      </c>
      <c r="D21" s="43"/>
      <c r="E21" s="43" t="s">
        <v>69</v>
      </c>
    </row>
    <row r="22" spans="2:5" s="23" customFormat="1" ht="18" customHeight="1" x14ac:dyDescent="0.35">
      <c r="B22" s="302" t="s">
        <v>53</v>
      </c>
      <c r="C22" s="303"/>
      <c r="D22" s="303"/>
      <c r="E22" s="304"/>
    </row>
    <row r="23" spans="2:5" s="23" customFormat="1" ht="18" x14ac:dyDescent="0.35">
      <c r="B23" s="102" t="s">
        <v>54</v>
      </c>
      <c r="C23" s="289"/>
      <c r="D23" s="290"/>
      <c r="E23" s="291"/>
    </row>
    <row r="24" spans="2:5" s="23" customFormat="1" ht="18" x14ac:dyDescent="0.35">
      <c r="B24" s="103" t="s">
        <v>2853</v>
      </c>
      <c r="C24" s="292"/>
      <c r="D24" s="293"/>
      <c r="E24" s="294"/>
    </row>
    <row r="25" spans="2:5" s="23" customFormat="1" ht="18" x14ac:dyDescent="0.35">
      <c r="B25" s="102" t="s">
        <v>2852</v>
      </c>
      <c r="C25" s="289"/>
      <c r="D25" s="290"/>
      <c r="E25" s="291"/>
    </row>
    <row r="26" spans="2:5" s="23" customFormat="1" ht="18" x14ac:dyDescent="0.35">
      <c r="B26" s="103" t="s">
        <v>37</v>
      </c>
      <c r="C26" s="292"/>
      <c r="D26" s="293"/>
      <c r="E26" s="294"/>
    </row>
    <row r="27" spans="2:5" s="23" customFormat="1" ht="18" x14ac:dyDescent="0.35">
      <c r="B27" s="102" t="s">
        <v>55</v>
      </c>
      <c r="C27" s="289"/>
      <c r="D27" s="290"/>
      <c r="E27" s="291"/>
    </row>
    <row r="28" spans="2:5" s="23" customFormat="1" ht="18" x14ac:dyDescent="0.35">
      <c r="B28" s="103" t="s">
        <v>56</v>
      </c>
      <c r="C28" s="292"/>
      <c r="D28" s="293"/>
      <c r="E28" s="294"/>
    </row>
    <row r="29" spans="2:5" s="23" customFormat="1" ht="18" x14ac:dyDescent="0.35">
      <c r="B29" s="102" t="s">
        <v>2854</v>
      </c>
      <c r="C29" s="289"/>
      <c r="D29" s="290"/>
      <c r="E29" s="291"/>
    </row>
    <row r="30" spans="2:5" s="23" customFormat="1" ht="18" x14ac:dyDescent="0.35">
      <c r="B30" s="103" t="s">
        <v>2856</v>
      </c>
      <c r="C30" s="292"/>
      <c r="D30" s="293"/>
      <c r="E30" s="294"/>
    </row>
    <row r="31" spans="2:5" s="23" customFormat="1" ht="18" x14ac:dyDescent="0.35">
      <c r="B31" s="102" t="s">
        <v>2855</v>
      </c>
      <c r="C31" s="289"/>
      <c r="D31" s="290"/>
      <c r="E31" s="291"/>
    </row>
    <row r="32" spans="2:5" s="23" customFormat="1" ht="18" customHeight="1" x14ac:dyDescent="0.35">
      <c r="B32" s="302" t="s">
        <v>2851</v>
      </c>
      <c r="C32" s="303"/>
      <c r="D32" s="303"/>
      <c r="E32" s="304"/>
    </row>
    <row r="33" spans="2:5" s="23" customFormat="1" ht="18" x14ac:dyDescent="0.35">
      <c r="B33" s="98" t="s">
        <v>38</v>
      </c>
      <c r="C33" s="108" t="s">
        <v>2494</v>
      </c>
      <c r="D33" s="16">
        <v>0</v>
      </c>
      <c r="E33" s="24"/>
    </row>
    <row r="34" spans="2:5" s="23" customFormat="1" ht="18" x14ac:dyDescent="0.35">
      <c r="B34" s="99" t="s">
        <v>39</v>
      </c>
      <c r="C34" s="108" t="s">
        <v>2494</v>
      </c>
      <c r="D34" s="17">
        <v>0</v>
      </c>
      <c r="E34" s="25"/>
    </row>
    <row r="35" spans="2:5" s="23" customFormat="1" ht="18" x14ac:dyDescent="0.35">
      <c r="B35" s="98" t="s">
        <v>40</v>
      </c>
      <c r="C35" s="108" t="s">
        <v>2494</v>
      </c>
      <c r="D35" s="16">
        <v>0</v>
      </c>
      <c r="E35" s="24"/>
    </row>
    <row r="36" spans="2:5" s="23" customFormat="1" ht="18" x14ac:dyDescent="0.35">
      <c r="B36" s="99" t="s">
        <v>41</v>
      </c>
      <c r="C36" s="108" t="s">
        <v>2494</v>
      </c>
      <c r="D36" s="17">
        <v>0</v>
      </c>
      <c r="E36" s="25"/>
    </row>
    <row r="37" spans="2:5" s="23" customFormat="1" ht="18" x14ac:dyDescent="0.35">
      <c r="B37" s="98" t="s">
        <v>42</v>
      </c>
      <c r="C37" s="108" t="s">
        <v>2494</v>
      </c>
      <c r="D37" s="16">
        <v>0</v>
      </c>
      <c r="E37" s="26"/>
    </row>
    <row r="38" spans="2:5" s="23" customFormat="1" ht="18" x14ac:dyDescent="0.35">
      <c r="B38" s="104" t="s">
        <v>33</v>
      </c>
      <c r="C38" s="19">
        <f>SUM(C33:C37)</f>
        <v>0</v>
      </c>
      <c r="D38" s="19">
        <f>SUM(D33:D37)</f>
        <v>0</v>
      </c>
      <c r="E38" s="27"/>
    </row>
    <row r="39" spans="2:5" s="23" customFormat="1" ht="18" x14ac:dyDescent="0.35">
      <c r="B39" s="302" t="s">
        <v>57</v>
      </c>
      <c r="C39" s="303"/>
      <c r="D39" s="303"/>
      <c r="E39" s="304"/>
    </row>
    <row r="40" spans="2:5" s="23" customFormat="1" ht="18" x14ac:dyDescent="0.35">
      <c r="B40" s="14" t="s">
        <v>44</v>
      </c>
      <c r="C40" s="17">
        <v>0</v>
      </c>
      <c r="D40" s="17"/>
      <c r="E40" s="25"/>
    </row>
    <row r="41" spans="2:5" s="23" customFormat="1" ht="18" x14ac:dyDescent="0.35">
      <c r="B41" s="12" t="s">
        <v>45</v>
      </c>
      <c r="C41" s="16">
        <v>0</v>
      </c>
      <c r="D41" s="16"/>
      <c r="E41" s="24"/>
    </row>
    <row r="42" spans="2:5" s="23" customFormat="1" ht="18" x14ac:dyDescent="0.35">
      <c r="B42" s="18" t="s">
        <v>33</v>
      </c>
      <c r="C42" s="19">
        <f>SUM(C37:C41)</f>
        <v>0</v>
      </c>
      <c r="D42" s="19"/>
      <c r="E42" s="27"/>
    </row>
    <row r="43" spans="2:5" s="23" customFormat="1" ht="18" x14ac:dyDescent="0.35">
      <c r="B43" s="302" t="s">
        <v>28</v>
      </c>
      <c r="C43" s="303"/>
      <c r="D43" s="303"/>
      <c r="E43" s="304"/>
    </row>
    <row r="44" spans="2:5" s="23" customFormat="1" ht="18" x14ac:dyDescent="0.35">
      <c r="B44" s="14" t="s">
        <v>58</v>
      </c>
      <c r="C44" s="28">
        <v>0</v>
      </c>
      <c r="D44" s="28"/>
      <c r="E44" s="25"/>
    </row>
    <row r="45" spans="2:5" s="23" customFormat="1" ht="18" x14ac:dyDescent="0.35">
      <c r="B45" s="12" t="s">
        <v>59</v>
      </c>
      <c r="C45" s="29">
        <v>0</v>
      </c>
      <c r="D45" s="29"/>
      <c r="E45" s="24"/>
    </row>
    <row r="46" spans="2:5" s="23" customFormat="1" ht="18" x14ac:dyDescent="0.35">
      <c r="B46" s="18" t="s">
        <v>33</v>
      </c>
      <c r="C46" s="19">
        <f>SUM(C41:C45)</f>
        <v>0</v>
      </c>
      <c r="D46" s="19"/>
      <c r="E46" s="27"/>
    </row>
    <row r="47" spans="2:5" s="23" customFormat="1" ht="18" customHeight="1" x14ac:dyDescent="0.35">
      <c r="B47" s="302" t="s">
        <v>60</v>
      </c>
      <c r="C47" s="303"/>
      <c r="D47" s="303"/>
      <c r="E47" s="304"/>
    </row>
    <row r="48" spans="2:5" s="23" customFormat="1" ht="30" x14ac:dyDescent="0.35">
      <c r="B48" s="295" t="s">
        <v>61</v>
      </c>
      <c r="C48" s="296"/>
      <c r="D48" s="21"/>
      <c r="E48" s="105" t="s">
        <v>2491</v>
      </c>
    </row>
    <row r="49" spans="2:5" s="23" customFormat="1" ht="18" x14ac:dyDescent="0.35">
      <c r="B49" s="297" t="s">
        <v>62</v>
      </c>
      <c r="C49" s="298"/>
      <c r="D49" s="17"/>
      <c r="E49" s="106" t="s">
        <v>2492</v>
      </c>
    </row>
    <row r="50" spans="2:5" s="23" customFormat="1" ht="18" x14ac:dyDescent="0.35">
      <c r="B50" s="295" t="s">
        <v>66</v>
      </c>
      <c r="C50" s="298"/>
      <c r="D50" s="21"/>
      <c r="E50" s="107" t="s">
        <v>2493</v>
      </c>
    </row>
    <row r="51" spans="2:5" s="23" customFormat="1" ht="18" x14ac:dyDescent="0.35">
      <c r="B51" s="30"/>
    </row>
    <row r="52" spans="2:5" s="23" customFormat="1" ht="18" x14ac:dyDescent="0.35">
      <c r="B52" s="30"/>
    </row>
    <row r="53" spans="2:5" s="23" customFormat="1" ht="18" x14ac:dyDescent="0.35">
      <c r="B53" s="23" t="s">
        <v>2504</v>
      </c>
    </row>
    <row r="54" spans="2:5" s="23" customFormat="1" ht="18" x14ac:dyDescent="0.35">
      <c r="B54" s="30"/>
    </row>
    <row r="55" spans="2:5" s="23" customFormat="1" ht="18" x14ac:dyDescent="0.35">
      <c r="B55" s="30"/>
    </row>
    <row r="56" spans="2:5" s="23" customFormat="1" ht="18" x14ac:dyDescent="0.35">
      <c r="B56" s="30"/>
    </row>
    <row r="57" spans="2:5" s="23" customFormat="1" ht="18" x14ac:dyDescent="0.35">
      <c r="B57" s="30"/>
    </row>
    <row r="58" spans="2:5" s="23" customFormat="1" ht="18" x14ac:dyDescent="0.35">
      <c r="B58" s="30"/>
    </row>
    <row r="59" spans="2:5" s="23" customFormat="1" ht="18" x14ac:dyDescent="0.35">
      <c r="B59" s="30"/>
    </row>
    <row r="60" spans="2:5" s="23" customFormat="1" ht="18" x14ac:dyDescent="0.35">
      <c r="B60" s="30"/>
    </row>
    <row r="61" spans="2:5" s="23" customFormat="1" ht="18" x14ac:dyDescent="0.35">
      <c r="B61" s="30"/>
    </row>
    <row r="62" spans="2:5" s="23" customFormat="1" ht="18" x14ac:dyDescent="0.35">
      <c r="B62" s="30"/>
    </row>
    <row r="63" spans="2:5" s="23" customFormat="1" ht="18" x14ac:dyDescent="0.35">
      <c r="B63" s="30"/>
    </row>
    <row r="64" spans="2:5" s="23" customFormat="1" ht="18" x14ac:dyDescent="0.35">
      <c r="B64" s="30"/>
    </row>
    <row r="65" spans="2:2" s="23" customFormat="1" ht="18" x14ac:dyDescent="0.35">
      <c r="B65" s="30"/>
    </row>
    <row r="66" spans="2:2" s="23" customFormat="1" ht="18" x14ac:dyDescent="0.35">
      <c r="B66" s="30"/>
    </row>
    <row r="67" spans="2:2" s="23" customFormat="1" ht="18" x14ac:dyDescent="0.35">
      <c r="B67" s="30"/>
    </row>
    <row r="68" spans="2:2" s="23" customFormat="1" ht="18" x14ac:dyDescent="0.35">
      <c r="B68" s="30"/>
    </row>
    <row r="69" spans="2:2" s="23" customFormat="1" ht="18" x14ac:dyDescent="0.35">
      <c r="B69" s="30"/>
    </row>
    <row r="70" spans="2:2" s="23" customFormat="1" ht="18" x14ac:dyDescent="0.35">
      <c r="B70" s="30"/>
    </row>
    <row r="71" spans="2:2" s="23" customFormat="1" ht="18" x14ac:dyDescent="0.35">
      <c r="B71" s="30"/>
    </row>
    <row r="72" spans="2:2" s="23" customFormat="1" ht="18" x14ac:dyDescent="0.35">
      <c r="B72" s="30"/>
    </row>
    <row r="73" spans="2:2" s="23" customFormat="1" ht="18" x14ac:dyDescent="0.35">
      <c r="B73" s="30"/>
    </row>
    <row r="74" spans="2:2" s="23" customFormat="1" ht="18" x14ac:dyDescent="0.35">
      <c r="B74" s="30"/>
    </row>
    <row r="75" spans="2:2" s="23" customFormat="1" ht="18" x14ac:dyDescent="0.35">
      <c r="B75" s="30"/>
    </row>
    <row r="76" spans="2:2" s="23" customFormat="1" ht="18" x14ac:dyDescent="0.35">
      <c r="B76" s="30"/>
    </row>
    <row r="77" spans="2:2" s="23" customFormat="1" ht="18" x14ac:dyDescent="0.35">
      <c r="B77" s="30"/>
    </row>
    <row r="78" spans="2:2" s="23" customFormat="1" ht="18" x14ac:dyDescent="0.35">
      <c r="B78" s="30"/>
    </row>
    <row r="79" spans="2:2" s="23" customFormat="1" ht="18" x14ac:dyDescent="0.35">
      <c r="B79" s="30"/>
    </row>
    <row r="80" spans="2:2" s="23" customFormat="1" ht="18" x14ac:dyDescent="0.35">
      <c r="B80" s="30"/>
    </row>
    <row r="81" spans="2:2" s="23" customFormat="1" ht="18" x14ac:dyDescent="0.35">
      <c r="B81" s="30"/>
    </row>
    <row r="82" spans="2:2" s="23" customFormat="1" ht="18" x14ac:dyDescent="0.35">
      <c r="B82" s="30"/>
    </row>
    <row r="83" spans="2:2" s="23" customFormat="1" ht="18" x14ac:dyDescent="0.35">
      <c r="B83" s="30"/>
    </row>
    <row r="84" spans="2:2" s="23" customFormat="1" ht="18" x14ac:dyDescent="0.35">
      <c r="B84" s="30"/>
    </row>
    <row r="85" spans="2:2" s="23" customFormat="1" ht="18" x14ac:dyDescent="0.35">
      <c r="B85" s="30"/>
    </row>
    <row r="86" spans="2:2" s="23" customFormat="1" ht="18" x14ac:dyDescent="0.35">
      <c r="B86" s="30"/>
    </row>
    <row r="87" spans="2:2" s="23" customFormat="1" ht="18" x14ac:dyDescent="0.35">
      <c r="B87" s="30"/>
    </row>
    <row r="88" spans="2:2" s="23" customFormat="1" ht="18" x14ac:dyDescent="0.35">
      <c r="B88" s="30"/>
    </row>
    <row r="89" spans="2:2" s="23" customFormat="1" ht="18" x14ac:dyDescent="0.35">
      <c r="B89" s="30"/>
    </row>
    <row r="90" spans="2:2" s="23" customFormat="1" ht="18" x14ac:dyDescent="0.35">
      <c r="B90" s="30"/>
    </row>
    <row r="91" spans="2:2" s="23" customFormat="1" ht="18" x14ac:dyDescent="0.35">
      <c r="B91" s="30"/>
    </row>
    <row r="92" spans="2:2" s="23" customFormat="1" ht="18" x14ac:dyDescent="0.35">
      <c r="B92" s="30"/>
    </row>
    <row r="93" spans="2:2" s="23" customFormat="1" ht="18" x14ac:dyDescent="0.35">
      <c r="B93" s="30"/>
    </row>
    <row r="94" spans="2:2" s="23" customFormat="1" ht="18" x14ac:dyDescent="0.35">
      <c r="B94" s="30"/>
    </row>
    <row r="95" spans="2:2" s="23" customFormat="1" ht="18" x14ac:dyDescent="0.35">
      <c r="B95" s="30"/>
    </row>
    <row r="96" spans="2:2" s="23" customFormat="1" ht="18" x14ac:dyDescent="0.35">
      <c r="B96" s="30"/>
    </row>
    <row r="97" spans="2:2" s="23" customFormat="1" ht="18" x14ac:dyDescent="0.35">
      <c r="B97" s="30"/>
    </row>
    <row r="98" spans="2:2" s="23" customFormat="1" ht="18" x14ac:dyDescent="0.35">
      <c r="B98" s="30"/>
    </row>
    <row r="99" spans="2:2" s="23" customFormat="1" ht="18" x14ac:dyDescent="0.35">
      <c r="B99" s="30"/>
    </row>
    <row r="100" spans="2:2" s="23" customFormat="1" ht="18" x14ac:dyDescent="0.35">
      <c r="B100" s="30"/>
    </row>
    <row r="101" spans="2:2" s="23" customFormat="1" ht="18" x14ac:dyDescent="0.35">
      <c r="B101" s="30"/>
    </row>
    <row r="102" spans="2:2" s="23" customFormat="1" ht="18" x14ac:dyDescent="0.35">
      <c r="B102" s="30"/>
    </row>
    <row r="103" spans="2:2" s="23" customFormat="1" ht="18" x14ac:dyDescent="0.35">
      <c r="B103" s="30"/>
    </row>
    <row r="104" spans="2:2" s="23" customFormat="1" ht="18" x14ac:dyDescent="0.35">
      <c r="B104" s="30"/>
    </row>
    <row r="105" spans="2:2" s="23" customFormat="1" ht="18" x14ac:dyDescent="0.35">
      <c r="B105" s="30"/>
    </row>
    <row r="106" spans="2:2" s="23" customFormat="1" ht="18" x14ac:dyDescent="0.35">
      <c r="B106" s="30"/>
    </row>
    <row r="107" spans="2:2" s="23" customFormat="1" ht="18" x14ac:dyDescent="0.35">
      <c r="B107" s="30"/>
    </row>
    <row r="108" spans="2:2" s="23" customFormat="1" ht="18" x14ac:dyDescent="0.35">
      <c r="B108" s="30"/>
    </row>
    <row r="109" spans="2:2" s="23" customFormat="1" ht="18" x14ac:dyDescent="0.35">
      <c r="B109" s="30"/>
    </row>
    <row r="110" spans="2:2" s="23" customFormat="1" ht="18" x14ac:dyDescent="0.35">
      <c r="B110" s="30"/>
    </row>
    <row r="111" spans="2:2" s="23" customFormat="1" ht="18" x14ac:dyDescent="0.35">
      <c r="B111" s="30"/>
    </row>
    <row r="112" spans="2:2" s="23" customFormat="1" ht="18" x14ac:dyDescent="0.35">
      <c r="B112" s="30"/>
    </row>
    <row r="113" spans="2:2" s="23" customFormat="1" ht="18" x14ac:dyDescent="0.35">
      <c r="B113" s="30"/>
    </row>
    <row r="114" spans="2:2" s="23" customFormat="1" ht="18" x14ac:dyDescent="0.35">
      <c r="B114" s="30"/>
    </row>
    <row r="115" spans="2:2" s="23" customFormat="1" ht="18" x14ac:dyDescent="0.35">
      <c r="B115" s="30"/>
    </row>
    <row r="116" spans="2:2" s="23" customFormat="1" ht="18" x14ac:dyDescent="0.35">
      <c r="B116" s="30"/>
    </row>
    <row r="117" spans="2:2" s="23" customFormat="1" ht="18" x14ac:dyDescent="0.35">
      <c r="B117" s="30"/>
    </row>
    <row r="118" spans="2:2" s="23" customFormat="1" ht="18" x14ac:dyDescent="0.35">
      <c r="B118" s="30"/>
    </row>
    <row r="119" spans="2:2" s="23" customFormat="1" ht="18" x14ac:dyDescent="0.35">
      <c r="B119" s="30"/>
    </row>
    <row r="120" spans="2:2" s="23" customFormat="1" ht="18" x14ac:dyDescent="0.35">
      <c r="B120" s="30"/>
    </row>
    <row r="121" spans="2:2" s="23" customFormat="1" ht="18" x14ac:dyDescent="0.35">
      <c r="B121" s="30"/>
    </row>
    <row r="122" spans="2:2" s="23" customFormat="1" ht="18" x14ac:dyDescent="0.35">
      <c r="B122" s="30"/>
    </row>
    <row r="123" spans="2:2" s="23" customFormat="1" ht="18" x14ac:dyDescent="0.35">
      <c r="B123" s="30"/>
    </row>
    <row r="124" spans="2:2" s="23" customFormat="1" ht="18" x14ac:dyDescent="0.35">
      <c r="B124" s="30"/>
    </row>
    <row r="125" spans="2:2" s="23" customFormat="1" ht="18" x14ac:dyDescent="0.35">
      <c r="B125" s="30"/>
    </row>
    <row r="126" spans="2:2" s="23" customFormat="1" ht="18" x14ac:dyDescent="0.35">
      <c r="B126" s="30"/>
    </row>
    <row r="127" spans="2:2" s="23" customFormat="1" ht="18" x14ac:dyDescent="0.35">
      <c r="B127" s="30"/>
    </row>
    <row r="128" spans="2:2" s="23" customFormat="1" ht="18" x14ac:dyDescent="0.35">
      <c r="B128" s="30"/>
    </row>
    <row r="129" spans="2:2" s="23" customFormat="1" ht="18" x14ac:dyDescent="0.35">
      <c r="B129" s="30"/>
    </row>
    <row r="130" spans="2:2" s="23" customFormat="1" ht="18" x14ac:dyDescent="0.35">
      <c r="B130" s="30"/>
    </row>
    <row r="131" spans="2:2" s="23" customFormat="1" ht="18" x14ac:dyDescent="0.35">
      <c r="B131" s="30"/>
    </row>
    <row r="132" spans="2:2" s="23" customFormat="1" ht="18" x14ac:dyDescent="0.35">
      <c r="B132" s="30"/>
    </row>
    <row r="133" spans="2:2" s="23" customFormat="1" ht="18" x14ac:dyDescent="0.35">
      <c r="B133" s="30"/>
    </row>
    <row r="134" spans="2:2" s="23" customFormat="1" ht="18" x14ac:dyDescent="0.35">
      <c r="B134" s="30"/>
    </row>
    <row r="135" spans="2:2" s="23" customFormat="1" ht="18" x14ac:dyDescent="0.35">
      <c r="B135" s="30"/>
    </row>
    <row r="136" spans="2:2" s="23" customFormat="1" ht="18" x14ac:dyDescent="0.35">
      <c r="B136" s="30"/>
    </row>
    <row r="137" spans="2:2" s="23" customFormat="1" ht="18" x14ac:dyDescent="0.35">
      <c r="B137" s="30"/>
    </row>
    <row r="138" spans="2:2" s="23" customFormat="1" ht="18" x14ac:dyDescent="0.35">
      <c r="B138" s="30"/>
    </row>
    <row r="139" spans="2:2" s="23" customFormat="1" ht="18" x14ac:dyDescent="0.35">
      <c r="B139" s="30"/>
    </row>
    <row r="140" spans="2:2" s="23" customFormat="1" ht="18" x14ac:dyDescent="0.35">
      <c r="B140" s="30"/>
    </row>
    <row r="141" spans="2:2" s="23" customFormat="1" ht="18" x14ac:dyDescent="0.35">
      <c r="B141" s="30"/>
    </row>
    <row r="142" spans="2:2" s="23" customFormat="1" ht="18" x14ac:dyDescent="0.35">
      <c r="B142" s="30"/>
    </row>
    <row r="143" spans="2:2" s="23" customFormat="1" ht="18" x14ac:dyDescent="0.35">
      <c r="B143" s="30"/>
    </row>
    <row r="144" spans="2:2" s="23" customFormat="1" ht="18" x14ac:dyDescent="0.35">
      <c r="B144" s="30"/>
    </row>
    <row r="145" spans="2:2" s="23" customFormat="1" ht="18" x14ac:dyDescent="0.35">
      <c r="B145" s="30"/>
    </row>
    <row r="146" spans="2:2" s="23" customFormat="1" ht="18" x14ac:dyDescent="0.35">
      <c r="B146" s="30"/>
    </row>
    <row r="147" spans="2:2" s="23" customFormat="1" ht="18" x14ac:dyDescent="0.35">
      <c r="B147" s="30"/>
    </row>
    <row r="148" spans="2:2" s="23" customFormat="1" ht="18" x14ac:dyDescent="0.35">
      <c r="B148" s="30"/>
    </row>
    <row r="149" spans="2:2" s="23" customFormat="1" ht="18" x14ac:dyDescent="0.35">
      <c r="B149" s="30"/>
    </row>
    <row r="150" spans="2:2" s="23" customFormat="1" ht="18" x14ac:dyDescent="0.35">
      <c r="B150" s="30"/>
    </row>
    <row r="151" spans="2:2" s="23" customFormat="1" ht="18" x14ac:dyDescent="0.35">
      <c r="B151" s="30"/>
    </row>
    <row r="152" spans="2:2" s="23" customFormat="1" ht="18" x14ac:dyDescent="0.35">
      <c r="B152" s="30"/>
    </row>
    <row r="153" spans="2:2" s="23" customFormat="1" ht="18" x14ac:dyDescent="0.35">
      <c r="B153" s="30"/>
    </row>
    <row r="154" spans="2:2" s="23" customFormat="1" ht="18" x14ac:dyDescent="0.35">
      <c r="B154" s="30"/>
    </row>
    <row r="155" spans="2:2" s="23" customFormat="1" ht="18" x14ac:dyDescent="0.35">
      <c r="B155" s="30"/>
    </row>
    <row r="156" spans="2:2" s="23" customFormat="1" ht="18" x14ac:dyDescent="0.35">
      <c r="B156" s="30"/>
    </row>
    <row r="157" spans="2:2" s="23" customFormat="1" ht="18" x14ac:dyDescent="0.35">
      <c r="B157" s="30"/>
    </row>
    <row r="158" spans="2:2" s="23" customFormat="1" ht="18" x14ac:dyDescent="0.35">
      <c r="B158" s="30"/>
    </row>
    <row r="159" spans="2:2" s="23" customFormat="1" ht="18" x14ac:dyDescent="0.35">
      <c r="B159" s="30"/>
    </row>
    <row r="160" spans="2:2" s="23" customFormat="1" ht="18" x14ac:dyDescent="0.35">
      <c r="B160" s="30"/>
    </row>
    <row r="161" spans="2:2" s="23" customFormat="1" ht="18" x14ac:dyDescent="0.35">
      <c r="B161" s="30"/>
    </row>
    <row r="162" spans="2:2" s="23" customFormat="1" ht="18" x14ac:dyDescent="0.35">
      <c r="B162" s="30"/>
    </row>
    <row r="163" spans="2:2" s="23" customFormat="1" ht="18" x14ac:dyDescent="0.35">
      <c r="B163" s="30"/>
    </row>
    <row r="164" spans="2:2" s="23" customFormat="1" ht="18" x14ac:dyDescent="0.35">
      <c r="B164" s="30"/>
    </row>
    <row r="165" spans="2:2" s="23" customFormat="1" ht="18" x14ac:dyDescent="0.35">
      <c r="B165" s="30"/>
    </row>
    <row r="166" spans="2:2" s="23" customFormat="1" ht="18" x14ac:dyDescent="0.35">
      <c r="B166" s="30"/>
    </row>
    <row r="167" spans="2:2" s="23" customFormat="1" ht="18" x14ac:dyDescent="0.35">
      <c r="B167" s="30"/>
    </row>
    <row r="168" spans="2:2" s="23" customFormat="1" ht="18" x14ac:dyDescent="0.35">
      <c r="B168" s="30"/>
    </row>
    <row r="169" spans="2:2" s="23" customFormat="1" ht="18" x14ac:dyDescent="0.35">
      <c r="B169" s="30"/>
    </row>
    <row r="170" spans="2:2" s="23" customFormat="1" ht="18" x14ac:dyDescent="0.35">
      <c r="B170" s="30"/>
    </row>
    <row r="171" spans="2:2" s="23" customFormat="1" ht="18" x14ac:dyDescent="0.35">
      <c r="B171" s="30"/>
    </row>
    <row r="172" spans="2:2" s="23" customFormat="1" ht="18" x14ac:dyDescent="0.35">
      <c r="B172" s="30"/>
    </row>
    <row r="173" spans="2:2" s="23" customFormat="1" ht="18" x14ac:dyDescent="0.35">
      <c r="B173" s="30"/>
    </row>
    <row r="174" spans="2:2" s="23" customFormat="1" ht="18" x14ac:dyDescent="0.35">
      <c r="B174" s="30"/>
    </row>
    <row r="175" spans="2:2" s="23" customFormat="1" ht="18" x14ac:dyDescent="0.35">
      <c r="B175" s="30"/>
    </row>
    <row r="176" spans="2:2" s="23" customFormat="1" ht="18" x14ac:dyDescent="0.35">
      <c r="B176" s="30"/>
    </row>
    <row r="177" spans="2:2" s="23" customFormat="1" ht="18" x14ac:dyDescent="0.35">
      <c r="B177" s="30"/>
    </row>
    <row r="178" spans="2:2" s="23" customFormat="1" ht="18" x14ac:dyDescent="0.35">
      <c r="B178" s="30"/>
    </row>
    <row r="179" spans="2:2" s="23" customFormat="1" ht="18" x14ac:dyDescent="0.35">
      <c r="B179" s="30"/>
    </row>
    <row r="180" spans="2:2" s="23" customFormat="1" ht="18" x14ac:dyDescent="0.35">
      <c r="B180" s="30"/>
    </row>
    <row r="181" spans="2:2" s="23" customFormat="1" ht="18" x14ac:dyDescent="0.35">
      <c r="B181" s="30"/>
    </row>
    <row r="182" spans="2:2" s="23" customFormat="1" ht="18" x14ac:dyDescent="0.35">
      <c r="B182" s="30"/>
    </row>
    <row r="183" spans="2:2" s="23" customFormat="1" ht="18" x14ac:dyDescent="0.35">
      <c r="B183" s="30"/>
    </row>
    <row r="184" spans="2:2" s="23" customFormat="1" ht="18" x14ac:dyDescent="0.35">
      <c r="B184" s="30"/>
    </row>
    <row r="185" spans="2:2" s="23" customFormat="1" ht="18" x14ac:dyDescent="0.35">
      <c r="B185" s="30"/>
    </row>
    <row r="186" spans="2:2" s="23" customFormat="1" ht="18" x14ac:dyDescent="0.35">
      <c r="B186" s="30"/>
    </row>
    <row r="187" spans="2:2" s="23" customFormat="1" ht="18" x14ac:dyDescent="0.35">
      <c r="B187" s="30"/>
    </row>
    <row r="188" spans="2:2" s="23" customFormat="1" ht="18" x14ac:dyDescent="0.35">
      <c r="B188" s="30"/>
    </row>
    <row r="189" spans="2:2" s="23" customFormat="1" ht="18" x14ac:dyDescent="0.35">
      <c r="B189" s="30"/>
    </row>
    <row r="190" spans="2:2" s="23" customFormat="1" ht="18" x14ac:dyDescent="0.35">
      <c r="B190" s="30"/>
    </row>
    <row r="191" spans="2:2" s="23" customFormat="1" ht="18" x14ac:dyDescent="0.35">
      <c r="B191" s="30"/>
    </row>
    <row r="192" spans="2:2" s="23" customFormat="1" ht="18" x14ac:dyDescent="0.35">
      <c r="B192" s="30"/>
    </row>
    <row r="193" spans="2:2" s="23" customFormat="1" ht="18" x14ac:dyDescent="0.35">
      <c r="B193" s="30"/>
    </row>
    <row r="194" spans="2:2" s="23" customFormat="1" ht="18" x14ac:dyDescent="0.35">
      <c r="B194" s="30"/>
    </row>
    <row r="195" spans="2:2" s="23" customFormat="1" ht="18" x14ac:dyDescent="0.35">
      <c r="B195" s="30"/>
    </row>
    <row r="196" spans="2:2" s="23" customFormat="1" ht="18" x14ac:dyDescent="0.35">
      <c r="B196" s="30"/>
    </row>
    <row r="197" spans="2:2" s="23" customFormat="1" ht="18" x14ac:dyDescent="0.35">
      <c r="B197" s="30"/>
    </row>
    <row r="198" spans="2:2" s="23" customFormat="1" ht="18" x14ac:dyDescent="0.35">
      <c r="B198" s="30"/>
    </row>
    <row r="199" spans="2:2" s="23" customFormat="1" ht="18" x14ac:dyDescent="0.35">
      <c r="B199" s="30"/>
    </row>
    <row r="200" spans="2:2" s="23" customFormat="1" ht="18" x14ac:dyDescent="0.35">
      <c r="B200" s="30"/>
    </row>
    <row r="201" spans="2:2" s="23" customFormat="1" ht="18" x14ac:dyDescent="0.35">
      <c r="B201" s="30"/>
    </row>
    <row r="202" spans="2:2" s="23" customFormat="1" ht="18" x14ac:dyDescent="0.35">
      <c r="B202" s="30"/>
    </row>
    <row r="203" spans="2:2" s="23" customFormat="1" ht="18" x14ac:dyDescent="0.35">
      <c r="B203" s="30"/>
    </row>
    <row r="204" spans="2:2" s="23" customFormat="1" ht="18" x14ac:dyDescent="0.35">
      <c r="B204" s="30"/>
    </row>
    <row r="205" spans="2:2" s="23" customFormat="1" ht="18" x14ac:dyDescent="0.35">
      <c r="B205" s="30"/>
    </row>
    <row r="206" spans="2:2" s="23" customFormat="1" ht="18" x14ac:dyDescent="0.35">
      <c r="B206" s="30"/>
    </row>
    <row r="207" spans="2:2" s="23" customFormat="1" ht="18" x14ac:dyDescent="0.35">
      <c r="B207" s="30"/>
    </row>
    <row r="208" spans="2:2" s="23" customFormat="1" ht="18" x14ac:dyDescent="0.35">
      <c r="B208" s="30"/>
    </row>
    <row r="209" spans="2:2" s="23" customFormat="1" ht="18" x14ac:dyDescent="0.35">
      <c r="B209" s="30"/>
    </row>
    <row r="210" spans="2:2" s="23" customFormat="1" ht="18" x14ac:dyDescent="0.35">
      <c r="B210" s="30"/>
    </row>
    <row r="211" spans="2:2" s="23" customFormat="1" ht="18" x14ac:dyDescent="0.35">
      <c r="B211" s="30"/>
    </row>
    <row r="212" spans="2:2" s="23" customFormat="1" ht="18" x14ac:dyDescent="0.35">
      <c r="B212" s="30"/>
    </row>
    <row r="213" spans="2:2" s="23" customFormat="1" ht="18" x14ac:dyDescent="0.35">
      <c r="B213" s="30"/>
    </row>
    <row r="214" spans="2:2" s="23" customFormat="1" ht="18" x14ac:dyDescent="0.35">
      <c r="B214" s="30"/>
    </row>
    <row r="215" spans="2:2" s="23" customFormat="1" ht="18" x14ac:dyDescent="0.35">
      <c r="B215" s="30"/>
    </row>
    <row r="216" spans="2:2" s="23" customFormat="1" ht="18" x14ac:dyDescent="0.35">
      <c r="B216" s="30"/>
    </row>
    <row r="217" spans="2:2" s="23" customFormat="1" ht="18" x14ac:dyDescent="0.35">
      <c r="B217" s="30"/>
    </row>
    <row r="218" spans="2:2" s="23" customFormat="1" ht="18" x14ac:dyDescent="0.35">
      <c r="B218" s="30"/>
    </row>
    <row r="219" spans="2:2" s="23" customFormat="1" ht="18" x14ac:dyDescent="0.35">
      <c r="B219" s="30"/>
    </row>
    <row r="220" spans="2:2" s="23" customFormat="1" ht="18" x14ac:dyDescent="0.35">
      <c r="B220" s="30"/>
    </row>
    <row r="221" spans="2:2" s="23" customFormat="1" ht="18" x14ac:dyDescent="0.35">
      <c r="B221" s="30"/>
    </row>
    <row r="222" spans="2:2" s="23" customFormat="1" ht="18" x14ac:dyDescent="0.35">
      <c r="B222" s="30"/>
    </row>
    <row r="223" spans="2:2" s="23" customFormat="1" ht="18" x14ac:dyDescent="0.35">
      <c r="B223" s="30"/>
    </row>
    <row r="224" spans="2:2" s="23" customFormat="1" ht="18" x14ac:dyDescent="0.35">
      <c r="B224" s="30"/>
    </row>
    <row r="225" spans="2:2" s="23" customFormat="1" ht="18" x14ac:dyDescent="0.35">
      <c r="B225" s="30"/>
    </row>
    <row r="226" spans="2:2" s="23" customFormat="1" ht="18" x14ac:dyDescent="0.35">
      <c r="B226" s="30"/>
    </row>
    <row r="227" spans="2:2" s="23" customFormat="1" ht="18" x14ac:dyDescent="0.35">
      <c r="B227" s="30"/>
    </row>
    <row r="228" spans="2:2" s="23" customFormat="1" ht="18" x14ac:dyDescent="0.35">
      <c r="B228" s="30"/>
    </row>
    <row r="229" spans="2:2" s="23" customFormat="1" ht="18" x14ac:dyDescent="0.35">
      <c r="B229" s="30"/>
    </row>
    <row r="230" spans="2:2" s="23" customFormat="1" ht="18" x14ac:dyDescent="0.35">
      <c r="B230" s="30"/>
    </row>
    <row r="231" spans="2:2" s="23" customFormat="1" ht="18" x14ac:dyDescent="0.35">
      <c r="B231" s="30"/>
    </row>
    <row r="232" spans="2:2" s="23" customFormat="1" ht="18" x14ac:dyDescent="0.35">
      <c r="B232" s="30"/>
    </row>
    <row r="233" spans="2:2" s="23" customFormat="1" ht="18" x14ac:dyDescent="0.35">
      <c r="B233" s="30"/>
    </row>
    <row r="234" spans="2:2" s="23" customFormat="1" ht="18" x14ac:dyDescent="0.35">
      <c r="B234" s="30"/>
    </row>
    <row r="235" spans="2:2" s="23" customFormat="1" ht="18" x14ac:dyDescent="0.35">
      <c r="B235" s="30"/>
    </row>
    <row r="236" spans="2:2" s="23" customFormat="1" ht="18" x14ac:dyDescent="0.35">
      <c r="B236" s="30"/>
    </row>
    <row r="237" spans="2:2" s="23" customFormat="1" ht="18" x14ac:dyDescent="0.35">
      <c r="B237" s="30"/>
    </row>
    <row r="238" spans="2:2" s="23" customFormat="1" ht="18" x14ac:dyDescent="0.35">
      <c r="B238" s="30"/>
    </row>
    <row r="239" spans="2:2" s="23" customFormat="1" ht="18" x14ac:dyDescent="0.35">
      <c r="B239" s="30"/>
    </row>
    <row r="240" spans="2:2" s="23" customFormat="1" ht="18" x14ac:dyDescent="0.35">
      <c r="B240" s="30"/>
    </row>
    <row r="241" spans="2:2" s="23" customFormat="1" ht="18" x14ac:dyDescent="0.35">
      <c r="B241" s="30"/>
    </row>
    <row r="242" spans="2:2" s="23" customFormat="1" ht="18" x14ac:dyDescent="0.35">
      <c r="B242" s="30"/>
    </row>
    <row r="243" spans="2:2" s="23" customFormat="1" ht="18" x14ac:dyDescent="0.35">
      <c r="B243" s="30"/>
    </row>
    <row r="244" spans="2:2" s="23" customFormat="1" ht="18" x14ac:dyDescent="0.35">
      <c r="B244" s="30"/>
    </row>
    <row r="245" spans="2:2" s="23" customFormat="1" ht="18" x14ac:dyDescent="0.35">
      <c r="B245" s="30"/>
    </row>
    <row r="246" spans="2:2" s="23" customFormat="1" ht="18" x14ac:dyDescent="0.35">
      <c r="B246" s="30"/>
    </row>
    <row r="247" spans="2:2" s="23" customFormat="1" ht="18" x14ac:dyDescent="0.35">
      <c r="B247" s="30"/>
    </row>
    <row r="248" spans="2:2" s="23" customFormat="1" ht="18" x14ac:dyDescent="0.35">
      <c r="B248" s="30"/>
    </row>
    <row r="249" spans="2:2" s="23" customFormat="1" ht="18" x14ac:dyDescent="0.35">
      <c r="B249" s="30"/>
    </row>
    <row r="250" spans="2:2" s="23" customFormat="1" ht="18" x14ac:dyDescent="0.35">
      <c r="B250" s="30"/>
    </row>
    <row r="251" spans="2:2" s="23" customFormat="1" ht="18" x14ac:dyDescent="0.35">
      <c r="B251" s="30"/>
    </row>
    <row r="252" spans="2:2" s="23" customFormat="1" ht="18" x14ac:dyDescent="0.35">
      <c r="B252" s="30"/>
    </row>
    <row r="253" spans="2:2" s="23" customFormat="1" ht="18" x14ac:dyDescent="0.35">
      <c r="B253" s="30"/>
    </row>
    <row r="254" spans="2:2" s="23" customFormat="1" ht="18" x14ac:dyDescent="0.35">
      <c r="B254" s="30"/>
    </row>
    <row r="255" spans="2:2" s="23" customFormat="1" ht="18" x14ac:dyDescent="0.35">
      <c r="B255" s="30"/>
    </row>
    <row r="256" spans="2:2" s="23" customFormat="1" ht="18" x14ac:dyDescent="0.35">
      <c r="B256" s="30"/>
    </row>
    <row r="257" spans="2:2" s="23" customFormat="1" ht="18" x14ac:dyDescent="0.35">
      <c r="B257" s="30"/>
    </row>
    <row r="258" spans="2:2" s="23" customFormat="1" ht="18" x14ac:dyDescent="0.35">
      <c r="B258" s="30"/>
    </row>
    <row r="259" spans="2:2" s="23" customFormat="1" ht="18" x14ac:dyDescent="0.35">
      <c r="B259" s="30"/>
    </row>
    <row r="260" spans="2:2" s="23" customFormat="1" ht="18" x14ac:dyDescent="0.35">
      <c r="B260" s="30"/>
    </row>
    <row r="261" spans="2:2" s="23" customFormat="1" ht="18" x14ac:dyDescent="0.35">
      <c r="B261" s="30"/>
    </row>
    <row r="262" spans="2:2" s="23" customFormat="1" ht="18" x14ac:dyDescent="0.35">
      <c r="B262" s="30"/>
    </row>
    <row r="263" spans="2:2" s="23" customFormat="1" ht="18" x14ac:dyDescent="0.35">
      <c r="B263" s="30"/>
    </row>
    <row r="264" spans="2:2" s="23" customFormat="1" ht="18" x14ac:dyDescent="0.35">
      <c r="B264" s="30"/>
    </row>
    <row r="265" spans="2:2" s="23" customFormat="1" ht="18" x14ac:dyDescent="0.35">
      <c r="B265" s="30"/>
    </row>
    <row r="266" spans="2:2" s="23" customFormat="1" ht="18" x14ac:dyDescent="0.35">
      <c r="B266" s="30"/>
    </row>
    <row r="267" spans="2:2" s="23" customFormat="1" ht="18" x14ac:dyDescent="0.35">
      <c r="B267" s="30"/>
    </row>
    <row r="268" spans="2:2" s="23" customFormat="1" ht="18" x14ac:dyDescent="0.35">
      <c r="B268" s="30"/>
    </row>
    <row r="269" spans="2:2" s="23" customFormat="1" ht="18" x14ac:dyDescent="0.35">
      <c r="B269" s="30"/>
    </row>
    <row r="270" spans="2:2" s="23" customFormat="1" ht="18" x14ac:dyDescent="0.35">
      <c r="B270" s="30"/>
    </row>
    <row r="271" spans="2:2" s="23" customFormat="1" ht="18" x14ac:dyDescent="0.35">
      <c r="B271" s="30"/>
    </row>
    <row r="272" spans="2:2" s="23" customFormat="1" ht="18" x14ac:dyDescent="0.35">
      <c r="B272" s="30"/>
    </row>
    <row r="273" spans="2:2" s="23" customFormat="1" ht="18" x14ac:dyDescent="0.35">
      <c r="B273" s="30"/>
    </row>
    <row r="274" spans="2:2" s="23" customFormat="1" ht="18" x14ac:dyDescent="0.35">
      <c r="B274" s="30"/>
    </row>
    <row r="275" spans="2:2" s="23" customFormat="1" ht="18" x14ac:dyDescent="0.35">
      <c r="B275" s="30"/>
    </row>
    <row r="276" spans="2:2" s="23" customFormat="1" ht="18" x14ac:dyDescent="0.35">
      <c r="B276" s="30"/>
    </row>
    <row r="277" spans="2:2" s="23" customFormat="1" ht="18" x14ac:dyDescent="0.35">
      <c r="B277" s="30"/>
    </row>
    <row r="278" spans="2:2" s="23" customFormat="1" ht="18" x14ac:dyDescent="0.35">
      <c r="B278" s="30"/>
    </row>
    <row r="279" spans="2:2" s="23" customFormat="1" ht="18" x14ac:dyDescent="0.35">
      <c r="B279" s="30"/>
    </row>
    <row r="280" spans="2:2" s="23" customFormat="1" ht="18" x14ac:dyDescent="0.35">
      <c r="B280" s="30"/>
    </row>
    <row r="281" spans="2:2" s="23" customFormat="1" ht="18" x14ac:dyDescent="0.35">
      <c r="B281" s="30"/>
    </row>
    <row r="282" spans="2:2" s="23" customFormat="1" ht="18" x14ac:dyDescent="0.35">
      <c r="B282" s="30"/>
    </row>
    <row r="283" spans="2:2" s="23" customFormat="1" ht="18" x14ac:dyDescent="0.35">
      <c r="B283" s="30"/>
    </row>
    <row r="284" spans="2:2" s="23" customFormat="1" ht="18" x14ac:dyDescent="0.35">
      <c r="B284" s="30"/>
    </row>
    <row r="285" spans="2:2" s="23" customFormat="1" ht="18" x14ac:dyDescent="0.35">
      <c r="B285" s="30"/>
    </row>
    <row r="286" spans="2:2" s="23" customFormat="1" ht="18" x14ac:dyDescent="0.35">
      <c r="B286" s="30"/>
    </row>
    <row r="287" spans="2:2" s="23" customFormat="1" ht="18" x14ac:dyDescent="0.35">
      <c r="B287" s="30"/>
    </row>
    <row r="288" spans="2:2" s="23" customFormat="1" ht="18" x14ac:dyDescent="0.35">
      <c r="B288" s="30"/>
    </row>
    <row r="289" spans="2:2" s="23" customFormat="1" ht="18" x14ac:dyDescent="0.35">
      <c r="B289" s="30"/>
    </row>
    <row r="290" spans="2:2" s="23" customFormat="1" ht="18" x14ac:dyDescent="0.35">
      <c r="B290" s="30"/>
    </row>
    <row r="291" spans="2:2" s="23" customFormat="1" ht="18" x14ac:dyDescent="0.35">
      <c r="B291" s="30"/>
    </row>
    <row r="292" spans="2:2" s="23" customFormat="1" ht="18" x14ac:dyDescent="0.35">
      <c r="B292" s="30"/>
    </row>
    <row r="293" spans="2:2" s="23" customFormat="1" ht="18" x14ac:dyDescent="0.35">
      <c r="B293" s="30"/>
    </row>
    <row r="294" spans="2:2" s="23" customFormat="1" ht="18" x14ac:dyDescent="0.35">
      <c r="B294" s="30"/>
    </row>
    <row r="295" spans="2:2" s="23" customFormat="1" ht="18" x14ac:dyDescent="0.35">
      <c r="B295" s="30"/>
    </row>
    <row r="296" spans="2:2" s="23" customFormat="1" ht="18" x14ac:dyDescent="0.35">
      <c r="B296" s="30"/>
    </row>
    <row r="297" spans="2:2" s="23" customFormat="1" ht="18" x14ac:dyDescent="0.35">
      <c r="B297" s="30"/>
    </row>
    <row r="298" spans="2:2" s="23" customFormat="1" ht="18" x14ac:dyDescent="0.35">
      <c r="B298" s="30"/>
    </row>
    <row r="299" spans="2:2" s="23" customFormat="1" ht="18" x14ac:dyDescent="0.35">
      <c r="B299" s="30"/>
    </row>
    <row r="300" spans="2:2" s="23" customFormat="1" ht="18" x14ac:dyDescent="0.35">
      <c r="B300" s="30"/>
    </row>
    <row r="301" spans="2:2" s="23" customFormat="1" ht="18" x14ac:dyDescent="0.35">
      <c r="B301" s="30"/>
    </row>
    <row r="302" spans="2:2" s="23" customFormat="1" ht="18" x14ac:dyDescent="0.35">
      <c r="B302" s="30"/>
    </row>
    <row r="303" spans="2:2" s="23" customFormat="1" ht="18" x14ac:dyDescent="0.35">
      <c r="B303" s="30"/>
    </row>
    <row r="304" spans="2:2" s="23" customFormat="1" ht="18" x14ac:dyDescent="0.35">
      <c r="B304" s="30"/>
    </row>
    <row r="305" spans="2:2" s="23" customFormat="1" ht="18" x14ac:dyDescent="0.35">
      <c r="B305" s="30"/>
    </row>
    <row r="306" spans="2:2" s="23" customFormat="1" ht="18" x14ac:dyDescent="0.35">
      <c r="B306" s="30"/>
    </row>
    <row r="307" spans="2:2" s="23" customFormat="1" ht="18" x14ac:dyDescent="0.35">
      <c r="B307" s="30"/>
    </row>
    <row r="308" spans="2:2" s="23" customFormat="1" ht="18" x14ac:dyDescent="0.35">
      <c r="B308" s="30"/>
    </row>
    <row r="309" spans="2:2" s="23" customFormat="1" ht="18" x14ac:dyDescent="0.35">
      <c r="B309" s="30"/>
    </row>
    <row r="310" spans="2:2" s="23" customFormat="1" ht="18" x14ac:dyDescent="0.35">
      <c r="B310" s="30"/>
    </row>
    <row r="311" spans="2:2" s="23" customFormat="1" ht="18" x14ac:dyDescent="0.35">
      <c r="B311" s="30"/>
    </row>
    <row r="312" spans="2:2" s="23" customFormat="1" ht="18" x14ac:dyDescent="0.35">
      <c r="B312" s="30"/>
    </row>
    <row r="313" spans="2:2" s="23" customFormat="1" ht="18" x14ac:dyDescent="0.35">
      <c r="B313" s="30"/>
    </row>
    <row r="314" spans="2:2" s="23" customFormat="1" ht="18" x14ac:dyDescent="0.35">
      <c r="B314" s="30"/>
    </row>
    <row r="315" spans="2:2" s="23" customFormat="1" ht="18" x14ac:dyDescent="0.35">
      <c r="B315" s="30"/>
    </row>
    <row r="316" spans="2:2" s="23" customFormat="1" ht="18" x14ac:dyDescent="0.35">
      <c r="B316" s="30"/>
    </row>
    <row r="317" spans="2:2" s="23" customFormat="1" ht="18" x14ac:dyDescent="0.35">
      <c r="B317" s="30"/>
    </row>
    <row r="318" spans="2:2" s="23" customFormat="1" ht="18" x14ac:dyDescent="0.35">
      <c r="B318" s="30"/>
    </row>
    <row r="319" spans="2:2" s="23" customFormat="1" ht="18" x14ac:dyDescent="0.35">
      <c r="B319" s="30"/>
    </row>
    <row r="320" spans="2:2" s="23" customFormat="1" ht="18" x14ac:dyDescent="0.35">
      <c r="B320" s="30"/>
    </row>
    <row r="321" spans="2:2" s="23" customFormat="1" ht="18" x14ac:dyDescent="0.35">
      <c r="B321" s="30"/>
    </row>
    <row r="322" spans="2:2" s="23" customFormat="1" ht="18" x14ac:dyDescent="0.35">
      <c r="B322" s="30"/>
    </row>
    <row r="323" spans="2:2" s="23" customFormat="1" ht="18" x14ac:dyDescent="0.35">
      <c r="B323" s="30"/>
    </row>
    <row r="324" spans="2:2" s="23" customFormat="1" ht="18" x14ac:dyDescent="0.35">
      <c r="B324" s="30"/>
    </row>
    <row r="325" spans="2:2" s="23" customFormat="1" ht="18" x14ac:dyDescent="0.35">
      <c r="B325" s="30"/>
    </row>
    <row r="326" spans="2:2" s="23" customFormat="1" ht="18" x14ac:dyDescent="0.35">
      <c r="B326" s="30"/>
    </row>
    <row r="327" spans="2:2" s="23" customFormat="1" ht="18" x14ac:dyDescent="0.35">
      <c r="B327" s="30"/>
    </row>
    <row r="328" spans="2:2" s="23" customFormat="1" ht="18" x14ac:dyDescent="0.35">
      <c r="B328" s="30"/>
    </row>
    <row r="329" spans="2:2" s="23" customFormat="1" ht="18" x14ac:dyDescent="0.35">
      <c r="B329" s="30"/>
    </row>
    <row r="330" spans="2:2" s="23" customFormat="1" ht="18" x14ac:dyDescent="0.35">
      <c r="B330" s="30"/>
    </row>
    <row r="331" spans="2:2" s="23" customFormat="1" ht="18" x14ac:dyDescent="0.35">
      <c r="B331" s="30"/>
    </row>
    <row r="332" spans="2:2" s="23" customFormat="1" ht="18" x14ac:dyDescent="0.35">
      <c r="B332" s="30"/>
    </row>
    <row r="333" spans="2:2" s="23" customFormat="1" ht="18" x14ac:dyDescent="0.35">
      <c r="B333" s="30"/>
    </row>
    <row r="334" spans="2:2" s="23" customFormat="1" ht="18" x14ac:dyDescent="0.35">
      <c r="B334" s="30"/>
    </row>
    <row r="335" spans="2:2" s="23" customFormat="1" ht="18" x14ac:dyDescent="0.35">
      <c r="B335" s="30"/>
    </row>
    <row r="336" spans="2:2" s="23" customFormat="1" ht="18" x14ac:dyDescent="0.35">
      <c r="B336" s="30"/>
    </row>
    <row r="337" spans="2:2" s="23" customFormat="1" ht="18" x14ac:dyDescent="0.35">
      <c r="B337" s="30"/>
    </row>
    <row r="338" spans="2:2" s="23" customFormat="1" ht="18" x14ac:dyDescent="0.35">
      <c r="B338" s="30"/>
    </row>
    <row r="339" spans="2:2" s="23" customFormat="1" ht="18" x14ac:dyDescent="0.35">
      <c r="B339" s="30"/>
    </row>
    <row r="340" spans="2:2" s="23" customFormat="1" ht="18" x14ac:dyDescent="0.35">
      <c r="B340" s="30"/>
    </row>
    <row r="341" spans="2:2" s="23" customFormat="1" ht="18" x14ac:dyDescent="0.35">
      <c r="B341" s="30"/>
    </row>
    <row r="342" spans="2:2" s="23" customFormat="1" ht="18" x14ac:dyDescent="0.35">
      <c r="B342" s="30"/>
    </row>
    <row r="343" spans="2:2" s="23" customFormat="1" ht="18" x14ac:dyDescent="0.35">
      <c r="B343" s="30"/>
    </row>
    <row r="344" spans="2:2" s="23" customFormat="1" ht="18" x14ac:dyDescent="0.35">
      <c r="B344" s="30"/>
    </row>
    <row r="345" spans="2:2" s="23" customFormat="1" ht="18" x14ac:dyDescent="0.35">
      <c r="B345" s="30"/>
    </row>
    <row r="346" spans="2:2" s="23" customFormat="1" ht="18" x14ac:dyDescent="0.35">
      <c r="B346" s="30"/>
    </row>
    <row r="347" spans="2:2" s="23" customFormat="1" ht="18" x14ac:dyDescent="0.35">
      <c r="B347" s="30"/>
    </row>
    <row r="348" spans="2:2" s="23" customFormat="1" ht="18" x14ac:dyDescent="0.35">
      <c r="B348" s="30"/>
    </row>
    <row r="349" spans="2:2" s="23" customFormat="1" ht="18" x14ac:dyDescent="0.35">
      <c r="B349" s="30"/>
    </row>
    <row r="350" spans="2:2" s="23" customFormat="1" ht="18" x14ac:dyDescent="0.35">
      <c r="B350" s="30"/>
    </row>
    <row r="351" spans="2:2" s="23" customFormat="1" ht="18" x14ac:dyDescent="0.35">
      <c r="B351" s="30"/>
    </row>
    <row r="352" spans="2:2" s="23" customFormat="1" ht="18" x14ac:dyDescent="0.35">
      <c r="B352" s="30"/>
    </row>
    <row r="353" spans="2:2" s="23" customFormat="1" ht="18" x14ac:dyDescent="0.35">
      <c r="B353" s="30"/>
    </row>
    <row r="354" spans="2:2" s="23" customFormat="1" ht="18" x14ac:dyDescent="0.35">
      <c r="B354" s="30"/>
    </row>
    <row r="355" spans="2:2" s="23" customFormat="1" ht="18" x14ac:dyDescent="0.35">
      <c r="B355" s="30"/>
    </row>
    <row r="356" spans="2:2" s="23" customFormat="1" ht="18" x14ac:dyDescent="0.35">
      <c r="B356" s="30"/>
    </row>
    <row r="357" spans="2:2" s="23" customFormat="1" ht="18" x14ac:dyDescent="0.35">
      <c r="B357" s="30"/>
    </row>
    <row r="358" spans="2:2" s="23" customFormat="1" ht="18" x14ac:dyDescent="0.35">
      <c r="B358" s="30"/>
    </row>
    <row r="359" spans="2:2" s="23" customFormat="1" ht="18" x14ac:dyDescent="0.35">
      <c r="B359" s="30"/>
    </row>
    <row r="360" spans="2:2" s="23" customFormat="1" ht="18" x14ac:dyDescent="0.35">
      <c r="B360" s="30"/>
    </row>
    <row r="361" spans="2:2" s="23" customFormat="1" ht="18" x14ac:dyDescent="0.35">
      <c r="B361" s="30"/>
    </row>
    <row r="362" spans="2:2" s="23" customFormat="1" ht="18" x14ac:dyDescent="0.35">
      <c r="B362" s="30"/>
    </row>
    <row r="363" spans="2:2" s="23" customFormat="1" ht="18" x14ac:dyDescent="0.35">
      <c r="B363" s="30"/>
    </row>
    <row r="364" spans="2:2" s="23" customFormat="1" ht="18" x14ac:dyDescent="0.35">
      <c r="B364" s="30"/>
    </row>
    <row r="365" spans="2:2" s="23" customFormat="1" ht="18" x14ac:dyDescent="0.35">
      <c r="B365" s="30"/>
    </row>
    <row r="366" spans="2:2" s="23" customFormat="1" ht="18" x14ac:dyDescent="0.35">
      <c r="B366" s="30"/>
    </row>
    <row r="367" spans="2:2" s="23" customFormat="1" ht="18" x14ac:dyDescent="0.35">
      <c r="B367" s="30"/>
    </row>
    <row r="368" spans="2:2" s="23" customFormat="1" ht="18" x14ac:dyDescent="0.35">
      <c r="B368" s="30"/>
    </row>
    <row r="369" spans="2:2" s="23" customFormat="1" ht="18" x14ac:dyDescent="0.35">
      <c r="B369" s="30"/>
    </row>
    <row r="370" spans="2:2" s="23" customFormat="1" ht="18" x14ac:dyDescent="0.35">
      <c r="B370" s="30"/>
    </row>
    <row r="371" spans="2:2" s="23" customFormat="1" ht="18" x14ac:dyDescent="0.35">
      <c r="B371" s="30"/>
    </row>
    <row r="372" spans="2:2" s="23" customFormat="1" ht="18" x14ac:dyDescent="0.35">
      <c r="B372" s="30"/>
    </row>
    <row r="373" spans="2:2" s="23" customFormat="1" ht="18" x14ac:dyDescent="0.35">
      <c r="B373" s="30"/>
    </row>
    <row r="374" spans="2:2" s="23" customFormat="1" ht="18" x14ac:dyDescent="0.35">
      <c r="B374" s="30"/>
    </row>
    <row r="375" spans="2:2" s="23" customFormat="1" ht="18" x14ac:dyDescent="0.35">
      <c r="B375" s="30"/>
    </row>
    <row r="376" spans="2:2" s="23" customFormat="1" ht="18" x14ac:dyDescent="0.35">
      <c r="B376" s="30"/>
    </row>
    <row r="377" spans="2:2" s="23" customFormat="1" ht="18" x14ac:dyDescent="0.35">
      <c r="B377" s="30"/>
    </row>
    <row r="378" spans="2:2" s="23" customFormat="1" ht="18" x14ac:dyDescent="0.35">
      <c r="B378" s="30"/>
    </row>
    <row r="379" spans="2:2" s="23" customFormat="1" ht="18" x14ac:dyDescent="0.35">
      <c r="B379" s="30"/>
    </row>
    <row r="380" spans="2:2" s="23" customFormat="1" ht="18" x14ac:dyDescent="0.35">
      <c r="B380" s="30"/>
    </row>
    <row r="381" spans="2:2" s="23" customFormat="1" ht="18" x14ac:dyDescent="0.35">
      <c r="B381" s="30"/>
    </row>
    <row r="382" spans="2:2" s="23" customFormat="1" ht="18" x14ac:dyDescent="0.35">
      <c r="B382" s="30"/>
    </row>
    <row r="383" spans="2:2" s="23" customFormat="1" ht="18" x14ac:dyDescent="0.35">
      <c r="B383" s="30"/>
    </row>
    <row r="384" spans="2:2" s="23" customFormat="1" ht="18" x14ac:dyDescent="0.35">
      <c r="B384" s="30"/>
    </row>
    <row r="385" spans="2:2" s="23" customFormat="1" ht="18" x14ac:dyDescent="0.35">
      <c r="B385" s="30"/>
    </row>
    <row r="386" spans="2:2" s="23" customFormat="1" ht="18" x14ac:dyDescent="0.35">
      <c r="B386" s="30"/>
    </row>
    <row r="387" spans="2:2" s="23" customFormat="1" ht="18" x14ac:dyDescent="0.35">
      <c r="B387" s="30"/>
    </row>
    <row r="388" spans="2:2" s="23" customFormat="1" ht="18" x14ac:dyDescent="0.35">
      <c r="B388" s="30"/>
    </row>
    <row r="389" spans="2:2" s="23" customFormat="1" ht="18" x14ac:dyDescent="0.35">
      <c r="B389" s="30"/>
    </row>
    <row r="390" spans="2:2" s="23" customFormat="1" ht="18" x14ac:dyDescent="0.35">
      <c r="B390" s="30"/>
    </row>
    <row r="391" spans="2:2" s="23" customFormat="1" ht="18" x14ac:dyDescent="0.35">
      <c r="B391" s="30"/>
    </row>
    <row r="392" spans="2:2" s="23" customFormat="1" ht="18" x14ac:dyDescent="0.35">
      <c r="B392" s="30"/>
    </row>
    <row r="393" spans="2:2" s="23" customFormat="1" ht="18" x14ac:dyDescent="0.35">
      <c r="B393" s="30"/>
    </row>
    <row r="394" spans="2:2" s="23" customFormat="1" ht="18" x14ac:dyDescent="0.35">
      <c r="B394" s="30"/>
    </row>
    <row r="395" spans="2:2" s="23" customFormat="1" ht="18" x14ac:dyDescent="0.35">
      <c r="B395" s="30"/>
    </row>
    <row r="396" spans="2:2" s="23" customFormat="1" ht="18" x14ac:dyDescent="0.35">
      <c r="B396" s="30"/>
    </row>
    <row r="397" spans="2:2" s="23" customFormat="1" ht="18" x14ac:dyDescent="0.35">
      <c r="B397" s="30"/>
    </row>
    <row r="398" spans="2:2" s="23" customFormat="1" ht="18" x14ac:dyDescent="0.35">
      <c r="B398" s="30"/>
    </row>
    <row r="399" spans="2:2" s="23" customFormat="1" ht="18" x14ac:dyDescent="0.35">
      <c r="B399" s="30"/>
    </row>
    <row r="400" spans="2:2" s="23" customFormat="1" ht="18" x14ac:dyDescent="0.35">
      <c r="B400" s="30"/>
    </row>
    <row r="401" spans="2:2" s="23" customFormat="1" ht="18" x14ac:dyDescent="0.35">
      <c r="B401" s="30"/>
    </row>
    <row r="402" spans="2:2" s="23" customFormat="1" ht="18" x14ac:dyDescent="0.35">
      <c r="B402" s="30"/>
    </row>
    <row r="403" spans="2:2" s="23" customFormat="1" ht="18" x14ac:dyDescent="0.35">
      <c r="B403" s="30"/>
    </row>
    <row r="404" spans="2:2" s="23" customFormat="1" ht="18" x14ac:dyDescent="0.35">
      <c r="B404" s="30"/>
    </row>
    <row r="405" spans="2:2" s="23" customFormat="1" ht="18" x14ac:dyDescent="0.35">
      <c r="B405" s="30"/>
    </row>
    <row r="406" spans="2:2" s="23" customFormat="1" ht="18" x14ac:dyDescent="0.35">
      <c r="B406" s="30"/>
    </row>
    <row r="407" spans="2:2" s="23" customFormat="1" ht="18" x14ac:dyDescent="0.35">
      <c r="B407" s="30"/>
    </row>
    <row r="408" spans="2:2" s="23" customFormat="1" ht="18" x14ac:dyDescent="0.35">
      <c r="B408" s="30"/>
    </row>
    <row r="409" spans="2:2" s="23" customFormat="1" ht="18" x14ac:dyDescent="0.35">
      <c r="B409" s="30"/>
    </row>
    <row r="410" spans="2:2" s="23" customFormat="1" ht="18" x14ac:dyDescent="0.35">
      <c r="B410" s="30"/>
    </row>
    <row r="411" spans="2:2" s="23" customFormat="1" ht="18" x14ac:dyDescent="0.35">
      <c r="B411" s="30"/>
    </row>
    <row r="412" spans="2:2" s="23" customFormat="1" ht="18" x14ac:dyDescent="0.35">
      <c r="B412" s="30"/>
    </row>
    <row r="413" spans="2:2" s="23" customFormat="1" ht="18" x14ac:dyDescent="0.35">
      <c r="B413" s="30"/>
    </row>
    <row r="414" spans="2:2" s="23" customFormat="1" ht="18" x14ac:dyDescent="0.35">
      <c r="B414" s="30"/>
    </row>
    <row r="415" spans="2:2" s="23" customFormat="1" ht="18" x14ac:dyDescent="0.35">
      <c r="B415" s="30"/>
    </row>
    <row r="416" spans="2:2" s="23" customFormat="1" ht="18" x14ac:dyDescent="0.35">
      <c r="B416" s="30"/>
    </row>
    <row r="417" spans="2:2" s="23" customFormat="1" ht="18" x14ac:dyDescent="0.35">
      <c r="B417" s="30"/>
    </row>
    <row r="418" spans="2:2" s="23" customFormat="1" ht="18" x14ac:dyDescent="0.35">
      <c r="B418" s="30"/>
    </row>
    <row r="419" spans="2:2" s="23" customFormat="1" ht="18" x14ac:dyDescent="0.35">
      <c r="B419" s="30"/>
    </row>
    <row r="420" spans="2:2" s="23" customFormat="1" ht="18" x14ac:dyDescent="0.35">
      <c r="B420" s="30"/>
    </row>
    <row r="421" spans="2:2" s="23" customFormat="1" ht="18" x14ac:dyDescent="0.35">
      <c r="B421" s="30"/>
    </row>
    <row r="422" spans="2:2" s="23" customFormat="1" ht="18" x14ac:dyDescent="0.35">
      <c r="B422" s="30"/>
    </row>
    <row r="423" spans="2:2" s="23" customFormat="1" ht="18" x14ac:dyDescent="0.35">
      <c r="B423" s="30"/>
    </row>
    <row r="424" spans="2:2" s="23" customFormat="1" ht="18" x14ac:dyDescent="0.35">
      <c r="B424" s="30"/>
    </row>
    <row r="425" spans="2:2" s="23" customFormat="1" ht="18" x14ac:dyDescent="0.35">
      <c r="B425" s="30"/>
    </row>
    <row r="426" spans="2:2" s="23" customFormat="1" ht="18" x14ac:dyDescent="0.35">
      <c r="B426" s="30"/>
    </row>
    <row r="427" spans="2:2" s="23" customFormat="1" ht="18" x14ac:dyDescent="0.35">
      <c r="B427" s="30"/>
    </row>
    <row r="428" spans="2:2" s="23" customFormat="1" ht="18" x14ac:dyDescent="0.35">
      <c r="B428" s="30"/>
    </row>
    <row r="429" spans="2:2" s="23" customFormat="1" ht="18" x14ac:dyDescent="0.35">
      <c r="B429" s="30"/>
    </row>
    <row r="430" spans="2:2" s="23" customFormat="1" ht="18" x14ac:dyDescent="0.35">
      <c r="B430" s="30"/>
    </row>
    <row r="431" spans="2:2" s="23" customFormat="1" ht="18" x14ac:dyDescent="0.35">
      <c r="B431" s="30"/>
    </row>
    <row r="432" spans="2:2" s="23" customFormat="1" ht="18" x14ac:dyDescent="0.35">
      <c r="B432" s="30"/>
    </row>
    <row r="433" spans="2:2" s="23" customFormat="1" ht="18" x14ac:dyDescent="0.35">
      <c r="B433" s="30"/>
    </row>
    <row r="434" spans="2:2" s="23" customFormat="1" ht="18" x14ac:dyDescent="0.35">
      <c r="B434" s="30"/>
    </row>
    <row r="435" spans="2:2" s="23" customFormat="1" ht="18" x14ac:dyDescent="0.35">
      <c r="B435" s="30"/>
    </row>
    <row r="436" spans="2:2" s="23" customFormat="1" ht="18" x14ac:dyDescent="0.35">
      <c r="B436" s="30"/>
    </row>
    <row r="437" spans="2:2" s="23" customFormat="1" ht="18" x14ac:dyDescent="0.35">
      <c r="B437" s="30"/>
    </row>
    <row r="438" spans="2:2" s="23" customFormat="1" ht="18" x14ac:dyDescent="0.35">
      <c r="B438" s="30"/>
    </row>
    <row r="439" spans="2:2" s="23" customFormat="1" ht="18" x14ac:dyDescent="0.35">
      <c r="B439" s="30"/>
    </row>
    <row r="440" spans="2:2" s="23" customFormat="1" ht="18" x14ac:dyDescent="0.35">
      <c r="B440" s="30"/>
    </row>
    <row r="441" spans="2:2" s="23" customFormat="1" ht="18" x14ac:dyDescent="0.35">
      <c r="B441" s="30"/>
    </row>
    <row r="442" spans="2:2" s="23" customFormat="1" ht="18" x14ac:dyDescent="0.35">
      <c r="B442" s="30"/>
    </row>
    <row r="443" spans="2:2" s="23" customFormat="1" ht="18" x14ac:dyDescent="0.35">
      <c r="B443" s="30"/>
    </row>
    <row r="444" spans="2:2" s="23" customFormat="1" ht="18" x14ac:dyDescent="0.35">
      <c r="B444" s="30"/>
    </row>
    <row r="445" spans="2:2" s="23" customFormat="1" ht="18" x14ac:dyDescent="0.35">
      <c r="B445" s="30"/>
    </row>
    <row r="446" spans="2:2" s="23" customFormat="1" ht="18" x14ac:dyDescent="0.35">
      <c r="B446" s="30"/>
    </row>
    <row r="447" spans="2:2" s="23" customFormat="1" ht="18" x14ac:dyDescent="0.35">
      <c r="B447" s="30"/>
    </row>
    <row r="448" spans="2:2" s="23" customFormat="1" ht="18" x14ac:dyDescent="0.35">
      <c r="B448" s="30"/>
    </row>
    <row r="449" spans="2:2" s="23" customFormat="1" ht="18" x14ac:dyDescent="0.35">
      <c r="B449" s="30"/>
    </row>
    <row r="450" spans="2:2" s="23" customFormat="1" ht="18" x14ac:dyDescent="0.35">
      <c r="B450" s="30"/>
    </row>
    <row r="451" spans="2:2" s="23" customFormat="1" ht="18" x14ac:dyDescent="0.35">
      <c r="B451" s="30"/>
    </row>
    <row r="452" spans="2:2" s="23" customFormat="1" ht="18" x14ac:dyDescent="0.35">
      <c r="B452" s="30"/>
    </row>
    <row r="453" spans="2:2" s="23" customFormat="1" ht="18" x14ac:dyDescent="0.35">
      <c r="B453" s="30"/>
    </row>
    <row r="454" spans="2:2" s="23" customFormat="1" ht="18" x14ac:dyDescent="0.35">
      <c r="B454" s="30"/>
    </row>
    <row r="455" spans="2:2" s="23" customFormat="1" ht="18" x14ac:dyDescent="0.35">
      <c r="B455" s="30"/>
    </row>
    <row r="456" spans="2:2" s="23" customFormat="1" ht="18" x14ac:dyDescent="0.35">
      <c r="B456" s="30"/>
    </row>
    <row r="457" spans="2:2" s="23" customFormat="1" ht="18" x14ac:dyDescent="0.35">
      <c r="B457" s="30"/>
    </row>
    <row r="458" spans="2:2" s="23" customFormat="1" ht="18" x14ac:dyDescent="0.35">
      <c r="B458" s="30"/>
    </row>
    <row r="459" spans="2:2" s="23" customFormat="1" ht="18" x14ac:dyDescent="0.35">
      <c r="B459" s="30"/>
    </row>
    <row r="460" spans="2:2" s="23" customFormat="1" ht="18" x14ac:dyDescent="0.35">
      <c r="B460" s="30"/>
    </row>
    <row r="461" spans="2:2" s="23" customFormat="1" ht="18" x14ac:dyDescent="0.35">
      <c r="B461" s="30"/>
    </row>
    <row r="462" spans="2:2" s="23" customFormat="1" ht="18" x14ac:dyDescent="0.35">
      <c r="B462" s="30"/>
    </row>
    <row r="463" spans="2:2" s="23" customFormat="1" ht="18" x14ac:dyDescent="0.35">
      <c r="B463" s="30"/>
    </row>
    <row r="464" spans="2:2" s="23" customFormat="1" ht="18" x14ac:dyDescent="0.35">
      <c r="B464" s="30"/>
    </row>
    <row r="465" spans="2:2" s="23" customFormat="1" ht="18" x14ac:dyDescent="0.35">
      <c r="B465" s="30"/>
    </row>
    <row r="466" spans="2:2" s="23" customFormat="1" ht="18" x14ac:dyDescent="0.35">
      <c r="B466" s="30"/>
    </row>
    <row r="467" spans="2:2" s="23" customFormat="1" ht="18" x14ac:dyDescent="0.35">
      <c r="B467" s="30"/>
    </row>
    <row r="468" spans="2:2" s="23" customFormat="1" ht="18" x14ac:dyDescent="0.35">
      <c r="B468" s="30"/>
    </row>
    <row r="469" spans="2:2" s="23" customFormat="1" ht="18" x14ac:dyDescent="0.35">
      <c r="B469" s="30"/>
    </row>
    <row r="470" spans="2:2" s="23" customFormat="1" ht="18" x14ac:dyDescent="0.35">
      <c r="B470" s="30"/>
    </row>
    <row r="471" spans="2:2" s="23" customFormat="1" ht="18" x14ac:dyDescent="0.35">
      <c r="B471" s="30"/>
    </row>
    <row r="472" spans="2:2" s="23" customFormat="1" ht="18" x14ac:dyDescent="0.35">
      <c r="B472" s="30"/>
    </row>
    <row r="473" spans="2:2" s="23" customFormat="1" ht="18" x14ac:dyDescent="0.35">
      <c r="B473" s="30"/>
    </row>
    <row r="474" spans="2:2" s="23" customFormat="1" ht="18" x14ac:dyDescent="0.35">
      <c r="B474" s="30"/>
    </row>
    <row r="475" spans="2:2" s="23" customFormat="1" ht="18" x14ac:dyDescent="0.35">
      <c r="B475" s="30"/>
    </row>
    <row r="476" spans="2:2" s="23" customFormat="1" ht="18" x14ac:dyDescent="0.35">
      <c r="B476" s="30"/>
    </row>
    <row r="477" spans="2:2" s="23" customFormat="1" ht="18" x14ac:dyDescent="0.35">
      <c r="B477" s="30"/>
    </row>
    <row r="478" spans="2:2" s="23" customFormat="1" ht="18" x14ac:dyDescent="0.35">
      <c r="B478" s="30"/>
    </row>
    <row r="479" spans="2:2" s="23" customFormat="1" ht="18" x14ac:dyDescent="0.35">
      <c r="B479" s="30"/>
    </row>
    <row r="480" spans="2:2" s="23" customFormat="1" ht="18" x14ac:dyDescent="0.35">
      <c r="B480" s="30"/>
    </row>
    <row r="481" spans="2:2" s="23" customFormat="1" ht="18" x14ac:dyDescent="0.35">
      <c r="B481" s="30"/>
    </row>
    <row r="482" spans="2:2" s="23" customFormat="1" ht="18" x14ac:dyDescent="0.35">
      <c r="B482" s="30"/>
    </row>
    <row r="483" spans="2:2" s="23" customFormat="1" ht="18" x14ac:dyDescent="0.35">
      <c r="B483" s="30"/>
    </row>
    <row r="484" spans="2:2" s="23" customFormat="1" ht="18" x14ac:dyDescent="0.35">
      <c r="B484" s="30"/>
    </row>
    <row r="485" spans="2:2" s="23" customFormat="1" ht="18" x14ac:dyDescent="0.35">
      <c r="B485" s="30"/>
    </row>
    <row r="486" spans="2:2" s="23" customFormat="1" ht="18" x14ac:dyDescent="0.35">
      <c r="B486" s="30"/>
    </row>
    <row r="487" spans="2:2" s="23" customFormat="1" ht="18" x14ac:dyDescent="0.35">
      <c r="B487" s="30"/>
    </row>
    <row r="488" spans="2:2" s="23" customFormat="1" ht="18" x14ac:dyDescent="0.35">
      <c r="B488" s="30"/>
    </row>
    <row r="489" spans="2:2" s="23" customFormat="1" ht="18" x14ac:dyDescent="0.35">
      <c r="B489" s="30"/>
    </row>
    <row r="490" spans="2:2" s="23" customFormat="1" ht="18" x14ac:dyDescent="0.35">
      <c r="B490" s="30"/>
    </row>
    <row r="491" spans="2:2" s="23" customFormat="1" ht="18" x14ac:dyDescent="0.35">
      <c r="B491" s="30"/>
    </row>
    <row r="492" spans="2:2" s="23" customFormat="1" ht="18" x14ac:dyDescent="0.35">
      <c r="B492" s="30"/>
    </row>
    <row r="493" spans="2:2" s="23" customFormat="1" ht="18" x14ac:dyDescent="0.35">
      <c r="B493" s="30"/>
    </row>
    <row r="494" spans="2:2" s="23" customFormat="1" ht="18" x14ac:dyDescent="0.35">
      <c r="B494" s="30"/>
    </row>
    <row r="495" spans="2:2" s="23" customFormat="1" ht="18" x14ac:dyDescent="0.35">
      <c r="B495" s="30"/>
    </row>
    <row r="496" spans="2:2" s="23" customFormat="1" ht="18" x14ac:dyDescent="0.35">
      <c r="B496" s="30"/>
    </row>
    <row r="497" spans="2:2" s="23" customFormat="1" ht="18" x14ac:dyDescent="0.35">
      <c r="B497" s="30"/>
    </row>
    <row r="498" spans="2:2" s="23" customFormat="1" ht="18" x14ac:dyDescent="0.35">
      <c r="B498" s="30"/>
    </row>
    <row r="499" spans="2:2" s="23" customFormat="1" ht="18" x14ac:dyDescent="0.35">
      <c r="B499" s="30"/>
    </row>
    <row r="500" spans="2:2" s="23" customFormat="1" ht="18" x14ac:dyDescent="0.35">
      <c r="B500" s="30"/>
    </row>
    <row r="501" spans="2:2" s="23" customFormat="1" ht="18" x14ac:dyDescent="0.35">
      <c r="B501" s="30"/>
    </row>
    <row r="502" spans="2:2" s="23" customFormat="1" ht="18" x14ac:dyDescent="0.35">
      <c r="B502" s="30"/>
    </row>
    <row r="503" spans="2:2" s="23" customFormat="1" ht="18" x14ac:dyDescent="0.35">
      <c r="B503" s="30"/>
    </row>
    <row r="504" spans="2:2" s="23" customFormat="1" ht="18" x14ac:dyDescent="0.35">
      <c r="B504" s="30"/>
    </row>
    <row r="505" spans="2:2" s="23" customFormat="1" ht="18" x14ac:dyDescent="0.35">
      <c r="B505" s="30"/>
    </row>
    <row r="506" spans="2:2" s="23" customFormat="1" ht="18" x14ac:dyDescent="0.35">
      <c r="B506" s="30"/>
    </row>
    <row r="507" spans="2:2" s="23" customFormat="1" ht="18" x14ac:dyDescent="0.35">
      <c r="B507" s="30"/>
    </row>
    <row r="508" spans="2:2" s="23" customFormat="1" ht="18" x14ac:dyDescent="0.35">
      <c r="B508" s="30"/>
    </row>
    <row r="509" spans="2:2" s="23" customFormat="1" ht="18" x14ac:dyDescent="0.35">
      <c r="B509" s="30"/>
    </row>
    <row r="510" spans="2:2" s="23" customFormat="1" ht="18" x14ac:dyDescent="0.35">
      <c r="B510" s="30"/>
    </row>
    <row r="511" spans="2:2" s="23" customFormat="1" ht="18" x14ac:dyDescent="0.35">
      <c r="B511" s="30"/>
    </row>
    <row r="512" spans="2:2" s="23" customFormat="1" ht="18" x14ac:dyDescent="0.35">
      <c r="B512" s="30"/>
    </row>
    <row r="513" spans="2:2" s="23" customFormat="1" ht="18" x14ac:dyDescent="0.35">
      <c r="B513" s="30"/>
    </row>
    <row r="514" spans="2:2" s="23" customFormat="1" ht="18" x14ac:dyDescent="0.35">
      <c r="B514" s="30"/>
    </row>
    <row r="515" spans="2:2" s="23" customFormat="1" ht="18" x14ac:dyDescent="0.35">
      <c r="B515" s="30"/>
    </row>
    <row r="516" spans="2:2" s="23" customFormat="1" ht="18" x14ac:dyDescent="0.35">
      <c r="B516" s="30"/>
    </row>
    <row r="517" spans="2:2" s="23" customFormat="1" ht="18" x14ac:dyDescent="0.35">
      <c r="B517" s="30"/>
    </row>
    <row r="518" spans="2:2" s="23" customFormat="1" ht="18" x14ac:dyDescent="0.35">
      <c r="B518" s="30"/>
    </row>
    <row r="519" spans="2:2" s="23" customFormat="1" ht="18" x14ac:dyDescent="0.35">
      <c r="B519" s="30"/>
    </row>
    <row r="520" spans="2:2" s="23" customFormat="1" ht="18" x14ac:dyDescent="0.35">
      <c r="B520" s="30"/>
    </row>
    <row r="521" spans="2:2" s="23" customFormat="1" ht="18" x14ac:dyDescent="0.35">
      <c r="B521" s="30"/>
    </row>
    <row r="522" spans="2:2" s="23" customFormat="1" ht="18" x14ac:dyDescent="0.35">
      <c r="B522" s="30"/>
    </row>
    <row r="523" spans="2:2" s="23" customFormat="1" ht="18" x14ac:dyDescent="0.35">
      <c r="B523" s="30"/>
    </row>
    <row r="524" spans="2:2" s="23" customFormat="1" ht="18" x14ac:dyDescent="0.35">
      <c r="B524" s="30"/>
    </row>
    <row r="525" spans="2:2" s="23" customFormat="1" ht="18" x14ac:dyDescent="0.35">
      <c r="B525" s="30"/>
    </row>
    <row r="526" spans="2:2" s="23" customFormat="1" ht="18" x14ac:dyDescent="0.35">
      <c r="B526" s="30"/>
    </row>
    <row r="527" spans="2:2" s="23" customFormat="1" ht="18" x14ac:dyDescent="0.35">
      <c r="B527" s="30"/>
    </row>
    <row r="528" spans="2:2" s="23" customFormat="1" ht="18" x14ac:dyDescent="0.35">
      <c r="B528" s="30"/>
    </row>
    <row r="529" spans="2:2" s="23" customFormat="1" ht="18" x14ac:dyDescent="0.35">
      <c r="B529" s="30"/>
    </row>
    <row r="530" spans="2:2" s="23" customFormat="1" ht="18" x14ac:dyDescent="0.35">
      <c r="B530" s="30"/>
    </row>
    <row r="531" spans="2:2" s="23" customFormat="1" ht="18" x14ac:dyDescent="0.35">
      <c r="B531" s="30"/>
    </row>
    <row r="532" spans="2:2" s="23" customFormat="1" ht="18" x14ac:dyDescent="0.35">
      <c r="B532" s="30"/>
    </row>
    <row r="533" spans="2:2" s="23" customFormat="1" ht="18" x14ac:dyDescent="0.35">
      <c r="B533" s="30"/>
    </row>
    <row r="534" spans="2:2" s="23" customFormat="1" ht="18" x14ac:dyDescent="0.35">
      <c r="B534" s="30"/>
    </row>
    <row r="535" spans="2:2" s="23" customFormat="1" ht="18" x14ac:dyDescent="0.35">
      <c r="B535" s="30"/>
    </row>
    <row r="536" spans="2:2" s="23" customFormat="1" ht="18" x14ac:dyDescent="0.35">
      <c r="B536" s="30"/>
    </row>
    <row r="537" spans="2:2" s="23" customFormat="1" ht="18" x14ac:dyDescent="0.35">
      <c r="B537" s="30"/>
    </row>
    <row r="538" spans="2:2" s="23" customFormat="1" ht="18" x14ac:dyDescent="0.35">
      <c r="B538" s="30"/>
    </row>
    <row r="539" spans="2:2" s="23" customFormat="1" ht="18" x14ac:dyDescent="0.35">
      <c r="B539" s="30"/>
    </row>
    <row r="540" spans="2:2" s="23" customFormat="1" ht="18" x14ac:dyDescent="0.35">
      <c r="B540" s="30"/>
    </row>
    <row r="541" spans="2:2" s="23" customFormat="1" ht="18" x14ac:dyDescent="0.35">
      <c r="B541" s="30"/>
    </row>
    <row r="542" spans="2:2" s="23" customFormat="1" ht="18" x14ac:dyDescent="0.35">
      <c r="B542" s="30"/>
    </row>
    <row r="543" spans="2:2" s="23" customFormat="1" ht="18" x14ac:dyDescent="0.35">
      <c r="B543" s="30"/>
    </row>
    <row r="544" spans="2:2" s="23" customFormat="1" ht="18" x14ac:dyDescent="0.35">
      <c r="B544" s="30"/>
    </row>
    <row r="545" spans="2:2" s="23" customFormat="1" ht="18" x14ac:dyDescent="0.35">
      <c r="B545" s="30"/>
    </row>
    <row r="546" spans="2:2" s="23" customFormat="1" ht="18" x14ac:dyDescent="0.35">
      <c r="B546" s="30"/>
    </row>
    <row r="547" spans="2:2" s="23" customFormat="1" ht="18" x14ac:dyDescent="0.35">
      <c r="B547" s="30"/>
    </row>
    <row r="548" spans="2:2" s="23" customFormat="1" ht="18" x14ac:dyDescent="0.35">
      <c r="B548" s="30"/>
    </row>
    <row r="549" spans="2:2" s="23" customFormat="1" ht="18" x14ac:dyDescent="0.35">
      <c r="B549" s="30"/>
    </row>
    <row r="550" spans="2:2" s="23" customFormat="1" ht="18" x14ac:dyDescent="0.35">
      <c r="B550" s="30"/>
    </row>
    <row r="551" spans="2:2" s="23" customFormat="1" ht="18" x14ac:dyDescent="0.35">
      <c r="B551" s="30"/>
    </row>
    <row r="552" spans="2:2" s="23" customFormat="1" ht="18" x14ac:dyDescent="0.35">
      <c r="B552" s="30"/>
    </row>
    <row r="553" spans="2:2" s="23" customFormat="1" ht="18" x14ac:dyDescent="0.35">
      <c r="B553" s="30"/>
    </row>
    <row r="554" spans="2:2" s="23" customFormat="1" ht="18" x14ac:dyDescent="0.35">
      <c r="B554" s="30"/>
    </row>
    <row r="555" spans="2:2" s="23" customFormat="1" ht="18" x14ac:dyDescent="0.35">
      <c r="B555" s="30"/>
    </row>
    <row r="556" spans="2:2" s="23" customFormat="1" ht="18" x14ac:dyDescent="0.35">
      <c r="B556" s="30"/>
    </row>
    <row r="557" spans="2:2" s="23" customFormat="1" ht="18" x14ac:dyDescent="0.35">
      <c r="B557" s="30"/>
    </row>
    <row r="558" spans="2:2" s="23" customFormat="1" ht="18" x14ac:dyDescent="0.35">
      <c r="B558" s="30"/>
    </row>
    <row r="559" spans="2:2" s="23" customFormat="1" ht="18" x14ac:dyDescent="0.35">
      <c r="B559" s="30"/>
    </row>
    <row r="560" spans="2:2" s="23" customFormat="1" ht="18" x14ac:dyDescent="0.35">
      <c r="B560" s="30"/>
    </row>
    <row r="561" spans="2:2" s="23" customFormat="1" ht="18" x14ac:dyDescent="0.35">
      <c r="B561" s="30"/>
    </row>
    <row r="562" spans="2:2" s="23" customFormat="1" ht="18" x14ac:dyDescent="0.35">
      <c r="B562" s="30"/>
    </row>
    <row r="563" spans="2:2" s="23" customFormat="1" ht="18" x14ac:dyDescent="0.35">
      <c r="B563" s="30"/>
    </row>
    <row r="564" spans="2:2" s="23" customFormat="1" ht="18" x14ac:dyDescent="0.35">
      <c r="B564" s="30"/>
    </row>
    <row r="565" spans="2:2" s="23" customFormat="1" ht="18" x14ac:dyDescent="0.35">
      <c r="B565" s="30"/>
    </row>
    <row r="566" spans="2:2" s="23" customFormat="1" ht="18" x14ac:dyDescent="0.35">
      <c r="B566" s="30"/>
    </row>
    <row r="567" spans="2:2" s="23" customFormat="1" ht="18" x14ac:dyDescent="0.35">
      <c r="B567" s="30"/>
    </row>
    <row r="568" spans="2:2" s="23" customFormat="1" ht="18" x14ac:dyDescent="0.35">
      <c r="B568" s="30"/>
    </row>
    <row r="569" spans="2:2" s="23" customFormat="1" ht="18" x14ac:dyDescent="0.35">
      <c r="B569" s="30"/>
    </row>
    <row r="570" spans="2:2" s="23" customFormat="1" ht="18" x14ac:dyDescent="0.35">
      <c r="B570" s="30"/>
    </row>
    <row r="571" spans="2:2" s="23" customFormat="1" ht="18" x14ac:dyDescent="0.35">
      <c r="B571" s="30"/>
    </row>
    <row r="572" spans="2:2" s="23" customFormat="1" ht="18" x14ac:dyDescent="0.35">
      <c r="B572" s="30"/>
    </row>
    <row r="573" spans="2:2" s="23" customFormat="1" ht="18" x14ac:dyDescent="0.35">
      <c r="B573" s="30"/>
    </row>
    <row r="574" spans="2:2" s="23" customFormat="1" ht="18" x14ac:dyDescent="0.35">
      <c r="B574" s="30"/>
    </row>
    <row r="575" spans="2:2" s="23" customFormat="1" ht="18" x14ac:dyDescent="0.35">
      <c r="B575" s="30"/>
    </row>
    <row r="576" spans="2:2" s="23" customFormat="1" ht="18" x14ac:dyDescent="0.35">
      <c r="B576" s="30"/>
    </row>
    <row r="577" spans="2:2" s="23" customFormat="1" ht="18" x14ac:dyDescent="0.35">
      <c r="B577" s="30"/>
    </row>
    <row r="578" spans="2:2" s="23" customFormat="1" ht="18" x14ac:dyDescent="0.35">
      <c r="B578" s="30"/>
    </row>
    <row r="579" spans="2:2" s="23" customFormat="1" ht="18" x14ac:dyDescent="0.35">
      <c r="B579" s="30"/>
    </row>
    <row r="580" spans="2:2" s="23" customFormat="1" ht="18" x14ac:dyDescent="0.35">
      <c r="B580" s="30"/>
    </row>
    <row r="581" spans="2:2" s="23" customFormat="1" ht="18" x14ac:dyDescent="0.35">
      <c r="B581" s="30"/>
    </row>
    <row r="582" spans="2:2" s="23" customFormat="1" ht="18" x14ac:dyDescent="0.35">
      <c r="B582" s="30"/>
    </row>
    <row r="583" spans="2:2" s="23" customFormat="1" ht="18" x14ac:dyDescent="0.35">
      <c r="B583" s="30"/>
    </row>
    <row r="584" spans="2:2" s="23" customFormat="1" ht="18" x14ac:dyDescent="0.35">
      <c r="B584" s="30"/>
    </row>
    <row r="585" spans="2:2" s="23" customFormat="1" ht="18" x14ac:dyDescent="0.35">
      <c r="B585" s="30"/>
    </row>
    <row r="586" spans="2:2" s="23" customFormat="1" ht="18" x14ac:dyDescent="0.35">
      <c r="B586" s="30"/>
    </row>
    <row r="587" spans="2:2" s="23" customFormat="1" ht="18" x14ac:dyDescent="0.35">
      <c r="B587" s="30"/>
    </row>
    <row r="588" spans="2:2" s="23" customFormat="1" ht="18" x14ac:dyDescent="0.35">
      <c r="B588" s="30"/>
    </row>
    <row r="589" spans="2:2" s="23" customFormat="1" ht="18" x14ac:dyDescent="0.35">
      <c r="B589" s="30"/>
    </row>
    <row r="590" spans="2:2" s="23" customFormat="1" ht="18" x14ac:dyDescent="0.35">
      <c r="B590" s="30"/>
    </row>
    <row r="591" spans="2:2" s="23" customFormat="1" ht="18" x14ac:dyDescent="0.35">
      <c r="B591" s="30"/>
    </row>
    <row r="592" spans="2:2" s="23" customFormat="1" ht="18" x14ac:dyDescent="0.35">
      <c r="B592" s="30"/>
    </row>
    <row r="593" spans="2:2" s="23" customFormat="1" ht="18" x14ac:dyDescent="0.35">
      <c r="B593" s="30"/>
    </row>
    <row r="594" spans="2:2" s="23" customFormat="1" ht="18" x14ac:dyDescent="0.35">
      <c r="B594" s="30"/>
    </row>
    <row r="595" spans="2:2" s="23" customFormat="1" ht="18" x14ac:dyDescent="0.35">
      <c r="B595" s="30"/>
    </row>
    <row r="596" spans="2:2" s="23" customFormat="1" ht="18" x14ac:dyDescent="0.35">
      <c r="B596" s="30"/>
    </row>
    <row r="597" spans="2:2" s="23" customFormat="1" ht="18" x14ac:dyDescent="0.35">
      <c r="B597" s="30"/>
    </row>
    <row r="598" spans="2:2" s="23" customFormat="1" ht="18" x14ac:dyDescent="0.35">
      <c r="B598" s="30"/>
    </row>
    <row r="599" spans="2:2" s="23" customFormat="1" ht="18" x14ac:dyDescent="0.35">
      <c r="B599" s="30"/>
    </row>
    <row r="600" spans="2:2" s="23" customFormat="1" ht="18" x14ac:dyDescent="0.35">
      <c r="B600" s="30"/>
    </row>
    <row r="601" spans="2:2" s="23" customFormat="1" ht="18" x14ac:dyDescent="0.35">
      <c r="B601" s="30"/>
    </row>
    <row r="602" spans="2:2" s="23" customFormat="1" ht="18" x14ac:dyDescent="0.35">
      <c r="B602" s="30"/>
    </row>
    <row r="603" spans="2:2" s="23" customFormat="1" ht="18" x14ac:dyDescent="0.35">
      <c r="B603" s="30"/>
    </row>
    <row r="604" spans="2:2" s="23" customFormat="1" ht="18" x14ac:dyDescent="0.35">
      <c r="B604" s="30"/>
    </row>
    <row r="605" spans="2:2" s="23" customFormat="1" ht="18" x14ac:dyDescent="0.35">
      <c r="B605" s="30"/>
    </row>
    <row r="606" spans="2:2" s="23" customFormat="1" ht="18" x14ac:dyDescent="0.35">
      <c r="B606" s="30"/>
    </row>
    <row r="607" spans="2:2" s="23" customFormat="1" ht="18" x14ac:dyDescent="0.35">
      <c r="B607" s="30"/>
    </row>
    <row r="608" spans="2:2" s="23" customFormat="1" ht="18" x14ac:dyDescent="0.35">
      <c r="B608" s="30"/>
    </row>
    <row r="609" spans="2:2" s="23" customFormat="1" ht="18" x14ac:dyDescent="0.35">
      <c r="B609" s="30"/>
    </row>
    <row r="610" spans="2:2" s="23" customFormat="1" ht="18" x14ac:dyDescent="0.35">
      <c r="B610" s="30"/>
    </row>
    <row r="611" spans="2:2" s="23" customFormat="1" ht="18" x14ac:dyDescent="0.35">
      <c r="B611" s="30"/>
    </row>
    <row r="612" spans="2:2" s="23" customFormat="1" ht="18" x14ac:dyDescent="0.35">
      <c r="B612" s="30"/>
    </row>
    <row r="613" spans="2:2" s="23" customFormat="1" ht="18" x14ac:dyDescent="0.35">
      <c r="B613" s="30"/>
    </row>
    <row r="614" spans="2:2" s="23" customFormat="1" ht="18" x14ac:dyDescent="0.35">
      <c r="B614" s="30"/>
    </row>
    <row r="615" spans="2:2" s="23" customFormat="1" ht="18" x14ac:dyDescent="0.35">
      <c r="B615" s="30"/>
    </row>
    <row r="616" spans="2:2" s="23" customFormat="1" ht="18" x14ac:dyDescent="0.35">
      <c r="B616" s="30"/>
    </row>
    <row r="617" spans="2:2" s="23" customFormat="1" ht="18" x14ac:dyDescent="0.35">
      <c r="B617" s="30"/>
    </row>
    <row r="618" spans="2:2" s="23" customFormat="1" ht="18" x14ac:dyDescent="0.35">
      <c r="B618" s="30"/>
    </row>
    <row r="619" spans="2:2" s="23" customFormat="1" ht="18" x14ac:dyDescent="0.35">
      <c r="B619" s="30"/>
    </row>
    <row r="620" spans="2:2" s="23" customFormat="1" ht="18" x14ac:dyDescent="0.35">
      <c r="B620" s="30"/>
    </row>
    <row r="621" spans="2:2" s="23" customFormat="1" ht="18" x14ac:dyDescent="0.35">
      <c r="B621" s="30"/>
    </row>
    <row r="622" spans="2:2" s="23" customFormat="1" ht="18" x14ac:dyDescent="0.35">
      <c r="B622" s="30"/>
    </row>
    <row r="623" spans="2:2" s="23" customFormat="1" ht="18" x14ac:dyDescent="0.35">
      <c r="B623" s="30"/>
    </row>
    <row r="624" spans="2:2" s="23" customFormat="1" ht="18" x14ac:dyDescent="0.35">
      <c r="B624" s="30"/>
    </row>
    <row r="625" spans="2:2" s="23" customFormat="1" ht="18" x14ac:dyDescent="0.35">
      <c r="B625" s="30"/>
    </row>
    <row r="626" spans="2:2" s="23" customFormat="1" ht="18" x14ac:dyDescent="0.35">
      <c r="B626" s="30"/>
    </row>
    <row r="627" spans="2:2" s="23" customFormat="1" ht="18" x14ac:dyDescent="0.35">
      <c r="B627" s="30"/>
    </row>
    <row r="628" spans="2:2" s="23" customFormat="1" ht="18" x14ac:dyDescent="0.35">
      <c r="B628" s="30"/>
    </row>
    <row r="629" spans="2:2" s="23" customFormat="1" ht="18" x14ac:dyDescent="0.35">
      <c r="B629" s="30"/>
    </row>
    <row r="630" spans="2:2" s="23" customFormat="1" ht="18" x14ac:dyDescent="0.35">
      <c r="B630" s="30"/>
    </row>
    <row r="631" spans="2:2" s="23" customFormat="1" ht="18" x14ac:dyDescent="0.35">
      <c r="B631" s="30"/>
    </row>
    <row r="632" spans="2:2" s="23" customFormat="1" ht="18" x14ac:dyDescent="0.35">
      <c r="B632" s="30"/>
    </row>
    <row r="633" spans="2:2" s="23" customFormat="1" ht="18" x14ac:dyDescent="0.35">
      <c r="B633" s="30"/>
    </row>
    <row r="634" spans="2:2" s="23" customFormat="1" ht="18" x14ac:dyDescent="0.35">
      <c r="B634" s="30"/>
    </row>
    <row r="635" spans="2:2" s="23" customFormat="1" ht="18" x14ac:dyDescent="0.35">
      <c r="B635" s="30"/>
    </row>
    <row r="636" spans="2:2" s="23" customFormat="1" ht="18" x14ac:dyDescent="0.35">
      <c r="B636" s="30"/>
    </row>
    <row r="637" spans="2:2" s="23" customFormat="1" ht="18" x14ac:dyDescent="0.35">
      <c r="B637" s="30"/>
    </row>
    <row r="638" spans="2:2" s="23" customFormat="1" ht="18" x14ac:dyDescent="0.35">
      <c r="B638" s="30"/>
    </row>
    <row r="639" spans="2:2" s="23" customFormat="1" ht="18" x14ac:dyDescent="0.35">
      <c r="B639" s="30"/>
    </row>
    <row r="640" spans="2:2" s="23" customFormat="1" ht="18" x14ac:dyDescent="0.35">
      <c r="B640" s="30"/>
    </row>
    <row r="641" spans="2:2" s="23" customFormat="1" ht="18" x14ac:dyDescent="0.35">
      <c r="B641" s="30"/>
    </row>
    <row r="642" spans="2:2" s="23" customFormat="1" ht="18" x14ac:dyDescent="0.35">
      <c r="B642" s="30"/>
    </row>
    <row r="643" spans="2:2" s="23" customFormat="1" ht="18" x14ac:dyDescent="0.35">
      <c r="B643" s="30"/>
    </row>
    <row r="644" spans="2:2" s="23" customFormat="1" ht="18" x14ac:dyDescent="0.35">
      <c r="B644" s="30"/>
    </row>
    <row r="645" spans="2:2" s="23" customFormat="1" ht="18" x14ac:dyDescent="0.35">
      <c r="B645" s="30"/>
    </row>
    <row r="646" spans="2:2" s="23" customFormat="1" ht="18" x14ac:dyDescent="0.35">
      <c r="B646" s="30"/>
    </row>
    <row r="647" spans="2:2" s="23" customFormat="1" ht="18" x14ac:dyDescent="0.35">
      <c r="B647" s="30"/>
    </row>
    <row r="648" spans="2:2" s="23" customFormat="1" ht="18" x14ac:dyDescent="0.35">
      <c r="B648" s="30"/>
    </row>
    <row r="649" spans="2:2" s="23" customFormat="1" ht="18" x14ac:dyDescent="0.35">
      <c r="B649" s="30"/>
    </row>
    <row r="650" spans="2:2" s="23" customFormat="1" ht="18" x14ac:dyDescent="0.35">
      <c r="B650" s="30"/>
    </row>
    <row r="651" spans="2:2" s="23" customFormat="1" ht="18" x14ac:dyDescent="0.35">
      <c r="B651" s="30"/>
    </row>
    <row r="652" spans="2:2" s="23" customFormat="1" ht="18" x14ac:dyDescent="0.35">
      <c r="B652" s="30"/>
    </row>
    <row r="653" spans="2:2" s="23" customFormat="1" ht="18" x14ac:dyDescent="0.35">
      <c r="B653" s="30"/>
    </row>
    <row r="654" spans="2:2" s="23" customFormat="1" ht="18" x14ac:dyDescent="0.35">
      <c r="B654" s="30"/>
    </row>
    <row r="655" spans="2:2" s="23" customFormat="1" ht="18" x14ac:dyDescent="0.35">
      <c r="B655" s="30"/>
    </row>
    <row r="656" spans="2:2" s="23" customFormat="1" ht="18" x14ac:dyDescent="0.35">
      <c r="B656" s="30"/>
    </row>
    <row r="657" spans="2:2" s="23" customFormat="1" ht="18" x14ac:dyDescent="0.35">
      <c r="B657" s="30"/>
    </row>
    <row r="658" spans="2:2" s="23" customFormat="1" ht="18" x14ac:dyDescent="0.35">
      <c r="B658" s="30"/>
    </row>
    <row r="659" spans="2:2" s="23" customFormat="1" ht="18" x14ac:dyDescent="0.35">
      <c r="B659" s="30"/>
    </row>
    <row r="660" spans="2:2" s="23" customFormat="1" ht="18" x14ac:dyDescent="0.35">
      <c r="B660" s="30"/>
    </row>
    <row r="661" spans="2:2" s="23" customFormat="1" ht="18" x14ac:dyDescent="0.35">
      <c r="B661" s="30"/>
    </row>
    <row r="662" spans="2:2" s="23" customFormat="1" ht="18" x14ac:dyDescent="0.35">
      <c r="B662" s="30"/>
    </row>
    <row r="663" spans="2:2" s="23" customFormat="1" ht="18" x14ac:dyDescent="0.35">
      <c r="B663" s="30"/>
    </row>
    <row r="664" spans="2:2" s="23" customFormat="1" ht="18" x14ac:dyDescent="0.35">
      <c r="B664" s="30"/>
    </row>
    <row r="665" spans="2:2" s="23" customFormat="1" ht="18" x14ac:dyDescent="0.35">
      <c r="B665" s="30"/>
    </row>
    <row r="666" spans="2:2" s="23" customFormat="1" ht="18" x14ac:dyDescent="0.35">
      <c r="B666" s="30"/>
    </row>
    <row r="667" spans="2:2" s="23" customFormat="1" ht="18" x14ac:dyDescent="0.35">
      <c r="B667" s="30"/>
    </row>
    <row r="668" spans="2:2" s="23" customFormat="1" ht="18" x14ac:dyDescent="0.35">
      <c r="B668" s="30"/>
    </row>
    <row r="669" spans="2:2" s="23" customFormat="1" ht="18" x14ac:dyDescent="0.35">
      <c r="B669" s="30"/>
    </row>
    <row r="670" spans="2:2" s="23" customFormat="1" ht="18" x14ac:dyDescent="0.35">
      <c r="B670" s="30"/>
    </row>
    <row r="671" spans="2:2" s="23" customFormat="1" ht="18" x14ac:dyDescent="0.35">
      <c r="B671" s="30"/>
    </row>
    <row r="672" spans="2:2" s="23" customFormat="1" ht="18" x14ac:dyDescent="0.35">
      <c r="B672" s="30"/>
    </row>
    <row r="673" spans="2:2" s="23" customFormat="1" ht="18" x14ac:dyDescent="0.35">
      <c r="B673" s="30"/>
    </row>
    <row r="674" spans="2:2" s="23" customFormat="1" ht="18" x14ac:dyDescent="0.35">
      <c r="B674" s="30"/>
    </row>
    <row r="675" spans="2:2" s="23" customFormat="1" ht="18" x14ac:dyDescent="0.35">
      <c r="B675" s="30"/>
    </row>
    <row r="676" spans="2:2" s="23" customFormat="1" ht="18" x14ac:dyDescent="0.35">
      <c r="B676" s="30"/>
    </row>
    <row r="677" spans="2:2" s="23" customFormat="1" ht="18" x14ac:dyDescent="0.35">
      <c r="B677" s="30"/>
    </row>
    <row r="678" spans="2:2" s="23" customFormat="1" ht="18" x14ac:dyDescent="0.35">
      <c r="B678" s="30"/>
    </row>
    <row r="679" spans="2:2" s="23" customFormat="1" ht="18" x14ac:dyDescent="0.35">
      <c r="B679" s="30"/>
    </row>
    <row r="680" spans="2:2" s="23" customFormat="1" ht="18" x14ac:dyDescent="0.35">
      <c r="B680" s="30"/>
    </row>
    <row r="681" spans="2:2" s="23" customFormat="1" ht="18" x14ac:dyDescent="0.35">
      <c r="B681" s="30"/>
    </row>
    <row r="682" spans="2:2" s="23" customFormat="1" ht="18" x14ac:dyDescent="0.35">
      <c r="B682" s="30"/>
    </row>
    <row r="683" spans="2:2" s="23" customFormat="1" ht="18" x14ac:dyDescent="0.35">
      <c r="B683" s="30"/>
    </row>
    <row r="684" spans="2:2" s="23" customFormat="1" ht="18" x14ac:dyDescent="0.35">
      <c r="B684" s="30"/>
    </row>
    <row r="685" spans="2:2" s="23" customFormat="1" ht="18" x14ac:dyDescent="0.35">
      <c r="B685" s="30"/>
    </row>
    <row r="686" spans="2:2" s="23" customFormat="1" ht="18" x14ac:dyDescent="0.35">
      <c r="B686" s="30"/>
    </row>
    <row r="687" spans="2:2" s="23" customFormat="1" ht="18" x14ac:dyDescent="0.35">
      <c r="B687" s="30"/>
    </row>
    <row r="688" spans="2:2" s="23" customFormat="1" ht="18" x14ac:dyDescent="0.35">
      <c r="B688" s="30"/>
    </row>
    <row r="689" spans="2:2" s="23" customFormat="1" ht="18" x14ac:dyDescent="0.35">
      <c r="B689" s="30"/>
    </row>
    <row r="690" spans="2:2" s="23" customFormat="1" ht="18" x14ac:dyDescent="0.35">
      <c r="B690" s="30"/>
    </row>
    <row r="691" spans="2:2" s="23" customFormat="1" ht="18" x14ac:dyDescent="0.35">
      <c r="B691" s="30"/>
    </row>
    <row r="692" spans="2:2" s="23" customFormat="1" ht="18" x14ac:dyDescent="0.35">
      <c r="B692" s="30"/>
    </row>
    <row r="693" spans="2:2" s="23" customFormat="1" ht="18" x14ac:dyDescent="0.35">
      <c r="B693" s="30"/>
    </row>
    <row r="694" spans="2:2" s="23" customFormat="1" ht="18" x14ac:dyDescent="0.35">
      <c r="B694" s="30"/>
    </row>
    <row r="695" spans="2:2" s="23" customFormat="1" ht="18" x14ac:dyDescent="0.35">
      <c r="B695" s="30"/>
    </row>
    <row r="696" spans="2:2" s="23" customFormat="1" ht="18" x14ac:dyDescent="0.35">
      <c r="B696" s="30"/>
    </row>
    <row r="697" spans="2:2" s="23" customFormat="1" ht="18" x14ac:dyDescent="0.35">
      <c r="B697" s="30"/>
    </row>
    <row r="698" spans="2:2" s="23" customFormat="1" ht="18" x14ac:dyDescent="0.35">
      <c r="B698" s="30"/>
    </row>
    <row r="699" spans="2:2" s="23" customFormat="1" ht="18" x14ac:dyDescent="0.35">
      <c r="B699" s="30"/>
    </row>
    <row r="700" spans="2:2" s="23" customFormat="1" ht="18" x14ac:dyDescent="0.35">
      <c r="B700" s="30"/>
    </row>
    <row r="701" spans="2:2" s="23" customFormat="1" ht="18" x14ac:dyDescent="0.35">
      <c r="B701" s="30"/>
    </row>
    <row r="702" spans="2:2" s="23" customFormat="1" ht="18" x14ac:dyDescent="0.35">
      <c r="B702" s="30"/>
    </row>
    <row r="703" spans="2:2" s="23" customFormat="1" ht="18" x14ac:dyDescent="0.35">
      <c r="B703" s="30"/>
    </row>
    <row r="704" spans="2:2" s="23" customFormat="1" ht="18" x14ac:dyDescent="0.35">
      <c r="B704" s="30"/>
    </row>
    <row r="705" spans="2:2" s="23" customFormat="1" ht="18" x14ac:dyDescent="0.35">
      <c r="B705" s="30"/>
    </row>
    <row r="706" spans="2:2" s="23" customFormat="1" ht="18" x14ac:dyDescent="0.35">
      <c r="B706" s="30"/>
    </row>
    <row r="707" spans="2:2" s="23" customFormat="1" ht="18" x14ac:dyDescent="0.35">
      <c r="B707" s="30"/>
    </row>
    <row r="708" spans="2:2" s="23" customFormat="1" ht="18" x14ac:dyDescent="0.35">
      <c r="B708" s="30"/>
    </row>
    <row r="709" spans="2:2" s="23" customFormat="1" ht="18" x14ac:dyDescent="0.35">
      <c r="B709" s="30"/>
    </row>
    <row r="710" spans="2:2" s="23" customFormat="1" ht="18" x14ac:dyDescent="0.35">
      <c r="B710" s="30"/>
    </row>
    <row r="711" spans="2:2" s="23" customFormat="1" ht="18" x14ac:dyDescent="0.35">
      <c r="B711" s="30"/>
    </row>
    <row r="712" spans="2:2" s="23" customFormat="1" ht="18" x14ac:dyDescent="0.35">
      <c r="B712" s="30"/>
    </row>
    <row r="713" spans="2:2" s="23" customFormat="1" ht="18" x14ac:dyDescent="0.35">
      <c r="B713" s="30"/>
    </row>
    <row r="714" spans="2:2" s="23" customFormat="1" ht="18" x14ac:dyDescent="0.35">
      <c r="B714" s="30"/>
    </row>
    <row r="715" spans="2:2" s="23" customFormat="1" ht="18" x14ac:dyDescent="0.35">
      <c r="B715" s="30"/>
    </row>
    <row r="716" spans="2:2" s="23" customFormat="1" ht="18" x14ac:dyDescent="0.35">
      <c r="B716" s="30"/>
    </row>
    <row r="717" spans="2:2" s="23" customFormat="1" ht="18" x14ac:dyDescent="0.35">
      <c r="B717" s="30"/>
    </row>
    <row r="718" spans="2:2" s="23" customFormat="1" ht="18" x14ac:dyDescent="0.35">
      <c r="B718" s="30"/>
    </row>
    <row r="719" spans="2:2" s="23" customFormat="1" ht="18" x14ac:dyDescent="0.35">
      <c r="B719" s="30"/>
    </row>
    <row r="720" spans="2:2" s="23" customFormat="1" ht="18" x14ac:dyDescent="0.35">
      <c r="B720" s="30"/>
    </row>
    <row r="721" spans="2:2" s="23" customFormat="1" ht="18" x14ac:dyDescent="0.35">
      <c r="B721" s="30"/>
    </row>
    <row r="722" spans="2:2" s="23" customFormat="1" ht="18" x14ac:dyDescent="0.35">
      <c r="B722" s="30"/>
    </row>
    <row r="723" spans="2:2" s="23" customFormat="1" ht="18" x14ac:dyDescent="0.35">
      <c r="B723" s="30"/>
    </row>
    <row r="724" spans="2:2" s="23" customFormat="1" ht="18" x14ac:dyDescent="0.35">
      <c r="B724" s="30"/>
    </row>
    <row r="725" spans="2:2" s="23" customFormat="1" ht="18" x14ac:dyDescent="0.35">
      <c r="B725" s="30"/>
    </row>
    <row r="726" spans="2:2" s="23" customFormat="1" ht="18" x14ac:dyDescent="0.35">
      <c r="B726" s="30"/>
    </row>
    <row r="727" spans="2:2" s="23" customFormat="1" ht="18" x14ac:dyDescent="0.35">
      <c r="B727" s="30"/>
    </row>
    <row r="728" spans="2:2" s="23" customFormat="1" ht="18" x14ac:dyDescent="0.35">
      <c r="B728" s="30"/>
    </row>
    <row r="729" spans="2:2" s="23" customFormat="1" ht="18" x14ac:dyDescent="0.35">
      <c r="B729" s="30"/>
    </row>
    <row r="730" spans="2:2" s="23" customFormat="1" ht="18" x14ac:dyDescent="0.35">
      <c r="B730" s="30"/>
    </row>
    <row r="731" spans="2:2" s="23" customFormat="1" ht="18" x14ac:dyDescent="0.35">
      <c r="B731" s="30"/>
    </row>
    <row r="732" spans="2:2" s="23" customFormat="1" ht="18" x14ac:dyDescent="0.35">
      <c r="B732" s="30"/>
    </row>
    <row r="733" spans="2:2" s="23" customFormat="1" ht="18" x14ac:dyDescent="0.35">
      <c r="B733" s="30"/>
    </row>
    <row r="734" spans="2:2" s="23" customFormat="1" ht="18" x14ac:dyDescent="0.35">
      <c r="B734" s="30"/>
    </row>
    <row r="735" spans="2:2" s="23" customFormat="1" ht="18" x14ac:dyDescent="0.35">
      <c r="B735" s="30"/>
    </row>
    <row r="736" spans="2:2" s="23" customFormat="1" ht="18" x14ac:dyDescent="0.35">
      <c r="B736" s="30"/>
    </row>
    <row r="737" spans="2:2" s="23" customFormat="1" ht="18" x14ac:dyDescent="0.35">
      <c r="B737" s="30"/>
    </row>
    <row r="738" spans="2:2" s="23" customFormat="1" ht="18" x14ac:dyDescent="0.35">
      <c r="B738" s="30"/>
    </row>
    <row r="739" spans="2:2" s="23" customFormat="1" ht="18" x14ac:dyDescent="0.35">
      <c r="B739" s="30"/>
    </row>
    <row r="740" spans="2:2" s="23" customFormat="1" ht="18" x14ac:dyDescent="0.35">
      <c r="B740" s="30"/>
    </row>
    <row r="741" spans="2:2" s="23" customFormat="1" ht="18" x14ac:dyDescent="0.35">
      <c r="B741" s="30"/>
    </row>
    <row r="742" spans="2:2" s="23" customFormat="1" ht="18" x14ac:dyDescent="0.35">
      <c r="B742" s="30"/>
    </row>
    <row r="743" spans="2:2" s="23" customFormat="1" ht="18" x14ac:dyDescent="0.35">
      <c r="B743" s="30"/>
    </row>
    <row r="744" spans="2:2" s="23" customFormat="1" ht="18" x14ac:dyDescent="0.35">
      <c r="B744" s="30"/>
    </row>
    <row r="745" spans="2:2" s="23" customFormat="1" ht="18" x14ac:dyDescent="0.35">
      <c r="B745" s="30"/>
    </row>
    <row r="746" spans="2:2" s="23" customFormat="1" ht="18" x14ac:dyDescent="0.35">
      <c r="B746" s="30"/>
    </row>
    <row r="747" spans="2:2" s="23" customFormat="1" ht="18" x14ac:dyDescent="0.35">
      <c r="B747" s="30"/>
    </row>
    <row r="748" spans="2:2" s="23" customFormat="1" ht="18" x14ac:dyDescent="0.35">
      <c r="B748" s="30"/>
    </row>
    <row r="749" spans="2:2" s="23" customFormat="1" ht="18" x14ac:dyDescent="0.35">
      <c r="B749" s="30"/>
    </row>
    <row r="750" spans="2:2" s="23" customFormat="1" ht="18" x14ac:dyDescent="0.35">
      <c r="B750" s="30"/>
    </row>
    <row r="751" spans="2:2" s="23" customFormat="1" ht="18" x14ac:dyDescent="0.35">
      <c r="B751" s="30"/>
    </row>
    <row r="752" spans="2:2" s="23" customFormat="1" ht="18" x14ac:dyDescent="0.35">
      <c r="B752" s="30"/>
    </row>
    <row r="753" spans="2:2" s="23" customFormat="1" ht="18" x14ac:dyDescent="0.35">
      <c r="B753" s="30"/>
    </row>
    <row r="754" spans="2:2" s="23" customFormat="1" ht="18" x14ac:dyDescent="0.35">
      <c r="B754" s="30"/>
    </row>
    <row r="755" spans="2:2" s="23" customFormat="1" ht="18" x14ac:dyDescent="0.35">
      <c r="B755" s="30"/>
    </row>
    <row r="756" spans="2:2" s="23" customFormat="1" ht="18" x14ac:dyDescent="0.35">
      <c r="B756" s="30"/>
    </row>
    <row r="757" spans="2:2" s="23" customFormat="1" ht="18" x14ac:dyDescent="0.35">
      <c r="B757" s="30"/>
    </row>
    <row r="758" spans="2:2" s="23" customFormat="1" ht="18" x14ac:dyDescent="0.35">
      <c r="B758" s="30"/>
    </row>
    <row r="759" spans="2:2" s="23" customFormat="1" ht="18" x14ac:dyDescent="0.35">
      <c r="B759" s="30"/>
    </row>
    <row r="760" spans="2:2" s="23" customFormat="1" ht="18" x14ac:dyDescent="0.35">
      <c r="B760" s="30"/>
    </row>
    <row r="761" spans="2:2" s="23" customFormat="1" ht="18" x14ac:dyDescent="0.35">
      <c r="B761" s="30"/>
    </row>
    <row r="762" spans="2:2" s="23" customFormat="1" ht="18" x14ac:dyDescent="0.35">
      <c r="B762" s="30"/>
    </row>
    <row r="763" spans="2:2" s="23" customFormat="1" ht="18" x14ac:dyDescent="0.35">
      <c r="B763" s="30"/>
    </row>
    <row r="764" spans="2:2" s="23" customFormat="1" ht="18" x14ac:dyDescent="0.35">
      <c r="B764" s="30"/>
    </row>
    <row r="765" spans="2:2" s="23" customFormat="1" ht="18" x14ac:dyDescent="0.35">
      <c r="B765" s="30"/>
    </row>
    <row r="766" spans="2:2" s="23" customFormat="1" ht="18" x14ac:dyDescent="0.35">
      <c r="B766" s="30"/>
    </row>
    <row r="767" spans="2:2" s="23" customFormat="1" ht="18" x14ac:dyDescent="0.35">
      <c r="B767" s="30"/>
    </row>
    <row r="768" spans="2:2" s="23" customFormat="1" ht="18" x14ac:dyDescent="0.35">
      <c r="B768" s="30"/>
    </row>
    <row r="769" spans="2:2" s="23" customFormat="1" ht="18" x14ac:dyDescent="0.35">
      <c r="B769" s="30"/>
    </row>
    <row r="770" spans="2:2" s="23" customFormat="1" ht="18" x14ac:dyDescent="0.35">
      <c r="B770" s="30"/>
    </row>
    <row r="771" spans="2:2" s="23" customFormat="1" ht="18" x14ac:dyDescent="0.35">
      <c r="B771" s="30"/>
    </row>
    <row r="772" spans="2:2" s="23" customFormat="1" ht="18" x14ac:dyDescent="0.35">
      <c r="B772" s="30"/>
    </row>
    <row r="773" spans="2:2" s="23" customFormat="1" ht="18" x14ac:dyDescent="0.35">
      <c r="B773" s="30"/>
    </row>
    <row r="774" spans="2:2" s="23" customFormat="1" ht="18" x14ac:dyDescent="0.35">
      <c r="B774" s="30"/>
    </row>
    <row r="775" spans="2:2" s="23" customFormat="1" ht="18" x14ac:dyDescent="0.35">
      <c r="B775" s="30"/>
    </row>
    <row r="776" spans="2:2" s="23" customFormat="1" ht="18" x14ac:dyDescent="0.35">
      <c r="B776" s="30"/>
    </row>
    <row r="777" spans="2:2" s="23" customFormat="1" ht="18" x14ac:dyDescent="0.35">
      <c r="B777" s="30"/>
    </row>
    <row r="778" spans="2:2" s="23" customFormat="1" ht="18" x14ac:dyDescent="0.35">
      <c r="B778" s="30"/>
    </row>
    <row r="779" spans="2:2" s="23" customFormat="1" ht="18" x14ac:dyDescent="0.35">
      <c r="B779" s="30"/>
    </row>
    <row r="780" spans="2:2" s="23" customFormat="1" ht="18" x14ac:dyDescent="0.35">
      <c r="B780" s="30"/>
    </row>
    <row r="781" spans="2:2" s="23" customFormat="1" ht="18" x14ac:dyDescent="0.35">
      <c r="B781" s="30"/>
    </row>
    <row r="782" spans="2:2" s="23" customFormat="1" ht="18" x14ac:dyDescent="0.35">
      <c r="B782" s="30"/>
    </row>
    <row r="783" spans="2:2" s="23" customFormat="1" ht="18" x14ac:dyDescent="0.35">
      <c r="B783" s="30"/>
    </row>
    <row r="784" spans="2:2" s="23" customFormat="1" ht="18" x14ac:dyDescent="0.35">
      <c r="B784" s="30"/>
    </row>
    <row r="785" spans="2:2" s="23" customFormat="1" ht="18" x14ac:dyDescent="0.35">
      <c r="B785" s="30"/>
    </row>
    <row r="786" spans="2:2" s="23" customFormat="1" ht="18" x14ac:dyDescent="0.35">
      <c r="B786" s="30"/>
    </row>
    <row r="787" spans="2:2" s="23" customFormat="1" ht="18" x14ac:dyDescent="0.35">
      <c r="B787" s="30"/>
    </row>
    <row r="788" spans="2:2" s="23" customFormat="1" ht="18" x14ac:dyDescent="0.35">
      <c r="B788" s="30"/>
    </row>
    <row r="789" spans="2:2" s="23" customFormat="1" ht="18" x14ac:dyDescent="0.35">
      <c r="B789" s="30"/>
    </row>
    <row r="790" spans="2:2" s="23" customFormat="1" ht="18" x14ac:dyDescent="0.35">
      <c r="B790" s="30"/>
    </row>
    <row r="791" spans="2:2" s="23" customFormat="1" ht="18" x14ac:dyDescent="0.35">
      <c r="B791" s="30"/>
    </row>
    <row r="792" spans="2:2" s="23" customFormat="1" ht="18" x14ac:dyDescent="0.35">
      <c r="B792" s="30"/>
    </row>
    <row r="793" spans="2:2" s="23" customFormat="1" ht="18" x14ac:dyDescent="0.35">
      <c r="B793" s="30"/>
    </row>
    <row r="794" spans="2:2" s="23" customFormat="1" ht="18" x14ac:dyDescent="0.35">
      <c r="B794" s="30"/>
    </row>
    <row r="795" spans="2:2" s="23" customFormat="1" ht="18" x14ac:dyDescent="0.35">
      <c r="B795" s="30"/>
    </row>
    <row r="796" spans="2:2" s="23" customFormat="1" ht="18" x14ac:dyDescent="0.35">
      <c r="B796" s="30"/>
    </row>
    <row r="797" spans="2:2" s="23" customFormat="1" ht="18" x14ac:dyDescent="0.35">
      <c r="B797" s="30"/>
    </row>
    <row r="798" spans="2:2" s="23" customFormat="1" ht="18" x14ac:dyDescent="0.35">
      <c r="B798" s="30"/>
    </row>
    <row r="799" spans="2:2" s="23" customFormat="1" ht="18" x14ac:dyDescent="0.35">
      <c r="B799" s="30"/>
    </row>
    <row r="800" spans="2:2" s="23" customFormat="1" ht="18" x14ac:dyDescent="0.35">
      <c r="B800" s="30"/>
    </row>
    <row r="801" spans="2:2" s="23" customFormat="1" ht="18" x14ac:dyDescent="0.35">
      <c r="B801" s="30"/>
    </row>
    <row r="802" spans="2:2" s="23" customFormat="1" ht="18" x14ac:dyDescent="0.35">
      <c r="B802" s="30"/>
    </row>
    <row r="803" spans="2:2" s="23" customFormat="1" ht="18" x14ac:dyDescent="0.35">
      <c r="B803" s="30"/>
    </row>
    <row r="804" spans="2:2" s="23" customFormat="1" ht="18" x14ac:dyDescent="0.35">
      <c r="B804" s="30"/>
    </row>
    <row r="805" spans="2:2" s="23" customFormat="1" ht="18" x14ac:dyDescent="0.35">
      <c r="B805" s="30"/>
    </row>
    <row r="806" spans="2:2" s="23" customFormat="1" ht="18" x14ac:dyDescent="0.35">
      <c r="B806" s="30"/>
    </row>
    <row r="807" spans="2:2" s="23" customFormat="1" ht="18" x14ac:dyDescent="0.35">
      <c r="B807" s="30"/>
    </row>
    <row r="808" spans="2:2" s="23" customFormat="1" ht="18" x14ac:dyDescent="0.35">
      <c r="B808" s="30"/>
    </row>
    <row r="809" spans="2:2" s="23" customFormat="1" ht="18" x14ac:dyDescent="0.35">
      <c r="B809" s="30"/>
    </row>
    <row r="810" spans="2:2" s="23" customFormat="1" ht="18" x14ac:dyDescent="0.35">
      <c r="B810" s="30"/>
    </row>
    <row r="811" spans="2:2" s="23" customFormat="1" ht="18" x14ac:dyDescent="0.35">
      <c r="B811" s="30"/>
    </row>
    <row r="812" spans="2:2" s="23" customFormat="1" ht="18" x14ac:dyDescent="0.35">
      <c r="B812" s="30"/>
    </row>
    <row r="813" spans="2:2" s="23" customFormat="1" ht="18" x14ac:dyDescent="0.35">
      <c r="B813" s="30"/>
    </row>
    <row r="814" spans="2:2" s="23" customFormat="1" ht="18" x14ac:dyDescent="0.35">
      <c r="B814" s="30"/>
    </row>
    <row r="815" spans="2:2" s="23" customFormat="1" ht="18" x14ac:dyDescent="0.35">
      <c r="B815" s="30"/>
    </row>
    <row r="816" spans="2:2" s="23" customFormat="1" ht="18" x14ac:dyDescent="0.35">
      <c r="B816" s="30"/>
    </row>
    <row r="817" spans="2:2" s="23" customFormat="1" ht="18" x14ac:dyDescent="0.35">
      <c r="B817" s="30"/>
    </row>
    <row r="818" spans="2:2" s="23" customFormat="1" ht="18" x14ac:dyDescent="0.35">
      <c r="B818" s="30"/>
    </row>
    <row r="819" spans="2:2" s="23" customFormat="1" ht="18" x14ac:dyDescent="0.35">
      <c r="B819" s="30"/>
    </row>
    <row r="820" spans="2:2" s="23" customFormat="1" ht="18" x14ac:dyDescent="0.35">
      <c r="B820" s="30"/>
    </row>
    <row r="821" spans="2:2" s="23" customFormat="1" ht="18" x14ac:dyDescent="0.35">
      <c r="B821" s="30"/>
    </row>
    <row r="822" spans="2:2" s="23" customFormat="1" ht="18" x14ac:dyDescent="0.35">
      <c r="B822" s="30"/>
    </row>
    <row r="823" spans="2:2" s="23" customFormat="1" ht="18" x14ac:dyDescent="0.35">
      <c r="B823" s="30"/>
    </row>
    <row r="824" spans="2:2" s="23" customFormat="1" ht="18" x14ac:dyDescent="0.35">
      <c r="B824" s="30"/>
    </row>
    <row r="825" spans="2:2" s="23" customFormat="1" ht="18" x14ac:dyDescent="0.35">
      <c r="B825" s="30"/>
    </row>
    <row r="826" spans="2:2" s="23" customFormat="1" ht="18" x14ac:dyDescent="0.35">
      <c r="B826" s="30"/>
    </row>
    <row r="827" spans="2:2" s="23" customFormat="1" ht="18" x14ac:dyDescent="0.35">
      <c r="B827" s="30"/>
    </row>
    <row r="828" spans="2:2" s="23" customFormat="1" ht="18" x14ac:dyDescent="0.35">
      <c r="B828" s="30"/>
    </row>
    <row r="829" spans="2:2" s="23" customFormat="1" ht="18" x14ac:dyDescent="0.35">
      <c r="B829" s="30"/>
    </row>
    <row r="830" spans="2:2" s="23" customFormat="1" ht="18" x14ac:dyDescent="0.35">
      <c r="B830" s="30"/>
    </row>
    <row r="831" spans="2:2" s="23" customFormat="1" ht="18" x14ac:dyDescent="0.35">
      <c r="B831" s="30"/>
    </row>
    <row r="832" spans="2:2" s="23" customFormat="1" ht="18" x14ac:dyDescent="0.35">
      <c r="B832" s="30"/>
    </row>
    <row r="833" spans="2:2" s="23" customFormat="1" ht="18" x14ac:dyDescent="0.35">
      <c r="B833" s="30"/>
    </row>
    <row r="834" spans="2:2" s="23" customFormat="1" ht="18" x14ac:dyDescent="0.35">
      <c r="B834" s="30"/>
    </row>
    <row r="835" spans="2:2" s="23" customFormat="1" ht="18" x14ac:dyDescent="0.35">
      <c r="B835" s="30"/>
    </row>
    <row r="836" spans="2:2" s="23" customFormat="1" ht="18" x14ac:dyDescent="0.35">
      <c r="B836" s="30"/>
    </row>
    <row r="837" spans="2:2" s="23" customFormat="1" ht="18" x14ac:dyDescent="0.35">
      <c r="B837" s="30"/>
    </row>
    <row r="838" spans="2:2" s="23" customFormat="1" ht="18" x14ac:dyDescent="0.35">
      <c r="B838" s="30"/>
    </row>
    <row r="839" spans="2:2" s="23" customFormat="1" ht="18" x14ac:dyDescent="0.35">
      <c r="B839" s="30"/>
    </row>
    <row r="840" spans="2:2" s="23" customFormat="1" ht="18" x14ac:dyDescent="0.35">
      <c r="B840" s="30"/>
    </row>
    <row r="841" spans="2:2" s="23" customFormat="1" ht="18" x14ac:dyDescent="0.35">
      <c r="B841" s="30"/>
    </row>
    <row r="842" spans="2:2" s="23" customFormat="1" ht="18" x14ac:dyDescent="0.35">
      <c r="B842" s="30"/>
    </row>
    <row r="843" spans="2:2" s="23" customFormat="1" ht="18" x14ac:dyDescent="0.35">
      <c r="B843" s="30"/>
    </row>
    <row r="844" spans="2:2" s="23" customFormat="1" ht="18" x14ac:dyDescent="0.35">
      <c r="B844" s="30"/>
    </row>
    <row r="845" spans="2:2" s="23" customFormat="1" ht="18" x14ac:dyDescent="0.35">
      <c r="B845" s="30"/>
    </row>
    <row r="846" spans="2:2" s="23" customFormat="1" ht="18" x14ac:dyDescent="0.35">
      <c r="B846" s="30"/>
    </row>
    <row r="847" spans="2:2" s="23" customFormat="1" ht="18" x14ac:dyDescent="0.35">
      <c r="B847" s="30"/>
    </row>
    <row r="848" spans="2:2" s="23" customFormat="1" ht="18" x14ac:dyDescent="0.35">
      <c r="B848" s="30"/>
    </row>
    <row r="849" spans="2:2" s="23" customFormat="1" ht="18" x14ac:dyDescent="0.35">
      <c r="B849" s="30"/>
    </row>
    <row r="850" spans="2:2" s="23" customFormat="1" ht="18" x14ac:dyDescent="0.35">
      <c r="B850" s="30"/>
    </row>
    <row r="851" spans="2:2" s="23" customFormat="1" ht="18" x14ac:dyDescent="0.35">
      <c r="B851" s="30"/>
    </row>
    <row r="852" spans="2:2" s="23" customFormat="1" ht="18" x14ac:dyDescent="0.35">
      <c r="B852" s="30"/>
    </row>
    <row r="853" spans="2:2" s="23" customFormat="1" ht="18" x14ac:dyDescent="0.35">
      <c r="B853" s="30"/>
    </row>
    <row r="854" spans="2:2" s="23" customFormat="1" ht="18" x14ac:dyDescent="0.35">
      <c r="B854" s="30"/>
    </row>
    <row r="855" spans="2:2" s="23" customFormat="1" ht="18" x14ac:dyDescent="0.35">
      <c r="B855" s="30"/>
    </row>
    <row r="856" spans="2:2" s="23" customFormat="1" ht="18" x14ac:dyDescent="0.35">
      <c r="B856" s="30"/>
    </row>
    <row r="857" spans="2:2" s="23" customFormat="1" ht="18" x14ac:dyDescent="0.35">
      <c r="B857" s="30"/>
    </row>
    <row r="858" spans="2:2" s="23" customFormat="1" ht="18" x14ac:dyDescent="0.35">
      <c r="B858" s="30"/>
    </row>
    <row r="859" spans="2:2" s="23" customFormat="1" ht="18" x14ac:dyDescent="0.35">
      <c r="B859" s="30"/>
    </row>
    <row r="860" spans="2:2" s="23" customFormat="1" ht="18" x14ac:dyDescent="0.35">
      <c r="B860" s="30"/>
    </row>
    <row r="861" spans="2:2" s="23" customFormat="1" ht="18" x14ac:dyDescent="0.35">
      <c r="B861" s="30"/>
    </row>
    <row r="862" spans="2:2" s="23" customFormat="1" ht="18" x14ac:dyDescent="0.35">
      <c r="B862" s="30"/>
    </row>
    <row r="863" spans="2:2" s="23" customFormat="1" ht="18" x14ac:dyDescent="0.35">
      <c r="B863" s="30"/>
    </row>
    <row r="864" spans="2:2" s="23" customFormat="1" ht="18" x14ac:dyDescent="0.35">
      <c r="B864" s="30"/>
    </row>
    <row r="865" spans="2:2" s="23" customFormat="1" ht="18" x14ac:dyDescent="0.35">
      <c r="B865" s="30"/>
    </row>
    <row r="866" spans="2:2" s="23" customFormat="1" ht="18" x14ac:dyDescent="0.35">
      <c r="B866" s="30"/>
    </row>
    <row r="867" spans="2:2" s="23" customFormat="1" ht="18" x14ac:dyDescent="0.35">
      <c r="B867" s="30"/>
    </row>
    <row r="868" spans="2:2" s="23" customFormat="1" ht="18" x14ac:dyDescent="0.35">
      <c r="B868" s="30"/>
    </row>
    <row r="869" spans="2:2" s="23" customFormat="1" ht="18" x14ac:dyDescent="0.35">
      <c r="B869" s="30"/>
    </row>
    <row r="870" spans="2:2" s="23" customFormat="1" ht="18" x14ac:dyDescent="0.35">
      <c r="B870" s="30"/>
    </row>
    <row r="871" spans="2:2" s="23" customFormat="1" ht="18" x14ac:dyDescent="0.35">
      <c r="B871" s="30"/>
    </row>
    <row r="872" spans="2:2" s="23" customFormat="1" ht="18" x14ac:dyDescent="0.35">
      <c r="B872" s="30"/>
    </row>
    <row r="873" spans="2:2" s="23" customFormat="1" ht="18" x14ac:dyDescent="0.35">
      <c r="B873" s="30"/>
    </row>
    <row r="874" spans="2:2" s="23" customFormat="1" ht="18" x14ac:dyDescent="0.35">
      <c r="B874" s="30"/>
    </row>
    <row r="875" spans="2:2" s="23" customFormat="1" ht="18" x14ac:dyDescent="0.35">
      <c r="B875" s="30"/>
    </row>
    <row r="876" spans="2:2" s="23" customFormat="1" ht="18" x14ac:dyDescent="0.35">
      <c r="B876" s="30"/>
    </row>
    <row r="877" spans="2:2" s="23" customFormat="1" ht="18" x14ac:dyDescent="0.35">
      <c r="B877" s="30"/>
    </row>
    <row r="878" spans="2:2" s="23" customFormat="1" ht="18" x14ac:dyDescent="0.35">
      <c r="B878" s="30"/>
    </row>
    <row r="879" spans="2:2" s="23" customFormat="1" ht="18" x14ac:dyDescent="0.35">
      <c r="B879" s="30"/>
    </row>
    <row r="880" spans="2:2" s="23" customFormat="1" ht="18" x14ac:dyDescent="0.35">
      <c r="B880" s="30"/>
    </row>
    <row r="881" spans="2:2" s="23" customFormat="1" ht="18" x14ac:dyDescent="0.35">
      <c r="B881" s="30"/>
    </row>
    <row r="882" spans="2:2" s="23" customFormat="1" ht="18" x14ac:dyDescent="0.35">
      <c r="B882" s="30"/>
    </row>
    <row r="883" spans="2:2" s="23" customFormat="1" ht="18" x14ac:dyDescent="0.35">
      <c r="B883" s="30"/>
    </row>
    <row r="884" spans="2:2" s="23" customFormat="1" ht="18" x14ac:dyDescent="0.35">
      <c r="B884" s="30"/>
    </row>
    <row r="885" spans="2:2" s="23" customFormat="1" ht="18" x14ac:dyDescent="0.35">
      <c r="B885" s="30"/>
    </row>
    <row r="886" spans="2:2" s="23" customFormat="1" ht="18" x14ac:dyDescent="0.35">
      <c r="B886" s="30"/>
    </row>
    <row r="887" spans="2:2" s="23" customFormat="1" ht="18" x14ac:dyDescent="0.35">
      <c r="B887" s="30"/>
    </row>
    <row r="888" spans="2:2" s="23" customFormat="1" ht="18" x14ac:dyDescent="0.35">
      <c r="B888" s="30"/>
    </row>
    <row r="889" spans="2:2" s="23" customFormat="1" ht="18" x14ac:dyDescent="0.35">
      <c r="B889" s="30"/>
    </row>
    <row r="890" spans="2:2" s="23" customFormat="1" ht="18" x14ac:dyDescent="0.35">
      <c r="B890" s="30"/>
    </row>
    <row r="891" spans="2:2" s="23" customFormat="1" ht="18" x14ac:dyDescent="0.35">
      <c r="B891" s="30"/>
    </row>
    <row r="892" spans="2:2" s="23" customFormat="1" ht="18" x14ac:dyDescent="0.35">
      <c r="B892" s="30"/>
    </row>
    <row r="893" spans="2:2" s="23" customFormat="1" ht="18" x14ac:dyDescent="0.35">
      <c r="B893" s="30"/>
    </row>
    <row r="894" spans="2:2" s="23" customFormat="1" ht="18" x14ac:dyDescent="0.35">
      <c r="B894" s="30"/>
    </row>
    <row r="895" spans="2:2" s="23" customFormat="1" ht="18" x14ac:dyDescent="0.35">
      <c r="B895" s="30"/>
    </row>
    <row r="896" spans="2:2" s="23" customFormat="1" ht="18" x14ac:dyDescent="0.35">
      <c r="B896" s="30"/>
    </row>
    <row r="897" spans="2:2" s="23" customFormat="1" ht="18" x14ac:dyDescent="0.35">
      <c r="B897" s="30"/>
    </row>
    <row r="898" spans="2:2" s="23" customFormat="1" ht="18" x14ac:dyDescent="0.35">
      <c r="B898" s="30"/>
    </row>
    <row r="899" spans="2:2" s="23" customFormat="1" ht="18" x14ac:dyDescent="0.35">
      <c r="B899" s="30"/>
    </row>
    <row r="900" spans="2:2" s="23" customFormat="1" ht="18" x14ac:dyDescent="0.35">
      <c r="B900" s="30"/>
    </row>
    <row r="901" spans="2:2" s="23" customFormat="1" ht="18" x14ac:dyDescent="0.35">
      <c r="B901" s="30"/>
    </row>
    <row r="902" spans="2:2" s="23" customFormat="1" ht="18" x14ac:dyDescent="0.35">
      <c r="B902" s="30"/>
    </row>
    <row r="903" spans="2:2" s="23" customFormat="1" ht="18" x14ac:dyDescent="0.35">
      <c r="B903" s="30"/>
    </row>
    <row r="904" spans="2:2" s="23" customFormat="1" ht="18" x14ac:dyDescent="0.35">
      <c r="B904" s="30"/>
    </row>
    <row r="905" spans="2:2" s="23" customFormat="1" ht="18" x14ac:dyDescent="0.35">
      <c r="B905" s="30"/>
    </row>
    <row r="906" spans="2:2" s="23" customFormat="1" ht="18" x14ac:dyDescent="0.35">
      <c r="B906" s="30"/>
    </row>
    <row r="907" spans="2:2" s="23" customFormat="1" ht="18" x14ac:dyDescent="0.35">
      <c r="B907" s="30"/>
    </row>
    <row r="908" spans="2:2" s="23" customFormat="1" ht="18" x14ac:dyDescent="0.35">
      <c r="B908" s="30"/>
    </row>
    <row r="909" spans="2:2" s="23" customFormat="1" ht="18" x14ac:dyDescent="0.35">
      <c r="B909" s="30"/>
    </row>
    <row r="910" spans="2:2" s="23" customFormat="1" ht="18" x14ac:dyDescent="0.35">
      <c r="B910" s="30"/>
    </row>
    <row r="911" spans="2:2" s="23" customFormat="1" ht="18" x14ac:dyDescent="0.35">
      <c r="B911" s="30"/>
    </row>
    <row r="912" spans="2:2" s="23" customFormat="1" ht="18" x14ac:dyDescent="0.35">
      <c r="B912" s="30"/>
    </row>
    <row r="913" spans="2:2" s="23" customFormat="1" ht="18" x14ac:dyDescent="0.35">
      <c r="B913" s="30"/>
    </row>
    <row r="914" spans="2:2" s="23" customFormat="1" ht="18" x14ac:dyDescent="0.35">
      <c r="B914" s="30"/>
    </row>
    <row r="915" spans="2:2" s="23" customFormat="1" ht="18" x14ac:dyDescent="0.35">
      <c r="B915" s="30"/>
    </row>
    <row r="916" spans="2:2" s="23" customFormat="1" ht="18" x14ac:dyDescent="0.35">
      <c r="B916" s="30"/>
    </row>
    <row r="917" spans="2:2" s="23" customFormat="1" ht="18" x14ac:dyDescent="0.35">
      <c r="B917" s="30"/>
    </row>
    <row r="918" spans="2:2" s="23" customFormat="1" ht="18" x14ac:dyDescent="0.35">
      <c r="B918" s="30"/>
    </row>
    <row r="919" spans="2:2" s="23" customFormat="1" ht="18" x14ac:dyDescent="0.35">
      <c r="B919" s="30"/>
    </row>
    <row r="920" spans="2:2" s="23" customFormat="1" ht="18" x14ac:dyDescent="0.35">
      <c r="B920" s="30"/>
    </row>
    <row r="921" spans="2:2" s="23" customFormat="1" ht="18" x14ac:dyDescent="0.35">
      <c r="B921" s="30"/>
    </row>
    <row r="922" spans="2:2" s="23" customFormat="1" ht="18" x14ac:dyDescent="0.35">
      <c r="B922" s="30"/>
    </row>
    <row r="923" spans="2:2" s="23" customFormat="1" ht="18" x14ac:dyDescent="0.35">
      <c r="B923" s="30"/>
    </row>
    <row r="924" spans="2:2" s="23" customFormat="1" ht="18" x14ac:dyDescent="0.35">
      <c r="B924" s="30"/>
    </row>
    <row r="925" spans="2:2" s="23" customFormat="1" ht="18" x14ac:dyDescent="0.35">
      <c r="B925" s="30"/>
    </row>
    <row r="926" spans="2:2" s="23" customFormat="1" ht="18" x14ac:dyDescent="0.35">
      <c r="B926" s="30"/>
    </row>
    <row r="927" spans="2:2" s="23" customFormat="1" ht="18" x14ac:dyDescent="0.35">
      <c r="B927" s="30"/>
    </row>
    <row r="928" spans="2:2" s="23" customFormat="1" ht="18" x14ac:dyDescent="0.35">
      <c r="B928" s="30"/>
    </row>
    <row r="929" spans="2:2" s="23" customFormat="1" ht="18" x14ac:dyDescent="0.35">
      <c r="B929" s="30"/>
    </row>
    <row r="930" spans="2:2" s="23" customFormat="1" ht="18" x14ac:dyDescent="0.35">
      <c r="B930" s="30"/>
    </row>
    <row r="931" spans="2:2" s="23" customFormat="1" ht="18" x14ac:dyDescent="0.35">
      <c r="B931" s="30"/>
    </row>
    <row r="932" spans="2:2" s="23" customFormat="1" ht="18" x14ac:dyDescent="0.35">
      <c r="B932" s="30"/>
    </row>
    <row r="933" spans="2:2" s="23" customFormat="1" ht="18" x14ac:dyDescent="0.35">
      <c r="B933" s="30"/>
    </row>
    <row r="934" spans="2:2" s="23" customFormat="1" ht="18" x14ac:dyDescent="0.35">
      <c r="B934" s="30"/>
    </row>
    <row r="935" spans="2:2" s="23" customFormat="1" ht="18" x14ac:dyDescent="0.35">
      <c r="B935" s="30"/>
    </row>
    <row r="936" spans="2:2" s="23" customFormat="1" ht="18" x14ac:dyDescent="0.35">
      <c r="B936" s="30"/>
    </row>
    <row r="937" spans="2:2" s="23" customFormat="1" ht="18" x14ac:dyDescent="0.35">
      <c r="B937" s="30"/>
    </row>
    <row r="938" spans="2:2" s="23" customFormat="1" ht="18" x14ac:dyDescent="0.35">
      <c r="B938" s="30"/>
    </row>
    <row r="939" spans="2:2" s="23" customFormat="1" ht="18" x14ac:dyDescent="0.35">
      <c r="B939" s="30"/>
    </row>
    <row r="940" spans="2:2" s="23" customFormat="1" ht="18" x14ac:dyDescent="0.35">
      <c r="B940" s="30"/>
    </row>
    <row r="941" spans="2:2" s="23" customFormat="1" ht="18" x14ac:dyDescent="0.35">
      <c r="B941" s="30"/>
    </row>
    <row r="942" spans="2:2" s="23" customFormat="1" ht="18" x14ac:dyDescent="0.35">
      <c r="B942" s="30"/>
    </row>
    <row r="943" spans="2:2" s="23" customFormat="1" ht="18" x14ac:dyDescent="0.35">
      <c r="B943" s="30"/>
    </row>
    <row r="944" spans="2:2" s="23" customFormat="1" ht="18" x14ac:dyDescent="0.35">
      <c r="B944" s="30"/>
    </row>
    <row r="945" spans="2:2" s="23" customFormat="1" ht="18" x14ac:dyDescent="0.35">
      <c r="B945" s="30"/>
    </row>
    <row r="946" spans="2:2" s="23" customFormat="1" ht="18" x14ac:dyDescent="0.35">
      <c r="B946" s="30"/>
    </row>
    <row r="947" spans="2:2" s="23" customFormat="1" ht="18" x14ac:dyDescent="0.35">
      <c r="B947" s="30"/>
    </row>
    <row r="948" spans="2:2" s="23" customFormat="1" ht="18" x14ac:dyDescent="0.35">
      <c r="B948" s="30"/>
    </row>
    <row r="949" spans="2:2" s="23" customFormat="1" ht="18" x14ac:dyDescent="0.35">
      <c r="B949" s="30"/>
    </row>
    <row r="950" spans="2:2" s="23" customFormat="1" ht="18" x14ac:dyDescent="0.35">
      <c r="B950" s="30"/>
    </row>
    <row r="951" spans="2:2" s="23" customFormat="1" ht="18" x14ac:dyDescent="0.35">
      <c r="B951" s="30"/>
    </row>
    <row r="952" spans="2:2" s="23" customFormat="1" ht="18" x14ac:dyDescent="0.35">
      <c r="B952" s="30"/>
    </row>
    <row r="953" spans="2:2" s="23" customFormat="1" ht="18" x14ac:dyDescent="0.35">
      <c r="B953" s="30"/>
    </row>
    <row r="954" spans="2:2" s="23" customFormat="1" ht="18" x14ac:dyDescent="0.35">
      <c r="B954" s="30"/>
    </row>
    <row r="955" spans="2:2" s="23" customFormat="1" ht="18" x14ac:dyDescent="0.35">
      <c r="B955" s="30"/>
    </row>
    <row r="956" spans="2:2" s="23" customFormat="1" ht="18" x14ac:dyDescent="0.35">
      <c r="B956" s="30"/>
    </row>
    <row r="957" spans="2:2" s="23" customFormat="1" ht="18" x14ac:dyDescent="0.35">
      <c r="B957" s="30"/>
    </row>
    <row r="958" spans="2:2" s="23" customFormat="1" ht="18" x14ac:dyDescent="0.35">
      <c r="B958" s="30"/>
    </row>
    <row r="959" spans="2:2" s="23" customFormat="1" ht="18" x14ac:dyDescent="0.35">
      <c r="B959" s="30"/>
    </row>
    <row r="960" spans="2:2" s="23" customFormat="1" ht="18" x14ac:dyDescent="0.35">
      <c r="B960" s="30"/>
    </row>
    <row r="961" spans="2:2" s="23" customFormat="1" ht="18" x14ac:dyDescent="0.35">
      <c r="B961" s="30"/>
    </row>
    <row r="962" spans="2:2" s="23" customFormat="1" ht="18" x14ac:dyDescent="0.35">
      <c r="B962" s="30"/>
    </row>
    <row r="963" spans="2:2" s="23" customFormat="1" ht="18" x14ac:dyDescent="0.35">
      <c r="B963" s="30"/>
    </row>
    <row r="964" spans="2:2" s="23" customFormat="1" ht="18" x14ac:dyDescent="0.35">
      <c r="B964" s="30"/>
    </row>
    <row r="965" spans="2:2" s="23" customFormat="1" ht="18" x14ac:dyDescent="0.35">
      <c r="B965" s="30"/>
    </row>
    <row r="966" spans="2:2" s="23" customFormat="1" ht="18" x14ac:dyDescent="0.35">
      <c r="B966" s="30"/>
    </row>
    <row r="967" spans="2:2" s="23" customFormat="1" ht="18" x14ac:dyDescent="0.35">
      <c r="B967" s="30"/>
    </row>
    <row r="968" spans="2:2" s="23" customFormat="1" ht="18" x14ac:dyDescent="0.35">
      <c r="B968" s="30"/>
    </row>
    <row r="969" spans="2:2" s="23" customFormat="1" ht="18" x14ac:dyDescent="0.35">
      <c r="B969" s="30"/>
    </row>
    <row r="970" spans="2:2" s="23" customFormat="1" ht="18" x14ac:dyDescent="0.35">
      <c r="B970" s="30"/>
    </row>
    <row r="971" spans="2:2" s="23" customFormat="1" ht="18" x14ac:dyDescent="0.35">
      <c r="B971" s="30"/>
    </row>
    <row r="972" spans="2:2" s="23" customFormat="1" ht="18" x14ac:dyDescent="0.35">
      <c r="B972" s="30"/>
    </row>
    <row r="973" spans="2:2" s="23" customFormat="1" ht="18" x14ac:dyDescent="0.35">
      <c r="B973" s="30"/>
    </row>
    <row r="974" spans="2:2" s="23" customFormat="1" ht="18" x14ac:dyDescent="0.35">
      <c r="B974" s="30"/>
    </row>
    <row r="975" spans="2:2" s="23" customFormat="1" ht="18" x14ac:dyDescent="0.35">
      <c r="B975" s="30"/>
    </row>
    <row r="976" spans="2:2" s="23" customFormat="1" ht="18" x14ac:dyDescent="0.35">
      <c r="B976" s="30"/>
    </row>
    <row r="977" spans="2:2" s="23" customFormat="1" ht="18" x14ac:dyDescent="0.35">
      <c r="B977" s="30"/>
    </row>
    <row r="978" spans="2:2" s="23" customFormat="1" ht="18" x14ac:dyDescent="0.35">
      <c r="B978" s="30"/>
    </row>
    <row r="979" spans="2:2" s="23" customFormat="1" ht="18" x14ac:dyDescent="0.35">
      <c r="B979" s="30"/>
    </row>
    <row r="980" spans="2:2" s="23" customFormat="1" ht="18" x14ac:dyDescent="0.35">
      <c r="B980" s="30"/>
    </row>
    <row r="981" spans="2:2" s="23" customFormat="1" ht="18" x14ac:dyDescent="0.35">
      <c r="B981" s="30"/>
    </row>
    <row r="982" spans="2:2" s="23" customFormat="1" ht="18" x14ac:dyDescent="0.35">
      <c r="B982" s="30"/>
    </row>
    <row r="983" spans="2:2" s="23" customFormat="1" ht="18" x14ac:dyDescent="0.35">
      <c r="B983" s="30"/>
    </row>
    <row r="984" spans="2:2" s="23" customFormat="1" ht="18" x14ac:dyDescent="0.35">
      <c r="B984" s="30"/>
    </row>
    <row r="985" spans="2:2" s="23" customFormat="1" ht="18" x14ac:dyDescent="0.35">
      <c r="B985" s="30"/>
    </row>
    <row r="986" spans="2:2" s="23" customFormat="1" ht="18" x14ac:dyDescent="0.35">
      <c r="B986" s="30"/>
    </row>
    <row r="987" spans="2:2" s="23" customFormat="1" ht="18" x14ac:dyDescent="0.35">
      <c r="B987" s="30"/>
    </row>
    <row r="988" spans="2:2" s="23" customFormat="1" ht="18" x14ac:dyDescent="0.35">
      <c r="B988" s="30"/>
    </row>
    <row r="989" spans="2:2" s="23" customFormat="1" ht="18" x14ac:dyDescent="0.35">
      <c r="B989" s="30"/>
    </row>
    <row r="990" spans="2:2" s="23" customFormat="1" ht="18" x14ac:dyDescent="0.35">
      <c r="B990" s="30"/>
    </row>
    <row r="991" spans="2:2" s="23" customFormat="1" ht="18" x14ac:dyDescent="0.35">
      <c r="B991" s="30"/>
    </row>
    <row r="992" spans="2:2" s="23" customFormat="1" ht="18" x14ac:dyDescent="0.35">
      <c r="B992" s="30"/>
    </row>
    <row r="993" spans="2:2" s="23" customFormat="1" ht="18" x14ac:dyDescent="0.35">
      <c r="B993" s="30"/>
    </row>
    <row r="994" spans="2:2" s="23" customFormat="1" ht="18" x14ac:dyDescent="0.35">
      <c r="B994" s="30"/>
    </row>
    <row r="995" spans="2:2" s="23" customFormat="1" ht="18" x14ac:dyDescent="0.35">
      <c r="B995" s="30"/>
    </row>
    <row r="996" spans="2:2" s="23" customFormat="1" ht="18" x14ac:dyDescent="0.35">
      <c r="B996" s="30"/>
    </row>
    <row r="997" spans="2:2" s="23" customFormat="1" ht="18" x14ac:dyDescent="0.35">
      <c r="B997" s="30"/>
    </row>
    <row r="998" spans="2:2" s="23" customFormat="1" ht="18" x14ac:dyDescent="0.35">
      <c r="B998" s="30"/>
    </row>
    <row r="999" spans="2:2" s="23" customFormat="1" ht="18" x14ac:dyDescent="0.35">
      <c r="B999" s="30"/>
    </row>
    <row r="1000" spans="2:2" s="23" customFormat="1" ht="18" x14ac:dyDescent="0.35">
      <c r="B1000" s="30"/>
    </row>
    <row r="1001" spans="2:2" s="23" customFormat="1" ht="18" x14ac:dyDescent="0.35">
      <c r="B1001" s="30"/>
    </row>
    <row r="1002" spans="2:2" s="23" customFormat="1" ht="18" x14ac:dyDescent="0.35">
      <c r="B1002" s="30"/>
    </row>
    <row r="1003" spans="2:2" s="23" customFormat="1" ht="18" x14ac:dyDescent="0.35">
      <c r="B1003" s="30"/>
    </row>
    <row r="1004" spans="2:2" s="23" customFormat="1" ht="18" x14ac:dyDescent="0.35">
      <c r="B1004" s="30"/>
    </row>
    <row r="1005" spans="2:2" s="23" customFormat="1" ht="18" x14ac:dyDescent="0.35">
      <c r="B1005" s="30"/>
    </row>
    <row r="1006" spans="2:2" s="23" customFormat="1" ht="18" x14ac:dyDescent="0.35">
      <c r="B1006" s="30"/>
    </row>
    <row r="1007" spans="2:2" s="23" customFormat="1" ht="18" x14ac:dyDescent="0.35">
      <c r="B1007" s="30"/>
    </row>
    <row r="1008" spans="2:2" s="23" customFormat="1" ht="18" x14ac:dyDescent="0.35">
      <c r="B1008" s="30"/>
    </row>
    <row r="1009" spans="2:2" s="23" customFormat="1" ht="18" x14ac:dyDescent="0.35">
      <c r="B1009" s="30"/>
    </row>
    <row r="1010" spans="2:2" s="23" customFormat="1" ht="18" x14ac:dyDescent="0.35">
      <c r="B1010" s="30"/>
    </row>
    <row r="1011" spans="2:2" s="23" customFormat="1" ht="18" x14ac:dyDescent="0.35">
      <c r="B1011" s="30"/>
    </row>
    <row r="1012" spans="2:2" s="23" customFormat="1" ht="18" x14ac:dyDescent="0.35">
      <c r="B1012" s="30"/>
    </row>
    <row r="1013" spans="2:2" s="23" customFormat="1" ht="18" x14ac:dyDescent="0.35">
      <c r="B1013" s="30"/>
    </row>
    <row r="1014" spans="2:2" s="23" customFormat="1" ht="18" x14ac:dyDescent="0.35">
      <c r="B1014" s="30"/>
    </row>
    <row r="1015" spans="2:2" s="23" customFormat="1" ht="18" x14ac:dyDescent="0.35">
      <c r="B1015" s="30"/>
    </row>
    <row r="1016" spans="2:2" s="23" customFormat="1" ht="18" x14ac:dyDescent="0.35">
      <c r="B1016" s="30"/>
    </row>
    <row r="1017" spans="2:2" s="23" customFormat="1" ht="18" x14ac:dyDescent="0.35">
      <c r="B1017" s="30"/>
    </row>
    <row r="1018" spans="2:2" s="23" customFormat="1" ht="18" x14ac:dyDescent="0.35">
      <c r="B1018" s="30"/>
    </row>
    <row r="1019" spans="2:2" s="23" customFormat="1" ht="18" x14ac:dyDescent="0.35">
      <c r="B1019" s="30"/>
    </row>
    <row r="1020" spans="2:2" s="23" customFormat="1" ht="18" x14ac:dyDescent="0.35">
      <c r="B1020" s="30"/>
    </row>
    <row r="1021" spans="2:2" s="23" customFormat="1" ht="18" x14ac:dyDescent="0.35">
      <c r="B1021" s="30"/>
    </row>
    <row r="1022" spans="2:2" s="23" customFormat="1" ht="18" x14ac:dyDescent="0.35">
      <c r="B1022" s="30"/>
    </row>
    <row r="1023" spans="2:2" s="23" customFormat="1" ht="18" x14ac:dyDescent="0.35">
      <c r="B1023" s="30"/>
    </row>
    <row r="1024" spans="2:2" s="23" customFormat="1" ht="18" x14ac:dyDescent="0.35">
      <c r="B1024" s="30"/>
    </row>
    <row r="1025" spans="2:2" s="23" customFormat="1" ht="18" x14ac:dyDescent="0.35">
      <c r="B1025" s="30"/>
    </row>
    <row r="1026" spans="2:2" s="23" customFormat="1" ht="18" x14ac:dyDescent="0.35">
      <c r="B1026" s="30"/>
    </row>
    <row r="1027" spans="2:2" s="23" customFormat="1" ht="18" x14ac:dyDescent="0.35">
      <c r="B1027" s="30"/>
    </row>
    <row r="1028" spans="2:2" s="23" customFormat="1" ht="18" x14ac:dyDescent="0.35">
      <c r="B1028" s="30"/>
    </row>
    <row r="1029" spans="2:2" s="23" customFormat="1" ht="18" x14ac:dyDescent="0.35">
      <c r="B1029" s="30"/>
    </row>
    <row r="1030" spans="2:2" s="23" customFormat="1" ht="18" x14ac:dyDescent="0.35">
      <c r="B1030" s="30"/>
    </row>
    <row r="1031" spans="2:2" s="23" customFormat="1" ht="18" x14ac:dyDescent="0.35">
      <c r="B1031" s="30"/>
    </row>
    <row r="1032" spans="2:2" s="23" customFormat="1" ht="18" x14ac:dyDescent="0.35">
      <c r="B1032" s="30"/>
    </row>
    <row r="1033" spans="2:2" s="23" customFormat="1" ht="18" x14ac:dyDescent="0.35">
      <c r="B1033" s="30"/>
    </row>
    <row r="1034" spans="2:2" s="23" customFormat="1" ht="18" x14ac:dyDescent="0.35">
      <c r="B1034" s="30"/>
    </row>
    <row r="1035" spans="2:2" s="23" customFormat="1" ht="18" x14ac:dyDescent="0.35">
      <c r="B1035" s="30"/>
    </row>
    <row r="1036" spans="2:2" s="23" customFormat="1" ht="18" x14ac:dyDescent="0.35">
      <c r="B1036" s="30"/>
    </row>
    <row r="1037" spans="2:2" s="23" customFormat="1" ht="18" x14ac:dyDescent="0.35">
      <c r="B1037" s="30"/>
    </row>
    <row r="1038" spans="2:2" s="23" customFormat="1" ht="18" x14ac:dyDescent="0.35">
      <c r="B1038" s="30"/>
    </row>
    <row r="1039" spans="2:2" s="23" customFormat="1" ht="18" x14ac:dyDescent="0.35">
      <c r="B1039" s="30"/>
    </row>
    <row r="1040" spans="2:2" s="23" customFormat="1" ht="18" x14ac:dyDescent="0.35">
      <c r="B1040" s="30"/>
    </row>
    <row r="1041" spans="2:2" s="23" customFormat="1" ht="18" x14ac:dyDescent="0.35">
      <c r="B1041" s="30"/>
    </row>
    <row r="1042" spans="2:2" s="23" customFormat="1" ht="18" x14ac:dyDescent="0.35">
      <c r="B1042" s="30"/>
    </row>
    <row r="1043" spans="2:2" s="23" customFormat="1" ht="18" x14ac:dyDescent="0.35">
      <c r="B1043" s="30"/>
    </row>
    <row r="1044" spans="2:2" s="23" customFormat="1" ht="18" x14ac:dyDescent="0.35">
      <c r="B1044" s="30"/>
    </row>
    <row r="1045" spans="2:2" s="23" customFormat="1" ht="18" x14ac:dyDescent="0.35">
      <c r="B1045" s="30"/>
    </row>
    <row r="1046" spans="2:2" s="23" customFormat="1" ht="18" x14ac:dyDescent="0.35">
      <c r="B1046" s="30"/>
    </row>
    <row r="1047" spans="2:2" s="23" customFormat="1" ht="18" x14ac:dyDescent="0.35">
      <c r="B1047" s="30"/>
    </row>
    <row r="1048" spans="2:2" s="23" customFormat="1" ht="18" x14ac:dyDescent="0.35">
      <c r="B1048" s="30"/>
    </row>
    <row r="1049" spans="2:2" s="23" customFormat="1" ht="18" x14ac:dyDescent="0.35">
      <c r="B1049" s="30"/>
    </row>
    <row r="1050" spans="2:2" s="23" customFormat="1" ht="18" x14ac:dyDescent="0.35">
      <c r="B1050" s="30"/>
    </row>
    <row r="1051" spans="2:2" s="23" customFormat="1" ht="18" x14ac:dyDescent="0.35">
      <c r="B1051" s="30"/>
    </row>
    <row r="1052" spans="2:2" s="23" customFormat="1" ht="18" x14ac:dyDescent="0.35">
      <c r="B1052" s="30"/>
    </row>
    <row r="1053" spans="2:2" s="23" customFormat="1" ht="18" x14ac:dyDescent="0.35">
      <c r="B1053" s="30"/>
    </row>
    <row r="1054" spans="2:2" s="23" customFormat="1" ht="18" x14ac:dyDescent="0.35">
      <c r="B1054" s="30"/>
    </row>
    <row r="1055" spans="2:2" s="23" customFormat="1" ht="18" x14ac:dyDescent="0.35">
      <c r="B1055" s="30"/>
    </row>
    <row r="1056" spans="2:2" s="23" customFormat="1" ht="18" x14ac:dyDescent="0.35">
      <c r="B1056" s="30"/>
    </row>
    <row r="1057" spans="2:2" s="23" customFormat="1" ht="18" x14ac:dyDescent="0.35">
      <c r="B1057" s="30"/>
    </row>
    <row r="1058" spans="2:2" s="23" customFormat="1" ht="18" x14ac:dyDescent="0.35">
      <c r="B1058" s="30"/>
    </row>
    <row r="1059" spans="2:2" s="23" customFormat="1" ht="18" x14ac:dyDescent="0.35">
      <c r="B1059" s="30"/>
    </row>
    <row r="1060" spans="2:2" s="23" customFormat="1" ht="18" x14ac:dyDescent="0.35">
      <c r="B1060" s="30"/>
    </row>
    <row r="1061" spans="2:2" s="23" customFormat="1" ht="18" x14ac:dyDescent="0.35">
      <c r="B1061" s="30"/>
    </row>
    <row r="1062" spans="2:2" s="23" customFormat="1" ht="18" x14ac:dyDescent="0.35">
      <c r="B1062" s="30"/>
    </row>
    <row r="1063" spans="2:2" s="23" customFormat="1" ht="18" x14ac:dyDescent="0.35">
      <c r="B1063" s="30"/>
    </row>
    <row r="1064" spans="2:2" s="23" customFormat="1" ht="18" x14ac:dyDescent="0.35">
      <c r="B1064" s="30"/>
    </row>
    <row r="1065" spans="2:2" s="23" customFormat="1" ht="18" x14ac:dyDescent="0.35">
      <c r="B1065" s="30"/>
    </row>
    <row r="1066" spans="2:2" s="23" customFormat="1" ht="18" x14ac:dyDescent="0.35">
      <c r="B1066" s="30"/>
    </row>
    <row r="1067" spans="2:2" s="23" customFormat="1" ht="18" x14ac:dyDescent="0.35">
      <c r="B1067" s="30"/>
    </row>
    <row r="1068" spans="2:2" s="23" customFormat="1" ht="18" x14ac:dyDescent="0.35">
      <c r="B1068" s="30"/>
    </row>
    <row r="1069" spans="2:2" s="23" customFormat="1" ht="18" x14ac:dyDescent="0.35">
      <c r="B1069" s="30"/>
    </row>
    <row r="1070" spans="2:2" s="23" customFormat="1" ht="18" x14ac:dyDescent="0.35">
      <c r="B1070" s="30"/>
    </row>
    <row r="1071" spans="2:2" s="23" customFormat="1" ht="18" x14ac:dyDescent="0.35">
      <c r="B1071" s="30"/>
    </row>
    <row r="1072" spans="2:2" s="23" customFormat="1" ht="18" x14ac:dyDescent="0.35">
      <c r="B1072" s="30"/>
    </row>
    <row r="1073" spans="2:2" s="23" customFormat="1" ht="18" x14ac:dyDescent="0.35">
      <c r="B1073" s="30"/>
    </row>
    <row r="1074" spans="2:2" s="23" customFormat="1" ht="18" x14ac:dyDescent="0.35">
      <c r="B1074" s="30"/>
    </row>
    <row r="1075" spans="2:2" s="23" customFormat="1" ht="18" x14ac:dyDescent="0.35">
      <c r="B1075" s="30"/>
    </row>
    <row r="1076" spans="2:2" s="23" customFormat="1" ht="18" x14ac:dyDescent="0.35">
      <c r="B1076" s="30"/>
    </row>
    <row r="1077" spans="2:2" s="23" customFormat="1" ht="18" x14ac:dyDescent="0.35">
      <c r="B1077" s="30"/>
    </row>
    <row r="1078" spans="2:2" s="23" customFormat="1" ht="18" x14ac:dyDescent="0.35">
      <c r="B1078" s="30"/>
    </row>
    <row r="1079" spans="2:2" s="23" customFormat="1" ht="18" x14ac:dyDescent="0.35">
      <c r="B1079" s="30"/>
    </row>
    <row r="1080" spans="2:2" s="23" customFormat="1" ht="18" x14ac:dyDescent="0.35">
      <c r="B1080" s="30"/>
    </row>
    <row r="1081" spans="2:2" s="23" customFormat="1" ht="18" x14ac:dyDescent="0.35">
      <c r="B1081" s="30"/>
    </row>
    <row r="1082" spans="2:2" s="23" customFormat="1" ht="18" x14ac:dyDescent="0.35">
      <c r="B1082" s="30"/>
    </row>
    <row r="1083" spans="2:2" s="23" customFormat="1" ht="18" x14ac:dyDescent="0.35">
      <c r="B1083" s="30"/>
    </row>
    <row r="1084" spans="2:2" s="23" customFormat="1" ht="18" x14ac:dyDescent="0.35">
      <c r="B1084" s="30"/>
    </row>
    <row r="1085" spans="2:2" s="23" customFormat="1" ht="18" x14ac:dyDescent="0.35">
      <c r="B1085" s="30"/>
    </row>
    <row r="1086" spans="2:2" s="23" customFormat="1" ht="18" x14ac:dyDescent="0.35">
      <c r="B1086" s="30"/>
    </row>
    <row r="1087" spans="2:2" s="23" customFormat="1" ht="18" x14ac:dyDescent="0.35">
      <c r="B1087" s="30"/>
    </row>
    <row r="1088" spans="2:2" s="23" customFormat="1" ht="18" x14ac:dyDescent="0.35">
      <c r="B1088" s="30"/>
    </row>
    <row r="1089" spans="2:2" s="23" customFormat="1" ht="18" x14ac:dyDescent="0.35">
      <c r="B1089" s="30"/>
    </row>
    <row r="1090" spans="2:2" s="23" customFormat="1" ht="18" x14ac:dyDescent="0.35">
      <c r="B1090" s="30"/>
    </row>
    <row r="1091" spans="2:2" s="23" customFormat="1" ht="18" x14ac:dyDescent="0.35">
      <c r="B1091" s="30"/>
    </row>
    <row r="1092" spans="2:2" s="23" customFormat="1" ht="18" x14ac:dyDescent="0.35">
      <c r="B1092" s="30"/>
    </row>
    <row r="1093" spans="2:2" s="23" customFormat="1" ht="18" x14ac:dyDescent="0.35">
      <c r="B1093" s="30"/>
    </row>
    <row r="1094" spans="2:2" s="23" customFormat="1" ht="18" x14ac:dyDescent="0.35">
      <c r="B1094" s="30"/>
    </row>
    <row r="1095" spans="2:2" s="23" customFormat="1" ht="18" x14ac:dyDescent="0.35">
      <c r="B1095" s="30"/>
    </row>
    <row r="1096" spans="2:2" s="23" customFormat="1" ht="18" x14ac:dyDescent="0.35">
      <c r="B1096" s="30"/>
    </row>
    <row r="1097" spans="2:2" s="23" customFormat="1" ht="18" x14ac:dyDescent="0.35">
      <c r="B1097" s="30"/>
    </row>
    <row r="1098" spans="2:2" s="23" customFormat="1" ht="18" x14ac:dyDescent="0.35">
      <c r="B1098" s="30"/>
    </row>
    <row r="1099" spans="2:2" s="23" customFormat="1" ht="18" x14ac:dyDescent="0.35">
      <c r="B1099" s="30"/>
    </row>
    <row r="1100" spans="2:2" s="23" customFormat="1" ht="18" x14ac:dyDescent="0.35">
      <c r="B1100" s="30"/>
    </row>
    <row r="1101" spans="2:2" s="23" customFormat="1" ht="18" x14ac:dyDescent="0.35">
      <c r="B1101" s="30"/>
    </row>
    <row r="1102" spans="2:2" s="23" customFormat="1" ht="18" x14ac:dyDescent="0.35">
      <c r="B1102" s="30"/>
    </row>
    <row r="1103" spans="2:2" s="23" customFormat="1" ht="18" x14ac:dyDescent="0.35">
      <c r="B1103" s="30"/>
    </row>
    <row r="1104" spans="2:2" s="23" customFormat="1" ht="18" x14ac:dyDescent="0.35">
      <c r="B1104" s="30"/>
    </row>
    <row r="1105" spans="2:2" s="23" customFormat="1" ht="18" x14ac:dyDescent="0.35">
      <c r="B1105" s="30"/>
    </row>
    <row r="1106" spans="2:2" s="23" customFormat="1" ht="18" x14ac:dyDescent="0.35">
      <c r="B1106" s="30"/>
    </row>
    <row r="1107" spans="2:2" s="23" customFormat="1" ht="18" x14ac:dyDescent="0.35">
      <c r="B1107" s="30"/>
    </row>
    <row r="1108" spans="2:2" s="23" customFormat="1" ht="18" x14ac:dyDescent="0.35">
      <c r="B1108" s="30"/>
    </row>
    <row r="1109" spans="2:2" s="23" customFormat="1" ht="18" x14ac:dyDescent="0.35">
      <c r="B1109" s="30"/>
    </row>
    <row r="1110" spans="2:2" s="23" customFormat="1" ht="18" x14ac:dyDescent="0.35">
      <c r="B1110" s="30"/>
    </row>
    <row r="1111" spans="2:2" s="23" customFormat="1" ht="18" x14ac:dyDescent="0.35">
      <c r="B1111" s="30"/>
    </row>
    <row r="1112" spans="2:2" s="23" customFormat="1" ht="18" x14ac:dyDescent="0.35">
      <c r="B1112" s="30"/>
    </row>
    <row r="1113" spans="2:2" s="23" customFormat="1" ht="18" x14ac:dyDescent="0.35">
      <c r="B1113" s="30"/>
    </row>
    <row r="1114" spans="2:2" s="23" customFormat="1" ht="18" x14ac:dyDescent="0.35">
      <c r="B1114" s="30"/>
    </row>
    <row r="1115" spans="2:2" s="23" customFormat="1" ht="18" x14ac:dyDescent="0.35">
      <c r="B1115" s="30"/>
    </row>
    <row r="1116" spans="2:2" s="23" customFormat="1" ht="18" x14ac:dyDescent="0.35">
      <c r="B1116" s="30"/>
    </row>
    <row r="1117" spans="2:2" s="23" customFormat="1" ht="18" x14ac:dyDescent="0.35">
      <c r="B1117" s="30"/>
    </row>
    <row r="1118" spans="2:2" s="23" customFormat="1" ht="18" x14ac:dyDescent="0.35">
      <c r="B1118" s="30"/>
    </row>
    <row r="1119" spans="2:2" s="23" customFormat="1" ht="18" x14ac:dyDescent="0.35">
      <c r="B1119" s="30"/>
    </row>
    <row r="1120" spans="2:2" s="23" customFormat="1" ht="18" x14ac:dyDescent="0.35">
      <c r="B1120" s="30"/>
    </row>
    <row r="1121" spans="2:2" s="23" customFormat="1" ht="18" x14ac:dyDescent="0.35">
      <c r="B1121" s="30"/>
    </row>
    <row r="1122" spans="2:2" s="23" customFormat="1" ht="18" x14ac:dyDescent="0.35">
      <c r="B1122" s="30"/>
    </row>
    <row r="1123" spans="2:2" s="23" customFormat="1" ht="18" x14ac:dyDescent="0.35">
      <c r="B1123" s="30"/>
    </row>
    <row r="1124" spans="2:2" s="23" customFormat="1" ht="18" x14ac:dyDescent="0.35">
      <c r="B1124" s="30"/>
    </row>
    <row r="1125" spans="2:2" s="23" customFormat="1" ht="18" x14ac:dyDescent="0.35">
      <c r="B1125" s="30"/>
    </row>
    <row r="1126" spans="2:2" s="23" customFormat="1" ht="18" x14ac:dyDescent="0.35">
      <c r="B1126" s="30"/>
    </row>
    <row r="1127" spans="2:2" s="23" customFormat="1" ht="18" x14ac:dyDescent="0.35">
      <c r="B1127" s="30"/>
    </row>
    <row r="1128" spans="2:2" s="23" customFormat="1" ht="18" x14ac:dyDescent="0.35">
      <c r="B1128" s="30"/>
    </row>
    <row r="1129" spans="2:2" s="23" customFormat="1" ht="18" x14ac:dyDescent="0.35">
      <c r="B1129" s="30"/>
    </row>
    <row r="1130" spans="2:2" s="23" customFormat="1" ht="18" x14ac:dyDescent="0.35">
      <c r="B1130" s="30"/>
    </row>
    <row r="1131" spans="2:2" s="23" customFormat="1" ht="18" x14ac:dyDescent="0.35">
      <c r="B1131" s="30"/>
    </row>
    <row r="1132" spans="2:2" s="23" customFormat="1" ht="18" x14ac:dyDescent="0.35">
      <c r="B1132" s="30"/>
    </row>
    <row r="1133" spans="2:2" s="23" customFormat="1" ht="18" x14ac:dyDescent="0.35">
      <c r="B1133" s="30"/>
    </row>
    <row r="1134" spans="2:2" s="23" customFormat="1" ht="18" x14ac:dyDescent="0.35">
      <c r="B1134" s="30"/>
    </row>
    <row r="1135" spans="2:2" s="23" customFormat="1" ht="18" x14ac:dyDescent="0.35">
      <c r="B1135" s="30"/>
    </row>
    <row r="1136" spans="2:2" s="23" customFormat="1" ht="18" x14ac:dyDescent="0.35">
      <c r="B1136" s="30"/>
    </row>
    <row r="1137" spans="2:2" s="23" customFormat="1" ht="18" x14ac:dyDescent="0.35">
      <c r="B1137" s="30"/>
    </row>
    <row r="1138" spans="2:2" s="23" customFormat="1" ht="18" x14ac:dyDescent="0.35">
      <c r="B1138" s="30"/>
    </row>
    <row r="1139" spans="2:2" s="23" customFormat="1" ht="18" x14ac:dyDescent="0.35">
      <c r="B1139" s="30"/>
    </row>
    <row r="1140" spans="2:2" s="23" customFormat="1" ht="18" x14ac:dyDescent="0.35">
      <c r="B1140" s="30"/>
    </row>
    <row r="1141" spans="2:2" s="23" customFormat="1" ht="18" x14ac:dyDescent="0.35">
      <c r="B1141" s="30"/>
    </row>
    <row r="1142" spans="2:2" s="23" customFormat="1" ht="18" x14ac:dyDescent="0.35">
      <c r="B1142" s="30"/>
    </row>
    <row r="1143" spans="2:2" s="23" customFormat="1" ht="18" x14ac:dyDescent="0.35">
      <c r="B1143" s="30"/>
    </row>
    <row r="1144" spans="2:2" s="23" customFormat="1" ht="18" x14ac:dyDescent="0.35">
      <c r="B1144" s="30"/>
    </row>
    <row r="1145" spans="2:2" s="23" customFormat="1" ht="18" x14ac:dyDescent="0.35">
      <c r="B1145" s="30"/>
    </row>
    <row r="1146" spans="2:2" s="23" customFormat="1" ht="18" x14ac:dyDescent="0.35">
      <c r="B1146" s="30"/>
    </row>
    <row r="1147" spans="2:2" s="23" customFormat="1" ht="18" x14ac:dyDescent="0.35">
      <c r="B1147" s="30"/>
    </row>
    <row r="1148" spans="2:2" s="23" customFormat="1" ht="18" x14ac:dyDescent="0.35">
      <c r="B1148" s="30"/>
    </row>
    <row r="1149" spans="2:2" s="23" customFormat="1" ht="18" x14ac:dyDescent="0.35">
      <c r="B1149" s="30"/>
    </row>
    <row r="1150" spans="2:2" s="23" customFormat="1" ht="18" x14ac:dyDescent="0.35">
      <c r="B1150" s="30"/>
    </row>
    <row r="1151" spans="2:2" s="23" customFormat="1" ht="18" x14ac:dyDescent="0.35">
      <c r="B1151" s="30"/>
    </row>
    <row r="1152" spans="2:2" s="23" customFormat="1" ht="18" x14ac:dyDescent="0.35">
      <c r="B1152" s="30"/>
    </row>
    <row r="1153" spans="2:2" s="23" customFormat="1" ht="18" x14ac:dyDescent="0.35">
      <c r="B1153" s="30"/>
    </row>
    <row r="1154" spans="2:2" s="23" customFormat="1" ht="18" x14ac:dyDescent="0.35">
      <c r="B1154" s="30"/>
    </row>
    <row r="1155" spans="2:2" s="23" customFormat="1" ht="18" x14ac:dyDescent="0.35">
      <c r="B1155" s="30"/>
    </row>
    <row r="1156" spans="2:2" s="23" customFormat="1" ht="18" x14ac:dyDescent="0.35">
      <c r="B1156" s="30"/>
    </row>
    <row r="1157" spans="2:2" s="23" customFormat="1" ht="18" x14ac:dyDescent="0.35">
      <c r="B1157" s="30"/>
    </row>
    <row r="1158" spans="2:2" s="23" customFormat="1" ht="18" x14ac:dyDescent="0.35">
      <c r="B1158" s="30"/>
    </row>
    <row r="1159" spans="2:2" s="23" customFormat="1" ht="18" x14ac:dyDescent="0.35">
      <c r="B1159" s="30"/>
    </row>
    <row r="1160" spans="2:2" s="23" customFormat="1" ht="18" x14ac:dyDescent="0.35">
      <c r="B1160" s="30"/>
    </row>
    <row r="1161" spans="2:2" s="23" customFormat="1" ht="18" x14ac:dyDescent="0.35">
      <c r="B1161" s="30"/>
    </row>
    <row r="1162" spans="2:2" s="23" customFormat="1" ht="18" x14ac:dyDescent="0.35">
      <c r="B1162" s="30"/>
    </row>
    <row r="1163" spans="2:2" s="23" customFormat="1" ht="18" x14ac:dyDescent="0.35">
      <c r="B1163" s="30"/>
    </row>
    <row r="1164" spans="2:2" s="23" customFormat="1" ht="18" x14ac:dyDescent="0.35">
      <c r="B1164" s="30"/>
    </row>
    <row r="1165" spans="2:2" s="23" customFormat="1" ht="18" x14ac:dyDescent="0.35">
      <c r="B1165" s="30"/>
    </row>
    <row r="1166" spans="2:2" s="23" customFormat="1" ht="18" x14ac:dyDescent="0.35">
      <c r="B1166" s="30"/>
    </row>
    <row r="1167" spans="2:2" s="23" customFormat="1" ht="18" x14ac:dyDescent="0.35">
      <c r="B1167" s="30"/>
    </row>
    <row r="1168" spans="2:2" s="23" customFormat="1" ht="18" x14ac:dyDescent="0.35">
      <c r="B1168" s="30"/>
    </row>
    <row r="1169" spans="2:2" s="23" customFormat="1" ht="18" x14ac:dyDescent="0.35">
      <c r="B1169" s="30"/>
    </row>
    <row r="1170" spans="2:2" s="23" customFormat="1" ht="18" x14ac:dyDescent="0.35">
      <c r="B1170" s="30"/>
    </row>
    <row r="1171" spans="2:2" s="23" customFormat="1" ht="18" x14ac:dyDescent="0.35">
      <c r="B1171" s="30"/>
    </row>
    <row r="1172" spans="2:2" s="23" customFormat="1" ht="18" x14ac:dyDescent="0.35">
      <c r="B1172" s="30"/>
    </row>
    <row r="1173" spans="2:2" s="23" customFormat="1" ht="18" x14ac:dyDescent="0.35">
      <c r="B1173" s="30"/>
    </row>
    <row r="1174" spans="2:2" s="23" customFormat="1" ht="18" x14ac:dyDescent="0.35">
      <c r="B1174" s="30"/>
    </row>
    <row r="1175" spans="2:2" s="23" customFormat="1" ht="18" x14ac:dyDescent="0.35">
      <c r="B1175" s="30"/>
    </row>
    <row r="1176" spans="2:2" s="23" customFormat="1" ht="18" x14ac:dyDescent="0.35">
      <c r="B1176" s="30"/>
    </row>
    <row r="1177" spans="2:2" s="23" customFormat="1" ht="18" x14ac:dyDescent="0.35">
      <c r="B1177" s="30"/>
    </row>
    <row r="1178" spans="2:2" s="23" customFormat="1" ht="18" x14ac:dyDescent="0.35">
      <c r="B1178" s="30"/>
    </row>
    <row r="1179" spans="2:2" s="23" customFormat="1" ht="18" x14ac:dyDescent="0.35">
      <c r="B1179" s="30"/>
    </row>
    <row r="1180" spans="2:2" s="23" customFormat="1" ht="18" x14ac:dyDescent="0.35">
      <c r="B1180" s="30"/>
    </row>
    <row r="1181" spans="2:2" s="23" customFormat="1" ht="18" x14ac:dyDescent="0.35">
      <c r="B1181" s="30"/>
    </row>
    <row r="1182" spans="2:2" s="23" customFormat="1" ht="18" x14ac:dyDescent="0.35">
      <c r="B1182" s="30"/>
    </row>
    <row r="1183" spans="2:2" s="23" customFormat="1" ht="18" x14ac:dyDescent="0.35">
      <c r="B1183" s="30"/>
    </row>
    <row r="1184" spans="2:2" s="23" customFormat="1" ht="18" x14ac:dyDescent="0.35">
      <c r="B1184" s="30"/>
    </row>
    <row r="1185" spans="2:2" s="23" customFormat="1" ht="18" x14ac:dyDescent="0.35">
      <c r="B1185" s="30"/>
    </row>
    <row r="1186" spans="2:2" s="23" customFormat="1" ht="18" x14ac:dyDescent="0.35">
      <c r="B1186" s="30"/>
    </row>
    <row r="1187" spans="2:2" s="23" customFormat="1" ht="18" x14ac:dyDescent="0.35">
      <c r="B1187" s="30"/>
    </row>
    <row r="1188" spans="2:2" s="23" customFormat="1" ht="18" x14ac:dyDescent="0.35">
      <c r="B1188" s="30"/>
    </row>
    <row r="1189" spans="2:2" s="23" customFormat="1" ht="18" x14ac:dyDescent="0.35">
      <c r="B1189" s="30"/>
    </row>
    <row r="1190" spans="2:2" s="23" customFormat="1" ht="18" x14ac:dyDescent="0.35">
      <c r="B1190" s="30"/>
    </row>
    <row r="1191" spans="2:2" s="23" customFormat="1" ht="18" x14ac:dyDescent="0.35">
      <c r="B1191" s="30"/>
    </row>
    <row r="1192" spans="2:2" s="23" customFormat="1" ht="18" x14ac:dyDescent="0.35">
      <c r="B1192" s="30"/>
    </row>
    <row r="1193" spans="2:2" s="23" customFormat="1" ht="18" x14ac:dyDescent="0.35">
      <c r="B1193" s="30"/>
    </row>
    <row r="1194" spans="2:2" s="23" customFormat="1" ht="18" x14ac:dyDescent="0.35">
      <c r="B1194" s="30"/>
    </row>
    <row r="1195" spans="2:2" s="23" customFormat="1" ht="18" x14ac:dyDescent="0.35">
      <c r="B1195" s="30"/>
    </row>
    <row r="1196" spans="2:2" s="23" customFormat="1" ht="18" x14ac:dyDescent="0.35">
      <c r="B1196" s="30"/>
    </row>
    <row r="1197" spans="2:2" s="23" customFormat="1" ht="18" x14ac:dyDescent="0.35">
      <c r="B1197" s="30"/>
    </row>
    <row r="1198" spans="2:2" s="23" customFormat="1" ht="18" x14ac:dyDescent="0.35">
      <c r="B1198" s="30"/>
    </row>
    <row r="1199" spans="2:2" s="23" customFormat="1" ht="18" x14ac:dyDescent="0.35">
      <c r="B1199" s="30"/>
    </row>
    <row r="1200" spans="2:2" s="23" customFormat="1" ht="18" x14ac:dyDescent="0.35">
      <c r="B1200" s="30"/>
    </row>
    <row r="1201" spans="2:2" s="23" customFormat="1" ht="18" x14ac:dyDescent="0.35">
      <c r="B1201" s="30"/>
    </row>
    <row r="1202" spans="2:2" s="23" customFormat="1" ht="18" x14ac:dyDescent="0.35">
      <c r="B1202" s="30"/>
    </row>
    <row r="1203" spans="2:2" s="23" customFormat="1" ht="18" x14ac:dyDescent="0.35">
      <c r="B1203" s="30"/>
    </row>
    <row r="1204" spans="2:2" s="23" customFormat="1" ht="18" x14ac:dyDescent="0.35">
      <c r="B1204" s="30"/>
    </row>
    <row r="1205" spans="2:2" s="23" customFormat="1" ht="18" x14ac:dyDescent="0.35">
      <c r="B1205" s="30"/>
    </row>
    <row r="1206" spans="2:2" s="23" customFormat="1" ht="18" x14ac:dyDescent="0.35">
      <c r="B1206" s="30"/>
    </row>
    <row r="1207" spans="2:2" s="23" customFormat="1" ht="18" x14ac:dyDescent="0.35">
      <c r="B1207" s="30"/>
    </row>
    <row r="1208" spans="2:2" s="23" customFormat="1" ht="18" x14ac:dyDescent="0.35">
      <c r="B1208" s="30"/>
    </row>
    <row r="1209" spans="2:2" s="23" customFormat="1" ht="18" x14ac:dyDescent="0.35">
      <c r="B1209" s="30"/>
    </row>
    <row r="1210" spans="2:2" s="23" customFormat="1" ht="18" x14ac:dyDescent="0.35">
      <c r="B1210" s="30"/>
    </row>
    <row r="1211" spans="2:2" s="23" customFormat="1" ht="18" x14ac:dyDescent="0.35">
      <c r="B1211" s="30"/>
    </row>
    <row r="1212" spans="2:2" s="23" customFormat="1" ht="18" x14ac:dyDescent="0.35">
      <c r="B1212" s="30"/>
    </row>
    <row r="1213" spans="2:2" s="23" customFormat="1" ht="18" x14ac:dyDescent="0.35">
      <c r="B1213" s="30"/>
    </row>
    <row r="1214" spans="2:2" s="23" customFormat="1" ht="18" x14ac:dyDescent="0.35">
      <c r="B1214" s="30"/>
    </row>
    <row r="1215" spans="2:2" s="23" customFormat="1" ht="18" x14ac:dyDescent="0.35">
      <c r="B1215" s="30"/>
    </row>
    <row r="1216" spans="2:2" s="23" customFormat="1" ht="18" x14ac:dyDescent="0.35">
      <c r="B1216" s="30"/>
    </row>
    <row r="1217" spans="2:2" s="23" customFormat="1" ht="18" x14ac:dyDescent="0.35">
      <c r="B1217" s="30"/>
    </row>
    <row r="1218" spans="2:2" s="23" customFormat="1" ht="18" x14ac:dyDescent="0.35">
      <c r="B1218" s="30"/>
    </row>
    <row r="1219" spans="2:2" s="23" customFormat="1" ht="18" x14ac:dyDescent="0.35">
      <c r="B1219" s="30"/>
    </row>
    <row r="1220" spans="2:2" s="23" customFormat="1" ht="18" x14ac:dyDescent="0.35">
      <c r="B1220" s="30"/>
    </row>
    <row r="1221" spans="2:2" s="23" customFormat="1" ht="18" x14ac:dyDescent="0.35">
      <c r="B1221" s="30"/>
    </row>
    <row r="1222" spans="2:2" s="23" customFormat="1" ht="18" x14ac:dyDescent="0.35">
      <c r="B1222" s="30"/>
    </row>
    <row r="1223" spans="2:2" s="23" customFormat="1" ht="18" x14ac:dyDescent="0.35">
      <c r="B1223" s="30"/>
    </row>
    <row r="1224" spans="2:2" s="23" customFormat="1" ht="18" x14ac:dyDescent="0.35">
      <c r="B1224" s="30"/>
    </row>
    <row r="1225" spans="2:2" s="23" customFormat="1" ht="18" x14ac:dyDescent="0.35">
      <c r="B1225" s="30"/>
    </row>
    <row r="1226" spans="2:2" s="23" customFormat="1" ht="18" x14ac:dyDescent="0.35">
      <c r="B1226" s="30"/>
    </row>
    <row r="1227" spans="2:2" s="23" customFormat="1" ht="18" x14ac:dyDescent="0.35">
      <c r="B1227" s="30"/>
    </row>
    <row r="1228" spans="2:2" s="23" customFormat="1" ht="18" x14ac:dyDescent="0.35">
      <c r="B1228" s="30"/>
    </row>
    <row r="1229" spans="2:2" s="23" customFormat="1" ht="18" x14ac:dyDescent="0.35">
      <c r="B1229" s="30"/>
    </row>
    <row r="1230" spans="2:2" s="23" customFormat="1" ht="18" x14ac:dyDescent="0.35">
      <c r="B1230" s="30"/>
    </row>
    <row r="1231" spans="2:2" s="23" customFormat="1" ht="18" x14ac:dyDescent="0.35">
      <c r="B1231" s="30"/>
    </row>
    <row r="1232" spans="2:2" s="23" customFormat="1" ht="18" x14ac:dyDescent="0.35">
      <c r="B1232" s="30"/>
    </row>
    <row r="1233" spans="2:2" s="23" customFormat="1" ht="18" x14ac:dyDescent="0.35">
      <c r="B1233" s="30"/>
    </row>
    <row r="1234" spans="2:2" s="23" customFormat="1" ht="18" x14ac:dyDescent="0.35">
      <c r="B1234" s="30"/>
    </row>
    <row r="1235" spans="2:2" s="23" customFormat="1" ht="18" x14ac:dyDescent="0.35">
      <c r="B1235" s="30"/>
    </row>
    <row r="1236" spans="2:2" s="23" customFormat="1" ht="18" x14ac:dyDescent="0.35">
      <c r="B1236" s="30"/>
    </row>
    <row r="1237" spans="2:2" s="23" customFormat="1" ht="18" x14ac:dyDescent="0.35">
      <c r="B1237" s="30"/>
    </row>
    <row r="1238" spans="2:2" s="23" customFormat="1" ht="18" x14ac:dyDescent="0.35">
      <c r="B1238" s="30"/>
    </row>
    <row r="1239" spans="2:2" s="23" customFormat="1" ht="18" x14ac:dyDescent="0.35">
      <c r="B1239" s="30"/>
    </row>
    <row r="1240" spans="2:2" s="23" customFormat="1" ht="18" x14ac:dyDescent="0.35">
      <c r="B1240" s="30"/>
    </row>
    <row r="1241" spans="2:2" s="23" customFormat="1" ht="18" x14ac:dyDescent="0.35">
      <c r="B1241" s="30"/>
    </row>
    <row r="1242" spans="2:2" s="23" customFormat="1" ht="18" x14ac:dyDescent="0.35">
      <c r="B1242" s="30"/>
    </row>
    <row r="1243" spans="2:2" s="23" customFormat="1" ht="18" x14ac:dyDescent="0.35">
      <c r="B1243" s="30"/>
    </row>
    <row r="1244" spans="2:2" s="23" customFormat="1" ht="18" x14ac:dyDescent="0.35">
      <c r="B1244" s="30"/>
    </row>
    <row r="1245" spans="2:2" s="23" customFormat="1" ht="18" x14ac:dyDescent="0.35">
      <c r="B1245" s="30"/>
    </row>
    <row r="1246" spans="2:2" s="23" customFormat="1" ht="18" x14ac:dyDescent="0.35">
      <c r="B1246" s="30"/>
    </row>
    <row r="1247" spans="2:2" s="23" customFormat="1" ht="18" x14ac:dyDescent="0.35">
      <c r="B1247" s="30"/>
    </row>
    <row r="1248" spans="2:2" s="23" customFormat="1" ht="18" x14ac:dyDescent="0.35">
      <c r="B1248" s="30"/>
    </row>
    <row r="1249" spans="2:2" s="23" customFormat="1" ht="18" x14ac:dyDescent="0.35">
      <c r="B1249" s="30"/>
    </row>
    <row r="1250" spans="2:2" s="23" customFormat="1" ht="18" x14ac:dyDescent="0.35">
      <c r="B1250" s="30"/>
    </row>
    <row r="1251" spans="2:2" s="23" customFormat="1" ht="18" x14ac:dyDescent="0.35">
      <c r="B1251" s="30"/>
    </row>
    <row r="1252" spans="2:2" s="23" customFormat="1" ht="18" x14ac:dyDescent="0.35">
      <c r="B1252" s="30"/>
    </row>
    <row r="1253" spans="2:2" s="23" customFormat="1" ht="18" x14ac:dyDescent="0.35">
      <c r="B1253" s="30"/>
    </row>
    <row r="1254" spans="2:2" s="23" customFormat="1" ht="18" x14ac:dyDescent="0.35">
      <c r="B1254" s="30"/>
    </row>
    <row r="1255" spans="2:2" s="23" customFormat="1" ht="18" x14ac:dyDescent="0.35">
      <c r="B1255" s="30"/>
    </row>
    <row r="1256" spans="2:2" s="23" customFormat="1" ht="18" x14ac:dyDescent="0.35">
      <c r="B1256" s="30"/>
    </row>
    <row r="1257" spans="2:2" s="23" customFormat="1" ht="18" x14ac:dyDescent="0.35">
      <c r="B1257" s="30"/>
    </row>
    <row r="1258" spans="2:2" s="23" customFormat="1" ht="18" x14ac:dyDescent="0.35">
      <c r="B1258" s="30"/>
    </row>
    <row r="1259" spans="2:2" s="23" customFormat="1" ht="18" x14ac:dyDescent="0.35">
      <c r="B1259" s="30"/>
    </row>
    <row r="1260" spans="2:2" s="23" customFormat="1" ht="18" x14ac:dyDescent="0.35">
      <c r="B1260" s="30"/>
    </row>
    <row r="1261" spans="2:2" s="23" customFormat="1" ht="18" x14ac:dyDescent="0.35">
      <c r="B1261" s="30"/>
    </row>
    <row r="1262" spans="2:2" s="23" customFormat="1" ht="18" x14ac:dyDescent="0.35">
      <c r="B1262" s="30"/>
    </row>
    <row r="1263" spans="2:2" s="23" customFormat="1" ht="18" x14ac:dyDescent="0.35">
      <c r="B1263" s="30"/>
    </row>
    <row r="1264" spans="2:2" s="23" customFormat="1" ht="18" x14ac:dyDescent="0.35">
      <c r="B1264" s="30"/>
    </row>
    <row r="1265" spans="2:2" s="23" customFormat="1" ht="18" x14ac:dyDescent="0.35">
      <c r="B1265" s="30"/>
    </row>
    <row r="1266" spans="2:2" s="23" customFormat="1" ht="18" x14ac:dyDescent="0.35">
      <c r="B1266" s="30"/>
    </row>
    <row r="1267" spans="2:2" s="23" customFormat="1" ht="18" x14ac:dyDescent="0.35">
      <c r="B1267" s="30"/>
    </row>
    <row r="1268" spans="2:2" s="23" customFormat="1" ht="18" x14ac:dyDescent="0.35">
      <c r="B1268" s="30"/>
    </row>
    <row r="1269" spans="2:2" s="23" customFormat="1" ht="18" x14ac:dyDescent="0.35">
      <c r="B1269" s="30"/>
    </row>
    <row r="1270" spans="2:2" s="23" customFormat="1" ht="18" x14ac:dyDescent="0.35">
      <c r="B1270" s="30"/>
    </row>
    <row r="1271" spans="2:2" s="23" customFormat="1" ht="18" x14ac:dyDescent="0.35">
      <c r="B1271" s="30"/>
    </row>
    <row r="1272" spans="2:2" s="23" customFormat="1" ht="18" x14ac:dyDescent="0.35">
      <c r="B1272" s="30"/>
    </row>
    <row r="1273" spans="2:2" s="23" customFormat="1" ht="18" x14ac:dyDescent="0.35">
      <c r="B1273" s="30"/>
    </row>
    <row r="1274" spans="2:2" s="23" customFormat="1" ht="18" x14ac:dyDescent="0.35">
      <c r="B1274" s="30"/>
    </row>
    <row r="1275" spans="2:2" s="23" customFormat="1" ht="18" x14ac:dyDescent="0.35">
      <c r="B1275" s="30"/>
    </row>
    <row r="1276" spans="2:2" s="23" customFormat="1" ht="18" x14ac:dyDescent="0.35">
      <c r="B1276" s="30"/>
    </row>
    <row r="1277" spans="2:2" s="23" customFormat="1" ht="18" x14ac:dyDescent="0.35">
      <c r="B1277" s="30"/>
    </row>
    <row r="1278" spans="2:2" s="23" customFormat="1" ht="18" x14ac:dyDescent="0.35">
      <c r="B1278" s="30"/>
    </row>
    <row r="1279" spans="2:2" s="23" customFormat="1" ht="18" x14ac:dyDescent="0.35">
      <c r="B1279" s="30"/>
    </row>
    <row r="1280" spans="2:2" s="23" customFormat="1" ht="18" x14ac:dyDescent="0.35">
      <c r="B1280" s="30"/>
    </row>
    <row r="1281" spans="2:2" s="23" customFormat="1" ht="18" x14ac:dyDescent="0.35">
      <c r="B1281" s="30"/>
    </row>
    <row r="1282" spans="2:2" s="23" customFormat="1" ht="18" x14ac:dyDescent="0.35">
      <c r="B1282" s="30"/>
    </row>
    <row r="1283" spans="2:2" s="23" customFormat="1" ht="18" x14ac:dyDescent="0.35">
      <c r="B1283" s="30"/>
    </row>
    <row r="1284" spans="2:2" s="23" customFormat="1" ht="18" x14ac:dyDescent="0.35">
      <c r="B1284" s="30"/>
    </row>
    <row r="1285" spans="2:2" s="23" customFormat="1" ht="18" x14ac:dyDescent="0.35">
      <c r="B1285" s="30"/>
    </row>
    <row r="1286" spans="2:2" s="23" customFormat="1" ht="18" x14ac:dyDescent="0.35">
      <c r="B1286" s="30"/>
    </row>
    <row r="1287" spans="2:2" s="23" customFormat="1" ht="18" x14ac:dyDescent="0.35">
      <c r="B1287" s="30"/>
    </row>
    <row r="1288" spans="2:2" s="23" customFormat="1" ht="18" x14ac:dyDescent="0.35">
      <c r="B1288" s="30"/>
    </row>
    <row r="1289" spans="2:2" s="23" customFormat="1" ht="18" x14ac:dyDescent="0.35">
      <c r="B1289" s="30"/>
    </row>
    <row r="1290" spans="2:2" s="23" customFormat="1" ht="18" x14ac:dyDescent="0.35">
      <c r="B1290" s="30"/>
    </row>
    <row r="1291" spans="2:2" s="23" customFormat="1" ht="18" x14ac:dyDescent="0.35">
      <c r="B1291" s="30"/>
    </row>
    <row r="1292" spans="2:2" s="23" customFormat="1" ht="18" x14ac:dyDescent="0.35">
      <c r="B1292" s="30"/>
    </row>
    <row r="1293" spans="2:2" s="23" customFormat="1" ht="18" x14ac:dyDescent="0.35">
      <c r="B1293" s="30"/>
    </row>
    <row r="1294" spans="2:2" s="23" customFormat="1" ht="18" x14ac:dyDescent="0.35">
      <c r="B1294" s="30"/>
    </row>
    <row r="1295" spans="2:2" s="23" customFormat="1" ht="18" x14ac:dyDescent="0.35">
      <c r="B1295" s="30"/>
    </row>
    <row r="1296" spans="2:2" s="23" customFormat="1" ht="18" x14ac:dyDescent="0.35">
      <c r="B1296" s="30"/>
    </row>
    <row r="1297" spans="2:2" s="23" customFormat="1" ht="18" x14ac:dyDescent="0.35">
      <c r="B1297" s="30"/>
    </row>
    <row r="1298" spans="2:2" s="23" customFormat="1" ht="18" x14ac:dyDescent="0.35">
      <c r="B1298" s="30"/>
    </row>
    <row r="1299" spans="2:2" s="23" customFormat="1" ht="18" x14ac:dyDescent="0.35">
      <c r="B1299" s="30"/>
    </row>
    <row r="1300" spans="2:2" s="23" customFormat="1" ht="18" x14ac:dyDescent="0.35">
      <c r="B1300" s="30"/>
    </row>
    <row r="1301" spans="2:2" s="23" customFormat="1" ht="18" x14ac:dyDescent="0.35">
      <c r="B1301" s="30"/>
    </row>
    <row r="1302" spans="2:2" s="23" customFormat="1" ht="18" x14ac:dyDescent="0.35">
      <c r="B1302" s="30"/>
    </row>
    <row r="1303" spans="2:2" s="23" customFormat="1" ht="18" x14ac:dyDescent="0.35">
      <c r="B1303" s="30"/>
    </row>
    <row r="1304" spans="2:2" s="23" customFormat="1" ht="18" x14ac:dyDescent="0.35">
      <c r="B1304" s="30"/>
    </row>
    <row r="1305" spans="2:2" s="23" customFormat="1" ht="18" x14ac:dyDescent="0.35">
      <c r="B1305" s="30"/>
    </row>
    <row r="1306" spans="2:2" s="23" customFormat="1" ht="18" x14ac:dyDescent="0.35">
      <c r="B1306" s="30"/>
    </row>
    <row r="1307" spans="2:2" s="23" customFormat="1" ht="18" x14ac:dyDescent="0.35">
      <c r="B1307" s="30"/>
    </row>
    <row r="1308" spans="2:2" s="23" customFormat="1" ht="18" x14ac:dyDescent="0.35">
      <c r="B1308" s="30"/>
    </row>
    <row r="1309" spans="2:2" s="23" customFormat="1" ht="18" x14ac:dyDescent="0.35">
      <c r="B1309" s="30"/>
    </row>
    <row r="1310" spans="2:2" s="23" customFormat="1" ht="18" x14ac:dyDescent="0.35">
      <c r="B1310" s="30"/>
    </row>
    <row r="1311" spans="2:2" s="23" customFormat="1" ht="18" x14ac:dyDescent="0.35">
      <c r="B1311" s="30"/>
    </row>
    <row r="1312" spans="2:2" s="23" customFormat="1" ht="18" x14ac:dyDescent="0.35">
      <c r="B1312" s="30"/>
    </row>
    <row r="1313" spans="2:2" s="23" customFormat="1" ht="18" x14ac:dyDescent="0.35">
      <c r="B1313" s="30"/>
    </row>
    <row r="1314" spans="2:2" s="23" customFormat="1" ht="18" x14ac:dyDescent="0.35">
      <c r="B1314" s="30"/>
    </row>
    <row r="1315" spans="2:2" s="23" customFormat="1" ht="18" x14ac:dyDescent="0.35">
      <c r="B1315" s="30"/>
    </row>
    <row r="1316" spans="2:2" s="23" customFormat="1" ht="18" x14ac:dyDescent="0.35">
      <c r="B1316" s="30"/>
    </row>
    <row r="1317" spans="2:2" s="23" customFormat="1" ht="18" x14ac:dyDescent="0.35">
      <c r="B1317" s="30"/>
    </row>
    <row r="1318" spans="2:2" s="23" customFormat="1" ht="18" x14ac:dyDescent="0.35">
      <c r="B1318" s="30"/>
    </row>
    <row r="1319" spans="2:2" s="23" customFormat="1" ht="18" x14ac:dyDescent="0.35">
      <c r="B1319" s="30"/>
    </row>
    <row r="1320" spans="2:2" s="23" customFormat="1" ht="18" x14ac:dyDescent="0.35">
      <c r="B1320" s="30"/>
    </row>
    <row r="1321" spans="2:2" s="23" customFormat="1" ht="18" x14ac:dyDescent="0.35">
      <c r="B1321" s="30"/>
    </row>
    <row r="1322" spans="2:2" s="23" customFormat="1" ht="18" x14ac:dyDescent="0.35">
      <c r="B1322" s="30"/>
    </row>
    <row r="1323" spans="2:2" s="23" customFormat="1" ht="18" x14ac:dyDescent="0.35">
      <c r="B1323" s="30"/>
    </row>
    <row r="1324" spans="2:2" s="23" customFormat="1" ht="18" x14ac:dyDescent="0.35">
      <c r="B1324" s="30"/>
    </row>
    <row r="1325" spans="2:2" s="23" customFormat="1" ht="18" x14ac:dyDescent="0.35">
      <c r="B1325" s="30"/>
    </row>
    <row r="1326" spans="2:2" s="23" customFormat="1" ht="18" x14ac:dyDescent="0.35">
      <c r="B1326" s="30"/>
    </row>
    <row r="1327" spans="2:2" s="23" customFormat="1" ht="18" x14ac:dyDescent="0.35">
      <c r="B1327" s="30"/>
    </row>
    <row r="1328" spans="2:2" s="23" customFormat="1" ht="18" x14ac:dyDescent="0.35">
      <c r="B1328" s="30"/>
    </row>
    <row r="1329" spans="2:2" s="23" customFormat="1" ht="18" x14ac:dyDescent="0.35">
      <c r="B1329" s="30"/>
    </row>
    <row r="1330" spans="2:2" s="23" customFormat="1" ht="18" x14ac:dyDescent="0.35">
      <c r="B1330" s="30"/>
    </row>
    <row r="1331" spans="2:2" s="23" customFormat="1" ht="18" x14ac:dyDescent="0.35">
      <c r="B1331" s="30"/>
    </row>
    <row r="1332" spans="2:2" s="23" customFormat="1" ht="18" x14ac:dyDescent="0.35">
      <c r="B1332" s="30"/>
    </row>
    <row r="1333" spans="2:2" s="23" customFormat="1" ht="18" x14ac:dyDescent="0.35">
      <c r="B1333" s="30"/>
    </row>
    <row r="1334" spans="2:2" s="23" customFormat="1" ht="18" x14ac:dyDescent="0.35">
      <c r="B1334" s="30"/>
    </row>
    <row r="1335" spans="2:2" s="23" customFormat="1" ht="18" x14ac:dyDescent="0.35">
      <c r="B1335" s="30"/>
    </row>
    <row r="1336" spans="2:2" s="23" customFormat="1" ht="18" x14ac:dyDescent="0.35">
      <c r="B1336" s="30"/>
    </row>
    <row r="1337" spans="2:2" s="23" customFormat="1" ht="18" x14ac:dyDescent="0.35">
      <c r="B1337" s="30"/>
    </row>
    <row r="1338" spans="2:2" s="23" customFormat="1" ht="18" x14ac:dyDescent="0.35">
      <c r="B1338" s="30"/>
    </row>
    <row r="1339" spans="2:2" s="23" customFormat="1" ht="18" x14ac:dyDescent="0.35">
      <c r="B1339" s="30"/>
    </row>
    <row r="1340" spans="2:2" s="23" customFormat="1" ht="18" x14ac:dyDescent="0.35">
      <c r="B1340" s="30"/>
    </row>
    <row r="1341" spans="2:2" s="23" customFormat="1" ht="18" x14ac:dyDescent="0.35">
      <c r="B1341" s="30"/>
    </row>
    <row r="1342" spans="2:2" s="23" customFormat="1" ht="18" x14ac:dyDescent="0.35">
      <c r="B1342" s="30"/>
    </row>
    <row r="1343" spans="2:2" s="23" customFormat="1" ht="18" x14ac:dyDescent="0.35">
      <c r="B1343" s="30"/>
    </row>
    <row r="1344" spans="2:2" s="23" customFormat="1" ht="18" x14ac:dyDescent="0.35">
      <c r="B1344" s="30"/>
    </row>
    <row r="1345" spans="2:2" s="23" customFormat="1" ht="18" x14ac:dyDescent="0.35">
      <c r="B1345" s="30"/>
    </row>
    <row r="1346" spans="2:2" s="23" customFormat="1" ht="18" x14ac:dyDescent="0.35">
      <c r="B1346" s="30"/>
    </row>
    <row r="1347" spans="2:2" s="23" customFormat="1" ht="18" x14ac:dyDescent="0.35">
      <c r="B1347" s="30"/>
    </row>
    <row r="1348" spans="2:2" s="23" customFormat="1" ht="18" x14ac:dyDescent="0.35">
      <c r="B1348" s="30"/>
    </row>
    <row r="1349" spans="2:2" s="23" customFormat="1" ht="18" x14ac:dyDescent="0.35">
      <c r="B1349" s="30"/>
    </row>
    <row r="1350" spans="2:2" s="23" customFormat="1" ht="18" x14ac:dyDescent="0.35">
      <c r="B1350" s="30"/>
    </row>
    <row r="1351" spans="2:2" s="23" customFormat="1" ht="18" x14ac:dyDescent="0.35">
      <c r="B1351" s="30"/>
    </row>
    <row r="1352" spans="2:2" s="23" customFormat="1" ht="18" x14ac:dyDescent="0.35">
      <c r="B1352" s="30"/>
    </row>
    <row r="1353" spans="2:2" s="23" customFormat="1" ht="18" x14ac:dyDescent="0.35">
      <c r="B1353" s="30"/>
    </row>
    <row r="1354" spans="2:2" s="23" customFormat="1" ht="18" x14ac:dyDescent="0.35">
      <c r="B1354" s="30"/>
    </row>
    <row r="1355" spans="2:2" s="23" customFormat="1" ht="18" x14ac:dyDescent="0.35">
      <c r="B1355" s="30"/>
    </row>
    <row r="1356" spans="2:2" s="23" customFormat="1" ht="18" x14ac:dyDescent="0.35">
      <c r="B1356" s="30"/>
    </row>
    <row r="1357" spans="2:2" s="23" customFormat="1" ht="18" x14ac:dyDescent="0.35">
      <c r="B1357" s="30"/>
    </row>
    <row r="1358" spans="2:2" s="23" customFormat="1" ht="18" x14ac:dyDescent="0.35">
      <c r="B1358" s="30"/>
    </row>
    <row r="1359" spans="2:2" s="23" customFormat="1" ht="18" x14ac:dyDescent="0.35">
      <c r="B1359" s="30"/>
    </row>
    <row r="1360" spans="2:2" s="23" customFormat="1" ht="18" x14ac:dyDescent="0.35">
      <c r="B1360" s="30"/>
    </row>
    <row r="1361" spans="2:2" s="23" customFormat="1" ht="18" x14ac:dyDescent="0.35">
      <c r="B1361" s="30"/>
    </row>
    <row r="1362" spans="2:2" s="23" customFormat="1" ht="18" x14ac:dyDescent="0.35">
      <c r="B1362" s="30"/>
    </row>
    <row r="1363" spans="2:2" s="23" customFormat="1" ht="18" x14ac:dyDescent="0.35">
      <c r="B1363" s="30"/>
    </row>
    <row r="1364" spans="2:2" s="23" customFormat="1" ht="18" x14ac:dyDescent="0.35">
      <c r="B1364" s="30"/>
    </row>
    <row r="1365" spans="2:2" s="23" customFormat="1" ht="18" x14ac:dyDescent="0.35">
      <c r="B1365" s="30"/>
    </row>
    <row r="1366" spans="2:2" s="23" customFormat="1" ht="18" x14ac:dyDescent="0.35">
      <c r="B1366" s="30"/>
    </row>
    <row r="1367" spans="2:2" s="23" customFormat="1" ht="18" x14ac:dyDescent="0.35">
      <c r="B1367" s="30"/>
    </row>
    <row r="1368" spans="2:2" s="23" customFormat="1" ht="18" x14ac:dyDescent="0.35">
      <c r="B1368" s="30"/>
    </row>
    <row r="1369" spans="2:2" s="23" customFormat="1" ht="18" x14ac:dyDescent="0.35">
      <c r="B1369" s="30"/>
    </row>
    <row r="1370" spans="2:2" s="23" customFormat="1" ht="18" x14ac:dyDescent="0.35">
      <c r="B1370" s="30"/>
    </row>
    <row r="1371" spans="2:2" s="23" customFormat="1" ht="18" x14ac:dyDescent="0.35">
      <c r="B1371" s="30"/>
    </row>
    <row r="1372" spans="2:2" s="23" customFormat="1" ht="18" x14ac:dyDescent="0.35">
      <c r="B1372" s="30"/>
    </row>
    <row r="1373" spans="2:2" s="23" customFormat="1" ht="18" x14ac:dyDescent="0.35">
      <c r="B1373" s="30"/>
    </row>
    <row r="1374" spans="2:2" s="23" customFormat="1" ht="18" x14ac:dyDescent="0.35">
      <c r="B1374" s="30"/>
    </row>
    <row r="1375" spans="2:2" s="23" customFormat="1" ht="18" x14ac:dyDescent="0.35">
      <c r="B1375" s="30"/>
    </row>
    <row r="1376" spans="2:2" s="23" customFormat="1" ht="18" x14ac:dyDescent="0.35">
      <c r="B1376" s="30"/>
    </row>
    <row r="1377" spans="2:2" s="23" customFormat="1" ht="18" x14ac:dyDescent="0.35">
      <c r="B1377" s="30"/>
    </row>
    <row r="1378" spans="2:2" s="23" customFormat="1" ht="18" x14ac:dyDescent="0.35">
      <c r="B1378" s="30"/>
    </row>
    <row r="1379" spans="2:2" s="23" customFormat="1" ht="18" x14ac:dyDescent="0.35">
      <c r="B1379" s="30"/>
    </row>
    <row r="1380" spans="2:2" s="23" customFormat="1" ht="18" x14ac:dyDescent="0.35">
      <c r="B1380" s="30"/>
    </row>
    <row r="1381" spans="2:2" s="23" customFormat="1" ht="18" x14ac:dyDescent="0.35">
      <c r="B1381" s="30"/>
    </row>
    <row r="1382" spans="2:2" s="23" customFormat="1" ht="18" x14ac:dyDescent="0.35">
      <c r="B1382" s="30"/>
    </row>
    <row r="1383" spans="2:2" s="23" customFormat="1" ht="18" x14ac:dyDescent="0.35">
      <c r="B1383" s="30"/>
    </row>
    <row r="1384" spans="2:2" s="23" customFormat="1" ht="18" x14ac:dyDescent="0.35">
      <c r="B1384" s="30"/>
    </row>
    <row r="1385" spans="2:2" s="23" customFormat="1" ht="18" x14ac:dyDescent="0.35">
      <c r="B1385" s="30"/>
    </row>
    <row r="1386" spans="2:2" s="23" customFormat="1" ht="18" x14ac:dyDescent="0.35">
      <c r="B1386" s="30"/>
    </row>
    <row r="1387" spans="2:2" s="23" customFormat="1" ht="18" x14ac:dyDescent="0.35">
      <c r="B1387" s="30"/>
    </row>
    <row r="1388" spans="2:2" s="23" customFormat="1" ht="18" x14ac:dyDescent="0.35">
      <c r="B1388" s="30"/>
    </row>
    <row r="1389" spans="2:2" s="23" customFormat="1" ht="18" x14ac:dyDescent="0.35">
      <c r="B1389" s="30"/>
    </row>
    <row r="1390" spans="2:2" s="23" customFormat="1" ht="18" x14ac:dyDescent="0.35">
      <c r="B1390" s="30"/>
    </row>
    <row r="1391" spans="2:2" s="23" customFormat="1" ht="18" x14ac:dyDescent="0.35">
      <c r="B1391" s="30"/>
    </row>
    <row r="1392" spans="2:2" s="23" customFormat="1" ht="18" x14ac:dyDescent="0.35">
      <c r="B1392" s="30"/>
    </row>
    <row r="1393" spans="2:2" s="23" customFormat="1" ht="18" x14ac:dyDescent="0.35">
      <c r="B1393" s="30"/>
    </row>
    <row r="1394" spans="2:2" s="23" customFormat="1" ht="18" x14ac:dyDescent="0.35">
      <c r="B1394" s="30"/>
    </row>
    <row r="1395" spans="2:2" s="23" customFormat="1" ht="18" x14ac:dyDescent="0.35">
      <c r="B1395" s="30"/>
    </row>
    <row r="1396" spans="2:2" s="23" customFormat="1" ht="18" x14ac:dyDescent="0.35">
      <c r="B1396" s="30"/>
    </row>
    <row r="1397" spans="2:2" s="23" customFormat="1" ht="18" x14ac:dyDescent="0.35">
      <c r="B1397" s="30"/>
    </row>
    <row r="1398" spans="2:2" s="23" customFormat="1" ht="18" x14ac:dyDescent="0.35">
      <c r="B1398" s="30"/>
    </row>
    <row r="1399" spans="2:2" s="23" customFormat="1" ht="18" x14ac:dyDescent="0.35">
      <c r="B1399" s="30"/>
    </row>
    <row r="1400" spans="2:2" s="23" customFormat="1" ht="18" x14ac:dyDescent="0.35">
      <c r="B1400" s="30"/>
    </row>
    <row r="1401" spans="2:2" s="23" customFormat="1" ht="18" x14ac:dyDescent="0.35">
      <c r="B1401" s="30"/>
    </row>
    <row r="1402" spans="2:2" s="23" customFormat="1" ht="18" x14ac:dyDescent="0.35">
      <c r="B1402" s="30"/>
    </row>
    <row r="1403" spans="2:2" s="23" customFormat="1" ht="18" x14ac:dyDescent="0.35">
      <c r="B1403" s="30"/>
    </row>
    <row r="1404" spans="2:2" s="23" customFormat="1" ht="18" x14ac:dyDescent="0.35">
      <c r="B1404" s="30"/>
    </row>
    <row r="1405" spans="2:2" s="23" customFormat="1" ht="18" x14ac:dyDescent="0.35">
      <c r="B1405" s="30"/>
    </row>
    <row r="1406" spans="2:2" s="23" customFormat="1" ht="18" x14ac:dyDescent="0.35">
      <c r="B1406" s="30"/>
    </row>
    <row r="1407" spans="2:2" s="23" customFormat="1" ht="18" x14ac:dyDescent="0.35">
      <c r="B1407" s="30"/>
    </row>
    <row r="1408" spans="2:2" s="23" customFormat="1" ht="18" x14ac:dyDescent="0.35">
      <c r="B1408" s="30"/>
    </row>
    <row r="1409" spans="2:2" s="23" customFormat="1" ht="18" x14ac:dyDescent="0.35">
      <c r="B1409" s="30"/>
    </row>
    <row r="1410" spans="2:2" s="23" customFormat="1" ht="18" x14ac:dyDescent="0.35">
      <c r="B1410" s="30"/>
    </row>
    <row r="1411" spans="2:2" s="23" customFormat="1" ht="18" x14ac:dyDescent="0.35">
      <c r="B1411" s="30"/>
    </row>
    <row r="1412" spans="2:2" s="23" customFormat="1" ht="18" x14ac:dyDescent="0.35">
      <c r="B1412" s="30"/>
    </row>
    <row r="1413" spans="2:2" s="23" customFormat="1" ht="18" x14ac:dyDescent="0.35">
      <c r="B1413" s="30"/>
    </row>
    <row r="1414" spans="2:2" s="23" customFormat="1" ht="18" x14ac:dyDescent="0.35">
      <c r="B1414" s="30"/>
    </row>
    <row r="1415" spans="2:2" s="23" customFormat="1" ht="18" x14ac:dyDescent="0.35">
      <c r="B1415" s="30"/>
    </row>
    <row r="1416" spans="2:2" s="23" customFormat="1" ht="18" x14ac:dyDescent="0.35">
      <c r="B1416" s="30"/>
    </row>
    <row r="1417" spans="2:2" s="23" customFormat="1" ht="18" x14ac:dyDescent="0.35">
      <c r="B1417" s="30"/>
    </row>
    <row r="1418" spans="2:2" s="23" customFormat="1" ht="18" x14ac:dyDescent="0.35">
      <c r="B1418" s="30"/>
    </row>
    <row r="1419" spans="2:2" s="23" customFormat="1" ht="18" x14ac:dyDescent="0.35">
      <c r="B1419" s="30"/>
    </row>
    <row r="1420" spans="2:2" s="23" customFormat="1" ht="18" x14ac:dyDescent="0.35">
      <c r="B1420" s="30"/>
    </row>
    <row r="1421" spans="2:2" s="23" customFormat="1" ht="18" x14ac:dyDescent="0.35">
      <c r="B1421" s="30"/>
    </row>
    <row r="1422" spans="2:2" s="23" customFormat="1" ht="18" x14ac:dyDescent="0.35">
      <c r="B1422" s="30"/>
    </row>
    <row r="1423" spans="2:2" s="23" customFormat="1" ht="18" x14ac:dyDescent="0.35">
      <c r="B1423" s="30"/>
    </row>
    <row r="1424" spans="2:2" s="23" customFormat="1" ht="18" x14ac:dyDescent="0.35">
      <c r="B1424" s="30"/>
    </row>
    <row r="1425" spans="2:2" s="23" customFormat="1" ht="18" x14ac:dyDescent="0.35">
      <c r="B1425" s="30"/>
    </row>
    <row r="1426" spans="2:2" s="23" customFormat="1" ht="18" x14ac:dyDescent="0.35">
      <c r="B1426" s="30"/>
    </row>
    <row r="1427" spans="2:2" s="23" customFormat="1" ht="18" x14ac:dyDescent="0.35">
      <c r="B1427" s="30"/>
    </row>
    <row r="1428" spans="2:2" s="23" customFormat="1" ht="18" x14ac:dyDescent="0.35">
      <c r="B1428" s="30"/>
    </row>
    <row r="1429" spans="2:2" s="23" customFormat="1" ht="18" x14ac:dyDescent="0.35">
      <c r="B1429" s="30"/>
    </row>
    <row r="1430" spans="2:2" s="23" customFormat="1" ht="18" x14ac:dyDescent="0.35">
      <c r="B1430" s="30"/>
    </row>
    <row r="1431" spans="2:2" s="23" customFormat="1" ht="18" x14ac:dyDescent="0.35">
      <c r="B1431" s="30"/>
    </row>
    <row r="1432" spans="2:2" s="23" customFormat="1" ht="18" x14ac:dyDescent="0.35">
      <c r="B1432" s="30"/>
    </row>
    <row r="1433" spans="2:2" s="23" customFormat="1" ht="18" x14ac:dyDescent="0.35">
      <c r="B1433" s="30"/>
    </row>
    <row r="1434" spans="2:2" s="23" customFormat="1" ht="18" x14ac:dyDescent="0.35">
      <c r="B1434" s="30"/>
    </row>
    <row r="1435" spans="2:2" s="23" customFormat="1" ht="18" x14ac:dyDescent="0.35">
      <c r="B1435" s="30"/>
    </row>
    <row r="1436" spans="2:2" s="23" customFormat="1" ht="18" x14ac:dyDescent="0.35">
      <c r="B1436" s="30"/>
    </row>
    <row r="1437" spans="2:2" s="23" customFormat="1" ht="18" x14ac:dyDescent="0.35">
      <c r="B1437" s="30"/>
    </row>
    <row r="1438" spans="2:2" s="23" customFormat="1" ht="18" x14ac:dyDescent="0.35">
      <c r="B1438" s="30"/>
    </row>
    <row r="1439" spans="2:2" s="23" customFormat="1" ht="18" x14ac:dyDescent="0.35">
      <c r="B1439" s="30"/>
    </row>
    <row r="1440" spans="2:2" s="23" customFormat="1" ht="18" x14ac:dyDescent="0.35">
      <c r="B1440" s="30"/>
    </row>
    <row r="1441" spans="2:2" s="23" customFormat="1" ht="18" x14ac:dyDescent="0.35">
      <c r="B1441" s="30"/>
    </row>
    <row r="1442" spans="2:2" s="23" customFormat="1" ht="18" x14ac:dyDescent="0.35">
      <c r="B1442" s="30"/>
    </row>
    <row r="1443" spans="2:2" s="23" customFormat="1" ht="18" x14ac:dyDescent="0.35">
      <c r="B1443" s="30"/>
    </row>
    <row r="1444" spans="2:2" s="23" customFormat="1" ht="18" x14ac:dyDescent="0.35">
      <c r="B1444" s="30"/>
    </row>
    <row r="1445" spans="2:2" s="23" customFormat="1" ht="18" x14ac:dyDescent="0.35">
      <c r="B1445" s="30"/>
    </row>
    <row r="1446" spans="2:2" s="23" customFormat="1" ht="18" x14ac:dyDescent="0.35">
      <c r="B1446" s="30"/>
    </row>
    <row r="1447" spans="2:2" s="23" customFormat="1" ht="18" x14ac:dyDescent="0.35">
      <c r="B1447" s="30"/>
    </row>
    <row r="1448" spans="2:2" s="23" customFormat="1" ht="18" x14ac:dyDescent="0.35">
      <c r="B1448" s="30"/>
    </row>
    <row r="1449" spans="2:2" s="23" customFormat="1" ht="18" x14ac:dyDescent="0.35">
      <c r="B1449" s="30"/>
    </row>
    <row r="1450" spans="2:2" s="23" customFormat="1" ht="18" x14ac:dyDescent="0.35">
      <c r="B1450" s="30"/>
    </row>
    <row r="1451" spans="2:2" s="23" customFormat="1" ht="18" x14ac:dyDescent="0.35">
      <c r="B1451" s="30"/>
    </row>
    <row r="1452" spans="2:2" s="23" customFormat="1" ht="18" x14ac:dyDescent="0.35">
      <c r="B1452" s="30"/>
    </row>
    <row r="1453" spans="2:2" s="23" customFormat="1" ht="18" x14ac:dyDescent="0.35">
      <c r="B1453" s="30"/>
    </row>
    <row r="1454" spans="2:2" s="23" customFormat="1" ht="18" x14ac:dyDescent="0.35">
      <c r="B1454" s="30"/>
    </row>
    <row r="1455" spans="2:2" s="23" customFormat="1" ht="18" x14ac:dyDescent="0.35">
      <c r="B1455" s="30"/>
    </row>
    <row r="1456" spans="2:2" s="23" customFormat="1" ht="18" x14ac:dyDescent="0.35">
      <c r="B1456" s="30"/>
    </row>
    <row r="1457" spans="2:2" s="23" customFormat="1" ht="18" x14ac:dyDescent="0.35">
      <c r="B1457" s="30"/>
    </row>
    <row r="1458" spans="2:2" s="23" customFormat="1" ht="18" x14ac:dyDescent="0.35">
      <c r="B1458" s="30"/>
    </row>
    <row r="1459" spans="2:2" s="23" customFormat="1" ht="18" x14ac:dyDescent="0.35">
      <c r="B1459" s="30"/>
    </row>
    <row r="1460" spans="2:2" s="23" customFormat="1" ht="18" x14ac:dyDescent="0.35">
      <c r="B1460" s="30"/>
    </row>
    <row r="1461" spans="2:2" s="23" customFormat="1" ht="18" x14ac:dyDescent="0.35">
      <c r="B1461" s="30"/>
    </row>
    <row r="1462" spans="2:2" s="23" customFormat="1" ht="18" x14ac:dyDescent="0.35">
      <c r="B1462" s="30"/>
    </row>
    <row r="1463" spans="2:2" s="23" customFormat="1" ht="18" x14ac:dyDescent="0.35">
      <c r="B1463" s="30"/>
    </row>
    <row r="1464" spans="2:2" s="23" customFormat="1" ht="18" x14ac:dyDescent="0.35">
      <c r="B1464" s="30"/>
    </row>
    <row r="1465" spans="2:2" s="23" customFormat="1" ht="18" x14ac:dyDescent="0.35">
      <c r="B1465" s="30"/>
    </row>
    <row r="1466" spans="2:2" s="23" customFormat="1" ht="18" x14ac:dyDescent="0.35">
      <c r="B1466" s="30"/>
    </row>
    <row r="1467" spans="2:2" s="23" customFormat="1" ht="18" x14ac:dyDescent="0.35">
      <c r="B1467" s="30"/>
    </row>
    <row r="1468" spans="2:2" s="23" customFormat="1" ht="18" x14ac:dyDescent="0.35">
      <c r="B1468" s="30"/>
    </row>
    <row r="1469" spans="2:2" s="23" customFormat="1" ht="18" x14ac:dyDescent="0.35">
      <c r="B1469" s="30"/>
    </row>
    <row r="1470" spans="2:2" s="23" customFormat="1" ht="18" x14ac:dyDescent="0.35">
      <c r="B1470" s="30"/>
    </row>
    <row r="1471" spans="2:2" s="23" customFormat="1" ht="18" x14ac:dyDescent="0.35">
      <c r="B1471" s="30"/>
    </row>
    <row r="1472" spans="2:2" s="23" customFormat="1" ht="18" x14ac:dyDescent="0.35">
      <c r="B1472" s="30"/>
    </row>
    <row r="1473" spans="2:2" s="23" customFormat="1" ht="18" x14ac:dyDescent="0.35">
      <c r="B1473" s="30"/>
    </row>
    <row r="1474" spans="2:2" s="23" customFormat="1" ht="18" x14ac:dyDescent="0.35">
      <c r="B1474" s="30"/>
    </row>
    <row r="1475" spans="2:2" s="23" customFormat="1" ht="18" x14ac:dyDescent="0.35">
      <c r="B1475" s="30"/>
    </row>
    <row r="1476" spans="2:2" s="23" customFormat="1" ht="18" x14ac:dyDescent="0.35">
      <c r="B1476" s="30"/>
    </row>
    <row r="1477" spans="2:2" s="23" customFormat="1" ht="18" x14ac:dyDescent="0.35">
      <c r="B1477" s="30"/>
    </row>
    <row r="1478" spans="2:2" s="23" customFormat="1" ht="18" x14ac:dyDescent="0.35">
      <c r="B1478" s="30"/>
    </row>
    <row r="1479" spans="2:2" s="23" customFormat="1" ht="18" x14ac:dyDescent="0.35">
      <c r="B1479" s="30"/>
    </row>
    <row r="1480" spans="2:2" s="23" customFormat="1" ht="18" x14ac:dyDescent="0.35">
      <c r="B1480" s="30"/>
    </row>
    <row r="1481" spans="2:2" s="23" customFormat="1" ht="18" x14ac:dyDescent="0.35">
      <c r="B1481" s="30"/>
    </row>
    <row r="1482" spans="2:2" s="23" customFormat="1" ht="18" x14ac:dyDescent="0.35">
      <c r="B1482" s="30"/>
    </row>
    <row r="1483" spans="2:2" s="23" customFormat="1" ht="18" x14ac:dyDescent="0.35">
      <c r="B1483" s="30"/>
    </row>
    <row r="1484" spans="2:2" s="23" customFormat="1" ht="18" x14ac:dyDescent="0.35">
      <c r="B1484" s="30"/>
    </row>
    <row r="1485" spans="2:2" s="23" customFormat="1" ht="18" x14ac:dyDescent="0.35">
      <c r="B1485" s="30"/>
    </row>
    <row r="1486" spans="2:2" s="23" customFormat="1" ht="18" x14ac:dyDescent="0.35">
      <c r="B1486" s="30"/>
    </row>
    <row r="1487" spans="2:2" s="23" customFormat="1" ht="18" x14ac:dyDescent="0.35">
      <c r="B1487" s="30"/>
    </row>
    <row r="1488" spans="2:2" s="23" customFormat="1" ht="18" x14ac:dyDescent="0.35">
      <c r="B1488" s="30"/>
    </row>
    <row r="1489" spans="2:2" s="23" customFormat="1" ht="18" x14ac:dyDescent="0.35">
      <c r="B1489" s="30"/>
    </row>
    <row r="1490" spans="2:2" s="23" customFormat="1" ht="18" x14ac:dyDescent="0.35">
      <c r="B1490" s="30"/>
    </row>
    <row r="1491" spans="2:2" s="23" customFormat="1" ht="18" x14ac:dyDescent="0.35">
      <c r="B1491" s="30"/>
    </row>
    <row r="1492" spans="2:2" s="23" customFormat="1" ht="18" x14ac:dyDescent="0.35">
      <c r="B1492" s="30"/>
    </row>
    <row r="1493" spans="2:2" s="23" customFormat="1" ht="18" x14ac:dyDescent="0.35">
      <c r="B1493" s="30"/>
    </row>
    <row r="1494" spans="2:2" s="23" customFormat="1" ht="18" x14ac:dyDescent="0.35">
      <c r="B1494" s="30"/>
    </row>
    <row r="1495" spans="2:2" s="23" customFormat="1" ht="18" x14ac:dyDescent="0.35">
      <c r="B1495" s="30"/>
    </row>
    <row r="1496" spans="2:2" s="23" customFormat="1" ht="18" x14ac:dyDescent="0.35">
      <c r="B1496" s="30"/>
    </row>
    <row r="1497" spans="2:2" s="23" customFormat="1" ht="18" x14ac:dyDescent="0.35">
      <c r="B1497" s="30"/>
    </row>
    <row r="1498" spans="2:2" s="23" customFormat="1" ht="18" x14ac:dyDescent="0.35">
      <c r="B1498" s="30"/>
    </row>
    <row r="1499" spans="2:2" s="23" customFormat="1" ht="18" x14ac:dyDescent="0.35">
      <c r="B1499" s="30"/>
    </row>
    <row r="1500" spans="2:2" s="23" customFormat="1" ht="18" x14ac:dyDescent="0.35">
      <c r="B1500" s="30"/>
    </row>
    <row r="1501" spans="2:2" s="23" customFormat="1" ht="18" x14ac:dyDescent="0.35">
      <c r="B1501" s="30"/>
    </row>
    <row r="1502" spans="2:2" s="23" customFormat="1" ht="18" x14ac:dyDescent="0.35">
      <c r="B1502" s="30"/>
    </row>
    <row r="1503" spans="2:2" s="23" customFormat="1" ht="18" x14ac:dyDescent="0.35">
      <c r="B1503" s="30"/>
    </row>
    <row r="1504" spans="2:2" s="23" customFormat="1" ht="18" x14ac:dyDescent="0.35">
      <c r="B1504" s="30"/>
    </row>
    <row r="1505" spans="2:2" s="23" customFormat="1" ht="18" x14ac:dyDescent="0.35">
      <c r="B1505" s="30"/>
    </row>
    <row r="1506" spans="2:2" s="23" customFormat="1" ht="18" x14ac:dyDescent="0.35">
      <c r="B1506" s="30"/>
    </row>
    <row r="1507" spans="2:2" s="23" customFormat="1" ht="18" x14ac:dyDescent="0.35">
      <c r="B1507" s="30"/>
    </row>
    <row r="1508" spans="2:2" s="23" customFormat="1" ht="18" x14ac:dyDescent="0.35">
      <c r="B1508" s="30"/>
    </row>
    <row r="1509" spans="2:2" s="23" customFormat="1" ht="18" x14ac:dyDescent="0.35">
      <c r="B1509" s="30"/>
    </row>
    <row r="1510" spans="2:2" s="23" customFormat="1" ht="18" x14ac:dyDescent="0.35">
      <c r="B1510" s="30"/>
    </row>
    <row r="1511" spans="2:2" s="23" customFormat="1" ht="18" x14ac:dyDescent="0.35">
      <c r="B1511" s="30"/>
    </row>
    <row r="1512" spans="2:2" s="23" customFormat="1" ht="18" x14ac:dyDescent="0.35">
      <c r="B1512" s="30"/>
    </row>
    <row r="1513" spans="2:2" s="23" customFormat="1" ht="18" x14ac:dyDescent="0.35">
      <c r="B1513" s="30"/>
    </row>
    <row r="1514" spans="2:2" s="23" customFormat="1" ht="18" x14ac:dyDescent="0.35">
      <c r="B1514" s="30"/>
    </row>
    <row r="1515" spans="2:2" s="23" customFormat="1" ht="18" x14ac:dyDescent="0.35">
      <c r="B1515" s="30"/>
    </row>
    <row r="1516" spans="2:2" s="23" customFormat="1" ht="18" x14ac:dyDescent="0.35">
      <c r="B1516" s="30"/>
    </row>
    <row r="1517" spans="2:2" s="23" customFormat="1" ht="18" x14ac:dyDescent="0.35">
      <c r="B1517" s="30"/>
    </row>
    <row r="1518" spans="2:2" s="23" customFormat="1" ht="18" x14ac:dyDescent="0.35">
      <c r="B1518" s="30"/>
    </row>
    <row r="1519" spans="2:2" s="23" customFormat="1" ht="18" x14ac:dyDescent="0.35">
      <c r="B1519" s="30"/>
    </row>
    <row r="1520" spans="2:2" s="23" customFormat="1" ht="18" x14ac:dyDescent="0.35">
      <c r="B1520" s="30"/>
    </row>
    <row r="1521" spans="2:2" s="23" customFormat="1" ht="18" x14ac:dyDescent="0.35">
      <c r="B1521" s="30"/>
    </row>
    <row r="1522" spans="2:2" s="23" customFormat="1" ht="18" x14ac:dyDescent="0.35">
      <c r="B1522" s="30"/>
    </row>
    <row r="1523" spans="2:2" s="23" customFormat="1" ht="18" x14ac:dyDescent="0.35">
      <c r="B1523" s="30"/>
    </row>
    <row r="1524" spans="2:2" s="23" customFormat="1" ht="18" x14ac:dyDescent="0.35">
      <c r="B1524" s="30"/>
    </row>
    <row r="1525" spans="2:2" s="23" customFormat="1" ht="18" x14ac:dyDescent="0.35">
      <c r="B1525" s="30"/>
    </row>
    <row r="1526" spans="2:2" s="23" customFormat="1" ht="18" x14ac:dyDescent="0.35">
      <c r="B1526" s="30"/>
    </row>
    <row r="1527" spans="2:2" s="23" customFormat="1" ht="18" x14ac:dyDescent="0.35">
      <c r="B1527" s="30"/>
    </row>
    <row r="1528" spans="2:2" s="23" customFormat="1" ht="18" x14ac:dyDescent="0.35">
      <c r="B1528" s="30"/>
    </row>
    <row r="1529" spans="2:2" s="23" customFormat="1" ht="18" x14ac:dyDescent="0.35">
      <c r="B1529" s="30"/>
    </row>
    <row r="1530" spans="2:2" s="23" customFormat="1" ht="18" x14ac:dyDescent="0.35">
      <c r="B1530" s="30"/>
    </row>
    <row r="1531" spans="2:2" s="23" customFormat="1" ht="18" x14ac:dyDescent="0.35">
      <c r="B1531" s="30"/>
    </row>
    <row r="1532" spans="2:2" s="23" customFormat="1" ht="18" x14ac:dyDescent="0.35">
      <c r="B1532" s="30"/>
    </row>
    <row r="1533" spans="2:2" s="23" customFormat="1" ht="18" x14ac:dyDescent="0.35">
      <c r="B1533" s="30"/>
    </row>
    <row r="1534" spans="2:2" s="23" customFormat="1" ht="18" x14ac:dyDescent="0.35">
      <c r="B1534" s="30"/>
    </row>
    <row r="1535" spans="2:2" s="23" customFormat="1" ht="18" x14ac:dyDescent="0.35">
      <c r="B1535" s="30"/>
    </row>
    <row r="1536" spans="2:2" s="23" customFormat="1" ht="18" x14ac:dyDescent="0.35">
      <c r="B1536" s="30"/>
    </row>
    <row r="1537" spans="2:2" s="23" customFormat="1" ht="18" x14ac:dyDescent="0.35">
      <c r="B1537" s="30"/>
    </row>
    <row r="1538" spans="2:2" s="23" customFormat="1" ht="18" x14ac:dyDescent="0.35">
      <c r="B1538" s="30"/>
    </row>
    <row r="1539" spans="2:2" s="23" customFormat="1" ht="18" x14ac:dyDescent="0.35">
      <c r="B1539" s="30"/>
    </row>
    <row r="1540" spans="2:2" s="23" customFormat="1" ht="18" x14ac:dyDescent="0.35">
      <c r="B1540" s="30"/>
    </row>
    <row r="1541" spans="2:2" s="23" customFormat="1" ht="18" x14ac:dyDescent="0.35">
      <c r="B1541" s="30"/>
    </row>
    <row r="1542" spans="2:2" s="23" customFormat="1" ht="18" x14ac:dyDescent="0.35">
      <c r="B1542" s="30"/>
    </row>
    <row r="1543" spans="2:2" s="23" customFormat="1" ht="18" x14ac:dyDescent="0.35">
      <c r="B1543" s="30"/>
    </row>
    <row r="1544" spans="2:2" s="23" customFormat="1" ht="18" x14ac:dyDescent="0.35">
      <c r="B1544" s="30"/>
    </row>
    <row r="1545" spans="2:2" s="23" customFormat="1" ht="18" x14ac:dyDescent="0.35">
      <c r="B1545" s="30"/>
    </row>
    <row r="1546" spans="2:2" s="23" customFormat="1" ht="18" x14ac:dyDescent="0.35">
      <c r="B1546" s="30"/>
    </row>
    <row r="1547" spans="2:2" s="23" customFormat="1" ht="18" x14ac:dyDescent="0.35">
      <c r="B1547" s="30"/>
    </row>
    <row r="1548" spans="2:2" s="23" customFormat="1" ht="18" x14ac:dyDescent="0.35">
      <c r="B1548" s="30"/>
    </row>
    <row r="1549" spans="2:2" s="23" customFormat="1" ht="18" x14ac:dyDescent="0.35">
      <c r="B1549" s="30"/>
    </row>
    <row r="1550" spans="2:2" s="23" customFormat="1" ht="18" x14ac:dyDescent="0.35">
      <c r="B1550" s="30"/>
    </row>
    <row r="1551" spans="2:2" s="23" customFormat="1" ht="18" x14ac:dyDescent="0.35">
      <c r="B1551" s="30"/>
    </row>
    <row r="1552" spans="2:2" s="23" customFormat="1" ht="18" x14ac:dyDescent="0.35">
      <c r="B1552" s="30"/>
    </row>
    <row r="1553" spans="2:2" s="23" customFormat="1" ht="18" x14ac:dyDescent="0.35">
      <c r="B1553" s="30"/>
    </row>
    <row r="1554" spans="2:2" s="23" customFormat="1" ht="18" x14ac:dyDescent="0.35">
      <c r="B1554" s="30"/>
    </row>
    <row r="1555" spans="2:2" s="23" customFormat="1" ht="18" x14ac:dyDescent="0.35">
      <c r="B1555" s="30"/>
    </row>
    <row r="1556" spans="2:2" s="23" customFormat="1" ht="18" x14ac:dyDescent="0.35">
      <c r="B1556" s="30"/>
    </row>
    <row r="1557" spans="2:2" s="23" customFormat="1" ht="18" x14ac:dyDescent="0.35">
      <c r="B1557" s="30"/>
    </row>
    <row r="1558" spans="2:2" s="23" customFormat="1" ht="18" x14ac:dyDescent="0.35">
      <c r="B1558" s="30"/>
    </row>
    <row r="1559" spans="2:2" s="23" customFormat="1" ht="18" x14ac:dyDescent="0.35">
      <c r="B1559" s="30"/>
    </row>
    <row r="1560" spans="2:2" s="23" customFormat="1" ht="18" x14ac:dyDescent="0.35">
      <c r="B1560" s="30"/>
    </row>
    <row r="1561" spans="2:2" s="23" customFormat="1" ht="18" x14ac:dyDescent="0.35">
      <c r="B1561" s="30"/>
    </row>
    <row r="1562" spans="2:2" s="23" customFormat="1" ht="18" x14ac:dyDescent="0.35">
      <c r="B1562" s="30"/>
    </row>
    <row r="1563" spans="2:2" s="23" customFormat="1" ht="18" x14ac:dyDescent="0.35">
      <c r="B1563" s="30"/>
    </row>
    <row r="1564" spans="2:2" s="23" customFormat="1" ht="18" x14ac:dyDescent="0.35">
      <c r="B1564" s="30"/>
    </row>
    <row r="1565" spans="2:2" s="23" customFormat="1" ht="18" x14ac:dyDescent="0.35">
      <c r="B1565" s="30"/>
    </row>
    <row r="1566" spans="2:2" s="23" customFormat="1" ht="18" x14ac:dyDescent="0.35">
      <c r="B1566" s="30"/>
    </row>
    <row r="1567" spans="2:2" s="23" customFormat="1" ht="18" x14ac:dyDescent="0.35">
      <c r="B1567" s="30"/>
    </row>
    <row r="1568" spans="2:2" s="23" customFormat="1" ht="18" x14ac:dyDescent="0.35">
      <c r="B1568" s="30"/>
    </row>
    <row r="1569" spans="2:2" s="23" customFormat="1" ht="18" x14ac:dyDescent="0.35">
      <c r="B1569" s="30"/>
    </row>
    <row r="1570" spans="2:2" s="23" customFormat="1" ht="18" x14ac:dyDescent="0.35">
      <c r="B1570" s="30"/>
    </row>
    <row r="1571" spans="2:2" s="23" customFormat="1" ht="18" x14ac:dyDescent="0.35">
      <c r="B1571" s="30"/>
    </row>
    <row r="1572" spans="2:2" s="23" customFormat="1" ht="18" x14ac:dyDescent="0.35">
      <c r="B1572" s="30"/>
    </row>
    <row r="1573" spans="2:2" s="23" customFormat="1" ht="18" x14ac:dyDescent="0.35">
      <c r="B1573" s="30"/>
    </row>
    <row r="1574" spans="2:2" s="23" customFormat="1" ht="18" x14ac:dyDescent="0.35">
      <c r="B1574" s="30"/>
    </row>
    <row r="1575" spans="2:2" s="23" customFormat="1" ht="18" x14ac:dyDescent="0.35">
      <c r="B1575" s="30"/>
    </row>
    <row r="1576" spans="2:2" s="23" customFormat="1" ht="18" x14ac:dyDescent="0.35">
      <c r="B1576" s="30"/>
    </row>
    <row r="1577" spans="2:2" s="23" customFormat="1" ht="18" x14ac:dyDescent="0.35">
      <c r="B1577" s="30"/>
    </row>
    <row r="1578" spans="2:2" s="23" customFormat="1" ht="18" x14ac:dyDescent="0.35">
      <c r="B1578" s="30"/>
    </row>
    <row r="1579" spans="2:2" s="23" customFormat="1" ht="18" x14ac:dyDescent="0.35">
      <c r="B1579" s="30"/>
    </row>
    <row r="1580" spans="2:2" s="23" customFormat="1" ht="18" x14ac:dyDescent="0.35">
      <c r="B1580" s="30"/>
    </row>
    <row r="1581" spans="2:2" s="23" customFormat="1" ht="18" x14ac:dyDescent="0.35">
      <c r="B1581" s="30"/>
    </row>
    <row r="1582" spans="2:2" s="23" customFormat="1" ht="18" x14ac:dyDescent="0.35">
      <c r="B1582" s="30"/>
    </row>
    <row r="1583" spans="2:2" s="23" customFormat="1" ht="18" x14ac:dyDescent="0.35">
      <c r="B1583" s="30"/>
    </row>
    <row r="1584" spans="2:2" s="23" customFormat="1" ht="18" x14ac:dyDescent="0.35">
      <c r="B1584" s="30"/>
    </row>
    <row r="1585" spans="2:2" s="23" customFormat="1" ht="18" x14ac:dyDescent="0.35">
      <c r="B1585" s="30"/>
    </row>
    <row r="1586" spans="2:2" s="23" customFormat="1" ht="18" x14ac:dyDescent="0.35">
      <c r="B1586" s="30"/>
    </row>
    <row r="1587" spans="2:2" s="23" customFormat="1" ht="18" x14ac:dyDescent="0.35">
      <c r="B1587" s="30"/>
    </row>
    <row r="1588" spans="2:2" s="23" customFormat="1" ht="18" x14ac:dyDescent="0.35">
      <c r="B1588" s="30"/>
    </row>
    <row r="1589" spans="2:2" s="23" customFormat="1" ht="18" x14ac:dyDescent="0.35">
      <c r="B1589" s="30"/>
    </row>
    <row r="1590" spans="2:2" s="23" customFormat="1" ht="18" x14ac:dyDescent="0.35">
      <c r="B1590" s="30"/>
    </row>
    <row r="1591" spans="2:2" s="23" customFormat="1" ht="18" x14ac:dyDescent="0.35">
      <c r="B1591" s="30"/>
    </row>
    <row r="1592" spans="2:2" s="23" customFormat="1" ht="18" x14ac:dyDescent="0.35">
      <c r="B1592" s="30"/>
    </row>
    <row r="1593" spans="2:2" s="23" customFormat="1" ht="18" x14ac:dyDescent="0.35">
      <c r="B1593" s="30"/>
    </row>
    <row r="1594" spans="2:2" s="23" customFormat="1" ht="18" x14ac:dyDescent="0.35">
      <c r="B1594" s="30"/>
    </row>
    <row r="1595" spans="2:2" s="23" customFormat="1" ht="18" x14ac:dyDescent="0.35">
      <c r="B1595" s="30"/>
    </row>
    <row r="1596" spans="2:2" s="23" customFormat="1" ht="18" x14ac:dyDescent="0.35">
      <c r="B1596" s="30"/>
    </row>
    <row r="1597" spans="2:2" s="23" customFormat="1" ht="18" x14ac:dyDescent="0.35">
      <c r="B1597" s="30"/>
    </row>
    <row r="1598" spans="2:2" s="23" customFormat="1" ht="18" x14ac:dyDescent="0.35">
      <c r="B1598" s="30"/>
    </row>
    <row r="1599" spans="2:2" s="23" customFormat="1" ht="18" x14ac:dyDescent="0.35">
      <c r="B1599" s="30"/>
    </row>
    <row r="1600" spans="2:2" s="23" customFormat="1" ht="18" x14ac:dyDescent="0.35">
      <c r="B1600" s="30"/>
    </row>
    <row r="1601" spans="2:2" s="23" customFormat="1" ht="18" x14ac:dyDescent="0.35">
      <c r="B1601" s="30"/>
    </row>
    <row r="1602" spans="2:2" s="23" customFormat="1" ht="18" x14ac:dyDescent="0.35">
      <c r="B1602" s="30"/>
    </row>
    <row r="1603" spans="2:2" s="23" customFormat="1" ht="18" x14ac:dyDescent="0.35">
      <c r="B1603" s="30"/>
    </row>
    <row r="1604" spans="2:2" s="23" customFormat="1" ht="18" x14ac:dyDescent="0.35">
      <c r="B1604" s="30"/>
    </row>
    <row r="1605" spans="2:2" s="23" customFormat="1" ht="18" x14ac:dyDescent="0.35">
      <c r="B1605" s="30"/>
    </row>
    <row r="1606" spans="2:2" s="23" customFormat="1" ht="18" x14ac:dyDescent="0.35">
      <c r="B1606" s="30"/>
    </row>
    <row r="1607" spans="2:2" s="23" customFormat="1" ht="18" x14ac:dyDescent="0.35">
      <c r="B1607" s="30"/>
    </row>
    <row r="1608" spans="2:2" s="23" customFormat="1" ht="18" x14ac:dyDescent="0.35">
      <c r="B1608" s="30"/>
    </row>
    <row r="1609" spans="2:2" s="23" customFormat="1" ht="18" x14ac:dyDescent="0.35">
      <c r="B1609" s="30"/>
    </row>
    <row r="1610" spans="2:2" s="23" customFormat="1" ht="18" x14ac:dyDescent="0.35">
      <c r="B1610" s="30"/>
    </row>
    <row r="1611" spans="2:2" s="23" customFormat="1" ht="18" x14ac:dyDescent="0.35">
      <c r="B1611" s="30"/>
    </row>
    <row r="1612" spans="2:2" s="23" customFormat="1" ht="18" x14ac:dyDescent="0.35">
      <c r="B1612" s="30"/>
    </row>
    <row r="1613" spans="2:2" s="23" customFormat="1" ht="18" x14ac:dyDescent="0.35">
      <c r="B1613" s="30"/>
    </row>
    <row r="1614" spans="2:2" s="23" customFormat="1" ht="18" x14ac:dyDescent="0.35">
      <c r="B1614" s="30"/>
    </row>
    <row r="1615" spans="2:2" s="23" customFormat="1" ht="18" x14ac:dyDescent="0.35">
      <c r="B1615" s="30"/>
    </row>
    <row r="1616" spans="2:2" s="23" customFormat="1" ht="18" x14ac:dyDescent="0.35">
      <c r="B1616" s="30"/>
    </row>
    <row r="1617" spans="2:2" s="23" customFormat="1" ht="18" x14ac:dyDescent="0.35">
      <c r="B1617" s="30"/>
    </row>
    <row r="1618" spans="2:2" s="23" customFormat="1" ht="18" x14ac:dyDescent="0.35">
      <c r="B1618" s="30"/>
    </row>
    <row r="1619" spans="2:2" s="23" customFormat="1" ht="18" x14ac:dyDescent="0.35">
      <c r="B1619" s="30"/>
    </row>
    <row r="1620" spans="2:2" s="23" customFormat="1" ht="18" x14ac:dyDescent="0.35">
      <c r="B1620" s="30"/>
    </row>
    <row r="1621" spans="2:2" s="23" customFormat="1" ht="18" x14ac:dyDescent="0.35">
      <c r="B1621" s="30"/>
    </row>
    <row r="1622" spans="2:2" s="23" customFormat="1" ht="18" x14ac:dyDescent="0.35">
      <c r="B1622" s="30"/>
    </row>
    <row r="1623" spans="2:2" s="23" customFormat="1" ht="18" x14ac:dyDescent="0.35">
      <c r="B1623" s="30"/>
    </row>
    <row r="1624" spans="2:2" s="23" customFormat="1" ht="18" x14ac:dyDescent="0.35">
      <c r="B1624" s="30"/>
    </row>
    <row r="1625" spans="2:2" s="23" customFormat="1" ht="18" x14ac:dyDescent="0.35">
      <c r="B1625" s="30"/>
    </row>
    <row r="1626" spans="2:2" s="23" customFormat="1" ht="18" x14ac:dyDescent="0.35">
      <c r="B1626" s="30"/>
    </row>
    <row r="1627" spans="2:2" s="23" customFormat="1" ht="18" x14ac:dyDescent="0.35">
      <c r="B1627" s="30"/>
    </row>
    <row r="1628" spans="2:2" s="23" customFormat="1" ht="18" x14ac:dyDescent="0.35">
      <c r="B1628" s="30"/>
    </row>
    <row r="1629" spans="2:2" s="23" customFormat="1" ht="18" x14ac:dyDescent="0.35">
      <c r="B1629" s="30"/>
    </row>
    <row r="1630" spans="2:2" s="23" customFormat="1" ht="18" x14ac:dyDescent="0.35">
      <c r="B1630" s="30"/>
    </row>
    <row r="1631" spans="2:2" s="23" customFormat="1" ht="18" x14ac:dyDescent="0.35">
      <c r="B1631" s="30"/>
    </row>
    <row r="1632" spans="2:2" s="23" customFormat="1" ht="18" x14ac:dyDescent="0.35">
      <c r="B1632" s="30"/>
    </row>
    <row r="1633" spans="2:2" s="23" customFormat="1" ht="18" x14ac:dyDescent="0.35">
      <c r="B1633" s="30"/>
    </row>
    <row r="1634" spans="2:2" s="23" customFormat="1" ht="18" x14ac:dyDescent="0.35">
      <c r="B1634" s="30"/>
    </row>
    <row r="1635" spans="2:2" s="23" customFormat="1" ht="18" x14ac:dyDescent="0.35">
      <c r="B1635" s="30"/>
    </row>
    <row r="1636" spans="2:2" s="23" customFormat="1" ht="18" x14ac:dyDescent="0.35">
      <c r="B1636" s="30"/>
    </row>
    <row r="1637" spans="2:2" s="23" customFormat="1" ht="18" x14ac:dyDescent="0.35">
      <c r="B1637" s="30"/>
    </row>
    <row r="1638" spans="2:2" s="23" customFormat="1" ht="18" x14ac:dyDescent="0.35">
      <c r="B1638" s="30"/>
    </row>
    <row r="1639" spans="2:2" s="23" customFormat="1" ht="18" x14ac:dyDescent="0.35">
      <c r="B1639" s="30"/>
    </row>
    <row r="1640" spans="2:2" s="23" customFormat="1" ht="18" x14ac:dyDescent="0.35">
      <c r="B1640" s="30"/>
    </row>
    <row r="1641" spans="2:2" s="23" customFormat="1" ht="18" x14ac:dyDescent="0.35">
      <c r="B1641" s="30"/>
    </row>
    <row r="1642" spans="2:2" s="23" customFormat="1" ht="18" x14ac:dyDescent="0.35">
      <c r="B1642" s="30"/>
    </row>
    <row r="1643" spans="2:2" s="23" customFormat="1" ht="18" x14ac:dyDescent="0.35">
      <c r="B1643" s="30"/>
    </row>
    <row r="1644" spans="2:2" s="23" customFormat="1" ht="18" x14ac:dyDescent="0.35">
      <c r="B1644" s="30"/>
    </row>
    <row r="1645" spans="2:2" s="23" customFormat="1" ht="18" x14ac:dyDescent="0.35">
      <c r="B1645" s="30"/>
    </row>
    <row r="1646" spans="2:2" s="23" customFormat="1" ht="18" x14ac:dyDescent="0.35">
      <c r="B1646" s="30"/>
    </row>
    <row r="1647" spans="2:2" s="23" customFormat="1" ht="18" x14ac:dyDescent="0.35">
      <c r="B1647" s="30"/>
    </row>
    <row r="1648" spans="2:2" s="23" customFormat="1" ht="18" x14ac:dyDescent="0.35">
      <c r="B1648" s="30"/>
    </row>
    <row r="1649" spans="2:2" s="23" customFormat="1" ht="18" x14ac:dyDescent="0.35">
      <c r="B1649" s="30"/>
    </row>
    <row r="1650" spans="2:2" s="23" customFormat="1" ht="18" x14ac:dyDescent="0.35">
      <c r="B1650" s="30"/>
    </row>
    <row r="1651" spans="2:2" s="23" customFormat="1" ht="18" x14ac:dyDescent="0.35">
      <c r="B1651" s="30"/>
    </row>
    <row r="1652" spans="2:2" s="23" customFormat="1" ht="18" x14ac:dyDescent="0.35">
      <c r="B1652" s="30"/>
    </row>
    <row r="1653" spans="2:2" s="23" customFormat="1" ht="18" x14ac:dyDescent="0.35">
      <c r="B1653" s="30"/>
    </row>
    <row r="1654" spans="2:2" s="23" customFormat="1" ht="18" x14ac:dyDescent="0.35">
      <c r="B1654" s="30"/>
    </row>
    <row r="1655" spans="2:2" s="23" customFormat="1" ht="18" x14ac:dyDescent="0.35">
      <c r="B1655" s="30"/>
    </row>
    <row r="1656" spans="2:2" s="23" customFormat="1" ht="18" x14ac:dyDescent="0.35">
      <c r="B1656" s="30"/>
    </row>
    <row r="1657" spans="2:2" s="23" customFormat="1" ht="18" x14ac:dyDescent="0.35">
      <c r="B1657" s="30"/>
    </row>
    <row r="1658" spans="2:2" s="23" customFormat="1" ht="18" x14ac:dyDescent="0.35">
      <c r="B1658" s="30"/>
    </row>
    <row r="1659" spans="2:2" s="23" customFormat="1" ht="18" x14ac:dyDescent="0.35">
      <c r="B1659" s="30"/>
    </row>
    <row r="1660" spans="2:2" s="23" customFormat="1" ht="18" x14ac:dyDescent="0.35">
      <c r="B1660" s="30"/>
    </row>
    <row r="1661" spans="2:2" s="23" customFormat="1" ht="18" x14ac:dyDescent="0.35">
      <c r="B1661" s="30"/>
    </row>
    <row r="1662" spans="2:2" s="23" customFormat="1" ht="18" x14ac:dyDescent="0.35">
      <c r="B1662" s="30"/>
    </row>
    <row r="1663" spans="2:2" s="23" customFormat="1" ht="18" x14ac:dyDescent="0.35">
      <c r="B1663" s="30"/>
    </row>
    <row r="1664" spans="2:2" s="23" customFormat="1" ht="18" x14ac:dyDescent="0.35">
      <c r="B1664" s="30"/>
    </row>
    <row r="1665" spans="2:2" s="23" customFormat="1" ht="18" x14ac:dyDescent="0.35">
      <c r="B1665" s="30"/>
    </row>
    <row r="1666" spans="2:2" s="23" customFormat="1" ht="18" x14ac:dyDescent="0.35">
      <c r="B1666" s="30"/>
    </row>
    <row r="1667" spans="2:2" s="23" customFormat="1" ht="18" x14ac:dyDescent="0.35">
      <c r="B1667" s="30"/>
    </row>
    <row r="1668" spans="2:2" s="23" customFormat="1" ht="18" x14ac:dyDescent="0.35">
      <c r="B1668" s="30"/>
    </row>
    <row r="1669" spans="2:2" s="23" customFormat="1" ht="18" x14ac:dyDescent="0.35">
      <c r="B1669" s="30"/>
    </row>
    <row r="1670" spans="2:2" s="23" customFormat="1" ht="18" x14ac:dyDescent="0.35">
      <c r="B1670" s="30"/>
    </row>
    <row r="1671" spans="2:2" s="23" customFormat="1" ht="18" x14ac:dyDescent="0.35">
      <c r="B1671" s="30"/>
    </row>
    <row r="1672" spans="2:2" s="23" customFormat="1" ht="18" x14ac:dyDescent="0.35">
      <c r="B1672" s="30"/>
    </row>
    <row r="1673" spans="2:2" s="23" customFormat="1" ht="18" x14ac:dyDescent="0.35">
      <c r="B1673" s="30"/>
    </row>
    <row r="1674" spans="2:2" s="23" customFormat="1" ht="18" x14ac:dyDescent="0.35">
      <c r="B1674" s="30"/>
    </row>
    <row r="1675" spans="2:2" s="23" customFormat="1" ht="18" x14ac:dyDescent="0.35">
      <c r="B1675" s="30"/>
    </row>
    <row r="1676" spans="2:2" s="23" customFormat="1" ht="18" x14ac:dyDescent="0.35">
      <c r="B1676" s="30"/>
    </row>
    <row r="1677" spans="2:2" s="23" customFormat="1" ht="18" x14ac:dyDescent="0.35">
      <c r="B1677" s="30"/>
    </row>
    <row r="1678" spans="2:2" s="23" customFormat="1" ht="18" x14ac:dyDescent="0.35">
      <c r="B1678" s="30"/>
    </row>
    <row r="1679" spans="2:2" s="23" customFormat="1" ht="18" x14ac:dyDescent="0.35">
      <c r="B1679" s="30"/>
    </row>
    <row r="1680" spans="2:2" s="23" customFormat="1" ht="18" x14ac:dyDescent="0.35">
      <c r="B1680" s="30"/>
    </row>
    <row r="1681" spans="2:2" s="23" customFormat="1" ht="18" x14ac:dyDescent="0.35">
      <c r="B1681" s="30"/>
    </row>
    <row r="1682" spans="2:2" s="23" customFormat="1" ht="18" x14ac:dyDescent="0.35">
      <c r="B1682" s="30"/>
    </row>
    <row r="1683" spans="2:2" s="23" customFormat="1" ht="18" x14ac:dyDescent="0.35">
      <c r="B1683" s="30"/>
    </row>
    <row r="1684" spans="2:2" s="23" customFormat="1" ht="18" x14ac:dyDescent="0.35">
      <c r="B1684" s="30"/>
    </row>
    <row r="1685" spans="2:2" s="23" customFormat="1" ht="18" x14ac:dyDescent="0.35">
      <c r="B1685" s="30"/>
    </row>
    <row r="1686" spans="2:2" s="23" customFormat="1" ht="18" x14ac:dyDescent="0.35">
      <c r="B1686" s="30"/>
    </row>
    <row r="1687" spans="2:2" s="23" customFormat="1" ht="18" x14ac:dyDescent="0.35">
      <c r="B1687" s="30"/>
    </row>
    <row r="1688" spans="2:2" s="23" customFormat="1" ht="18" x14ac:dyDescent="0.35">
      <c r="B1688" s="30"/>
    </row>
    <row r="1689" spans="2:2" s="23" customFormat="1" ht="18" x14ac:dyDescent="0.35">
      <c r="B1689" s="30"/>
    </row>
    <row r="1690" spans="2:2" s="23" customFormat="1" ht="18" x14ac:dyDescent="0.35">
      <c r="B1690" s="30"/>
    </row>
    <row r="1691" spans="2:2" s="23" customFormat="1" ht="18" x14ac:dyDescent="0.35">
      <c r="B1691" s="30"/>
    </row>
    <row r="1692" spans="2:2" s="23" customFormat="1" ht="18" x14ac:dyDescent="0.35">
      <c r="B1692" s="30"/>
    </row>
    <row r="1693" spans="2:2" s="23" customFormat="1" ht="18" x14ac:dyDescent="0.35">
      <c r="B1693" s="30"/>
    </row>
    <row r="1694" spans="2:2" s="23" customFormat="1" ht="18" x14ac:dyDescent="0.35">
      <c r="B1694" s="30"/>
    </row>
    <row r="1695" spans="2:2" s="23" customFormat="1" ht="18" x14ac:dyDescent="0.35">
      <c r="B1695" s="30"/>
    </row>
    <row r="1696" spans="2:2" s="23" customFormat="1" ht="18" x14ac:dyDescent="0.35">
      <c r="B1696" s="30"/>
    </row>
    <row r="1697" spans="2:2" s="23" customFormat="1" ht="18" x14ac:dyDescent="0.35">
      <c r="B1697" s="30"/>
    </row>
    <row r="1698" spans="2:2" s="23" customFormat="1" ht="18" x14ac:dyDescent="0.35">
      <c r="B1698" s="30"/>
    </row>
    <row r="1699" spans="2:2" s="23" customFormat="1" ht="18" x14ac:dyDescent="0.35">
      <c r="B1699" s="30"/>
    </row>
    <row r="1700" spans="2:2" s="23" customFormat="1" ht="18" x14ac:dyDescent="0.35">
      <c r="B1700" s="30"/>
    </row>
    <row r="1701" spans="2:2" s="23" customFormat="1" ht="18" x14ac:dyDescent="0.35">
      <c r="B1701" s="30"/>
    </row>
    <row r="1702" spans="2:2" s="23" customFormat="1" ht="18" x14ac:dyDescent="0.35">
      <c r="B1702" s="30"/>
    </row>
    <row r="1703" spans="2:2" s="23" customFormat="1" ht="18" x14ac:dyDescent="0.35">
      <c r="B1703" s="30"/>
    </row>
    <row r="1704" spans="2:2" s="23" customFormat="1" ht="18" x14ac:dyDescent="0.35">
      <c r="B1704" s="30"/>
    </row>
    <row r="1705" spans="2:2" s="23" customFormat="1" ht="18" x14ac:dyDescent="0.35">
      <c r="B1705" s="30"/>
    </row>
    <row r="1706" spans="2:2" s="23" customFormat="1" ht="18" x14ac:dyDescent="0.35">
      <c r="B1706" s="30"/>
    </row>
    <row r="1707" spans="2:2" s="23" customFormat="1" ht="18" x14ac:dyDescent="0.35">
      <c r="B1707" s="30"/>
    </row>
    <row r="1708" spans="2:2" s="23" customFormat="1" ht="18" x14ac:dyDescent="0.35">
      <c r="B1708" s="30"/>
    </row>
    <row r="1709" spans="2:2" s="23" customFormat="1" ht="18" x14ac:dyDescent="0.35">
      <c r="B1709" s="30"/>
    </row>
    <row r="1710" spans="2:2" s="23" customFormat="1" ht="18" x14ac:dyDescent="0.35">
      <c r="B1710" s="30"/>
    </row>
    <row r="1711" spans="2:2" s="23" customFormat="1" ht="18" x14ac:dyDescent="0.35">
      <c r="B1711" s="30"/>
    </row>
    <row r="1712" spans="2:2" s="23" customFormat="1" ht="18" x14ac:dyDescent="0.35">
      <c r="B1712" s="30"/>
    </row>
    <row r="1713" spans="2:2" s="23" customFormat="1" ht="18" x14ac:dyDescent="0.35">
      <c r="B1713" s="30"/>
    </row>
    <row r="1714" spans="2:2" s="23" customFormat="1" ht="18" x14ac:dyDescent="0.35">
      <c r="B1714" s="30"/>
    </row>
    <row r="1715" spans="2:2" s="23" customFormat="1" ht="18" x14ac:dyDescent="0.35">
      <c r="B1715" s="30"/>
    </row>
    <row r="1716" spans="2:2" s="23" customFormat="1" ht="18" x14ac:dyDescent="0.35">
      <c r="B1716" s="30"/>
    </row>
    <row r="1717" spans="2:2" s="23" customFormat="1" ht="18" x14ac:dyDescent="0.35">
      <c r="B1717" s="30"/>
    </row>
    <row r="1718" spans="2:2" s="23" customFormat="1" ht="18" x14ac:dyDescent="0.35">
      <c r="B1718" s="30"/>
    </row>
    <row r="1719" spans="2:2" s="23" customFormat="1" ht="18" x14ac:dyDescent="0.35">
      <c r="B1719" s="30"/>
    </row>
    <row r="1720" spans="2:2" s="23" customFormat="1" ht="18" x14ac:dyDescent="0.35">
      <c r="B1720" s="30"/>
    </row>
    <row r="1721" spans="2:2" s="23" customFormat="1" ht="18" x14ac:dyDescent="0.35">
      <c r="B1721" s="30"/>
    </row>
    <row r="1722" spans="2:2" s="23" customFormat="1" ht="18" x14ac:dyDescent="0.35">
      <c r="B1722" s="30"/>
    </row>
    <row r="1723" spans="2:2" s="23" customFormat="1" ht="18" x14ac:dyDescent="0.35">
      <c r="B1723" s="30"/>
    </row>
    <row r="1724" spans="2:2" s="23" customFormat="1" ht="18" x14ac:dyDescent="0.35">
      <c r="B1724" s="30"/>
    </row>
    <row r="1725" spans="2:2" s="23" customFormat="1" ht="18" x14ac:dyDescent="0.35">
      <c r="B1725" s="30"/>
    </row>
    <row r="1726" spans="2:2" s="23" customFormat="1" ht="18" x14ac:dyDescent="0.35">
      <c r="B1726" s="30"/>
    </row>
    <row r="1727" spans="2:2" s="23" customFormat="1" ht="18" x14ac:dyDescent="0.35">
      <c r="B1727" s="30"/>
    </row>
    <row r="1728" spans="2:2" s="23" customFormat="1" ht="18" x14ac:dyDescent="0.35">
      <c r="B1728" s="30"/>
    </row>
    <row r="1729" spans="2:2" s="23" customFormat="1" ht="18" x14ac:dyDescent="0.35">
      <c r="B1729" s="30"/>
    </row>
    <row r="1730" spans="2:2" s="23" customFormat="1" ht="18" x14ac:dyDescent="0.35">
      <c r="B1730" s="30"/>
    </row>
    <row r="1731" spans="2:2" s="23" customFormat="1" ht="18" x14ac:dyDescent="0.35">
      <c r="B1731" s="30"/>
    </row>
    <row r="1732" spans="2:2" s="23" customFormat="1" ht="18" x14ac:dyDescent="0.35">
      <c r="B1732" s="30"/>
    </row>
    <row r="1733" spans="2:2" s="23" customFormat="1" ht="18" x14ac:dyDescent="0.35">
      <c r="B1733" s="30"/>
    </row>
    <row r="1734" spans="2:2" s="23" customFormat="1" ht="18" x14ac:dyDescent="0.35">
      <c r="B1734" s="30"/>
    </row>
    <row r="1735" spans="2:2" s="23" customFormat="1" ht="18" x14ac:dyDescent="0.35">
      <c r="B1735" s="30"/>
    </row>
    <row r="1736" spans="2:2" s="23" customFormat="1" ht="18" x14ac:dyDescent="0.35">
      <c r="B1736" s="30"/>
    </row>
    <row r="1737" spans="2:2" s="23" customFormat="1" ht="18" x14ac:dyDescent="0.35">
      <c r="B1737" s="30"/>
    </row>
    <row r="1738" spans="2:2" s="23" customFormat="1" ht="18" x14ac:dyDescent="0.35">
      <c r="B1738" s="30"/>
    </row>
    <row r="1739" spans="2:2" s="23" customFormat="1" ht="18" x14ac:dyDescent="0.35">
      <c r="B1739" s="30"/>
    </row>
    <row r="1740" spans="2:2" s="23" customFormat="1" ht="18" x14ac:dyDescent="0.35">
      <c r="B1740" s="30"/>
    </row>
    <row r="1741" spans="2:2" s="23" customFormat="1" ht="18" x14ac:dyDescent="0.35">
      <c r="B1741" s="30"/>
    </row>
    <row r="1742" spans="2:2" s="23" customFormat="1" ht="18" x14ac:dyDescent="0.35">
      <c r="B1742" s="30"/>
    </row>
    <row r="1743" spans="2:2" s="23" customFormat="1" ht="18" x14ac:dyDescent="0.35">
      <c r="B1743" s="30"/>
    </row>
    <row r="1744" spans="2:2" s="23" customFormat="1" ht="18" x14ac:dyDescent="0.35">
      <c r="B1744" s="30"/>
    </row>
    <row r="1745" spans="2:2" s="23" customFormat="1" ht="18" x14ac:dyDescent="0.35">
      <c r="B1745" s="30"/>
    </row>
    <row r="1746" spans="2:2" s="23" customFormat="1" ht="18" x14ac:dyDescent="0.35">
      <c r="B1746" s="30"/>
    </row>
    <row r="1747" spans="2:2" s="23" customFormat="1" ht="18" x14ac:dyDescent="0.35">
      <c r="B1747" s="30"/>
    </row>
    <row r="1748" spans="2:2" s="23" customFormat="1" ht="18" x14ac:dyDescent="0.35">
      <c r="B1748" s="30"/>
    </row>
    <row r="1749" spans="2:2" s="23" customFormat="1" ht="18" x14ac:dyDescent="0.35">
      <c r="B1749" s="30"/>
    </row>
    <row r="1750" spans="2:2" s="23" customFormat="1" ht="18" x14ac:dyDescent="0.35">
      <c r="B1750" s="30"/>
    </row>
    <row r="1751" spans="2:2" s="23" customFormat="1" ht="18" x14ac:dyDescent="0.35">
      <c r="B1751" s="30"/>
    </row>
    <row r="1752" spans="2:2" s="23" customFormat="1" ht="18" x14ac:dyDescent="0.35">
      <c r="B1752" s="30"/>
    </row>
    <row r="1753" spans="2:2" s="23" customFormat="1" ht="18" x14ac:dyDescent="0.35">
      <c r="B1753" s="30"/>
    </row>
    <row r="1754" spans="2:2" s="23" customFormat="1" ht="18" x14ac:dyDescent="0.35">
      <c r="B1754" s="30"/>
    </row>
    <row r="1755" spans="2:2" s="23" customFormat="1" ht="18" x14ac:dyDescent="0.35">
      <c r="B1755" s="30"/>
    </row>
    <row r="1756" spans="2:2" s="23" customFormat="1" ht="18" x14ac:dyDescent="0.35">
      <c r="B1756" s="30"/>
    </row>
    <row r="1757" spans="2:2" s="23" customFormat="1" ht="18" x14ac:dyDescent="0.35">
      <c r="B1757" s="30"/>
    </row>
    <row r="1758" spans="2:2" s="23" customFormat="1" ht="18" x14ac:dyDescent="0.35">
      <c r="B1758" s="30"/>
    </row>
    <row r="1759" spans="2:2" s="23" customFormat="1" ht="18" x14ac:dyDescent="0.35">
      <c r="B1759" s="30"/>
    </row>
    <row r="1760" spans="2:2" s="23" customFormat="1" ht="18" x14ac:dyDescent="0.35">
      <c r="B1760" s="30"/>
    </row>
    <row r="1761" spans="2:2" s="23" customFormat="1" ht="18" x14ac:dyDescent="0.35">
      <c r="B1761" s="30"/>
    </row>
    <row r="1762" spans="2:2" s="23" customFormat="1" ht="18" x14ac:dyDescent="0.35">
      <c r="B1762" s="30"/>
    </row>
    <row r="1763" spans="2:2" s="23" customFormat="1" ht="18" x14ac:dyDescent="0.35">
      <c r="B1763" s="30"/>
    </row>
    <row r="1764" spans="2:2" s="23" customFormat="1" ht="18" x14ac:dyDescent="0.35">
      <c r="B1764" s="30"/>
    </row>
    <row r="1765" spans="2:2" s="23" customFormat="1" ht="18" x14ac:dyDescent="0.35">
      <c r="B1765" s="30"/>
    </row>
    <row r="1766" spans="2:2" s="23" customFormat="1" ht="18" x14ac:dyDescent="0.35">
      <c r="B1766" s="30"/>
    </row>
    <row r="1767" spans="2:2" s="23" customFormat="1" ht="18" x14ac:dyDescent="0.35">
      <c r="B1767" s="30"/>
    </row>
    <row r="1768" spans="2:2" s="23" customFormat="1" ht="18" x14ac:dyDescent="0.35">
      <c r="B1768" s="30"/>
    </row>
    <row r="1769" spans="2:2" s="23" customFormat="1" ht="18" x14ac:dyDescent="0.35">
      <c r="B1769" s="30"/>
    </row>
    <row r="1770" spans="2:2" s="23" customFormat="1" ht="18" x14ac:dyDescent="0.35">
      <c r="B1770" s="30"/>
    </row>
    <row r="1771" spans="2:2" s="23" customFormat="1" ht="18" x14ac:dyDescent="0.35">
      <c r="B1771" s="30"/>
    </row>
    <row r="1772" spans="2:2" s="23" customFormat="1" ht="18" x14ac:dyDescent="0.35">
      <c r="B1772" s="30"/>
    </row>
    <row r="1773" spans="2:2" s="23" customFormat="1" ht="18" x14ac:dyDescent="0.35">
      <c r="B1773" s="30"/>
    </row>
    <row r="1774" spans="2:2" s="23" customFormat="1" ht="18" x14ac:dyDescent="0.35">
      <c r="B1774" s="30"/>
    </row>
    <row r="1775" spans="2:2" s="23" customFormat="1" ht="18" x14ac:dyDescent="0.35">
      <c r="B1775" s="30"/>
    </row>
    <row r="1776" spans="2:2" s="23" customFormat="1" ht="18" x14ac:dyDescent="0.35">
      <c r="B1776" s="30"/>
    </row>
    <row r="1777" spans="2:2" s="23" customFormat="1" ht="18" x14ac:dyDescent="0.35">
      <c r="B1777" s="30"/>
    </row>
    <row r="1778" spans="2:2" s="23" customFormat="1" ht="18" x14ac:dyDescent="0.35">
      <c r="B1778" s="30"/>
    </row>
    <row r="1779" spans="2:2" s="23" customFormat="1" ht="18" x14ac:dyDescent="0.35">
      <c r="B1779" s="30"/>
    </row>
    <row r="1780" spans="2:2" s="23" customFormat="1" ht="18" x14ac:dyDescent="0.35">
      <c r="B1780" s="30"/>
    </row>
    <row r="1781" spans="2:2" s="23" customFormat="1" ht="18" x14ac:dyDescent="0.35">
      <c r="B1781" s="30"/>
    </row>
    <row r="1782" spans="2:2" s="23" customFormat="1" ht="18" x14ac:dyDescent="0.35">
      <c r="B1782" s="30"/>
    </row>
    <row r="1783" spans="2:2" s="23" customFormat="1" ht="18" x14ac:dyDescent="0.35">
      <c r="B1783" s="30"/>
    </row>
    <row r="1784" spans="2:2" s="23" customFormat="1" ht="18" x14ac:dyDescent="0.35">
      <c r="B1784" s="30"/>
    </row>
    <row r="1785" spans="2:2" s="23" customFormat="1" ht="18" x14ac:dyDescent="0.35">
      <c r="B1785" s="30"/>
    </row>
    <row r="1786" spans="2:2" s="23" customFormat="1" ht="18" x14ac:dyDescent="0.35">
      <c r="B1786" s="30"/>
    </row>
    <row r="1787" spans="2:2" s="23" customFormat="1" ht="18" x14ac:dyDescent="0.35">
      <c r="B1787" s="30"/>
    </row>
    <row r="1788" spans="2:2" s="23" customFormat="1" ht="18" x14ac:dyDescent="0.35">
      <c r="B1788" s="30"/>
    </row>
    <row r="1789" spans="2:2" s="23" customFormat="1" ht="18" x14ac:dyDescent="0.35">
      <c r="B1789" s="30"/>
    </row>
    <row r="1790" spans="2:2" s="23" customFormat="1" ht="18" x14ac:dyDescent="0.35">
      <c r="B1790" s="30"/>
    </row>
    <row r="1791" spans="2:2" s="23" customFormat="1" ht="18" x14ac:dyDescent="0.35">
      <c r="B1791" s="30"/>
    </row>
    <row r="1792" spans="2:2" s="23" customFormat="1" ht="18" x14ac:dyDescent="0.35">
      <c r="B1792" s="30"/>
    </row>
    <row r="1793" spans="2:2" s="23" customFormat="1" ht="18" x14ac:dyDescent="0.35">
      <c r="B1793" s="30"/>
    </row>
    <row r="1794" spans="2:2" s="23" customFormat="1" ht="18" x14ac:dyDescent="0.35">
      <c r="B1794" s="30"/>
    </row>
    <row r="1795" spans="2:2" s="23" customFormat="1" ht="18" x14ac:dyDescent="0.35">
      <c r="B1795" s="30"/>
    </row>
    <row r="1796" spans="2:2" s="23" customFormat="1" ht="18" x14ac:dyDescent="0.35">
      <c r="B1796" s="30"/>
    </row>
    <row r="1797" spans="2:2" s="23" customFormat="1" ht="18" x14ac:dyDescent="0.35">
      <c r="B1797" s="30"/>
    </row>
    <row r="1798" spans="2:2" s="23" customFormat="1" ht="18" x14ac:dyDescent="0.35">
      <c r="B1798" s="30"/>
    </row>
    <row r="1799" spans="2:2" s="23" customFormat="1" ht="18" x14ac:dyDescent="0.35">
      <c r="B1799" s="30"/>
    </row>
    <row r="1800" spans="2:2" s="23" customFormat="1" ht="18" x14ac:dyDescent="0.35">
      <c r="B1800" s="30"/>
    </row>
    <row r="1801" spans="2:2" s="23" customFormat="1" ht="18" x14ac:dyDescent="0.35">
      <c r="B1801" s="30"/>
    </row>
    <row r="1802" spans="2:2" s="23" customFormat="1" ht="18" x14ac:dyDescent="0.35">
      <c r="B1802" s="30"/>
    </row>
    <row r="1803" spans="2:2" s="23" customFormat="1" ht="18" x14ac:dyDescent="0.35">
      <c r="B1803" s="30"/>
    </row>
    <row r="1804" spans="2:2" s="23" customFormat="1" ht="18" x14ac:dyDescent="0.35">
      <c r="B1804" s="30"/>
    </row>
    <row r="1805" spans="2:2" s="23" customFormat="1" ht="18" x14ac:dyDescent="0.35">
      <c r="B1805" s="30"/>
    </row>
    <row r="1806" spans="2:2" s="23" customFormat="1" ht="18" x14ac:dyDescent="0.35">
      <c r="B1806" s="30"/>
    </row>
    <row r="1807" spans="2:2" s="23" customFormat="1" ht="18" x14ac:dyDescent="0.35">
      <c r="B1807" s="30"/>
    </row>
    <row r="1808" spans="2:2" s="23" customFormat="1" ht="18" x14ac:dyDescent="0.35">
      <c r="B1808" s="30"/>
    </row>
    <row r="1809" spans="2:2" s="23" customFormat="1" ht="18" x14ac:dyDescent="0.35">
      <c r="B1809" s="30"/>
    </row>
    <row r="1810" spans="2:2" s="23" customFormat="1" ht="18" x14ac:dyDescent="0.35">
      <c r="B1810" s="30"/>
    </row>
    <row r="1811" spans="2:2" s="23" customFormat="1" ht="18" x14ac:dyDescent="0.35">
      <c r="B1811" s="30"/>
    </row>
    <row r="1812" spans="2:2" s="23" customFormat="1" ht="18" x14ac:dyDescent="0.35">
      <c r="B1812" s="30"/>
    </row>
    <row r="1813" spans="2:2" s="23" customFormat="1" ht="18" x14ac:dyDescent="0.35">
      <c r="B1813" s="30"/>
    </row>
    <row r="1814" spans="2:2" s="23" customFormat="1" ht="18" x14ac:dyDescent="0.35">
      <c r="B1814" s="30"/>
    </row>
    <row r="1815" spans="2:2" s="23" customFormat="1" ht="18" x14ac:dyDescent="0.35">
      <c r="B1815" s="30"/>
    </row>
    <row r="1816" spans="2:2" s="23" customFormat="1" ht="18" x14ac:dyDescent="0.35">
      <c r="B1816" s="30"/>
    </row>
    <row r="1817" spans="2:2" s="23" customFormat="1" ht="18" x14ac:dyDescent="0.35">
      <c r="B1817" s="30"/>
    </row>
    <row r="1818" spans="2:2" s="23" customFormat="1" ht="18" x14ac:dyDescent="0.35">
      <c r="B1818" s="30"/>
    </row>
    <row r="1819" spans="2:2" s="23" customFormat="1" ht="18" x14ac:dyDescent="0.35">
      <c r="B1819" s="30"/>
    </row>
    <row r="1820" spans="2:2" s="23" customFormat="1" ht="18" x14ac:dyDescent="0.35">
      <c r="B1820" s="30"/>
    </row>
    <row r="1821" spans="2:2" s="23" customFormat="1" ht="18" x14ac:dyDescent="0.35">
      <c r="B1821" s="30"/>
    </row>
    <row r="1822" spans="2:2" s="23" customFormat="1" ht="18" x14ac:dyDescent="0.35">
      <c r="B1822" s="30"/>
    </row>
    <row r="1823" spans="2:2" s="23" customFormat="1" ht="18" x14ac:dyDescent="0.35">
      <c r="B1823" s="30"/>
    </row>
    <row r="1824" spans="2:2" s="23" customFormat="1" ht="18" x14ac:dyDescent="0.35">
      <c r="B1824" s="30"/>
    </row>
    <row r="1825" spans="2:2" s="23" customFormat="1" ht="18" x14ac:dyDescent="0.35">
      <c r="B1825" s="30"/>
    </row>
    <row r="1826" spans="2:2" s="23" customFormat="1" ht="18" x14ac:dyDescent="0.35">
      <c r="B1826" s="30"/>
    </row>
    <row r="1827" spans="2:2" s="23" customFormat="1" ht="18" x14ac:dyDescent="0.35">
      <c r="B1827" s="30"/>
    </row>
    <row r="1828" spans="2:2" s="23" customFormat="1" ht="18" x14ac:dyDescent="0.35">
      <c r="B1828" s="30"/>
    </row>
    <row r="1829" spans="2:2" s="23" customFormat="1" ht="18" x14ac:dyDescent="0.35">
      <c r="B1829" s="30"/>
    </row>
    <row r="1830" spans="2:2" s="23" customFormat="1" ht="18" x14ac:dyDescent="0.35">
      <c r="B1830" s="30"/>
    </row>
    <row r="1831" spans="2:2" s="23" customFormat="1" ht="18" x14ac:dyDescent="0.35">
      <c r="B1831" s="30"/>
    </row>
    <row r="1832" spans="2:2" s="23" customFormat="1" ht="18" x14ac:dyDescent="0.35">
      <c r="B1832" s="30"/>
    </row>
    <row r="1833" spans="2:2" s="23" customFormat="1" ht="18" x14ac:dyDescent="0.35">
      <c r="B1833" s="30"/>
    </row>
    <row r="1834" spans="2:2" s="23" customFormat="1" ht="18" x14ac:dyDescent="0.35">
      <c r="B1834" s="30"/>
    </row>
    <row r="1835" spans="2:2" s="23" customFormat="1" ht="18" x14ac:dyDescent="0.35">
      <c r="B1835" s="30"/>
    </row>
    <row r="1836" spans="2:2" s="23" customFormat="1" ht="18" x14ac:dyDescent="0.35">
      <c r="B1836" s="30"/>
    </row>
    <row r="1837" spans="2:2" s="23" customFormat="1" ht="18" x14ac:dyDescent="0.35">
      <c r="B1837" s="30"/>
    </row>
    <row r="1838" spans="2:2" s="23" customFormat="1" ht="18" x14ac:dyDescent="0.35">
      <c r="B1838" s="30"/>
    </row>
    <row r="1839" spans="2:2" s="23" customFormat="1" ht="18" x14ac:dyDescent="0.35">
      <c r="B1839" s="30"/>
    </row>
    <row r="1840" spans="2:2" s="23" customFormat="1" ht="18" x14ac:dyDescent="0.35">
      <c r="B1840" s="30"/>
    </row>
    <row r="1841" spans="2:2" s="23" customFormat="1" ht="18" x14ac:dyDescent="0.35">
      <c r="B1841" s="30"/>
    </row>
    <row r="1842" spans="2:2" s="23" customFormat="1" ht="18" x14ac:dyDescent="0.35">
      <c r="B1842" s="30"/>
    </row>
    <row r="1843" spans="2:2" s="23" customFormat="1" ht="18" x14ac:dyDescent="0.35">
      <c r="B1843" s="30"/>
    </row>
    <row r="1844" spans="2:2" s="23" customFormat="1" ht="18" x14ac:dyDescent="0.35">
      <c r="B1844" s="30"/>
    </row>
    <row r="1845" spans="2:2" s="23" customFormat="1" ht="18" x14ac:dyDescent="0.35">
      <c r="B1845" s="30"/>
    </row>
    <row r="1846" spans="2:2" s="23" customFormat="1" ht="18" x14ac:dyDescent="0.35">
      <c r="B1846" s="30"/>
    </row>
    <row r="1847" spans="2:2" s="23" customFormat="1" ht="18" x14ac:dyDescent="0.35">
      <c r="B1847" s="30"/>
    </row>
    <row r="1848" spans="2:2" s="23" customFormat="1" ht="18" x14ac:dyDescent="0.35">
      <c r="B1848" s="30"/>
    </row>
    <row r="1849" spans="2:2" s="23" customFormat="1" ht="18" x14ac:dyDescent="0.35">
      <c r="B1849" s="30"/>
    </row>
    <row r="1850" spans="2:2" s="23" customFormat="1" ht="18" x14ac:dyDescent="0.35">
      <c r="B1850" s="30"/>
    </row>
    <row r="1851" spans="2:2" s="23" customFormat="1" ht="18" x14ac:dyDescent="0.35">
      <c r="B1851" s="30"/>
    </row>
    <row r="1852" spans="2:2" s="23" customFormat="1" ht="18" x14ac:dyDescent="0.35">
      <c r="B1852" s="30"/>
    </row>
    <row r="1853" spans="2:2" s="23" customFormat="1" ht="18" x14ac:dyDescent="0.35">
      <c r="B1853" s="30"/>
    </row>
    <row r="1854" spans="2:2" s="23" customFormat="1" ht="18" x14ac:dyDescent="0.35">
      <c r="B1854" s="30"/>
    </row>
    <row r="1855" spans="2:2" s="23" customFormat="1" ht="18" x14ac:dyDescent="0.35">
      <c r="B1855" s="30"/>
    </row>
    <row r="1856" spans="2:2" s="23" customFormat="1" ht="18" x14ac:dyDescent="0.35">
      <c r="B1856" s="30"/>
    </row>
    <row r="1857" spans="2:2" s="23" customFormat="1" ht="18" x14ac:dyDescent="0.35">
      <c r="B1857" s="30"/>
    </row>
    <row r="1858" spans="2:2" s="23" customFormat="1" ht="18" x14ac:dyDescent="0.35">
      <c r="B1858" s="30"/>
    </row>
    <row r="1859" spans="2:2" s="23" customFormat="1" ht="18" x14ac:dyDescent="0.35">
      <c r="B1859" s="30"/>
    </row>
    <row r="1860" spans="2:2" s="23" customFormat="1" ht="18" x14ac:dyDescent="0.35">
      <c r="B1860" s="30"/>
    </row>
    <row r="1861" spans="2:2" s="23" customFormat="1" ht="18" x14ac:dyDescent="0.35">
      <c r="B1861" s="30"/>
    </row>
    <row r="1862" spans="2:2" s="23" customFormat="1" ht="18" x14ac:dyDescent="0.35">
      <c r="B1862" s="30"/>
    </row>
    <row r="1863" spans="2:2" s="23" customFormat="1" ht="18" x14ac:dyDescent="0.35">
      <c r="B1863" s="30"/>
    </row>
    <row r="1864" spans="2:2" s="23" customFormat="1" ht="18" x14ac:dyDescent="0.35">
      <c r="B1864" s="30"/>
    </row>
    <row r="1865" spans="2:2" s="23" customFormat="1" ht="18" x14ac:dyDescent="0.35">
      <c r="B1865" s="30"/>
    </row>
    <row r="1866" spans="2:2" s="23" customFormat="1" ht="18" x14ac:dyDescent="0.35">
      <c r="B1866" s="30"/>
    </row>
    <row r="1867" spans="2:2" s="23" customFormat="1" ht="18" x14ac:dyDescent="0.35">
      <c r="B1867" s="30"/>
    </row>
    <row r="1868" spans="2:2" s="23" customFormat="1" ht="18" x14ac:dyDescent="0.35">
      <c r="B1868" s="30"/>
    </row>
    <row r="1869" spans="2:2" s="23" customFormat="1" ht="18" x14ac:dyDescent="0.35">
      <c r="B1869" s="30"/>
    </row>
    <row r="1870" spans="2:2" s="23" customFormat="1" ht="18" x14ac:dyDescent="0.35">
      <c r="B1870" s="30"/>
    </row>
    <row r="1871" spans="2:2" s="23" customFormat="1" ht="18" x14ac:dyDescent="0.35">
      <c r="B1871" s="30"/>
    </row>
    <row r="1872" spans="2:2" s="23" customFormat="1" ht="18" x14ac:dyDescent="0.35">
      <c r="B1872" s="30"/>
    </row>
    <row r="1873" spans="2:2" s="23" customFormat="1" ht="18" x14ac:dyDescent="0.35">
      <c r="B1873" s="30"/>
    </row>
    <row r="1874" spans="2:2" s="23" customFormat="1" ht="18" x14ac:dyDescent="0.35">
      <c r="B1874" s="30"/>
    </row>
    <row r="1875" spans="2:2" s="23" customFormat="1" ht="18" x14ac:dyDescent="0.35">
      <c r="B1875" s="30"/>
    </row>
    <row r="1876" spans="2:2" s="23" customFormat="1" ht="18" x14ac:dyDescent="0.35">
      <c r="B1876" s="30"/>
    </row>
    <row r="1877" spans="2:2" s="23" customFormat="1" ht="18" x14ac:dyDescent="0.35">
      <c r="B1877" s="30"/>
    </row>
    <row r="1878" spans="2:2" s="23" customFormat="1" ht="18" x14ac:dyDescent="0.35">
      <c r="B1878" s="30"/>
    </row>
    <row r="1879" spans="2:2" s="23" customFormat="1" ht="18" x14ac:dyDescent="0.35">
      <c r="B1879" s="30"/>
    </row>
    <row r="1880" spans="2:2" s="23" customFormat="1" ht="18" x14ac:dyDescent="0.35">
      <c r="B1880" s="30"/>
    </row>
    <row r="1881" spans="2:2" s="23" customFormat="1" ht="18" x14ac:dyDescent="0.35">
      <c r="B1881" s="30"/>
    </row>
    <row r="1882" spans="2:2" s="23" customFormat="1" ht="18" x14ac:dyDescent="0.35">
      <c r="B1882" s="30"/>
    </row>
    <row r="1883" spans="2:2" s="23" customFormat="1" ht="18" x14ac:dyDescent="0.35">
      <c r="B1883" s="30"/>
    </row>
    <row r="1884" spans="2:2" s="23" customFormat="1" ht="18" x14ac:dyDescent="0.35">
      <c r="B1884" s="30"/>
    </row>
    <row r="1885" spans="2:2" s="23" customFormat="1" ht="18" x14ac:dyDescent="0.35">
      <c r="B1885" s="30"/>
    </row>
    <row r="1886" spans="2:2" s="23" customFormat="1" ht="18" x14ac:dyDescent="0.35">
      <c r="B1886" s="30"/>
    </row>
    <row r="1887" spans="2:2" s="23" customFormat="1" ht="18" x14ac:dyDescent="0.35">
      <c r="B1887" s="30"/>
    </row>
    <row r="1888" spans="2:2" s="23" customFormat="1" ht="18" x14ac:dyDescent="0.35">
      <c r="B1888" s="30"/>
    </row>
    <row r="1889" spans="2:2" s="23" customFormat="1" ht="18" x14ac:dyDescent="0.35">
      <c r="B1889" s="30"/>
    </row>
    <row r="1890" spans="2:2" s="23" customFormat="1" ht="18" x14ac:dyDescent="0.35">
      <c r="B1890" s="30"/>
    </row>
    <row r="1891" spans="2:2" s="23" customFormat="1" ht="18" x14ac:dyDescent="0.35">
      <c r="B1891" s="30"/>
    </row>
    <row r="1892" spans="2:2" s="23" customFormat="1" ht="18" x14ac:dyDescent="0.35">
      <c r="B1892" s="30"/>
    </row>
    <row r="1893" spans="2:2" s="23" customFormat="1" ht="18" x14ac:dyDescent="0.35">
      <c r="B1893" s="30"/>
    </row>
    <row r="1894" spans="2:2" s="23" customFormat="1" ht="18" x14ac:dyDescent="0.35">
      <c r="B1894" s="30"/>
    </row>
    <row r="1895" spans="2:2" s="23" customFormat="1" ht="18" x14ac:dyDescent="0.35">
      <c r="B1895" s="30"/>
    </row>
    <row r="1896" spans="2:2" s="23" customFormat="1" ht="18" x14ac:dyDescent="0.35">
      <c r="B1896" s="30"/>
    </row>
    <row r="1897" spans="2:2" s="23" customFormat="1" ht="18" x14ac:dyDescent="0.35">
      <c r="B1897" s="30"/>
    </row>
    <row r="1898" spans="2:2" s="23" customFormat="1" ht="18" x14ac:dyDescent="0.35">
      <c r="B1898" s="30"/>
    </row>
    <row r="1899" spans="2:2" s="23" customFormat="1" ht="18" x14ac:dyDescent="0.35">
      <c r="B1899" s="30"/>
    </row>
    <row r="1900" spans="2:2" s="23" customFormat="1" ht="18" x14ac:dyDescent="0.35">
      <c r="B1900" s="30"/>
    </row>
    <row r="1901" spans="2:2" s="23" customFormat="1" ht="18" x14ac:dyDescent="0.35">
      <c r="B1901" s="30"/>
    </row>
    <row r="1902" spans="2:2" s="23" customFormat="1" ht="18" x14ac:dyDescent="0.35">
      <c r="B1902" s="30"/>
    </row>
    <row r="1903" spans="2:2" s="23" customFormat="1" ht="18" x14ac:dyDescent="0.35">
      <c r="B1903" s="30"/>
    </row>
    <row r="1904" spans="2:2" s="23" customFormat="1" ht="18" x14ac:dyDescent="0.35">
      <c r="B1904" s="30"/>
    </row>
    <row r="1905" spans="2:2" s="23" customFormat="1" ht="18" x14ac:dyDescent="0.35">
      <c r="B1905" s="30"/>
    </row>
    <row r="1906" spans="2:2" s="23" customFormat="1" ht="18" x14ac:dyDescent="0.35">
      <c r="B1906" s="30"/>
    </row>
    <row r="1907" spans="2:2" s="23" customFormat="1" ht="18" x14ac:dyDescent="0.35">
      <c r="B1907" s="30"/>
    </row>
    <row r="1908" spans="2:2" s="23" customFormat="1" ht="18" x14ac:dyDescent="0.35">
      <c r="B1908" s="30"/>
    </row>
    <row r="1909" spans="2:2" s="23" customFormat="1" ht="18" x14ac:dyDescent="0.35">
      <c r="B1909" s="30"/>
    </row>
    <row r="1910" spans="2:2" s="23" customFormat="1" ht="18" x14ac:dyDescent="0.35">
      <c r="B1910" s="30"/>
    </row>
    <row r="1911" spans="2:2" s="23" customFormat="1" ht="18" x14ac:dyDescent="0.35">
      <c r="B1911" s="30"/>
    </row>
    <row r="1912" spans="2:2" s="23" customFormat="1" ht="18" x14ac:dyDescent="0.35">
      <c r="B1912" s="30"/>
    </row>
    <row r="1913" spans="2:2" s="23" customFormat="1" ht="18" x14ac:dyDescent="0.35">
      <c r="B1913" s="30"/>
    </row>
    <row r="1914" spans="2:2" s="23" customFormat="1" ht="18" x14ac:dyDescent="0.35">
      <c r="B1914" s="30"/>
    </row>
    <row r="1915" spans="2:2" s="23" customFormat="1" ht="18" x14ac:dyDescent="0.35">
      <c r="B1915" s="30"/>
    </row>
    <row r="1916" spans="2:2" s="23" customFormat="1" ht="18" x14ac:dyDescent="0.35">
      <c r="B1916" s="30"/>
    </row>
    <row r="1917" spans="2:2" s="23" customFormat="1" ht="18" x14ac:dyDescent="0.35">
      <c r="B1917" s="30"/>
    </row>
    <row r="1918" spans="2:2" s="23" customFormat="1" ht="18" x14ac:dyDescent="0.35">
      <c r="B1918" s="30"/>
    </row>
    <row r="1919" spans="2:2" s="23" customFormat="1" ht="18" x14ac:dyDescent="0.35">
      <c r="B1919" s="30"/>
    </row>
    <row r="1920" spans="2:2" s="23" customFormat="1" ht="18" x14ac:dyDescent="0.35">
      <c r="B1920" s="30"/>
    </row>
    <row r="1921" spans="2:2" s="23" customFormat="1" ht="18" x14ac:dyDescent="0.35">
      <c r="B1921" s="30"/>
    </row>
    <row r="1922" spans="2:2" s="23" customFormat="1" ht="18" x14ac:dyDescent="0.35">
      <c r="B1922" s="30"/>
    </row>
    <row r="1923" spans="2:2" s="23" customFormat="1" ht="18" x14ac:dyDescent="0.35">
      <c r="B1923" s="30"/>
    </row>
    <row r="1924" spans="2:2" s="23" customFormat="1" ht="18" x14ac:dyDescent="0.35">
      <c r="B1924" s="30"/>
    </row>
    <row r="1925" spans="2:2" s="23" customFormat="1" ht="18" x14ac:dyDescent="0.35">
      <c r="B1925" s="30"/>
    </row>
    <row r="1926" spans="2:2" s="23" customFormat="1" ht="18" x14ac:dyDescent="0.35">
      <c r="B1926" s="30"/>
    </row>
    <row r="1927" spans="2:2" s="23" customFormat="1" ht="18" x14ac:dyDescent="0.35">
      <c r="B1927" s="30"/>
    </row>
    <row r="1928" spans="2:2" s="23" customFormat="1" ht="18" x14ac:dyDescent="0.35">
      <c r="B1928" s="30"/>
    </row>
    <row r="1929" spans="2:2" s="23" customFormat="1" ht="18" x14ac:dyDescent="0.35">
      <c r="B1929" s="30"/>
    </row>
    <row r="1930" spans="2:2" s="23" customFormat="1" ht="18" x14ac:dyDescent="0.35">
      <c r="B1930" s="30"/>
    </row>
    <row r="1931" spans="2:2" s="23" customFormat="1" ht="18" x14ac:dyDescent="0.35">
      <c r="B1931" s="30"/>
    </row>
    <row r="1932" spans="2:2" s="23" customFormat="1" ht="18" x14ac:dyDescent="0.35">
      <c r="B1932" s="30"/>
    </row>
    <row r="1933" spans="2:2" s="23" customFormat="1" ht="18" x14ac:dyDescent="0.35">
      <c r="B1933" s="30"/>
    </row>
    <row r="1934" spans="2:2" s="23" customFormat="1" ht="18" x14ac:dyDescent="0.35">
      <c r="B1934" s="30"/>
    </row>
    <row r="1935" spans="2:2" s="23" customFormat="1" ht="18" x14ac:dyDescent="0.35">
      <c r="B1935" s="30"/>
    </row>
    <row r="1936" spans="2:2" s="23" customFormat="1" ht="18" x14ac:dyDescent="0.35">
      <c r="B1936" s="30"/>
    </row>
    <row r="1937" spans="2:2" s="23" customFormat="1" ht="18" x14ac:dyDescent="0.35">
      <c r="B1937" s="30"/>
    </row>
    <row r="1938" spans="2:2" s="23" customFormat="1" ht="18" x14ac:dyDescent="0.35">
      <c r="B1938" s="30"/>
    </row>
    <row r="1939" spans="2:2" s="23" customFormat="1" ht="18" x14ac:dyDescent="0.35">
      <c r="B1939" s="30"/>
    </row>
    <row r="1940" spans="2:2" s="23" customFormat="1" ht="18" x14ac:dyDescent="0.35">
      <c r="B1940" s="30"/>
    </row>
    <row r="1941" spans="2:2" s="23" customFormat="1" ht="18" x14ac:dyDescent="0.35">
      <c r="B1941" s="30"/>
    </row>
    <row r="1942" spans="2:2" s="23" customFormat="1" ht="18" x14ac:dyDescent="0.35">
      <c r="B1942" s="30"/>
    </row>
    <row r="1943" spans="2:2" s="23" customFormat="1" ht="18" x14ac:dyDescent="0.35">
      <c r="B1943" s="30"/>
    </row>
    <row r="1944" spans="2:2" s="23" customFormat="1" ht="18" x14ac:dyDescent="0.35">
      <c r="B1944" s="30"/>
    </row>
    <row r="1945" spans="2:2" s="23" customFormat="1" ht="18" x14ac:dyDescent="0.35">
      <c r="B1945" s="30"/>
    </row>
    <row r="1946" spans="2:2" s="23" customFormat="1" ht="18" x14ac:dyDescent="0.35">
      <c r="B1946" s="30"/>
    </row>
    <row r="1947" spans="2:2" s="23" customFormat="1" ht="18" x14ac:dyDescent="0.35">
      <c r="B1947" s="30"/>
    </row>
    <row r="1948" spans="2:2" s="23" customFormat="1" ht="18" x14ac:dyDescent="0.35">
      <c r="B1948" s="30"/>
    </row>
    <row r="1949" spans="2:2" s="23" customFormat="1" ht="18" x14ac:dyDescent="0.35">
      <c r="B1949" s="30"/>
    </row>
    <row r="1950" spans="2:2" s="23" customFormat="1" ht="18" x14ac:dyDescent="0.35">
      <c r="B1950" s="30"/>
    </row>
    <row r="1951" spans="2:2" s="23" customFormat="1" ht="18" x14ac:dyDescent="0.35">
      <c r="B1951" s="30"/>
    </row>
    <row r="1952" spans="2:2" s="23" customFormat="1" ht="18" x14ac:dyDescent="0.35">
      <c r="B1952" s="30"/>
    </row>
    <row r="1953" spans="2:2" s="23" customFormat="1" ht="18" x14ac:dyDescent="0.35">
      <c r="B1953" s="30"/>
    </row>
    <row r="1954" spans="2:2" s="23" customFormat="1" ht="18" x14ac:dyDescent="0.35">
      <c r="B1954" s="30"/>
    </row>
    <row r="1955" spans="2:2" s="23" customFormat="1" ht="18" x14ac:dyDescent="0.35">
      <c r="B1955" s="30"/>
    </row>
    <row r="1956" spans="2:2" s="23" customFormat="1" ht="18" x14ac:dyDescent="0.35">
      <c r="B1956" s="30"/>
    </row>
    <row r="1957" spans="2:2" s="23" customFormat="1" ht="18" x14ac:dyDescent="0.35">
      <c r="B1957" s="30"/>
    </row>
    <row r="1958" spans="2:2" s="23" customFormat="1" ht="18" x14ac:dyDescent="0.35">
      <c r="B1958" s="30"/>
    </row>
    <row r="1959" spans="2:2" s="23" customFormat="1" ht="18" x14ac:dyDescent="0.35">
      <c r="B1959" s="30"/>
    </row>
    <row r="1960" spans="2:2" s="23" customFormat="1" ht="18" x14ac:dyDescent="0.35">
      <c r="B1960" s="30"/>
    </row>
    <row r="1961" spans="2:2" s="23" customFormat="1" ht="18" x14ac:dyDescent="0.35">
      <c r="B1961" s="30"/>
    </row>
    <row r="1962" spans="2:2" s="23" customFormat="1" ht="18" x14ac:dyDescent="0.35">
      <c r="B1962" s="30"/>
    </row>
    <row r="1963" spans="2:2" s="23" customFormat="1" ht="18" x14ac:dyDescent="0.35">
      <c r="B1963" s="30"/>
    </row>
    <row r="1964" spans="2:2" s="23" customFormat="1" ht="18" x14ac:dyDescent="0.35">
      <c r="B1964" s="30"/>
    </row>
    <row r="1965" spans="2:2" s="23" customFormat="1" ht="18" x14ac:dyDescent="0.35">
      <c r="B1965" s="30"/>
    </row>
    <row r="1966" spans="2:2" s="23" customFormat="1" ht="18" x14ac:dyDescent="0.35">
      <c r="B1966" s="30"/>
    </row>
    <row r="1967" spans="2:2" s="23" customFormat="1" ht="18" x14ac:dyDescent="0.35">
      <c r="B1967" s="30"/>
    </row>
    <row r="1968" spans="2:2" s="23" customFormat="1" ht="18" x14ac:dyDescent="0.35">
      <c r="B1968" s="30"/>
    </row>
    <row r="1969" spans="2:2" s="23" customFormat="1" ht="18" x14ac:dyDescent="0.35">
      <c r="B1969" s="30"/>
    </row>
    <row r="1970" spans="2:2" s="23" customFormat="1" ht="18" x14ac:dyDescent="0.35">
      <c r="B1970" s="30"/>
    </row>
    <row r="1971" spans="2:2" s="23" customFormat="1" ht="18" x14ac:dyDescent="0.35">
      <c r="B1971" s="30"/>
    </row>
    <row r="1972" spans="2:2" s="23" customFormat="1" ht="18" x14ac:dyDescent="0.35">
      <c r="B1972" s="30"/>
    </row>
    <row r="1973" spans="2:2" s="23" customFormat="1" ht="18" x14ac:dyDescent="0.35">
      <c r="B1973" s="30"/>
    </row>
    <row r="1974" spans="2:2" s="23" customFormat="1" ht="18" x14ac:dyDescent="0.35">
      <c r="B1974" s="30"/>
    </row>
    <row r="1975" spans="2:2" s="23" customFormat="1" ht="18" x14ac:dyDescent="0.35">
      <c r="B1975" s="30"/>
    </row>
    <row r="1976" spans="2:2" s="23" customFormat="1" ht="18" x14ac:dyDescent="0.35">
      <c r="B1976" s="30"/>
    </row>
    <row r="1977" spans="2:2" s="23" customFormat="1" ht="18" x14ac:dyDescent="0.35">
      <c r="B1977" s="30"/>
    </row>
    <row r="1978" spans="2:2" s="23" customFormat="1" ht="18" x14ac:dyDescent="0.35">
      <c r="B1978" s="30"/>
    </row>
    <row r="1979" spans="2:2" s="23" customFormat="1" ht="18" x14ac:dyDescent="0.35">
      <c r="B1979" s="30"/>
    </row>
    <row r="1980" spans="2:2" s="23" customFormat="1" ht="18" x14ac:dyDescent="0.35">
      <c r="B1980" s="30"/>
    </row>
    <row r="1981" spans="2:2" s="23" customFormat="1" ht="18" x14ac:dyDescent="0.35">
      <c r="B1981" s="30"/>
    </row>
    <row r="1982" spans="2:2" s="23" customFormat="1" ht="18" x14ac:dyDescent="0.35">
      <c r="B1982" s="30"/>
    </row>
    <row r="1983" spans="2:2" s="23" customFormat="1" ht="18" x14ac:dyDescent="0.35">
      <c r="B1983" s="30"/>
    </row>
    <row r="1984" spans="2:2" s="23" customFormat="1" ht="18" x14ac:dyDescent="0.35">
      <c r="B1984" s="30"/>
    </row>
    <row r="1985" spans="2:2" s="23" customFormat="1" ht="18" x14ac:dyDescent="0.35">
      <c r="B1985" s="30"/>
    </row>
    <row r="1986" spans="2:2" s="23" customFormat="1" ht="18" x14ac:dyDescent="0.35">
      <c r="B1986" s="30"/>
    </row>
    <row r="1987" spans="2:2" s="23" customFormat="1" ht="18" x14ac:dyDescent="0.35">
      <c r="B1987" s="30"/>
    </row>
    <row r="1988" spans="2:2" s="23" customFormat="1" ht="18" x14ac:dyDescent="0.35">
      <c r="B1988" s="30"/>
    </row>
    <row r="1989" spans="2:2" s="23" customFormat="1" ht="18" x14ac:dyDescent="0.35">
      <c r="B1989" s="30"/>
    </row>
    <row r="1990" spans="2:2" s="23" customFormat="1" ht="18" x14ac:dyDescent="0.35">
      <c r="B1990" s="30"/>
    </row>
    <row r="1991" spans="2:2" s="23" customFormat="1" ht="18" x14ac:dyDescent="0.35">
      <c r="B1991" s="30"/>
    </row>
    <row r="1992" spans="2:2" s="23" customFormat="1" ht="18" x14ac:dyDescent="0.35">
      <c r="B1992" s="30"/>
    </row>
    <row r="1993" spans="2:2" s="23" customFormat="1" ht="18" x14ac:dyDescent="0.35">
      <c r="B1993" s="30"/>
    </row>
    <row r="1994" spans="2:2" s="23" customFormat="1" ht="18" x14ac:dyDescent="0.35">
      <c r="B1994" s="30"/>
    </row>
    <row r="1995" spans="2:2" s="23" customFormat="1" ht="18" x14ac:dyDescent="0.35">
      <c r="B1995" s="30"/>
    </row>
    <row r="1996" spans="2:2" s="23" customFormat="1" ht="18" x14ac:dyDescent="0.35">
      <c r="B1996" s="30"/>
    </row>
    <row r="1997" spans="2:2" s="23" customFormat="1" ht="18" x14ac:dyDescent="0.35">
      <c r="B1997" s="30"/>
    </row>
    <row r="1998" spans="2:2" s="23" customFormat="1" ht="18" x14ac:dyDescent="0.35">
      <c r="B1998" s="30"/>
    </row>
    <row r="1999" spans="2:2" s="23" customFormat="1" ht="18" x14ac:dyDescent="0.35">
      <c r="B1999" s="30"/>
    </row>
    <row r="2000" spans="2:2" s="23" customFormat="1" ht="18" x14ac:dyDescent="0.35">
      <c r="B2000" s="30"/>
    </row>
    <row r="2001" spans="2:2" s="23" customFormat="1" ht="18" x14ac:dyDescent="0.35">
      <c r="B2001" s="30"/>
    </row>
    <row r="2002" spans="2:2" s="23" customFormat="1" ht="18" x14ac:dyDescent="0.35">
      <c r="B2002" s="30"/>
    </row>
    <row r="2003" spans="2:2" s="23" customFormat="1" ht="18" x14ac:dyDescent="0.35">
      <c r="B2003" s="30"/>
    </row>
    <row r="2004" spans="2:2" s="23" customFormat="1" ht="18" x14ac:dyDescent="0.35">
      <c r="B2004" s="30"/>
    </row>
    <row r="2005" spans="2:2" s="23" customFormat="1" ht="18" x14ac:dyDescent="0.35">
      <c r="B2005" s="30"/>
    </row>
    <row r="2006" spans="2:2" s="23" customFormat="1" ht="18" x14ac:dyDescent="0.35">
      <c r="B2006" s="30"/>
    </row>
    <row r="2007" spans="2:2" s="23" customFormat="1" ht="18" x14ac:dyDescent="0.35">
      <c r="B2007" s="30"/>
    </row>
    <row r="2008" spans="2:2" s="23" customFormat="1" ht="18" x14ac:dyDescent="0.35">
      <c r="B2008" s="30"/>
    </row>
    <row r="2009" spans="2:2" s="23" customFormat="1" ht="18" x14ac:dyDescent="0.35">
      <c r="B2009" s="30"/>
    </row>
    <row r="2010" spans="2:2" s="23" customFormat="1" ht="18" x14ac:dyDescent="0.35">
      <c r="B2010" s="30"/>
    </row>
    <row r="2011" spans="2:2" s="23" customFormat="1" ht="18" x14ac:dyDescent="0.35">
      <c r="B2011" s="30"/>
    </row>
    <row r="2012" spans="2:2" s="23" customFormat="1" ht="18" x14ac:dyDescent="0.35">
      <c r="B2012" s="30"/>
    </row>
    <row r="2013" spans="2:2" s="23" customFormat="1" ht="18" x14ac:dyDescent="0.35">
      <c r="B2013" s="30"/>
    </row>
    <row r="2014" spans="2:2" s="23" customFormat="1" ht="18" x14ac:dyDescent="0.35">
      <c r="B2014" s="30"/>
    </row>
    <row r="2015" spans="2:2" s="23" customFormat="1" ht="18" x14ac:dyDescent="0.35">
      <c r="B2015" s="30"/>
    </row>
    <row r="2016" spans="2:2" s="23" customFormat="1" ht="18" x14ac:dyDescent="0.35">
      <c r="B2016" s="30"/>
    </row>
    <row r="2017" spans="2:2" s="23" customFormat="1" ht="18" x14ac:dyDescent="0.35">
      <c r="B2017" s="30"/>
    </row>
    <row r="2018" spans="2:2" s="23" customFormat="1" ht="18" x14ac:dyDescent="0.35">
      <c r="B2018" s="30"/>
    </row>
    <row r="2019" spans="2:2" s="23" customFormat="1" ht="18" x14ac:dyDescent="0.35">
      <c r="B2019" s="30"/>
    </row>
    <row r="2020" spans="2:2" s="23" customFormat="1" ht="18" x14ac:dyDescent="0.35">
      <c r="B2020" s="30"/>
    </row>
    <row r="2021" spans="2:2" s="23" customFormat="1" ht="18" x14ac:dyDescent="0.35">
      <c r="B2021" s="30"/>
    </row>
    <row r="2022" spans="2:2" s="23" customFormat="1" ht="18" x14ac:dyDescent="0.35">
      <c r="B2022" s="30"/>
    </row>
    <row r="2023" spans="2:2" s="23" customFormat="1" ht="18" x14ac:dyDescent="0.35">
      <c r="B2023" s="30"/>
    </row>
    <row r="2024" spans="2:2" s="23" customFormat="1" ht="18" x14ac:dyDescent="0.35">
      <c r="B2024" s="30"/>
    </row>
    <row r="2025" spans="2:2" s="23" customFormat="1" ht="18" x14ac:dyDescent="0.35">
      <c r="B2025" s="30"/>
    </row>
    <row r="2026" spans="2:2" s="23" customFormat="1" ht="18" x14ac:dyDescent="0.35">
      <c r="B2026" s="30"/>
    </row>
    <row r="2027" spans="2:2" s="23" customFormat="1" ht="18" x14ac:dyDescent="0.35">
      <c r="B2027" s="30"/>
    </row>
    <row r="2028" spans="2:2" s="23" customFormat="1" ht="18" x14ac:dyDescent="0.35">
      <c r="B2028" s="30"/>
    </row>
    <row r="2029" spans="2:2" s="23" customFormat="1" ht="18" x14ac:dyDescent="0.35">
      <c r="B2029" s="30"/>
    </row>
    <row r="2030" spans="2:2" s="23" customFormat="1" ht="18" x14ac:dyDescent="0.35">
      <c r="B2030" s="30"/>
    </row>
    <row r="2031" spans="2:2" s="23" customFormat="1" ht="18" x14ac:dyDescent="0.35">
      <c r="B2031" s="30"/>
    </row>
    <row r="2032" spans="2:2" s="23" customFormat="1" ht="18" x14ac:dyDescent="0.35">
      <c r="B2032" s="30"/>
    </row>
    <row r="2033" spans="2:2" s="23" customFormat="1" ht="18" x14ac:dyDescent="0.35">
      <c r="B2033" s="30"/>
    </row>
    <row r="2034" spans="2:2" s="23" customFormat="1" ht="18" x14ac:dyDescent="0.35">
      <c r="B2034" s="30"/>
    </row>
    <row r="2035" spans="2:2" s="23" customFormat="1" ht="18" x14ac:dyDescent="0.35">
      <c r="B2035" s="30"/>
    </row>
    <row r="2036" spans="2:2" s="23" customFormat="1" ht="18" x14ac:dyDescent="0.35">
      <c r="B2036" s="30"/>
    </row>
    <row r="2037" spans="2:2" s="23" customFormat="1" ht="18" x14ac:dyDescent="0.35">
      <c r="B2037" s="30"/>
    </row>
    <row r="2038" spans="2:2" s="23" customFormat="1" ht="18" x14ac:dyDescent="0.35">
      <c r="B2038" s="30"/>
    </row>
    <row r="2039" spans="2:2" s="23" customFormat="1" ht="18" x14ac:dyDescent="0.35">
      <c r="B2039" s="30"/>
    </row>
    <row r="2040" spans="2:2" s="23" customFormat="1" ht="18" x14ac:dyDescent="0.35">
      <c r="B2040" s="30"/>
    </row>
    <row r="2041" spans="2:2" s="23" customFormat="1" ht="18" x14ac:dyDescent="0.35">
      <c r="B2041" s="30"/>
    </row>
    <row r="2042" spans="2:2" s="23" customFormat="1" ht="18" x14ac:dyDescent="0.35">
      <c r="B2042" s="30"/>
    </row>
    <row r="2043" spans="2:2" s="23" customFormat="1" ht="18" x14ac:dyDescent="0.35">
      <c r="B2043" s="30"/>
    </row>
    <row r="2044" spans="2:2" s="23" customFormat="1" ht="18" x14ac:dyDescent="0.35">
      <c r="B2044" s="30"/>
    </row>
    <row r="2045" spans="2:2" s="23" customFormat="1" ht="18" x14ac:dyDescent="0.35">
      <c r="B2045" s="30"/>
    </row>
    <row r="2046" spans="2:2" s="23" customFormat="1" ht="18" x14ac:dyDescent="0.35">
      <c r="B2046" s="30"/>
    </row>
    <row r="2047" spans="2:2" s="23" customFormat="1" ht="18" x14ac:dyDescent="0.35">
      <c r="B2047" s="30"/>
    </row>
    <row r="2048" spans="2:2" s="23" customFormat="1" ht="18" x14ac:dyDescent="0.35">
      <c r="B2048" s="30"/>
    </row>
    <row r="2049" spans="2:2" s="23" customFormat="1" ht="18" x14ac:dyDescent="0.35">
      <c r="B2049" s="30"/>
    </row>
    <row r="2050" spans="2:2" s="23" customFormat="1" ht="18" x14ac:dyDescent="0.35">
      <c r="B2050" s="30"/>
    </row>
    <row r="2051" spans="2:2" s="23" customFormat="1" ht="18" x14ac:dyDescent="0.35">
      <c r="B2051" s="30"/>
    </row>
    <row r="2052" spans="2:2" s="23" customFormat="1" ht="18" x14ac:dyDescent="0.35">
      <c r="B2052" s="30"/>
    </row>
    <row r="2053" spans="2:2" s="23" customFormat="1" ht="18" x14ac:dyDescent="0.35">
      <c r="B2053" s="30"/>
    </row>
    <row r="2054" spans="2:2" s="23" customFormat="1" ht="18" x14ac:dyDescent="0.35">
      <c r="B2054" s="30"/>
    </row>
    <row r="2055" spans="2:2" s="23" customFormat="1" ht="18" x14ac:dyDescent="0.35">
      <c r="B2055" s="30"/>
    </row>
    <row r="2056" spans="2:2" s="23" customFormat="1" ht="18" x14ac:dyDescent="0.35">
      <c r="B2056" s="30"/>
    </row>
    <row r="2057" spans="2:2" s="23" customFormat="1" ht="18" x14ac:dyDescent="0.35">
      <c r="B2057" s="30"/>
    </row>
    <row r="2058" spans="2:2" s="23" customFormat="1" ht="18" x14ac:dyDescent="0.35">
      <c r="B2058" s="30"/>
    </row>
    <row r="2059" spans="2:2" s="23" customFormat="1" ht="18" x14ac:dyDescent="0.35">
      <c r="B2059" s="30"/>
    </row>
    <row r="2060" spans="2:2" s="23" customFormat="1" ht="18" x14ac:dyDescent="0.35">
      <c r="B2060" s="30"/>
    </row>
    <row r="2061" spans="2:2" s="23" customFormat="1" ht="18" x14ac:dyDescent="0.35">
      <c r="B2061" s="30"/>
    </row>
    <row r="2062" spans="2:2" s="23" customFormat="1" ht="18" x14ac:dyDescent="0.35">
      <c r="B2062" s="30"/>
    </row>
    <row r="2063" spans="2:2" s="23" customFormat="1" ht="18" x14ac:dyDescent="0.35">
      <c r="B2063" s="30"/>
    </row>
    <row r="2064" spans="2:2" s="23" customFormat="1" ht="18" x14ac:dyDescent="0.35">
      <c r="B2064" s="30"/>
    </row>
    <row r="2065" spans="2:2" s="23" customFormat="1" ht="18" x14ac:dyDescent="0.35">
      <c r="B2065" s="30"/>
    </row>
    <row r="2066" spans="2:2" s="23" customFormat="1" ht="18" x14ac:dyDescent="0.35">
      <c r="B2066" s="30"/>
    </row>
    <row r="2067" spans="2:2" s="23" customFormat="1" ht="18" x14ac:dyDescent="0.35">
      <c r="B2067" s="30"/>
    </row>
    <row r="2068" spans="2:2" s="23" customFormat="1" ht="18" x14ac:dyDescent="0.35">
      <c r="B2068" s="30"/>
    </row>
    <row r="2069" spans="2:2" s="23" customFormat="1" ht="18" x14ac:dyDescent="0.35">
      <c r="B2069" s="30"/>
    </row>
    <row r="2070" spans="2:2" s="23" customFormat="1" ht="18" x14ac:dyDescent="0.35">
      <c r="B2070" s="30"/>
    </row>
    <row r="2071" spans="2:2" s="23" customFormat="1" ht="18" x14ac:dyDescent="0.35">
      <c r="B2071" s="30"/>
    </row>
    <row r="2072" spans="2:2" s="23" customFormat="1" ht="18" x14ac:dyDescent="0.35">
      <c r="B2072" s="30"/>
    </row>
    <row r="2073" spans="2:2" s="23" customFormat="1" ht="18" x14ac:dyDescent="0.35">
      <c r="B2073" s="30"/>
    </row>
    <row r="2074" spans="2:2" s="23" customFormat="1" ht="18" x14ac:dyDescent="0.35">
      <c r="B2074" s="30"/>
    </row>
    <row r="2075" spans="2:2" s="23" customFormat="1" ht="18" x14ac:dyDescent="0.35">
      <c r="B2075" s="30"/>
    </row>
    <row r="2076" spans="2:2" s="23" customFormat="1" ht="18" x14ac:dyDescent="0.35">
      <c r="B2076" s="30"/>
    </row>
    <row r="2077" spans="2:2" s="23" customFormat="1" ht="18" x14ac:dyDescent="0.35">
      <c r="B2077" s="30"/>
    </row>
    <row r="2078" spans="2:2" s="23" customFormat="1" ht="18" x14ac:dyDescent="0.35">
      <c r="B2078" s="30"/>
    </row>
    <row r="2079" spans="2:2" s="23" customFormat="1" ht="18" x14ac:dyDescent="0.35">
      <c r="B2079" s="30"/>
    </row>
    <row r="2080" spans="2:2" s="23" customFormat="1" ht="18" x14ac:dyDescent="0.35">
      <c r="B2080" s="30"/>
    </row>
    <row r="2081" spans="2:2" s="23" customFormat="1" ht="18" x14ac:dyDescent="0.35">
      <c r="B2081" s="30"/>
    </row>
    <row r="2082" spans="2:2" s="23" customFormat="1" ht="18" x14ac:dyDescent="0.35">
      <c r="B2082" s="30"/>
    </row>
    <row r="2083" spans="2:2" s="23" customFormat="1" ht="18" x14ac:dyDescent="0.35">
      <c r="B2083" s="30"/>
    </row>
    <row r="2084" spans="2:2" s="23" customFormat="1" ht="18" x14ac:dyDescent="0.35">
      <c r="B2084" s="30"/>
    </row>
    <row r="2085" spans="2:2" s="23" customFormat="1" ht="18" x14ac:dyDescent="0.35">
      <c r="B2085" s="30"/>
    </row>
    <row r="2086" spans="2:2" s="23" customFormat="1" ht="18" x14ac:dyDescent="0.35">
      <c r="B2086" s="30"/>
    </row>
    <row r="2087" spans="2:2" s="23" customFormat="1" ht="18" x14ac:dyDescent="0.35">
      <c r="B2087" s="30"/>
    </row>
    <row r="2088" spans="2:2" s="23" customFormat="1" ht="18" x14ac:dyDescent="0.35">
      <c r="B2088" s="30"/>
    </row>
    <row r="2089" spans="2:2" s="23" customFormat="1" ht="18" x14ac:dyDescent="0.35">
      <c r="B2089" s="30"/>
    </row>
    <row r="2090" spans="2:2" s="23" customFormat="1" ht="18" x14ac:dyDescent="0.35">
      <c r="B2090" s="30"/>
    </row>
    <row r="2091" spans="2:2" s="23" customFormat="1" ht="18" x14ac:dyDescent="0.35">
      <c r="B2091" s="30"/>
    </row>
    <row r="2092" spans="2:2" s="23" customFormat="1" ht="18" x14ac:dyDescent="0.35">
      <c r="B2092" s="30"/>
    </row>
    <row r="2093" spans="2:2" s="23" customFormat="1" ht="18" x14ac:dyDescent="0.35">
      <c r="B2093" s="30"/>
    </row>
    <row r="2094" spans="2:2" s="23" customFormat="1" ht="18" x14ac:dyDescent="0.35">
      <c r="B2094" s="30"/>
    </row>
    <row r="2095" spans="2:2" s="23" customFormat="1" ht="18" x14ac:dyDescent="0.35">
      <c r="B2095" s="30"/>
    </row>
    <row r="2096" spans="2:2" s="23" customFormat="1" ht="18" x14ac:dyDescent="0.35">
      <c r="B2096" s="30"/>
    </row>
    <row r="2097" spans="2:2" s="23" customFormat="1" ht="18" x14ac:dyDescent="0.35">
      <c r="B2097" s="30"/>
    </row>
    <row r="2098" spans="2:2" s="23" customFormat="1" ht="18" x14ac:dyDescent="0.35">
      <c r="B2098" s="30"/>
    </row>
    <row r="2099" spans="2:2" s="23" customFormat="1" ht="18" x14ac:dyDescent="0.35">
      <c r="B2099" s="30"/>
    </row>
    <row r="2100" spans="2:2" s="23" customFormat="1" ht="18" x14ac:dyDescent="0.35">
      <c r="B2100" s="30"/>
    </row>
    <row r="2101" spans="2:2" s="23" customFormat="1" ht="18" x14ac:dyDescent="0.35">
      <c r="B2101" s="30"/>
    </row>
    <row r="2102" spans="2:2" s="23" customFormat="1" ht="18" x14ac:dyDescent="0.35">
      <c r="B2102" s="30"/>
    </row>
    <row r="2103" spans="2:2" s="23" customFormat="1" ht="18" x14ac:dyDescent="0.35">
      <c r="B2103" s="30"/>
    </row>
    <row r="2104" spans="2:2" s="23" customFormat="1" ht="18" x14ac:dyDescent="0.35">
      <c r="B2104" s="30"/>
    </row>
    <row r="2105" spans="2:2" s="23" customFormat="1" ht="18" x14ac:dyDescent="0.35">
      <c r="B2105" s="30"/>
    </row>
    <row r="2106" spans="2:2" s="23" customFormat="1" ht="18" x14ac:dyDescent="0.35">
      <c r="B2106" s="30"/>
    </row>
    <row r="2107" spans="2:2" s="23" customFormat="1" ht="18" x14ac:dyDescent="0.35">
      <c r="B2107" s="30"/>
    </row>
    <row r="2108" spans="2:2" s="23" customFormat="1" ht="18" x14ac:dyDescent="0.35">
      <c r="B2108" s="30"/>
    </row>
    <row r="2109" spans="2:2" s="23" customFormat="1" ht="18" x14ac:dyDescent="0.35">
      <c r="B2109" s="30"/>
    </row>
    <row r="2110" spans="2:2" s="23" customFormat="1" ht="18" x14ac:dyDescent="0.35">
      <c r="B2110" s="30"/>
    </row>
    <row r="2111" spans="2:2" s="23" customFormat="1" ht="18" x14ac:dyDescent="0.35">
      <c r="B2111" s="30"/>
    </row>
    <row r="2112" spans="2:2" s="23" customFormat="1" ht="18" x14ac:dyDescent="0.35">
      <c r="B2112" s="30"/>
    </row>
    <row r="2113" spans="2:2" s="23" customFormat="1" ht="18" x14ac:dyDescent="0.35">
      <c r="B2113" s="30"/>
    </row>
    <row r="2114" spans="2:2" s="23" customFormat="1" ht="18" x14ac:dyDescent="0.35">
      <c r="B2114" s="30"/>
    </row>
    <row r="2115" spans="2:2" s="23" customFormat="1" ht="18" x14ac:dyDescent="0.35">
      <c r="B2115" s="30"/>
    </row>
    <row r="2116" spans="2:2" s="23" customFormat="1" ht="18" x14ac:dyDescent="0.35">
      <c r="B2116" s="30"/>
    </row>
    <row r="2117" spans="2:2" s="23" customFormat="1" ht="18" x14ac:dyDescent="0.35">
      <c r="B2117" s="30"/>
    </row>
    <row r="2118" spans="2:2" s="23" customFormat="1" ht="18" x14ac:dyDescent="0.35">
      <c r="B2118" s="30"/>
    </row>
    <row r="2119" spans="2:2" s="23" customFormat="1" ht="18" x14ac:dyDescent="0.35">
      <c r="B2119" s="30"/>
    </row>
    <row r="2120" spans="2:2" s="23" customFormat="1" ht="18" x14ac:dyDescent="0.35">
      <c r="B2120" s="30"/>
    </row>
    <row r="2121" spans="2:2" s="23" customFormat="1" ht="18" x14ac:dyDescent="0.35">
      <c r="B2121" s="30"/>
    </row>
    <row r="2122" spans="2:2" s="23" customFormat="1" ht="18" x14ac:dyDescent="0.35">
      <c r="B2122" s="30"/>
    </row>
    <row r="2123" spans="2:2" s="23" customFormat="1" ht="18" x14ac:dyDescent="0.35">
      <c r="B2123" s="30"/>
    </row>
    <row r="2124" spans="2:2" s="23" customFormat="1" ht="18" x14ac:dyDescent="0.35">
      <c r="B2124" s="30"/>
    </row>
    <row r="2125" spans="2:2" s="23" customFormat="1" ht="18" x14ac:dyDescent="0.35">
      <c r="B2125" s="30"/>
    </row>
    <row r="2126" spans="2:2" s="23" customFormat="1" ht="18" x14ac:dyDescent="0.35">
      <c r="B2126" s="30"/>
    </row>
    <row r="2127" spans="2:2" s="23" customFormat="1" ht="18" x14ac:dyDescent="0.35">
      <c r="B2127" s="30"/>
    </row>
    <row r="2128" spans="2:2" s="23" customFormat="1" ht="18" x14ac:dyDescent="0.35">
      <c r="B2128" s="30"/>
    </row>
    <row r="2129" spans="2:2" s="23" customFormat="1" ht="18" x14ac:dyDescent="0.35">
      <c r="B2129" s="30"/>
    </row>
    <row r="2130" spans="2:2" s="23" customFormat="1" ht="18" x14ac:dyDescent="0.35">
      <c r="B2130" s="30"/>
    </row>
    <row r="2131" spans="2:2" s="23" customFormat="1" ht="18" x14ac:dyDescent="0.35">
      <c r="B2131" s="30"/>
    </row>
    <row r="2132" spans="2:2" s="23" customFormat="1" ht="18" x14ac:dyDescent="0.35">
      <c r="B2132" s="30"/>
    </row>
    <row r="2133" spans="2:2" s="23" customFormat="1" ht="18" x14ac:dyDescent="0.35">
      <c r="B2133" s="30"/>
    </row>
    <row r="2134" spans="2:2" s="23" customFormat="1" ht="18" x14ac:dyDescent="0.35">
      <c r="B2134" s="30"/>
    </row>
    <row r="2135" spans="2:2" s="23" customFormat="1" ht="18" x14ac:dyDescent="0.35">
      <c r="B2135" s="30"/>
    </row>
    <row r="2136" spans="2:2" s="23" customFormat="1" ht="18" x14ac:dyDescent="0.35">
      <c r="B2136" s="30"/>
    </row>
    <row r="2137" spans="2:2" s="23" customFormat="1" ht="18" x14ac:dyDescent="0.35">
      <c r="B2137" s="30"/>
    </row>
    <row r="2138" spans="2:2" s="23" customFormat="1" ht="18" x14ac:dyDescent="0.35">
      <c r="B2138" s="30"/>
    </row>
    <row r="2139" spans="2:2" s="23" customFormat="1" ht="18" x14ac:dyDescent="0.35">
      <c r="B2139" s="30"/>
    </row>
    <row r="2140" spans="2:2" s="23" customFormat="1" ht="18" x14ac:dyDescent="0.35">
      <c r="B2140" s="30"/>
    </row>
    <row r="2141" spans="2:2" s="23" customFormat="1" ht="18" x14ac:dyDescent="0.35">
      <c r="B2141" s="30"/>
    </row>
    <row r="2142" spans="2:2" s="23" customFormat="1" ht="18" x14ac:dyDescent="0.35">
      <c r="B2142" s="30"/>
    </row>
    <row r="2143" spans="2:2" s="23" customFormat="1" ht="18" x14ac:dyDescent="0.35">
      <c r="B2143" s="30"/>
    </row>
    <row r="2144" spans="2:2" s="23" customFormat="1" ht="18" x14ac:dyDescent="0.35">
      <c r="B2144" s="30"/>
    </row>
    <row r="2145" spans="2:2" s="23" customFormat="1" ht="18" x14ac:dyDescent="0.35">
      <c r="B2145" s="30"/>
    </row>
    <row r="2146" spans="2:2" s="23" customFormat="1" ht="18" x14ac:dyDescent="0.35">
      <c r="B2146" s="30"/>
    </row>
    <row r="2147" spans="2:2" s="23" customFormat="1" ht="18" x14ac:dyDescent="0.35">
      <c r="B2147" s="30"/>
    </row>
    <row r="2148" spans="2:2" s="23" customFormat="1" ht="18" x14ac:dyDescent="0.35">
      <c r="B2148" s="30"/>
    </row>
    <row r="2149" spans="2:2" s="23" customFormat="1" ht="18" x14ac:dyDescent="0.35">
      <c r="B2149" s="30"/>
    </row>
    <row r="2150" spans="2:2" s="23" customFormat="1" ht="18" x14ac:dyDescent="0.35">
      <c r="B2150" s="30"/>
    </row>
    <row r="2151" spans="2:2" s="23" customFormat="1" ht="18" x14ac:dyDescent="0.35">
      <c r="B2151" s="30"/>
    </row>
    <row r="2152" spans="2:2" s="23" customFormat="1" ht="18" x14ac:dyDescent="0.35">
      <c r="B2152" s="30"/>
    </row>
    <row r="2153" spans="2:2" s="23" customFormat="1" ht="18" x14ac:dyDescent="0.35">
      <c r="B2153" s="30"/>
    </row>
    <row r="2154" spans="2:2" s="23" customFormat="1" ht="18" x14ac:dyDescent="0.35">
      <c r="B2154" s="30"/>
    </row>
    <row r="2155" spans="2:2" s="23" customFormat="1" ht="18" x14ac:dyDescent="0.35">
      <c r="B2155" s="30"/>
    </row>
    <row r="2156" spans="2:2" s="23" customFormat="1" ht="18" x14ac:dyDescent="0.35">
      <c r="B2156" s="30"/>
    </row>
    <row r="2157" spans="2:2" s="23" customFormat="1" ht="18" x14ac:dyDescent="0.35">
      <c r="B2157" s="30"/>
    </row>
    <row r="2158" spans="2:2" s="23" customFormat="1" ht="18" x14ac:dyDescent="0.35">
      <c r="B2158" s="30"/>
    </row>
    <row r="2159" spans="2:2" s="23" customFormat="1" ht="18" x14ac:dyDescent="0.35">
      <c r="B2159" s="30"/>
    </row>
    <row r="2160" spans="2:2" s="23" customFormat="1" ht="18" x14ac:dyDescent="0.35">
      <c r="B2160" s="30"/>
    </row>
    <row r="2161" spans="2:2" s="23" customFormat="1" ht="18" x14ac:dyDescent="0.35">
      <c r="B2161" s="30"/>
    </row>
    <row r="2162" spans="2:2" s="23" customFormat="1" ht="18" x14ac:dyDescent="0.35">
      <c r="B2162" s="30"/>
    </row>
    <row r="2163" spans="2:2" s="23" customFormat="1" ht="18" x14ac:dyDescent="0.35">
      <c r="B2163" s="30"/>
    </row>
    <row r="2164" spans="2:2" s="23" customFormat="1" ht="18" x14ac:dyDescent="0.35">
      <c r="B2164" s="30"/>
    </row>
    <row r="2165" spans="2:2" s="23" customFormat="1" ht="18" x14ac:dyDescent="0.35">
      <c r="B2165" s="30"/>
    </row>
    <row r="2166" spans="2:2" s="23" customFormat="1" ht="18" x14ac:dyDescent="0.35">
      <c r="B2166" s="30"/>
    </row>
    <row r="2167" spans="2:2" s="23" customFormat="1" ht="18" x14ac:dyDescent="0.35">
      <c r="B2167" s="30"/>
    </row>
    <row r="2168" spans="2:2" s="23" customFormat="1" ht="18" x14ac:dyDescent="0.35">
      <c r="B2168" s="30"/>
    </row>
    <row r="2169" spans="2:2" s="23" customFormat="1" ht="18" x14ac:dyDescent="0.35">
      <c r="B2169" s="30"/>
    </row>
    <row r="2170" spans="2:2" s="23" customFormat="1" ht="18" x14ac:dyDescent="0.35">
      <c r="B2170" s="30"/>
    </row>
    <row r="2171" spans="2:2" s="23" customFormat="1" ht="18" x14ac:dyDescent="0.35">
      <c r="B2171" s="30"/>
    </row>
    <row r="2172" spans="2:2" s="23" customFormat="1" ht="18" x14ac:dyDescent="0.35">
      <c r="B2172" s="30"/>
    </row>
    <row r="2173" spans="2:2" s="23" customFormat="1" ht="18" x14ac:dyDescent="0.35">
      <c r="B2173" s="30"/>
    </row>
    <row r="2174" spans="2:2" s="23" customFormat="1" ht="18" x14ac:dyDescent="0.35">
      <c r="B2174" s="30"/>
    </row>
    <row r="2175" spans="2:2" s="23" customFormat="1" ht="18" x14ac:dyDescent="0.35">
      <c r="B2175" s="30"/>
    </row>
    <row r="2176" spans="2:2" s="23" customFormat="1" ht="18" x14ac:dyDescent="0.35">
      <c r="B2176" s="30"/>
    </row>
    <row r="2177" spans="2:2" s="23" customFormat="1" ht="18" x14ac:dyDescent="0.35">
      <c r="B2177" s="30"/>
    </row>
    <row r="2178" spans="2:2" s="23" customFormat="1" ht="18" x14ac:dyDescent="0.35">
      <c r="B2178" s="30"/>
    </row>
    <row r="2179" spans="2:2" s="23" customFormat="1" ht="18" x14ac:dyDescent="0.35">
      <c r="B2179" s="30"/>
    </row>
    <row r="2180" spans="2:2" s="23" customFormat="1" ht="18" x14ac:dyDescent="0.35">
      <c r="B2180" s="30"/>
    </row>
    <row r="2181" spans="2:2" s="23" customFormat="1" ht="18" x14ac:dyDescent="0.35">
      <c r="B2181" s="30"/>
    </row>
    <row r="2182" spans="2:2" s="23" customFormat="1" ht="18" x14ac:dyDescent="0.35">
      <c r="B2182" s="30"/>
    </row>
    <row r="2183" spans="2:2" s="23" customFormat="1" ht="18" x14ac:dyDescent="0.35">
      <c r="B2183" s="30"/>
    </row>
    <row r="2184" spans="2:2" s="23" customFormat="1" ht="18" x14ac:dyDescent="0.35">
      <c r="B2184" s="30"/>
    </row>
    <row r="2185" spans="2:2" s="23" customFormat="1" ht="18" x14ac:dyDescent="0.35">
      <c r="B2185" s="30"/>
    </row>
    <row r="2186" spans="2:2" s="23" customFormat="1" ht="18" x14ac:dyDescent="0.35">
      <c r="B2186" s="30"/>
    </row>
    <row r="2187" spans="2:2" s="23" customFormat="1" ht="18" x14ac:dyDescent="0.35">
      <c r="B2187" s="30"/>
    </row>
    <row r="2188" spans="2:2" s="23" customFormat="1" ht="18" x14ac:dyDescent="0.35">
      <c r="B2188" s="30"/>
    </row>
    <row r="2189" spans="2:2" s="23" customFormat="1" ht="18" x14ac:dyDescent="0.35">
      <c r="B2189" s="30"/>
    </row>
    <row r="2190" spans="2:2" s="23" customFormat="1" ht="18" x14ac:dyDescent="0.35">
      <c r="B2190" s="30"/>
    </row>
    <row r="2191" spans="2:2" s="23" customFormat="1" ht="18" x14ac:dyDescent="0.35">
      <c r="B2191" s="30"/>
    </row>
    <row r="2192" spans="2:2" s="23" customFormat="1" ht="18" x14ac:dyDescent="0.35">
      <c r="B2192" s="30"/>
    </row>
    <row r="2193" spans="2:2" s="23" customFormat="1" ht="18" x14ac:dyDescent="0.35">
      <c r="B2193" s="30"/>
    </row>
    <row r="2194" spans="2:2" s="23" customFormat="1" ht="18" x14ac:dyDescent="0.35">
      <c r="B2194" s="30"/>
    </row>
    <row r="2195" spans="2:2" s="23" customFormat="1" ht="18" x14ac:dyDescent="0.35">
      <c r="B2195" s="30"/>
    </row>
    <row r="2196" spans="2:2" s="23" customFormat="1" ht="18" x14ac:dyDescent="0.35">
      <c r="B2196" s="30"/>
    </row>
    <row r="2197" spans="2:2" s="23" customFormat="1" ht="18" x14ac:dyDescent="0.35">
      <c r="B2197" s="30"/>
    </row>
    <row r="2198" spans="2:2" s="23" customFormat="1" ht="18" x14ac:dyDescent="0.35">
      <c r="B2198" s="30"/>
    </row>
    <row r="2199" spans="2:2" s="23" customFormat="1" ht="18" x14ac:dyDescent="0.35">
      <c r="B2199" s="30"/>
    </row>
    <row r="2200" spans="2:2" s="23" customFormat="1" ht="18" x14ac:dyDescent="0.35">
      <c r="B2200" s="30"/>
    </row>
    <row r="2201" spans="2:2" s="23" customFormat="1" ht="18" x14ac:dyDescent="0.35">
      <c r="B2201" s="30"/>
    </row>
    <row r="2202" spans="2:2" s="23" customFormat="1" ht="18" x14ac:dyDescent="0.35">
      <c r="B2202" s="30"/>
    </row>
    <row r="2203" spans="2:2" s="23" customFormat="1" ht="18" x14ac:dyDescent="0.35">
      <c r="B2203" s="30"/>
    </row>
    <row r="2204" spans="2:2" s="23" customFormat="1" ht="18" x14ac:dyDescent="0.35">
      <c r="B2204" s="30"/>
    </row>
    <row r="2205" spans="2:2" s="23" customFormat="1" ht="18" x14ac:dyDescent="0.35">
      <c r="B2205" s="30"/>
    </row>
    <row r="2206" spans="2:2" s="23" customFormat="1" ht="18" x14ac:dyDescent="0.35">
      <c r="B2206" s="30"/>
    </row>
    <row r="2207" spans="2:2" s="23" customFormat="1" ht="18" x14ac:dyDescent="0.35">
      <c r="B2207" s="30"/>
    </row>
    <row r="2208" spans="2:2" s="23" customFormat="1" ht="18" x14ac:dyDescent="0.35">
      <c r="B2208" s="30"/>
    </row>
    <row r="2209" spans="2:2" s="23" customFormat="1" ht="18" x14ac:dyDescent="0.35">
      <c r="B2209" s="30"/>
    </row>
    <row r="2210" spans="2:2" s="23" customFormat="1" ht="18" x14ac:dyDescent="0.35">
      <c r="B2210" s="30"/>
    </row>
    <row r="2211" spans="2:2" s="23" customFormat="1" ht="18" x14ac:dyDescent="0.35">
      <c r="B2211" s="30"/>
    </row>
    <row r="2212" spans="2:2" s="23" customFormat="1" ht="18" x14ac:dyDescent="0.35">
      <c r="B2212" s="30"/>
    </row>
    <row r="2213" spans="2:2" s="23" customFormat="1" ht="18" x14ac:dyDescent="0.35">
      <c r="B2213" s="30"/>
    </row>
    <row r="2214" spans="2:2" s="23" customFormat="1" ht="18" x14ac:dyDescent="0.35">
      <c r="B2214" s="30"/>
    </row>
    <row r="2215" spans="2:2" s="23" customFormat="1" ht="18" x14ac:dyDescent="0.35">
      <c r="B2215" s="30"/>
    </row>
    <row r="2216" spans="2:2" s="23" customFormat="1" ht="18" x14ac:dyDescent="0.35">
      <c r="B2216" s="30"/>
    </row>
    <row r="2217" spans="2:2" s="23" customFormat="1" ht="18" x14ac:dyDescent="0.35">
      <c r="B2217" s="30"/>
    </row>
    <row r="2218" spans="2:2" s="23" customFormat="1" ht="18" x14ac:dyDescent="0.35">
      <c r="B2218" s="30"/>
    </row>
    <row r="2219" spans="2:2" s="23" customFormat="1" ht="18" x14ac:dyDescent="0.35">
      <c r="B2219" s="30"/>
    </row>
    <row r="2220" spans="2:2" s="23" customFormat="1" ht="18" x14ac:dyDescent="0.35">
      <c r="B2220" s="30"/>
    </row>
    <row r="2221" spans="2:2" s="23" customFormat="1" ht="18" x14ac:dyDescent="0.35">
      <c r="B2221" s="30"/>
    </row>
    <row r="2222" spans="2:2" s="23" customFormat="1" ht="18" x14ac:dyDescent="0.35">
      <c r="B2222" s="30"/>
    </row>
    <row r="2223" spans="2:2" s="23" customFormat="1" ht="18" x14ac:dyDescent="0.35">
      <c r="B2223" s="30"/>
    </row>
    <row r="2224" spans="2:2" s="23" customFormat="1" ht="18" x14ac:dyDescent="0.35">
      <c r="B2224" s="30"/>
    </row>
    <row r="2225" spans="2:2" s="23" customFormat="1" ht="18" x14ac:dyDescent="0.35">
      <c r="B2225" s="30"/>
    </row>
    <row r="2226" spans="2:2" s="23" customFormat="1" ht="18" x14ac:dyDescent="0.35">
      <c r="B2226" s="30"/>
    </row>
    <row r="2227" spans="2:2" s="23" customFormat="1" ht="18" x14ac:dyDescent="0.35">
      <c r="B2227" s="30"/>
    </row>
    <row r="2228" spans="2:2" s="23" customFormat="1" ht="18" x14ac:dyDescent="0.35">
      <c r="B2228" s="30"/>
    </row>
    <row r="2229" spans="2:2" s="23" customFormat="1" ht="18" x14ac:dyDescent="0.35">
      <c r="B2229" s="30"/>
    </row>
    <row r="2230" spans="2:2" s="23" customFormat="1" ht="18" x14ac:dyDescent="0.35">
      <c r="B2230" s="30"/>
    </row>
    <row r="2231" spans="2:2" s="23" customFormat="1" ht="18" x14ac:dyDescent="0.35">
      <c r="B2231" s="30"/>
    </row>
    <row r="2232" spans="2:2" s="23" customFormat="1" ht="18" x14ac:dyDescent="0.35">
      <c r="B2232" s="30"/>
    </row>
    <row r="2233" spans="2:2" s="23" customFormat="1" ht="18" x14ac:dyDescent="0.35">
      <c r="B2233" s="30"/>
    </row>
    <row r="2234" spans="2:2" s="23" customFormat="1" ht="18" x14ac:dyDescent="0.35">
      <c r="B2234" s="30"/>
    </row>
    <row r="2235" spans="2:2" s="23" customFormat="1" ht="18" x14ac:dyDescent="0.35">
      <c r="B2235" s="30"/>
    </row>
    <row r="2236" spans="2:2" s="23" customFormat="1" ht="18" x14ac:dyDescent="0.35">
      <c r="B2236" s="30"/>
    </row>
    <row r="2237" spans="2:2" s="23" customFormat="1" ht="18" x14ac:dyDescent="0.35">
      <c r="B2237" s="30"/>
    </row>
    <row r="2238" spans="2:2" s="23" customFormat="1" ht="18" x14ac:dyDescent="0.35">
      <c r="B2238" s="30"/>
    </row>
    <row r="2239" spans="2:2" s="23" customFormat="1" ht="18" x14ac:dyDescent="0.35">
      <c r="B2239" s="30"/>
    </row>
    <row r="2240" spans="2:2" s="23" customFormat="1" ht="18" x14ac:dyDescent="0.35">
      <c r="B2240" s="30"/>
    </row>
    <row r="2241" spans="2:2" s="23" customFormat="1" ht="18" x14ac:dyDescent="0.35">
      <c r="B2241" s="30"/>
    </row>
    <row r="2242" spans="2:2" s="23" customFormat="1" ht="18" x14ac:dyDescent="0.35">
      <c r="B2242" s="30"/>
    </row>
    <row r="2243" spans="2:2" s="23" customFormat="1" ht="18" x14ac:dyDescent="0.35">
      <c r="B2243" s="30"/>
    </row>
    <row r="2244" spans="2:2" s="23" customFormat="1" ht="18" x14ac:dyDescent="0.35">
      <c r="B2244" s="30"/>
    </row>
    <row r="2245" spans="2:2" s="23" customFormat="1" ht="18" x14ac:dyDescent="0.35">
      <c r="B2245" s="30"/>
    </row>
    <row r="2246" spans="2:2" s="23" customFormat="1" ht="18" x14ac:dyDescent="0.35">
      <c r="B2246" s="30"/>
    </row>
    <row r="2247" spans="2:2" s="23" customFormat="1" ht="18" x14ac:dyDescent="0.35">
      <c r="B2247" s="30"/>
    </row>
    <row r="2248" spans="2:2" s="23" customFormat="1" ht="18" x14ac:dyDescent="0.35">
      <c r="B2248" s="30"/>
    </row>
    <row r="2249" spans="2:2" s="23" customFormat="1" ht="18" x14ac:dyDescent="0.35">
      <c r="B2249" s="30"/>
    </row>
    <row r="2250" spans="2:2" s="23" customFormat="1" ht="18" x14ac:dyDescent="0.35">
      <c r="B2250" s="30"/>
    </row>
    <row r="2251" spans="2:2" s="23" customFormat="1" ht="18" x14ac:dyDescent="0.35">
      <c r="B2251" s="30"/>
    </row>
    <row r="2252" spans="2:2" s="23" customFormat="1" ht="18" x14ac:dyDescent="0.35">
      <c r="B2252" s="30"/>
    </row>
    <row r="2253" spans="2:2" s="23" customFormat="1" ht="18" x14ac:dyDescent="0.35">
      <c r="B2253" s="30"/>
    </row>
    <row r="2254" spans="2:2" s="23" customFormat="1" ht="18" x14ac:dyDescent="0.35">
      <c r="B2254" s="30"/>
    </row>
    <row r="2255" spans="2:2" s="23" customFormat="1" ht="18" x14ac:dyDescent="0.35">
      <c r="B2255" s="30"/>
    </row>
    <row r="2256" spans="2:2" s="23" customFormat="1" ht="18" x14ac:dyDescent="0.35">
      <c r="B2256" s="30"/>
    </row>
    <row r="2257" spans="2:2" s="23" customFormat="1" ht="18" x14ac:dyDescent="0.35">
      <c r="B2257" s="30"/>
    </row>
    <row r="2258" spans="2:2" s="23" customFormat="1" ht="18" x14ac:dyDescent="0.35">
      <c r="B2258" s="30"/>
    </row>
    <row r="2259" spans="2:2" s="23" customFormat="1" ht="18" x14ac:dyDescent="0.35">
      <c r="B2259" s="30"/>
    </row>
    <row r="2260" spans="2:2" s="23" customFormat="1" ht="18" x14ac:dyDescent="0.35">
      <c r="B2260" s="30"/>
    </row>
    <row r="2261" spans="2:2" s="23" customFormat="1" ht="18" x14ac:dyDescent="0.35">
      <c r="B2261" s="30"/>
    </row>
    <row r="2262" spans="2:2" s="23" customFormat="1" ht="18" x14ac:dyDescent="0.35">
      <c r="B2262" s="30"/>
    </row>
    <row r="2263" spans="2:2" s="23" customFormat="1" ht="18" x14ac:dyDescent="0.35">
      <c r="B2263" s="30"/>
    </row>
    <row r="2264" spans="2:2" s="23" customFormat="1" ht="18" x14ac:dyDescent="0.35">
      <c r="B2264" s="30"/>
    </row>
    <row r="2265" spans="2:2" s="23" customFormat="1" ht="18" x14ac:dyDescent="0.35">
      <c r="B2265" s="30"/>
    </row>
    <row r="2266" spans="2:2" s="23" customFormat="1" ht="18" x14ac:dyDescent="0.35">
      <c r="B2266" s="30"/>
    </row>
    <row r="2267" spans="2:2" s="23" customFormat="1" ht="18" x14ac:dyDescent="0.35">
      <c r="B2267" s="30"/>
    </row>
    <row r="2268" spans="2:2" s="23" customFormat="1" ht="18" x14ac:dyDescent="0.35">
      <c r="B2268" s="30"/>
    </row>
    <row r="2269" spans="2:2" s="23" customFormat="1" ht="18" x14ac:dyDescent="0.35">
      <c r="B2269" s="30"/>
    </row>
    <row r="2270" spans="2:2" s="23" customFormat="1" ht="18" x14ac:dyDescent="0.35">
      <c r="B2270" s="30"/>
    </row>
    <row r="2271" spans="2:2" s="23" customFormat="1" ht="18" x14ac:dyDescent="0.35">
      <c r="B2271" s="30"/>
    </row>
    <row r="2272" spans="2:2" s="23" customFormat="1" ht="18" x14ac:dyDescent="0.35">
      <c r="B2272" s="30"/>
    </row>
    <row r="2273" spans="2:2" s="23" customFormat="1" ht="18" x14ac:dyDescent="0.35">
      <c r="B2273" s="30"/>
    </row>
    <row r="2274" spans="2:2" s="23" customFormat="1" ht="18" x14ac:dyDescent="0.35">
      <c r="B2274" s="30"/>
    </row>
    <row r="2275" spans="2:2" s="23" customFormat="1" ht="18" x14ac:dyDescent="0.35">
      <c r="B2275" s="30"/>
    </row>
    <row r="2276" spans="2:2" s="23" customFormat="1" ht="18" x14ac:dyDescent="0.35">
      <c r="B2276" s="30"/>
    </row>
    <row r="2277" spans="2:2" s="23" customFormat="1" ht="18" x14ac:dyDescent="0.35">
      <c r="B2277" s="30"/>
    </row>
    <row r="2278" spans="2:2" s="23" customFormat="1" ht="18" x14ac:dyDescent="0.35">
      <c r="B2278" s="30"/>
    </row>
    <row r="2279" spans="2:2" s="23" customFormat="1" ht="18" x14ac:dyDescent="0.35">
      <c r="B2279" s="30"/>
    </row>
    <row r="2280" spans="2:2" s="23" customFormat="1" ht="18" x14ac:dyDescent="0.35">
      <c r="B2280" s="30"/>
    </row>
    <row r="2281" spans="2:2" s="23" customFormat="1" ht="18" x14ac:dyDescent="0.35">
      <c r="B2281" s="30"/>
    </row>
    <row r="2282" spans="2:2" s="23" customFormat="1" ht="18" x14ac:dyDescent="0.35">
      <c r="B2282" s="30"/>
    </row>
    <row r="2283" spans="2:2" s="23" customFormat="1" ht="18" x14ac:dyDescent="0.35">
      <c r="B2283" s="30"/>
    </row>
    <row r="2284" spans="2:2" s="23" customFormat="1" ht="18" x14ac:dyDescent="0.35">
      <c r="B2284" s="30"/>
    </row>
    <row r="2285" spans="2:2" s="23" customFormat="1" ht="18" x14ac:dyDescent="0.35">
      <c r="B2285" s="30"/>
    </row>
    <row r="2286" spans="2:2" s="23" customFormat="1" ht="18" x14ac:dyDescent="0.35">
      <c r="B2286" s="30"/>
    </row>
    <row r="2287" spans="2:2" s="23" customFormat="1" ht="18" x14ac:dyDescent="0.35">
      <c r="B2287" s="30"/>
    </row>
    <row r="2288" spans="2:2" s="23" customFormat="1" ht="18" x14ac:dyDescent="0.35">
      <c r="B2288" s="30"/>
    </row>
    <row r="2289" spans="2:2" s="23" customFormat="1" ht="18" x14ac:dyDescent="0.35">
      <c r="B2289" s="30"/>
    </row>
    <row r="2290" spans="2:2" s="23" customFormat="1" ht="18" x14ac:dyDescent="0.35">
      <c r="B2290" s="30"/>
    </row>
    <row r="2291" spans="2:2" s="23" customFormat="1" ht="18" x14ac:dyDescent="0.35">
      <c r="B2291" s="30"/>
    </row>
    <row r="2292" spans="2:2" s="23" customFormat="1" ht="18" x14ac:dyDescent="0.35">
      <c r="B2292" s="30"/>
    </row>
    <row r="2293" spans="2:2" s="23" customFormat="1" ht="18" x14ac:dyDescent="0.35">
      <c r="B2293" s="30"/>
    </row>
    <row r="2294" spans="2:2" s="23" customFormat="1" ht="18" x14ac:dyDescent="0.35">
      <c r="B2294" s="30"/>
    </row>
    <row r="2295" spans="2:2" s="23" customFormat="1" ht="18" x14ac:dyDescent="0.35">
      <c r="B2295" s="30"/>
    </row>
    <row r="2296" spans="2:2" s="23" customFormat="1" ht="18" x14ac:dyDescent="0.35">
      <c r="B2296" s="30"/>
    </row>
    <row r="2297" spans="2:2" s="23" customFormat="1" ht="18" x14ac:dyDescent="0.35">
      <c r="B2297" s="30"/>
    </row>
    <row r="2298" spans="2:2" s="23" customFormat="1" ht="18" x14ac:dyDescent="0.35">
      <c r="B2298" s="30"/>
    </row>
    <row r="2299" spans="2:2" s="23" customFormat="1" ht="18" x14ac:dyDescent="0.35">
      <c r="B2299" s="30"/>
    </row>
    <row r="2300" spans="2:2" s="23" customFormat="1" ht="18" x14ac:dyDescent="0.35">
      <c r="B2300" s="30"/>
    </row>
    <row r="2301" spans="2:2" s="23" customFormat="1" ht="18" x14ac:dyDescent="0.35">
      <c r="B2301" s="30"/>
    </row>
    <row r="2302" spans="2:2" s="23" customFormat="1" ht="18" x14ac:dyDescent="0.35">
      <c r="B2302" s="30"/>
    </row>
    <row r="2303" spans="2:2" s="23" customFormat="1" ht="18" x14ac:dyDescent="0.35">
      <c r="B2303" s="30"/>
    </row>
    <row r="2304" spans="2:2" s="23" customFormat="1" ht="18" x14ac:dyDescent="0.35">
      <c r="B2304" s="30"/>
    </row>
    <row r="2305" spans="2:2" s="23" customFormat="1" ht="18" x14ac:dyDescent="0.35">
      <c r="B2305" s="30"/>
    </row>
    <row r="2306" spans="2:2" s="23" customFormat="1" ht="18" x14ac:dyDescent="0.35">
      <c r="B2306" s="30"/>
    </row>
    <row r="2307" spans="2:2" s="23" customFormat="1" ht="18" x14ac:dyDescent="0.35">
      <c r="B2307" s="30"/>
    </row>
    <row r="2308" spans="2:2" s="23" customFormat="1" ht="18" x14ac:dyDescent="0.35">
      <c r="B2308" s="30"/>
    </row>
    <row r="2309" spans="2:2" s="23" customFormat="1" ht="18" x14ac:dyDescent="0.35">
      <c r="B2309" s="30"/>
    </row>
    <row r="2310" spans="2:2" s="23" customFormat="1" ht="18" x14ac:dyDescent="0.35">
      <c r="B2310" s="30"/>
    </row>
    <row r="2311" spans="2:2" s="23" customFormat="1" ht="18" x14ac:dyDescent="0.35">
      <c r="B2311" s="30"/>
    </row>
    <row r="2312" spans="2:2" s="23" customFormat="1" ht="18" x14ac:dyDescent="0.35">
      <c r="B2312" s="30"/>
    </row>
    <row r="2313" spans="2:2" s="23" customFormat="1" ht="18" x14ac:dyDescent="0.35">
      <c r="B2313" s="30"/>
    </row>
    <row r="2314" spans="2:2" s="23" customFormat="1" ht="18" x14ac:dyDescent="0.35">
      <c r="B2314" s="30"/>
    </row>
    <row r="2315" spans="2:2" s="23" customFormat="1" ht="18" x14ac:dyDescent="0.35">
      <c r="B2315" s="30"/>
    </row>
    <row r="2316" spans="2:2" s="23" customFormat="1" ht="18" x14ac:dyDescent="0.35">
      <c r="B2316" s="30"/>
    </row>
    <row r="2317" spans="2:2" s="23" customFormat="1" ht="18" x14ac:dyDescent="0.35">
      <c r="B2317" s="30"/>
    </row>
    <row r="2318" spans="2:2" s="23" customFormat="1" ht="18" x14ac:dyDescent="0.35">
      <c r="B2318" s="30"/>
    </row>
    <row r="2319" spans="2:2" s="23" customFormat="1" ht="18" x14ac:dyDescent="0.35">
      <c r="B2319" s="30"/>
    </row>
    <row r="2320" spans="2:2" s="23" customFormat="1" ht="18" x14ac:dyDescent="0.35">
      <c r="B2320" s="30"/>
    </row>
    <row r="2321" spans="2:2" s="23" customFormat="1" ht="18" x14ac:dyDescent="0.35">
      <c r="B2321" s="30"/>
    </row>
    <row r="2322" spans="2:2" s="23" customFormat="1" ht="18" x14ac:dyDescent="0.35">
      <c r="B2322" s="30"/>
    </row>
    <row r="2323" spans="2:2" s="23" customFormat="1" ht="18" x14ac:dyDescent="0.35">
      <c r="B2323" s="30"/>
    </row>
    <row r="2324" spans="2:2" s="23" customFormat="1" ht="18" x14ac:dyDescent="0.35">
      <c r="B2324" s="30"/>
    </row>
    <row r="2325" spans="2:2" s="23" customFormat="1" ht="18" x14ac:dyDescent="0.35">
      <c r="B2325" s="30"/>
    </row>
    <row r="2326" spans="2:2" s="23" customFormat="1" ht="18" x14ac:dyDescent="0.35">
      <c r="B2326" s="30"/>
    </row>
    <row r="2327" spans="2:2" s="23" customFormat="1" ht="18" x14ac:dyDescent="0.35">
      <c r="B2327" s="30"/>
    </row>
    <row r="2328" spans="2:2" s="23" customFormat="1" ht="18" x14ac:dyDescent="0.35">
      <c r="B2328" s="30"/>
    </row>
    <row r="2329" spans="2:2" s="23" customFormat="1" ht="18" x14ac:dyDescent="0.35">
      <c r="B2329" s="30"/>
    </row>
    <row r="2330" spans="2:2" s="23" customFormat="1" ht="18" x14ac:dyDescent="0.35">
      <c r="B2330" s="30"/>
    </row>
    <row r="2331" spans="2:2" s="23" customFormat="1" ht="18" x14ac:dyDescent="0.35">
      <c r="B2331" s="30"/>
    </row>
    <row r="2332" spans="2:2" s="23" customFormat="1" ht="18" x14ac:dyDescent="0.35">
      <c r="B2332" s="30"/>
    </row>
    <row r="2333" spans="2:2" s="23" customFormat="1" ht="18" x14ac:dyDescent="0.35">
      <c r="B2333" s="30"/>
    </row>
    <row r="2334" spans="2:2" s="23" customFormat="1" ht="18" x14ac:dyDescent="0.35">
      <c r="B2334" s="30"/>
    </row>
    <row r="2335" spans="2:2" s="23" customFormat="1" ht="18" x14ac:dyDescent="0.35">
      <c r="B2335" s="30"/>
    </row>
    <row r="2336" spans="2:2" s="23" customFormat="1" ht="18" x14ac:dyDescent="0.35">
      <c r="B2336" s="30"/>
    </row>
    <row r="2337" spans="2:2" s="23" customFormat="1" ht="18" x14ac:dyDescent="0.35">
      <c r="B2337" s="30"/>
    </row>
    <row r="2338" spans="2:2" s="23" customFormat="1" ht="18" x14ac:dyDescent="0.35">
      <c r="B2338" s="30"/>
    </row>
    <row r="2339" spans="2:2" s="23" customFormat="1" ht="18" x14ac:dyDescent="0.35">
      <c r="B2339" s="30"/>
    </row>
    <row r="2340" spans="2:2" s="23" customFormat="1" ht="18" x14ac:dyDescent="0.35">
      <c r="B2340" s="30"/>
    </row>
    <row r="2341" spans="2:2" s="23" customFormat="1" ht="18" x14ac:dyDescent="0.35">
      <c r="B2341" s="30"/>
    </row>
    <row r="2342" spans="2:2" s="23" customFormat="1" ht="18" x14ac:dyDescent="0.35">
      <c r="B2342" s="30"/>
    </row>
    <row r="2343" spans="2:2" s="23" customFormat="1" ht="18" x14ac:dyDescent="0.35">
      <c r="B2343" s="30"/>
    </row>
    <row r="2344" spans="2:2" s="23" customFormat="1" ht="18" x14ac:dyDescent="0.35">
      <c r="B2344" s="30"/>
    </row>
    <row r="2345" spans="2:2" s="23" customFormat="1" ht="18" x14ac:dyDescent="0.35">
      <c r="B2345" s="30"/>
    </row>
    <row r="2346" spans="2:2" s="23" customFormat="1" ht="18" x14ac:dyDescent="0.35">
      <c r="B2346" s="30"/>
    </row>
    <row r="2347" spans="2:2" s="23" customFormat="1" ht="18" x14ac:dyDescent="0.35">
      <c r="B2347" s="30"/>
    </row>
    <row r="2348" spans="2:2" s="23" customFormat="1" ht="18" x14ac:dyDescent="0.35">
      <c r="B2348" s="30"/>
    </row>
    <row r="2349" spans="2:2" s="23" customFormat="1" ht="18" x14ac:dyDescent="0.35">
      <c r="B2349" s="30"/>
    </row>
    <row r="2350" spans="2:2" s="23" customFormat="1" ht="18" x14ac:dyDescent="0.35">
      <c r="B2350" s="30"/>
    </row>
    <row r="2351" spans="2:2" s="23" customFormat="1" ht="18" x14ac:dyDescent="0.35">
      <c r="B2351" s="30"/>
    </row>
    <row r="2352" spans="2:2" s="23" customFormat="1" ht="18" x14ac:dyDescent="0.35">
      <c r="B2352" s="30"/>
    </row>
    <row r="2353" spans="2:2" s="23" customFormat="1" ht="18" x14ac:dyDescent="0.35">
      <c r="B2353" s="30"/>
    </row>
    <row r="2354" spans="2:2" s="23" customFormat="1" ht="18" x14ac:dyDescent="0.35">
      <c r="B2354" s="30"/>
    </row>
    <row r="2355" spans="2:2" s="23" customFormat="1" ht="18" x14ac:dyDescent="0.35">
      <c r="B2355" s="30"/>
    </row>
    <row r="2356" spans="2:2" s="23" customFormat="1" ht="18" x14ac:dyDescent="0.35">
      <c r="B2356" s="30"/>
    </row>
    <row r="2357" spans="2:2" s="23" customFormat="1" ht="18" x14ac:dyDescent="0.35">
      <c r="B2357" s="30"/>
    </row>
    <row r="2358" spans="2:2" s="23" customFormat="1" ht="18" x14ac:dyDescent="0.35">
      <c r="B2358" s="30"/>
    </row>
    <row r="2359" spans="2:2" s="23" customFormat="1" ht="18" x14ac:dyDescent="0.35">
      <c r="B2359" s="30"/>
    </row>
    <row r="2360" spans="2:2" s="23" customFormat="1" ht="18" x14ac:dyDescent="0.35">
      <c r="B2360" s="30"/>
    </row>
    <row r="2361" spans="2:2" s="23" customFormat="1" ht="18" x14ac:dyDescent="0.35">
      <c r="B2361" s="30"/>
    </row>
    <row r="2362" spans="2:2" s="23" customFormat="1" ht="18" x14ac:dyDescent="0.35">
      <c r="B2362" s="30"/>
    </row>
    <row r="2363" spans="2:2" s="23" customFormat="1" ht="18" x14ac:dyDescent="0.35">
      <c r="B2363" s="30"/>
    </row>
    <row r="2364" spans="2:2" s="23" customFormat="1" ht="18" x14ac:dyDescent="0.35">
      <c r="B2364" s="30"/>
    </row>
    <row r="2365" spans="2:2" s="23" customFormat="1" ht="18" x14ac:dyDescent="0.35">
      <c r="B2365" s="30"/>
    </row>
    <row r="2366" spans="2:2" s="23" customFormat="1" ht="18" x14ac:dyDescent="0.35">
      <c r="B2366" s="30"/>
    </row>
    <row r="2367" spans="2:2" s="23" customFormat="1" ht="18" x14ac:dyDescent="0.35">
      <c r="B2367" s="30"/>
    </row>
    <row r="2368" spans="2:2" s="23" customFormat="1" ht="18" x14ac:dyDescent="0.35">
      <c r="B2368" s="30"/>
    </row>
    <row r="2369" spans="2:2" s="23" customFormat="1" ht="18" x14ac:dyDescent="0.35">
      <c r="B2369" s="30"/>
    </row>
    <row r="2370" spans="2:2" s="23" customFormat="1" ht="18" x14ac:dyDescent="0.35">
      <c r="B2370" s="30"/>
    </row>
    <row r="2371" spans="2:2" s="23" customFormat="1" ht="18" x14ac:dyDescent="0.35">
      <c r="B2371" s="30"/>
    </row>
    <row r="2372" spans="2:2" s="23" customFormat="1" ht="18" x14ac:dyDescent="0.35">
      <c r="B2372" s="30"/>
    </row>
    <row r="2373" spans="2:2" s="23" customFormat="1" ht="18" x14ac:dyDescent="0.35">
      <c r="B2373" s="30"/>
    </row>
    <row r="2374" spans="2:2" s="23" customFormat="1" ht="18" x14ac:dyDescent="0.35">
      <c r="B2374" s="30"/>
    </row>
    <row r="2375" spans="2:2" s="23" customFormat="1" ht="18" x14ac:dyDescent="0.35">
      <c r="B2375" s="30"/>
    </row>
    <row r="2376" spans="2:2" s="23" customFormat="1" ht="18" x14ac:dyDescent="0.35">
      <c r="B2376" s="30"/>
    </row>
    <row r="2377" spans="2:2" s="23" customFormat="1" ht="18" x14ac:dyDescent="0.35">
      <c r="B2377" s="30"/>
    </row>
    <row r="2378" spans="2:2" s="23" customFormat="1" ht="18" x14ac:dyDescent="0.35">
      <c r="B2378" s="30"/>
    </row>
    <row r="2379" spans="2:2" s="23" customFormat="1" ht="18" x14ac:dyDescent="0.35">
      <c r="B2379" s="30"/>
    </row>
    <row r="2380" spans="2:2" s="23" customFormat="1" ht="18" x14ac:dyDescent="0.35">
      <c r="B2380" s="30"/>
    </row>
    <row r="2381" spans="2:2" s="23" customFormat="1" ht="18" x14ac:dyDescent="0.35">
      <c r="B2381" s="30"/>
    </row>
    <row r="2382" spans="2:2" s="23" customFormat="1" ht="18" x14ac:dyDescent="0.35">
      <c r="B2382" s="30"/>
    </row>
    <row r="2383" spans="2:2" s="23" customFormat="1" ht="18" x14ac:dyDescent="0.35">
      <c r="B2383" s="30"/>
    </row>
    <row r="2384" spans="2:2" s="23" customFormat="1" ht="18" x14ac:dyDescent="0.35">
      <c r="B2384" s="30"/>
    </row>
    <row r="2385" spans="2:2" s="23" customFormat="1" ht="18" x14ac:dyDescent="0.35">
      <c r="B2385" s="30"/>
    </row>
    <row r="2386" spans="2:2" s="23" customFormat="1" ht="18" x14ac:dyDescent="0.35">
      <c r="B2386" s="30"/>
    </row>
    <row r="2387" spans="2:2" s="23" customFormat="1" ht="18" x14ac:dyDescent="0.35">
      <c r="B2387" s="30"/>
    </row>
    <row r="2388" spans="2:2" s="23" customFormat="1" ht="18" x14ac:dyDescent="0.35">
      <c r="B2388" s="30"/>
    </row>
    <row r="2389" spans="2:2" s="23" customFormat="1" ht="18" x14ac:dyDescent="0.35">
      <c r="B2389" s="30"/>
    </row>
    <row r="2390" spans="2:2" s="23" customFormat="1" ht="18" x14ac:dyDescent="0.35">
      <c r="B2390" s="30"/>
    </row>
    <row r="2391" spans="2:2" s="23" customFormat="1" ht="18" x14ac:dyDescent="0.35">
      <c r="B2391" s="30"/>
    </row>
    <row r="2392" spans="2:2" s="23" customFormat="1" ht="18" x14ac:dyDescent="0.35">
      <c r="B2392" s="30"/>
    </row>
    <row r="2393" spans="2:2" s="23" customFormat="1" ht="18" x14ac:dyDescent="0.35">
      <c r="B2393" s="30"/>
    </row>
    <row r="2394" spans="2:2" s="23" customFormat="1" ht="18" x14ac:dyDescent="0.35">
      <c r="B2394" s="30"/>
    </row>
    <row r="2395" spans="2:2" s="23" customFormat="1" ht="18" x14ac:dyDescent="0.35">
      <c r="B2395" s="30"/>
    </row>
    <row r="2396" spans="2:2" s="23" customFormat="1" ht="18" x14ac:dyDescent="0.35">
      <c r="B2396" s="30"/>
    </row>
    <row r="2397" spans="2:2" s="23" customFormat="1" ht="18" x14ac:dyDescent="0.35">
      <c r="B2397" s="30"/>
    </row>
    <row r="2398" spans="2:2" s="23" customFormat="1" ht="18" x14ac:dyDescent="0.35">
      <c r="B2398" s="30"/>
    </row>
    <row r="2399" spans="2:2" s="23" customFormat="1" ht="18" x14ac:dyDescent="0.35">
      <c r="B2399" s="30"/>
    </row>
    <row r="2400" spans="2:2" s="23" customFormat="1" ht="18" x14ac:dyDescent="0.35">
      <c r="B2400" s="30"/>
    </row>
    <row r="2401" spans="2:2" s="23" customFormat="1" ht="18" x14ac:dyDescent="0.35">
      <c r="B2401" s="30"/>
    </row>
    <row r="2402" spans="2:2" s="23" customFormat="1" ht="18" x14ac:dyDescent="0.35">
      <c r="B2402" s="30"/>
    </row>
    <row r="2403" spans="2:2" s="23" customFormat="1" ht="18" x14ac:dyDescent="0.35">
      <c r="B2403" s="30"/>
    </row>
    <row r="2404" spans="2:2" s="23" customFormat="1" ht="18" x14ac:dyDescent="0.35">
      <c r="B2404" s="30"/>
    </row>
    <row r="2405" spans="2:2" s="23" customFormat="1" ht="18" x14ac:dyDescent="0.35">
      <c r="B2405" s="30"/>
    </row>
    <row r="2406" spans="2:2" s="23" customFormat="1" ht="18" x14ac:dyDescent="0.35">
      <c r="B2406" s="30"/>
    </row>
    <row r="2407" spans="2:2" s="23" customFormat="1" ht="18" x14ac:dyDescent="0.35">
      <c r="B2407" s="30"/>
    </row>
    <row r="2408" spans="2:2" s="23" customFormat="1" ht="18" x14ac:dyDescent="0.35">
      <c r="B2408" s="30"/>
    </row>
    <row r="2409" spans="2:2" s="23" customFormat="1" ht="18" x14ac:dyDescent="0.35">
      <c r="B2409" s="30"/>
    </row>
    <row r="2410" spans="2:2" s="23" customFormat="1" ht="18" x14ac:dyDescent="0.35">
      <c r="B2410" s="30"/>
    </row>
    <row r="2411" spans="2:2" s="23" customFormat="1" ht="18" x14ac:dyDescent="0.35">
      <c r="B2411" s="30"/>
    </row>
    <row r="2412" spans="2:2" s="23" customFormat="1" ht="18" x14ac:dyDescent="0.35">
      <c r="B2412" s="30"/>
    </row>
    <row r="2413" spans="2:2" s="23" customFormat="1" ht="18" x14ac:dyDescent="0.35">
      <c r="B2413" s="30"/>
    </row>
    <row r="2414" spans="2:2" s="23" customFormat="1" ht="18" x14ac:dyDescent="0.35">
      <c r="B2414" s="30"/>
    </row>
    <row r="2415" spans="2:2" s="23" customFormat="1" ht="18" x14ac:dyDescent="0.35">
      <c r="B2415" s="30"/>
    </row>
    <row r="2416" spans="2:2" s="23" customFormat="1" ht="18" x14ac:dyDescent="0.35">
      <c r="B2416" s="30"/>
    </row>
    <row r="2417" spans="2:2" s="23" customFormat="1" ht="18" x14ac:dyDescent="0.35">
      <c r="B2417" s="30"/>
    </row>
    <row r="2418" spans="2:2" s="23" customFormat="1" ht="18" x14ac:dyDescent="0.35">
      <c r="B2418" s="30"/>
    </row>
    <row r="2419" spans="2:2" s="23" customFormat="1" ht="18" x14ac:dyDescent="0.35">
      <c r="B2419" s="30"/>
    </row>
    <row r="2420" spans="2:2" s="23" customFormat="1" ht="18" x14ac:dyDescent="0.35">
      <c r="B2420" s="30"/>
    </row>
    <row r="2421" spans="2:2" s="23" customFormat="1" ht="18" x14ac:dyDescent="0.35">
      <c r="B2421" s="30"/>
    </row>
    <row r="2422" spans="2:2" s="23" customFormat="1" ht="18" x14ac:dyDescent="0.35">
      <c r="B2422" s="30"/>
    </row>
    <row r="2423" spans="2:2" s="23" customFormat="1" ht="18" x14ac:dyDescent="0.35">
      <c r="B2423" s="30"/>
    </row>
    <row r="2424" spans="2:2" s="23" customFormat="1" ht="18" x14ac:dyDescent="0.35">
      <c r="B2424" s="30"/>
    </row>
    <row r="2425" spans="2:2" s="23" customFormat="1" ht="18" x14ac:dyDescent="0.35">
      <c r="B2425" s="30"/>
    </row>
    <row r="2426" spans="2:2" s="23" customFormat="1" ht="18" x14ac:dyDescent="0.35">
      <c r="B2426" s="30"/>
    </row>
    <row r="2427" spans="2:2" s="23" customFormat="1" ht="18" x14ac:dyDescent="0.35">
      <c r="B2427" s="30"/>
    </row>
    <row r="2428" spans="2:2" s="23" customFormat="1" ht="18" x14ac:dyDescent="0.35">
      <c r="B2428" s="30"/>
    </row>
    <row r="2429" spans="2:2" s="23" customFormat="1" ht="18" x14ac:dyDescent="0.35">
      <c r="B2429" s="30"/>
    </row>
    <row r="2430" spans="2:2" s="23" customFormat="1" ht="18" x14ac:dyDescent="0.35">
      <c r="B2430" s="30"/>
    </row>
    <row r="2431" spans="2:2" s="23" customFormat="1" ht="18" x14ac:dyDescent="0.35">
      <c r="B2431" s="30"/>
    </row>
    <row r="2432" spans="2:2" s="23" customFormat="1" ht="18" x14ac:dyDescent="0.35">
      <c r="B2432" s="30"/>
    </row>
    <row r="2433" spans="2:2" s="23" customFormat="1" ht="18" x14ac:dyDescent="0.35">
      <c r="B2433" s="30"/>
    </row>
    <row r="2434" spans="2:2" s="23" customFormat="1" ht="18" x14ac:dyDescent="0.35">
      <c r="B2434" s="30"/>
    </row>
    <row r="2435" spans="2:2" s="23" customFormat="1" ht="18" x14ac:dyDescent="0.35">
      <c r="B2435" s="30"/>
    </row>
    <row r="2436" spans="2:2" s="23" customFormat="1" ht="18" x14ac:dyDescent="0.35">
      <c r="B2436" s="30"/>
    </row>
    <row r="2437" spans="2:2" s="23" customFormat="1" ht="18" x14ac:dyDescent="0.35">
      <c r="B2437" s="30"/>
    </row>
    <row r="2438" spans="2:2" s="23" customFormat="1" ht="18" x14ac:dyDescent="0.35">
      <c r="B2438" s="30"/>
    </row>
    <row r="2439" spans="2:2" s="23" customFormat="1" ht="18" x14ac:dyDescent="0.35">
      <c r="B2439" s="30"/>
    </row>
    <row r="2440" spans="2:2" s="23" customFormat="1" ht="18" x14ac:dyDescent="0.35">
      <c r="B2440" s="30"/>
    </row>
    <row r="2441" spans="2:2" s="23" customFormat="1" ht="18" x14ac:dyDescent="0.35">
      <c r="B2441" s="30"/>
    </row>
    <row r="2442" spans="2:2" s="23" customFormat="1" ht="18" x14ac:dyDescent="0.35">
      <c r="B2442" s="30"/>
    </row>
    <row r="2443" spans="2:2" s="23" customFormat="1" ht="18" x14ac:dyDescent="0.35">
      <c r="B2443" s="30"/>
    </row>
    <row r="2444" spans="2:2" s="23" customFormat="1" ht="18" x14ac:dyDescent="0.35">
      <c r="B2444" s="30"/>
    </row>
    <row r="2445" spans="2:2" s="23" customFormat="1" ht="18" x14ac:dyDescent="0.35">
      <c r="B2445" s="30"/>
    </row>
    <row r="2446" spans="2:2" s="23" customFormat="1" ht="18" x14ac:dyDescent="0.35">
      <c r="B2446" s="30"/>
    </row>
    <row r="2447" spans="2:2" s="23" customFormat="1" ht="18" x14ac:dyDescent="0.35">
      <c r="B2447" s="30"/>
    </row>
    <row r="2448" spans="2:2" s="23" customFormat="1" ht="18" x14ac:dyDescent="0.35">
      <c r="B2448" s="30"/>
    </row>
    <row r="2449" spans="2:2" s="23" customFormat="1" ht="18" x14ac:dyDescent="0.35">
      <c r="B2449" s="30"/>
    </row>
    <row r="2450" spans="2:2" s="23" customFormat="1" ht="18" x14ac:dyDescent="0.35">
      <c r="B2450" s="30"/>
    </row>
    <row r="2451" spans="2:2" s="23" customFormat="1" ht="18" x14ac:dyDescent="0.35">
      <c r="B2451" s="30"/>
    </row>
    <row r="2452" spans="2:2" s="23" customFormat="1" ht="18" x14ac:dyDescent="0.35">
      <c r="B2452" s="30"/>
    </row>
    <row r="2453" spans="2:2" s="23" customFormat="1" ht="18" x14ac:dyDescent="0.35">
      <c r="B2453" s="30"/>
    </row>
    <row r="2454" spans="2:2" s="23" customFormat="1" ht="18" x14ac:dyDescent="0.35">
      <c r="B2454" s="30"/>
    </row>
    <row r="2455" spans="2:2" s="23" customFormat="1" ht="18" x14ac:dyDescent="0.35">
      <c r="B2455" s="30"/>
    </row>
    <row r="2456" spans="2:2" s="23" customFormat="1" ht="18" x14ac:dyDescent="0.35">
      <c r="B2456" s="30"/>
    </row>
    <row r="2457" spans="2:2" s="23" customFormat="1" ht="18" x14ac:dyDescent="0.35">
      <c r="B2457" s="30"/>
    </row>
    <row r="2458" spans="2:2" s="23" customFormat="1" ht="18" x14ac:dyDescent="0.35">
      <c r="B2458" s="30"/>
    </row>
    <row r="2459" spans="2:2" s="23" customFormat="1" ht="18" x14ac:dyDescent="0.35">
      <c r="B2459" s="30"/>
    </row>
    <row r="2460" spans="2:2" s="23" customFormat="1" ht="18" x14ac:dyDescent="0.35">
      <c r="B2460" s="30"/>
    </row>
    <row r="2461" spans="2:2" s="23" customFormat="1" ht="18" x14ac:dyDescent="0.35">
      <c r="B2461" s="30"/>
    </row>
    <row r="2462" spans="2:2" s="23" customFormat="1" ht="18" x14ac:dyDescent="0.35">
      <c r="B2462" s="30"/>
    </row>
    <row r="2463" spans="2:2" s="23" customFormat="1" ht="18" x14ac:dyDescent="0.35">
      <c r="B2463" s="30"/>
    </row>
    <row r="2464" spans="2:2" s="23" customFormat="1" ht="18" x14ac:dyDescent="0.35">
      <c r="B2464" s="30"/>
    </row>
    <row r="2465" spans="2:2" s="23" customFormat="1" ht="18" x14ac:dyDescent="0.35">
      <c r="B2465" s="30"/>
    </row>
    <row r="2466" spans="2:2" s="23" customFormat="1" ht="18" x14ac:dyDescent="0.35">
      <c r="B2466" s="30"/>
    </row>
    <row r="2467" spans="2:2" s="23" customFormat="1" ht="18" x14ac:dyDescent="0.35">
      <c r="B2467" s="30"/>
    </row>
    <row r="2468" spans="2:2" s="23" customFormat="1" ht="18" x14ac:dyDescent="0.35">
      <c r="B2468" s="30"/>
    </row>
    <row r="2469" spans="2:2" s="23" customFormat="1" ht="18" x14ac:dyDescent="0.35">
      <c r="B2469" s="30"/>
    </row>
    <row r="2470" spans="2:2" s="23" customFormat="1" ht="18" x14ac:dyDescent="0.35">
      <c r="B2470" s="30"/>
    </row>
    <row r="2471" spans="2:2" s="23" customFormat="1" ht="18" x14ac:dyDescent="0.35">
      <c r="B2471" s="30"/>
    </row>
    <row r="2472" spans="2:2" s="23" customFormat="1" ht="18" x14ac:dyDescent="0.35">
      <c r="B2472" s="30"/>
    </row>
    <row r="2473" spans="2:2" s="23" customFormat="1" ht="18" x14ac:dyDescent="0.35">
      <c r="B2473" s="30"/>
    </row>
    <row r="2474" spans="2:2" s="23" customFormat="1" ht="18" x14ac:dyDescent="0.35">
      <c r="B2474" s="30"/>
    </row>
    <row r="2475" spans="2:2" s="23" customFormat="1" ht="18" x14ac:dyDescent="0.35">
      <c r="B2475" s="30"/>
    </row>
    <row r="2476" spans="2:2" s="23" customFormat="1" ht="18" x14ac:dyDescent="0.35">
      <c r="B2476" s="30"/>
    </row>
    <row r="2477" spans="2:2" s="23" customFormat="1" ht="18" x14ac:dyDescent="0.35">
      <c r="B2477" s="30"/>
    </row>
    <row r="2478" spans="2:2" s="23" customFormat="1" ht="18" x14ac:dyDescent="0.35">
      <c r="B2478" s="30"/>
    </row>
    <row r="2479" spans="2:2" s="23" customFormat="1" ht="18" x14ac:dyDescent="0.35">
      <c r="B2479" s="30"/>
    </row>
    <row r="2480" spans="2:2" s="23" customFormat="1" ht="18" x14ac:dyDescent="0.35">
      <c r="B2480" s="30"/>
    </row>
    <row r="2481" spans="2:2" s="23" customFormat="1" ht="18" x14ac:dyDescent="0.35">
      <c r="B2481" s="30"/>
    </row>
    <row r="2482" spans="2:2" s="23" customFormat="1" ht="18" x14ac:dyDescent="0.35">
      <c r="B2482" s="30"/>
    </row>
    <row r="2483" spans="2:2" s="23" customFormat="1" ht="18" x14ac:dyDescent="0.35">
      <c r="B2483" s="30"/>
    </row>
    <row r="2484" spans="2:2" s="23" customFormat="1" ht="18" x14ac:dyDescent="0.35">
      <c r="B2484" s="30"/>
    </row>
    <row r="2485" spans="2:2" s="23" customFormat="1" ht="18" x14ac:dyDescent="0.35">
      <c r="B2485" s="30"/>
    </row>
    <row r="2486" spans="2:2" s="23" customFormat="1" ht="18" x14ac:dyDescent="0.35">
      <c r="B2486" s="30"/>
    </row>
    <row r="2487" spans="2:2" s="23" customFormat="1" ht="18" x14ac:dyDescent="0.35">
      <c r="B2487" s="30"/>
    </row>
    <row r="2488" spans="2:2" s="23" customFormat="1" ht="18" x14ac:dyDescent="0.35">
      <c r="B2488" s="30"/>
    </row>
    <row r="2489" spans="2:2" s="23" customFormat="1" ht="18" x14ac:dyDescent="0.35">
      <c r="B2489" s="30"/>
    </row>
    <row r="2490" spans="2:2" s="23" customFormat="1" ht="18" x14ac:dyDescent="0.35">
      <c r="B2490" s="30"/>
    </row>
    <row r="2491" spans="2:2" s="23" customFormat="1" ht="18" x14ac:dyDescent="0.35">
      <c r="B2491" s="30"/>
    </row>
    <row r="2492" spans="2:2" s="23" customFormat="1" ht="18" x14ac:dyDescent="0.35">
      <c r="B2492" s="30"/>
    </row>
    <row r="2493" spans="2:2" s="23" customFormat="1" ht="18" x14ac:dyDescent="0.35">
      <c r="B2493" s="30"/>
    </row>
    <row r="2494" spans="2:2" s="23" customFormat="1" ht="18" x14ac:dyDescent="0.35">
      <c r="B2494" s="30"/>
    </row>
    <row r="2495" spans="2:2" s="23" customFormat="1" ht="18" x14ac:dyDescent="0.35">
      <c r="B2495" s="30"/>
    </row>
    <row r="2496" spans="2:2" s="23" customFormat="1" ht="18" x14ac:dyDescent="0.35">
      <c r="B2496" s="30"/>
    </row>
    <row r="2497" spans="2:2" s="23" customFormat="1" ht="18" x14ac:dyDescent="0.35">
      <c r="B2497" s="30"/>
    </row>
    <row r="2498" spans="2:2" s="23" customFormat="1" ht="18" x14ac:dyDescent="0.35">
      <c r="B2498" s="30"/>
    </row>
    <row r="2499" spans="2:2" s="23" customFormat="1" ht="18" x14ac:dyDescent="0.35">
      <c r="B2499" s="30"/>
    </row>
    <row r="2500" spans="2:2" s="23" customFormat="1" ht="18" x14ac:dyDescent="0.35">
      <c r="B2500" s="30"/>
    </row>
    <row r="2501" spans="2:2" s="23" customFormat="1" ht="18" x14ac:dyDescent="0.35">
      <c r="B2501" s="30"/>
    </row>
    <row r="2502" spans="2:2" s="23" customFormat="1" ht="18" x14ac:dyDescent="0.35">
      <c r="B2502" s="30"/>
    </row>
    <row r="2503" spans="2:2" s="23" customFormat="1" ht="18" x14ac:dyDescent="0.35">
      <c r="B2503" s="30"/>
    </row>
    <row r="2504" spans="2:2" s="23" customFormat="1" ht="18" x14ac:dyDescent="0.35">
      <c r="B2504" s="30"/>
    </row>
    <row r="2505" spans="2:2" s="23" customFormat="1" ht="18" x14ac:dyDescent="0.35">
      <c r="B2505" s="30"/>
    </row>
    <row r="2506" spans="2:2" s="23" customFormat="1" ht="18" x14ac:dyDescent="0.35">
      <c r="B2506" s="30"/>
    </row>
    <row r="2507" spans="2:2" s="23" customFormat="1" ht="18" x14ac:dyDescent="0.35">
      <c r="B2507" s="30"/>
    </row>
    <row r="2508" spans="2:2" s="23" customFormat="1" ht="18" x14ac:dyDescent="0.35">
      <c r="B2508" s="30"/>
    </row>
    <row r="2509" spans="2:2" s="23" customFormat="1" ht="18" x14ac:dyDescent="0.35">
      <c r="B2509" s="30"/>
    </row>
    <row r="2510" spans="2:2" s="23" customFormat="1" ht="18" x14ac:dyDescent="0.35">
      <c r="B2510" s="30"/>
    </row>
    <row r="2511" spans="2:2" s="23" customFormat="1" ht="18" x14ac:dyDescent="0.35">
      <c r="B2511" s="30"/>
    </row>
    <row r="2512" spans="2:2" s="23" customFormat="1" ht="18" x14ac:dyDescent="0.35">
      <c r="B2512" s="30"/>
    </row>
    <row r="2513" spans="2:2" s="23" customFormat="1" ht="18" x14ac:dyDescent="0.35">
      <c r="B2513" s="30"/>
    </row>
    <row r="2514" spans="2:2" s="23" customFormat="1" ht="18" x14ac:dyDescent="0.35">
      <c r="B2514" s="30"/>
    </row>
    <row r="2515" spans="2:2" s="23" customFormat="1" ht="18" x14ac:dyDescent="0.35">
      <c r="B2515" s="30"/>
    </row>
    <row r="2516" spans="2:2" s="23" customFormat="1" ht="18" x14ac:dyDescent="0.35">
      <c r="B2516" s="30"/>
    </row>
    <row r="2517" spans="2:2" s="23" customFormat="1" ht="18" x14ac:dyDescent="0.35">
      <c r="B2517" s="30"/>
    </row>
    <row r="2518" spans="2:2" s="23" customFormat="1" ht="18" x14ac:dyDescent="0.35">
      <c r="B2518" s="30"/>
    </row>
    <row r="2519" spans="2:2" s="23" customFormat="1" ht="18" x14ac:dyDescent="0.35">
      <c r="B2519" s="30"/>
    </row>
    <row r="2520" spans="2:2" s="23" customFormat="1" ht="18" x14ac:dyDescent="0.35">
      <c r="B2520" s="30"/>
    </row>
    <row r="2521" spans="2:2" s="23" customFormat="1" ht="18" x14ac:dyDescent="0.35">
      <c r="B2521" s="30"/>
    </row>
    <row r="2522" spans="2:2" s="23" customFormat="1" ht="18" x14ac:dyDescent="0.35">
      <c r="B2522" s="30"/>
    </row>
    <row r="2523" spans="2:2" s="23" customFormat="1" ht="18" x14ac:dyDescent="0.35">
      <c r="B2523" s="30"/>
    </row>
    <row r="2524" spans="2:2" s="23" customFormat="1" ht="18" x14ac:dyDescent="0.35">
      <c r="B2524" s="30"/>
    </row>
    <row r="2525" spans="2:2" s="23" customFormat="1" ht="18" x14ac:dyDescent="0.35">
      <c r="B2525" s="30"/>
    </row>
    <row r="2526" spans="2:2" s="23" customFormat="1" ht="18" x14ac:dyDescent="0.35">
      <c r="B2526" s="30"/>
    </row>
    <row r="2527" spans="2:2" s="23" customFormat="1" ht="18" x14ac:dyDescent="0.35">
      <c r="B2527" s="30"/>
    </row>
    <row r="2528" spans="2:2" s="23" customFormat="1" ht="18" x14ac:dyDescent="0.35">
      <c r="B2528" s="30"/>
    </row>
    <row r="2529" spans="2:2" s="23" customFormat="1" ht="18" x14ac:dyDescent="0.35">
      <c r="B2529" s="30"/>
    </row>
    <row r="2530" spans="2:2" s="23" customFormat="1" ht="18" x14ac:dyDescent="0.35">
      <c r="B2530" s="30"/>
    </row>
    <row r="2531" spans="2:2" s="23" customFormat="1" ht="18" x14ac:dyDescent="0.35">
      <c r="B2531" s="30"/>
    </row>
    <row r="2532" spans="2:2" s="23" customFormat="1" ht="18" x14ac:dyDescent="0.35">
      <c r="B2532" s="30"/>
    </row>
    <row r="2533" spans="2:2" s="23" customFormat="1" ht="18" x14ac:dyDescent="0.35">
      <c r="B2533" s="30"/>
    </row>
    <row r="2534" spans="2:2" s="23" customFormat="1" ht="18" x14ac:dyDescent="0.35">
      <c r="B2534" s="30"/>
    </row>
    <row r="2535" spans="2:2" s="23" customFormat="1" ht="18" x14ac:dyDescent="0.35">
      <c r="B2535" s="30"/>
    </row>
    <row r="2536" spans="2:2" s="23" customFormat="1" ht="18" x14ac:dyDescent="0.35">
      <c r="B2536" s="30"/>
    </row>
    <row r="2537" spans="2:2" s="23" customFormat="1" ht="18" x14ac:dyDescent="0.35">
      <c r="B2537" s="30"/>
    </row>
    <row r="2538" spans="2:2" s="23" customFormat="1" ht="18" x14ac:dyDescent="0.35">
      <c r="B2538" s="30"/>
    </row>
    <row r="2539" spans="2:2" s="23" customFormat="1" ht="18" x14ac:dyDescent="0.35">
      <c r="B2539" s="30"/>
    </row>
    <row r="2540" spans="2:2" s="23" customFormat="1" ht="18" x14ac:dyDescent="0.35">
      <c r="B2540" s="30"/>
    </row>
    <row r="2541" spans="2:2" s="23" customFormat="1" ht="18" x14ac:dyDescent="0.35">
      <c r="B2541" s="30"/>
    </row>
    <row r="2542" spans="2:2" s="23" customFormat="1" ht="18" x14ac:dyDescent="0.35">
      <c r="B2542" s="30"/>
    </row>
    <row r="2543" spans="2:2" s="23" customFormat="1" ht="18" x14ac:dyDescent="0.35">
      <c r="B2543" s="30"/>
    </row>
    <row r="2544" spans="2:2" s="23" customFormat="1" ht="18" x14ac:dyDescent="0.35">
      <c r="B2544" s="30"/>
    </row>
    <row r="2545" spans="2:2" s="23" customFormat="1" ht="18" x14ac:dyDescent="0.35">
      <c r="B2545" s="30"/>
    </row>
    <row r="2546" spans="2:2" s="23" customFormat="1" ht="18" x14ac:dyDescent="0.35">
      <c r="B2546" s="30"/>
    </row>
    <row r="2547" spans="2:2" s="23" customFormat="1" ht="18" x14ac:dyDescent="0.35">
      <c r="B2547" s="30"/>
    </row>
    <row r="2548" spans="2:2" s="23" customFormat="1" ht="18" x14ac:dyDescent="0.35">
      <c r="B2548" s="30"/>
    </row>
    <row r="2549" spans="2:2" s="23" customFormat="1" ht="18" x14ac:dyDescent="0.35">
      <c r="B2549" s="30"/>
    </row>
    <row r="2550" spans="2:2" s="23" customFormat="1" ht="18" x14ac:dyDescent="0.35">
      <c r="B2550" s="30"/>
    </row>
    <row r="2551" spans="2:2" s="23" customFormat="1" ht="18" x14ac:dyDescent="0.35">
      <c r="B2551" s="30"/>
    </row>
    <row r="2552" spans="2:2" s="23" customFormat="1" ht="18" x14ac:dyDescent="0.35">
      <c r="B2552" s="30"/>
    </row>
    <row r="2553" spans="2:2" s="23" customFormat="1" ht="18" x14ac:dyDescent="0.35">
      <c r="B2553" s="30"/>
    </row>
    <row r="2554" spans="2:2" s="23" customFormat="1" ht="18" x14ac:dyDescent="0.35">
      <c r="B2554" s="30"/>
    </row>
    <row r="2555" spans="2:2" s="23" customFormat="1" ht="18" x14ac:dyDescent="0.35">
      <c r="B2555" s="30"/>
    </row>
    <row r="2556" spans="2:2" s="23" customFormat="1" ht="18" x14ac:dyDescent="0.35">
      <c r="B2556" s="30"/>
    </row>
    <row r="2557" spans="2:2" s="23" customFormat="1" ht="18" x14ac:dyDescent="0.35">
      <c r="B2557" s="30"/>
    </row>
    <row r="2558" spans="2:2" s="23" customFormat="1" ht="18" x14ac:dyDescent="0.35">
      <c r="B2558" s="30"/>
    </row>
    <row r="2559" spans="2:2" s="23" customFormat="1" ht="18" x14ac:dyDescent="0.35">
      <c r="B2559" s="30"/>
    </row>
    <row r="2560" spans="2:2" s="23" customFormat="1" ht="18" x14ac:dyDescent="0.35">
      <c r="B2560" s="30"/>
    </row>
    <row r="2561" spans="2:2" s="23" customFormat="1" ht="18" x14ac:dyDescent="0.35">
      <c r="B2561" s="30"/>
    </row>
    <row r="2562" spans="2:2" s="23" customFormat="1" ht="18" x14ac:dyDescent="0.35">
      <c r="B2562" s="30"/>
    </row>
    <row r="2563" spans="2:2" s="23" customFormat="1" ht="18" x14ac:dyDescent="0.35">
      <c r="B2563" s="30"/>
    </row>
    <row r="2564" spans="2:2" s="23" customFormat="1" ht="18" x14ac:dyDescent="0.35">
      <c r="B2564" s="30"/>
    </row>
    <row r="2565" spans="2:2" s="23" customFormat="1" ht="18" x14ac:dyDescent="0.35">
      <c r="B2565" s="30"/>
    </row>
    <row r="2566" spans="2:2" s="23" customFormat="1" ht="18" x14ac:dyDescent="0.35">
      <c r="B2566" s="30"/>
    </row>
    <row r="2567" spans="2:2" s="23" customFormat="1" ht="18" x14ac:dyDescent="0.35">
      <c r="B2567" s="30"/>
    </row>
    <row r="2568" spans="2:2" s="23" customFormat="1" ht="18" x14ac:dyDescent="0.35">
      <c r="B2568" s="30"/>
    </row>
    <row r="2569" spans="2:2" s="23" customFormat="1" ht="18" x14ac:dyDescent="0.35">
      <c r="B2569" s="30"/>
    </row>
    <row r="2570" spans="2:2" s="23" customFormat="1" ht="18" x14ac:dyDescent="0.35">
      <c r="B2570" s="30"/>
    </row>
    <row r="2571" spans="2:2" s="23" customFormat="1" ht="18" x14ac:dyDescent="0.35">
      <c r="B2571" s="30"/>
    </row>
    <row r="2572" spans="2:2" s="23" customFormat="1" ht="18" x14ac:dyDescent="0.35">
      <c r="B2572" s="30"/>
    </row>
    <row r="2573" spans="2:2" s="23" customFormat="1" ht="18" x14ac:dyDescent="0.35">
      <c r="B2573" s="30"/>
    </row>
    <row r="2574" spans="2:2" s="23" customFormat="1" ht="18" x14ac:dyDescent="0.35">
      <c r="B2574" s="30"/>
    </row>
    <row r="2575" spans="2:2" s="23" customFormat="1" ht="18" x14ac:dyDescent="0.35">
      <c r="B2575" s="30"/>
    </row>
    <row r="2576" spans="2:2" s="23" customFormat="1" ht="18" x14ac:dyDescent="0.35">
      <c r="B2576" s="30"/>
    </row>
    <row r="2577" spans="2:2" s="23" customFormat="1" ht="18" x14ac:dyDescent="0.35">
      <c r="B2577" s="30"/>
    </row>
    <row r="2578" spans="2:2" s="23" customFormat="1" ht="18" x14ac:dyDescent="0.35">
      <c r="B2578" s="30"/>
    </row>
    <row r="2579" spans="2:2" s="23" customFormat="1" ht="18" x14ac:dyDescent="0.35">
      <c r="B2579" s="30"/>
    </row>
    <row r="2580" spans="2:2" s="23" customFormat="1" ht="18" x14ac:dyDescent="0.35">
      <c r="B2580" s="30"/>
    </row>
    <row r="2581" spans="2:2" s="23" customFormat="1" ht="18" x14ac:dyDescent="0.35">
      <c r="B2581" s="30"/>
    </row>
    <row r="2582" spans="2:2" s="23" customFormat="1" ht="18" x14ac:dyDescent="0.35">
      <c r="B2582" s="30"/>
    </row>
    <row r="2583" spans="2:2" s="23" customFormat="1" ht="18" x14ac:dyDescent="0.35">
      <c r="B2583" s="30"/>
    </row>
    <row r="2584" spans="2:2" s="23" customFormat="1" ht="18" x14ac:dyDescent="0.35">
      <c r="B2584" s="30"/>
    </row>
    <row r="2585" spans="2:2" s="23" customFormat="1" ht="18" x14ac:dyDescent="0.35">
      <c r="B2585" s="30"/>
    </row>
    <row r="2586" spans="2:2" s="23" customFormat="1" ht="18" x14ac:dyDescent="0.35">
      <c r="B2586" s="30"/>
    </row>
    <row r="2587" spans="2:2" s="23" customFormat="1" ht="18" x14ac:dyDescent="0.35">
      <c r="B2587" s="30"/>
    </row>
    <row r="2588" spans="2:2" s="23" customFormat="1" ht="18" x14ac:dyDescent="0.35">
      <c r="B2588" s="30"/>
    </row>
    <row r="2589" spans="2:2" s="23" customFormat="1" ht="18" x14ac:dyDescent="0.35">
      <c r="B2589" s="30"/>
    </row>
    <row r="2590" spans="2:2" s="23" customFormat="1" ht="18" x14ac:dyDescent="0.35">
      <c r="B2590" s="30"/>
    </row>
    <row r="2591" spans="2:2" s="23" customFormat="1" ht="18" x14ac:dyDescent="0.35">
      <c r="B2591" s="30"/>
    </row>
    <row r="2592" spans="2:2" s="23" customFormat="1" ht="18" x14ac:dyDescent="0.35">
      <c r="B2592" s="30"/>
    </row>
    <row r="2593" spans="2:2" s="23" customFormat="1" ht="18" x14ac:dyDescent="0.35">
      <c r="B2593" s="30"/>
    </row>
    <row r="2594" spans="2:2" s="23" customFormat="1" ht="18" x14ac:dyDescent="0.35">
      <c r="B2594" s="30"/>
    </row>
    <row r="2595" spans="2:2" s="23" customFormat="1" ht="18" x14ac:dyDescent="0.35">
      <c r="B2595" s="30"/>
    </row>
    <row r="2596" spans="2:2" s="23" customFormat="1" ht="18" x14ac:dyDescent="0.35">
      <c r="B2596" s="30"/>
    </row>
    <row r="2597" spans="2:2" s="23" customFormat="1" ht="18" x14ac:dyDescent="0.35">
      <c r="B2597" s="30"/>
    </row>
    <row r="2598" spans="2:2" s="23" customFormat="1" ht="18" x14ac:dyDescent="0.35">
      <c r="B2598" s="30"/>
    </row>
    <row r="2599" spans="2:2" s="23" customFormat="1" ht="18" x14ac:dyDescent="0.35">
      <c r="B2599" s="30"/>
    </row>
    <row r="2600" spans="2:2" s="23" customFormat="1" ht="18" x14ac:dyDescent="0.35">
      <c r="B2600" s="30"/>
    </row>
    <row r="2601" spans="2:2" s="23" customFormat="1" ht="18" x14ac:dyDescent="0.35">
      <c r="B2601" s="30"/>
    </row>
    <row r="2602" spans="2:2" s="23" customFormat="1" ht="18" x14ac:dyDescent="0.35">
      <c r="B2602" s="30"/>
    </row>
    <row r="2603" spans="2:2" s="23" customFormat="1" ht="18" x14ac:dyDescent="0.35">
      <c r="B2603" s="30"/>
    </row>
    <row r="2604" spans="2:2" s="23" customFormat="1" ht="18" x14ac:dyDescent="0.35">
      <c r="B2604" s="30"/>
    </row>
    <row r="2605" spans="2:2" s="23" customFormat="1" ht="18" x14ac:dyDescent="0.35">
      <c r="B2605" s="30"/>
    </row>
    <row r="2606" spans="2:2" s="23" customFormat="1" ht="18" x14ac:dyDescent="0.35">
      <c r="B2606" s="30"/>
    </row>
    <row r="2607" spans="2:2" s="23" customFormat="1" ht="18" x14ac:dyDescent="0.35">
      <c r="B2607" s="30"/>
    </row>
    <row r="2608" spans="2:2" s="23" customFormat="1" ht="18" x14ac:dyDescent="0.35">
      <c r="B2608" s="30"/>
    </row>
    <row r="2609" spans="2:2" s="23" customFormat="1" ht="18" x14ac:dyDescent="0.35">
      <c r="B2609" s="30"/>
    </row>
    <row r="2610" spans="2:2" s="23" customFormat="1" ht="18" x14ac:dyDescent="0.35">
      <c r="B2610" s="30"/>
    </row>
    <row r="2611" spans="2:2" s="23" customFormat="1" ht="18" x14ac:dyDescent="0.35">
      <c r="B2611" s="30"/>
    </row>
    <row r="2612" spans="2:2" s="23" customFormat="1" ht="18" x14ac:dyDescent="0.35">
      <c r="B2612" s="30"/>
    </row>
    <row r="2613" spans="2:2" s="23" customFormat="1" ht="18" x14ac:dyDescent="0.35">
      <c r="B2613" s="30"/>
    </row>
    <row r="2614" spans="2:2" s="23" customFormat="1" ht="18" x14ac:dyDescent="0.35">
      <c r="B2614" s="30"/>
    </row>
    <row r="2615" spans="2:2" s="23" customFormat="1" ht="18" x14ac:dyDescent="0.35">
      <c r="B2615" s="30"/>
    </row>
    <row r="2616" spans="2:2" s="23" customFormat="1" ht="18" x14ac:dyDescent="0.35">
      <c r="B2616" s="30"/>
    </row>
    <row r="2617" spans="2:2" s="23" customFormat="1" ht="18" x14ac:dyDescent="0.35">
      <c r="B2617" s="30"/>
    </row>
    <row r="2618" spans="2:2" s="23" customFormat="1" ht="18" x14ac:dyDescent="0.35">
      <c r="B2618" s="30"/>
    </row>
    <row r="2619" spans="2:2" s="23" customFormat="1" ht="18" x14ac:dyDescent="0.35">
      <c r="B2619" s="30"/>
    </row>
    <row r="2620" spans="2:2" s="23" customFormat="1" ht="18" x14ac:dyDescent="0.35">
      <c r="B2620" s="30"/>
    </row>
    <row r="2621" spans="2:2" s="23" customFormat="1" ht="18" x14ac:dyDescent="0.35">
      <c r="B2621" s="30"/>
    </row>
    <row r="2622" spans="2:2" s="23" customFormat="1" ht="18" x14ac:dyDescent="0.35">
      <c r="B2622" s="30"/>
    </row>
    <row r="2623" spans="2:2" s="23" customFormat="1" ht="18" x14ac:dyDescent="0.35">
      <c r="B2623" s="30"/>
    </row>
    <row r="2624" spans="2:2" s="23" customFormat="1" ht="18" x14ac:dyDescent="0.35">
      <c r="B2624" s="30"/>
    </row>
    <row r="2625" spans="2:2" s="23" customFormat="1" ht="18" x14ac:dyDescent="0.35">
      <c r="B2625" s="30"/>
    </row>
    <row r="2626" spans="2:2" s="23" customFormat="1" ht="18" x14ac:dyDescent="0.35">
      <c r="B2626" s="30"/>
    </row>
    <row r="2627" spans="2:2" s="23" customFormat="1" ht="18" x14ac:dyDescent="0.35">
      <c r="B2627" s="30"/>
    </row>
    <row r="2628" spans="2:2" s="23" customFormat="1" ht="18" x14ac:dyDescent="0.35">
      <c r="B2628" s="30"/>
    </row>
    <row r="2629" spans="2:2" s="23" customFormat="1" ht="18" x14ac:dyDescent="0.35">
      <c r="B2629" s="30"/>
    </row>
    <row r="2630" spans="2:2" s="23" customFormat="1" ht="18" x14ac:dyDescent="0.35">
      <c r="B2630" s="30"/>
    </row>
    <row r="2631" spans="2:2" s="23" customFormat="1" ht="18" x14ac:dyDescent="0.35">
      <c r="B2631" s="30"/>
    </row>
    <row r="2632" spans="2:2" s="23" customFormat="1" ht="18" x14ac:dyDescent="0.35">
      <c r="B2632" s="30"/>
    </row>
    <row r="2633" spans="2:2" s="23" customFormat="1" ht="18" x14ac:dyDescent="0.35">
      <c r="B2633" s="30"/>
    </row>
    <row r="2634" spans="2:2" s="23" customFormat="1" ht="18" x14ac:dyDescent="0.35">
      <c r="B2634" s="30"/>
    </row>
    <row r="2635" spans="2:2" s="23" customFormat="1" ht="18" x14ac:dyDescent="0.35">
      <c r="B2635" s="30"/>
    </row>
    <row r="2636" spans="2:2" s="23" customFormat="1" ht="18" x14ac:dyDescent="0.35">
      <c r="B2636" s="30"/>
    </row>
    <row r="2637" spans="2:2" s="23" customFormat="1" ht="18" x14ac:dyDescent="0.35">
      <c r="B2637" s="30"/>
    </row>
    <row r="2638" spans="2:2" s="23" customFormat="1" ht="18" x14ac:dyDescent="0.35">
      <c r="B2638" s="30"/>
    </row>
    <row r="2639" spans="2:2" s="23" customFormat="1" ht="18" x14ac:dyDescent="0.35">
      <c r="B2639" s="30"/>
    </row>
    <row r="2640" spans="2:2" s="23" customFormat="1" ht="18" x14ac:dyDescent="0.35">
      <c r="B2640" s="30"/>
    </row>
    <row r="2641" spans="2:2" s="23" customFormat="1" ht="18" x14ac:dyDescent="0.35">
      <c r="B2641" s="30"/>
    </row>
    <row r="2642" spans="2:2" s="23" customFormat="1" ht="18" x14ac:dyDescent="0.35">
      <c r="B2642" s="30"/>
    </row>
    <row r="2643" spans="2:2" s="23" customFormat="1" ht="18" x14ac:dyDescent="0.35">
      <c r="B2643" s="30"/>
    </row>
    <row r="2644" spans="2:2" s="23" customFormat="1" ht="18" x14ac:dyDescent="0.35">
      <c r="B2644" s="30"/>
    </row>
    <row r="2645" spans="2:2" s="23" customFormat="1" ht="18" x14ac:dyDescent="0.35">
      <c r="B2645" s="30"/>
    </row>
    <row r="2646" spans="2:2" s="23" customFormat="1" ht="18" x14ac:dyDescent="0.35">
      <c r="B2646" s="30"/>
    </row>
    <row r="2647" spans="2:2" s="23" customFormat="1" ht="18" x14ac:dyDescent="0.35">
      <c r="B2647" s="30"/>
    </row>
    <row r="2648" spans="2:2" s="23" customFormat="1" ht="18" x14ac:dyDescent="0.35">
      <c r="B2648" s="30"/>
    </row>
    <row r="2649" spans="2:2" s="23" customFormat="1" ht="18" x14ac:dyDescent="0.35">
      <c r="B2649" s="30"/>
    </row>
    <row r="2650" spans="2:2" s="23" customFormat="1" ht="18" x14ac:dyDescent="0.35">
      <c r="B2650" s="30"/>
    </row>
    <row r="2651" spans="2:2" s="23" customFormat="1" ht="18" x14ac:dyDescent="0.35">
      <c r="B2651" s="30"/>
    </row>
    <row r="2652" spans="2:2" s="23" customFormat="1" ht="18" x14ac:dyDescent="0.35">
      <c r="B2652" s="30"/>
    </row>
    <row r="2653" spans="2:2" s="23" customFormat="1" ht="18" x14ac:dyDescent="0.35">
      <c r="B2653" s="30"/>
    </row>
    <row r="2654" spans="2:2" s="23" customFormat="1" ht="18" x14ac:dyDescent="0.35">
      <c r="B2654" s="30"/>
    </row>
    <row r="2655" spans="2:2" s="23" customFormat="1" ht="18" x14ac:dyDescent="0.35">
      <c r="B2655" s="30"/>
    </row>
    <row r="2656" spans="2:2" s="23" customFormat="1" ht="18" x14ac:dyDescent="0.35">
      <c r="B2656" s="30"/>
    </row>
    <row r="2657" spans="2:2" s="23" customFormat="1" ht="18" x14ac:dyDescent="0.35">
      <c r="B2657" s="30"/>
    </row>
    <row r="2658" spans="2:2" s="23" customFormat="1" ht="18" x14ac:dyDescent="0.35">
      <c r="B2658" s="30"/>
    </row>
    <row r="2659" spans="2:2" s="23" customFormat="1" ht="18" x14ac:dyDescent="0.35">
      <c r="B2659" s="30"/>
    </row>
    <row r="2660" spans="2:2" s="23" customFormat="1" ht="18" x14ac:dyDescent="0.35">
      <c r="B2660" s="30"/>
    </row>
    <row r="2661" spans="2:2" s="23" customFormat="1" ht="18" x14ac:dyDescent="0.35">
      <c r="B2661" s="30"/>
    </row>
    <row r="2662" spans="2:2" s="23" customFormat="1" ht="18" x14ac:dyDescent="0.35">
      <c r="B2662" s="30"/>
    </row>
    <row r="2663" spans="2:2" s="23" customFormat="1" ht="18" x14ac:dyDescent="0.35">
      <c r="B2663" s="30"/>
    </row>
    <row r="2664" spans="2:2" s="23" customFormat="1" ht="18" x14ac:dyDescent="0.35">
      <c r="B2664" s="30"/>
    </row>
    <row r="2665" spans="2:2" s="23" customFormat="1" ht="18" x14ac:dyDescent="0.35">
      <c r="B2665" s="30"/>
    </row>
    <row r="2666" spans="2:2" s="23" customFormat="1" ht="18" x14ac:dyDescent="0.35">
      <c r="B2666" s="30"/>
    </row>
    <row r="2667" spans="2:2" s="23" customFormat="1" ht="18" x14ac:dyDescent="0.35">
      <c r="B2667" s="30"/>
    </row>
    <row r="2668" spans="2:2" s="23" customFormat="1" ht="18" x14ac:dyDescent="0.35">
      <c r="B2668" s="30"/>
    </row>
    <row r="2669" spans="2:2" s="23" customFormat="1" ht="18" x14ac:dyDescent="0.35">
      <c r="B2669" s="30"/>
    </row>
    <row r="2670" spans="2:2" s="23" customFormat="1" ht="18" x14ac:dyDescent="0.35">
      <c r="B2670" s="30"/>
    </row>
    <row r="2671" spans="2:2" s="23" customFormat="1" ht="18" x14ac:dyDescent="0.35">
      <c r="B2671" s="30"/>
    </row>
    <row r="2672" spans="2:2" s="23" customFormat="1" ht="18" x14ac:dyDescent="0.35">
      <c r="B2672" s="30"/>
    </row>
    <row r="2673" spans="2:2" s="23" customFormat="1" ht="18" x14ac:dyDescent="0.35">
      <c r="B2673" s="30"/>
    </row>
    <row r="2674" spans="2:2" s="23" customFormat="1" ht="18" x14ac:dyDescent="0.35">
      <c r="B2674" s="30"/>
    </row>
    <row r="2675" spans="2:2" s="23" customFormat="1" ht="18" x14ac:dyDescent="0.35">
      <c r="B2675" s="30"/>
    </row>
    <row r="2676" spans="2:2" s="23" customFormat="1" ht="18" x14ac:dyDescent="0.35">
      <c r="B2676" s="30"/>
    </row>
    <row r="2677" spans="2:2" s="23" customFormat="1" ht="18" x14ac:dyDescent="0.35">
      <c r="B2677" s="30"/>
    </row>
    <row r="2678" spans="2:2" s="23" customFormat="1" ht="18" x14ac:dyDescent="0.35">
      <c r="B2678" s="30"/>
    </row>
    <row r="2679" spans="2:2" s="23" customFormat="1" ht="18" x14ac:dyDescent="0.35">
      <c r="B2679" s="30"/>
    </row>
    <row r="2680" spans="2:2" s="23" customFormat="1" ht="18" x14ac:dyDescent="0.35">
      <c r="B2680" s="30"/>
    </row>
    <row r="2681" spans="2:2" s="23" customFormat="1" ht="18" x14ac:dyDescent="0.35">
      <c r="B2681" s="30"/>
    </row>
    <row r="2682" spans="2:2" s="23" customFormat="1" ht="18" x14ac:dyDescent="0.35">
      <c r="B2682" s="30"/>
    </row>
    <row r="2683" spans="2:2" s="23" customFormat="1" ht="18" x14ac:dyDescent="0.35">
      <c r="B2683" s="30"/>
    </row>
    <row r="2684" spans="2:2" s="23" customFormat="1" ht="18" x14ac:dyDescent="0.35">
      <c r="B2684" s="30"/>
    </row>
    <row r="2685" spans="2:2" s="23" customFormat="1" ht="18" x14ac:dyDescent="0.35">
      <c r="B2685" s="30"/>
    </row>
    <row r="2686" spans="2:2" s="23" customFormat="1" ht="18" x14ac:dyDescent="0.35">
      <c r="B2686" s="30"/>
    </row>
    <row r="2687" spans="2:2" s="23" customFormat="1" ht="18" x14ac:dyDescent="0.35">
      <c r="B2687" s="30"/>
    </row>
    <row r="2688" spans="2:2" s="23" customFormat="1" ht="18" x14ac:dyDescent="0.35">
      <c r="B2688" s="30"/>
    </row>
    <row r="2689" spans="2:2" s="23" customFormat="1" ht="18" x14ac:dyDescent="0.35">
      <c r="B2689" s="30"/>
    </row>
    <row r="2690" spans="2:2" s="23" customFormat="1" ht="18" x14ac:dyDescent="0.35">
      <c r="B2690" s="30"/>
    </row>
    <row r="2691" spans="2:2" s="23" customFormat="1" ht="18" x14ac:dyDescent="0.35">
      <c r="B2691" s="30"/>
    </row>
    <row r="2692" spans="2:2" s="23" customFormat="1" ht="18" x14ac:dyDescent="0.35">
      <c r="B2692" s="30"/>
    </row>
    <row r="2693" spans="2:2" s="23" customFormat="1" ht="18" x14ac:dyDescent="0.35">
      <c r="B2693" s="30"/>
    </row>
    <row r="2694" spans="2:2" s="23" customFormat="1" ht="18" x14ac:dyDescent="0.35">
      <c r="B2694" s="30"/>
    </row>
    <row r="2695" spans="2:2" s="23" customFormat="1" ht="18" x14ac:dyDescent="0.35">
      <c r="B2695" s="30"/>
    </row>
    <row r="2696" spans="2:2" s="23" customFormat="1" ht="18" x14ac:dyDescent="0.35">
      <c r="B2696" s="30"/>
    </row>
    <row r="2697" spans="2:2" s="23" customFormat="1" ht="18" x14ac:dyDescent="0.35">
      <c r="B2697" s="30"/>
    </row>
    <row r="2698" spans="2:2" s="23" customFormat="1" ht="18" x14ac:dyDescent="0.35">
      <c r="B2698" s="30"/>
    </row>
    <row r="2699" spans="2:2" s="23" customFormat="1" ht="18" x14ac:dyDescent="0.35">
      <c r="B2699" s="30"/>
    </row>
    <row r="2700" spans="2:2" s="23" customFormat="1" ht="18" x14ac:dyDescent="0.35">
      <c r="B2700" s="30"/>
    </row>
    <row r="2701" spans="2:2" s="23" customFormat="1" ht="18" x14ac:dyDescent="0.35">
      <c r="B2701" s="30"/>
    </row>
    <row r="2702" spans="2:2" s="23" customFormat="1" ht="18" x14ac:dyDescent="0.35">
      <c r="B2702" s="30"/>
    </row>
    <row r="2703" spans="2:2" s="23" customFormat="1" ht="18" x14ac:dyDescent="0.35">
      <c r="B2703" s="30"/>
    </row>
    <row r="2704" spans="2:2" s="23" customFormat="1" ht="18" x14ac:dyDescent="0.35">
      <c r="B2704" s="30"/>
    </row>
    <row r="2705" spans="2:2" s="23" customFormat="1" ht="18" x14ac:dyDescent="0.35">
      <c r="B2705" s="30"/>
    </row>
    <row r="2706" spans="2:2" s="23" customFormat="1" ht="18" x14ac:dyDescent="0.35">
      <c r="B2706" s="30"/>
    </row>
    <row r="2707" spans="2:2" s="23" customFormat="1" ht="18" x14ac:dyDescent="0.35">
      <c r="B2707" s="30"/>
    </row>
    <row r="2708" spans="2:2" s="23" customFormat="1" ht="18" x14ac:dyDescent="0.35">
      <c r="B2708" s="30"/>
    </row>
    <row r="2709" spans="2:2" s="23" customFormat="1" ht="18" x14ac:dyDescent="0.35">
      <c r="B2709" s="30"/>
    </row>
    <row r="2710" spans="2:2" s="23" customFormat="1" ht="18" x14ac:dyDescent="0.35">
      <c r="B2710" s="30"/>
    </row>
    <row r="2711" spans="2:2" s="23" customFormat="1" ht="18" x14ac:dyDescent="0.35">
      <c r="B2711" s="30"/>
    </row>
    <row r="2712" spans="2:2" s="23" customFormat="1" ht="18" x14ac:dyDescent="0.35">
      <c r="B2712" s="30"/>
    </row>
    <row r="2713" spans="2:2" s="23" customFormat="1" ht="18" x14ac:dyDescent="0.35">
      <c r="B2713" s="30"/>
    </row>
    <row r="2714" spans="2:2" s="23" customFormat="1" ht="18" x14ac:dyDescent="0.35">
      <c r="B2714" s="30"/>
    </row>
    <row r="2715" spans="2:2" s="23" customFormat="1" ht="18" x14ac:dyDescent="0.35">
      <c r="B2715" s="30"/>
    </row>
    <row r="2716" spans="2:2" s="23" customFormat="1" ht="18" x14ac:dyDescent="0.35">
      <c r="B2716" s="30"/>
    </row>
    <row r="2717" spans="2:2" s="23" customFormat="1" ht="18" x14ac:dyDescent="0.35">
      <c r="B2717" s="30"/>
    </row>
    <row r="2718" spans="2:2" s="23" customFormat="1" ht="18" x14ac:dyDescent="0.35">
      <c r="B2718" s="30"/>
    </row>
    <row r="2719" spans="2:2" s="23" customFormat="1" ht="18" x14ac:dyDescent="0.35">
      <c r="B2719" s="30"/>
    </row>
    <row r="2720" spans="2:2" s="23" customFormat="1" ht="18" x14ac:dyDescent="0.35">
      <c r="B2720" s="30"/>
    </row>
    <row r="2721" spans="2:2" s="23" customFormat="1" ht="18" x14ac:dyDescent="0.35">
      <c r="B2721" s="30"/>
    </row>
    <row r="2722" spans="2:2" s="23" customFormat="1" ht="18" x14ac:dyDescent="0.35">
      <c r="B2722" s="30"/>
    </row>
    <row r="2723" spans="2:2" s="23" customFormat="1" ht="18" x14ac:dyDescent="0.35">
      <c r="B2723" s="30"/>
    </row>
    <row r="2724" spans="2:2" s="23" customFormat="1" ht="18" x14ac:dyDescent="0.35">
      <c r="B2724" s="30"/>
    </row>
    <row r="2725" spans="2:2" s="23" customFormat="1" ht="18" x14ac:dyDescent="0.35">
      <c r="B2725" s="30"/>
    </row>
    <row r="2726" spans="2:2" s="23" customFormat="1" ht="18" x14ac:dyDescent="0.35">
      <c r="B2726" s="30"/>
    </row>
    <row r="2727" spans="2:2" s="23" customFormat="1" ht="18" x14ac:dyDescent="0.35">
      <c r="B2727" s="30"/>
    </row>
    <row r="2728" spans="2:2" s="23" customFormat="1" ht="18" x14ac:dyDescent="0.35">
      <c r="B2728" s="30"/>
    </row>
    <row r="2729" spans="2:2" s="23" customFormat="1" ht="18" x14ac:dyDescent="0.35">
      <c r="B2729" s="30"/>
    </row>
    <row r="2730" spans="2:2" s="23" customFormat="1" ht="18" x14ac:dyDescent="0.35">
      <c r="B2730" s="30"/>
    </row>
    <row r="2731" spans="2:2" s="23" customFormat="1" ht="18" x14ac:dyDescent="0.35">
      <c r="B2731" s="30"/>
    </row>
    <row r="2732" spans="2:2" s="23" customFormat="1" ht="18" x14ac:dyDescent="0.35">
      <c r="B2732" s="30"/>
    </row>
    <row r="2733" spans="2:2" s="23" customFormat="1" ht="18" x14ac:dyDescent="0.35">
      <c r="B2733" s="30"/>
    </row>
    <row r="2734" spans="2:2" s="23" customFormat="1" ht="18" x14ac:dyDescent="0.35">
      <c r="B2734" s="30"/>
    </row>
    <row r="2735" spans="2:2" s="23" customFormat="1" ht="18" x14ac:dyDescent="0.35">
      <c r="B2735" s="30"/>
    </row>
    <row r="2736" spans="2:2" s="23" customFormat="1" ht="18" x14ac:dyDescent="0.35">
      <c r="B2736" s="30"/>
    </row>
    <row r="2737" spans="2:2" s="23" customFormat="1" ht="18" x14ac:dyDescent="0.35">
      <c r="B2737" s="30"/>
    </row>
    <row r="2738" spans="2:2" s="23" customFormat="1" ht="18" x14ac:dyDescent="0.35">
      <c r="B2738" s="30"/>
    </row>
    <row r="2739" spans="2:2" s="23" customFormat="1" ht="18" x14ac:dyDescent="0.35">
      <c r="B2739" s="30"/>
    </row>
    <row r="2740" spans="2:2" s="23" customFormat="1" ht="18" x14ac:dyDescent="0.35">
      <c r="B2740" s="30"/>
    </row>
    <row r="2741" spans="2:2" s="23" customFormat="1" ht="18" x14ac:dyDescent="0.35">
      <c r="B2741" s="30"/>
    </row>
    <row r="2742" spans="2:2" s="23" customFormat="1" ht="18" x14ac:dyDescent="0.35">
      <c r="B2742" s="30"/>
    </row>
    <row r="2743" spans="2:2" s="23" customFormat="1" ht="18" x14ac:dyDescent="0.35">
      <c r="B2743" s="30"/>
    </row>
    <row r="2744" spans="2:2" s="23" customFormat="1" ht="18" x14ac:dyDescent="0.35">
      <c r="B2744" s="30"/>
    </row>
    <row r="2745" spans="2:2" s="23" customFormat="1" ht="18" x14ac:dyDescent="0.35">
      <c r="B2745" s="30"/>
    </row>
    <row r="2746" spans="2:2" s="23" customFormat="1" ht="18" x14ac:dyDescent="0.35">
      <c r="B2746" s="30"/>
    </row>
    <row r="2747" spans="2:2" s="23" customFormat="1" ht="18" x14ac:dyDescent="0.35">
      <c r="B2747" s="30"/>
    </row>
    <row r="2748" spans="2:2" s="23" customFormat="1" ht="18" x14ac:dyDescent="0.35">
      <c r="B2748" s="30"/>
    </row>
    <row r="2749" spans="2:2" s="23" customFormat="1" ht="18" x14ac:dyDescent="0.35">
      <c r="B2749" s="30"/>
    </row>
    <row r="2750" spans="2:2" s="23" customFormat="1" ht="18" x14ac:dyDescent="0.35">
      <c r="B2750" s="30"/>
    </row>
    <row r="2751" spans="2:2" s="23" customFormat="1" ht="18" x14ac:dyDescent="0.35">
      <c r="B2751" s="30"/>
    </row>
    <row r="2752" spans="2:2" s="23" customFormat="1" ht="18" x14ac:dyDescent="0.35">
      <c r="B2752" s="30"/>
    </row>
    <row r="2753" spans="2:2" s="23" customFormat="1" ht="18" x14ac:dyDescent="0.35">
      <c r="B2753" s="30"/>
    </row>
    <row r="2754" spans="2:2" s="23" customFormat="1" ht="18" x14ac:dyDescent="0.35">
      <c r="B2754" s="30"/>
    </row>
    <row r="2755" spans="2:2" s="23" customFormat="1" ht="18" x14ac:dyDescent="0.35">
      <c r="B2755" s="30"/>
    </row>
    <row r="2756" spans="2:2" s="23" customFormat="1" ht="18" x14ac:dyDescent="0.35">
      <c r="B2756" s="30"/>
    </row>
    <row r="2757" spans="2:2" s="23" customFormat="1" ht="18" x14ac:dyDescent="0.35">
      <c r="B2757" s="30"/>
    </row>
    <row r="2758" spans="2:2" s="23" customFormat="1" ht="18" x14ac:dyDescent="0.35">
      <c r="B2758" s="30"/>
    </row>
    <row r="2759" spans="2:2" s="23" customFormat="1" ht="18" x14ac:dyDescent="0.35">
      <c r="B2759" s="30"/>
    </row>
    <row r="2760" spans="2:2" s="23" customFormat="1" ht="18" x14ac:dyDescent="0.35">
      <c r="B2760" s="30"/>
    </row>
    <row r="2761" spans="2:2" s="23" customFormat="1" ht="18" x14ac:dyDescent="0.35">
      <c r="B2761" s="30"/>
    </row>
    <row r="2762" spans="2:2" s="23" customFormat="1" ht="18" x14ac:dyDescent="0.35">
      <c r="B2762" s="30"/>
    </row>
    <row r="2763" spans="2:2" s="23" customFormat="1" ht="18" x14ac:dyDescent="0.35">
      <c r="B2763" s="30"/>
    </row>
    <row r="2764" spans="2:2" s="23" customFormat="1" ht="18" x14ac:dyDescent="0.35">
      <c r="B2764" s="30"/>
    </row>
    <row r="2765" spans="2:2" s="23" customFormat="1" ht="18" x14ac:dyDescent="0.35">
      <c r="B2765" s="30"/>
    </row>
    <row r="2766" spans="2:2" s="23" customFormat="1" ht="18" x14ac:dyDescent="0.35">
      <c r="B2766" s="30"/>
    </row>
    <row r="2767" spans="2:2" s="23" customFormat="1" ht="18" x14ac:dyDescent="0.35">
      <c r="B2767" s="30"/>
    </row>
    <row r="2768" spans="2:2" s="23" customFormat="1" ht="18" x14ac:dyDescent="0.35">
      <c r="B2768" s="30"/>
    </row>
    <row r="2769" spans="2:2" s="23" customFormat="1" ht="18" x14ac:dyDescent="0.35">
      <c r="B2769" s="30"/>
    </row>
    <row r="2770" spans="2:2" s="23" customFormat="1" ht="18" x14ac:dyDescent="0.35">
      <c r="B2770" s="30"/>
    </row>
    <row r="2771" spans="2:2" s="23" customFormat="1" ht="18" x14ac:dyDescent="0.35">
      <c r="B2771" s="30"/>
    </row>
    <row r="2772" spans="2:2" s="23" customFormat="1" ht="18" x14ac:dyDescent="0.35">
      <c r="B2772" s="30"/>
    </row>
    <row r="2773" spans="2:2" s="23" customFormat="1" ht="18" x14ac:dyDescent="0.35">
      <c r="B2773" s="30"/>
    </row>
    <row r="2774" spans="2:2" s="23" customFormat="1" ht="18" x14ac:dyDescent="0.35">
      <c r="B2774" s="30"/>
    </row>
    <row r="2775" spans="2:2" s="23" customFormat="1" ht="18" x14ac:dyDescent="0.35">
      <c r="B2775" s="30"/>
    </row>
    <row r="2776" spans="2:2" s="23" customFormat="1" ht="18" x14ac:dyDescent="0.35">
      <c r="B2776" s="30"/>
    </row>
    <row r="2777" spans="2:2" s="23" customFormat="1" ht="18" x14ac:dyDescent="0.35">
      <c r="B2777" s="30"/>
    </row>
    <row r="2778" spans="2:2" s="23" customFormat="1" ht="18" x14ac:dyDescent="0.35">
      <c r="B2778" s="30"/>
    </row>
    <row r="2779" spans="2:2" s="23" customFormat="1" ht="18" x14ac:dyDescent="0.35">
      <c r="B2779" s="30"/>
    </row>
    <row r="2780" spans="2:2" s="23" customFormat="1" ht="18" x14ac:dyDescent="0.35">
      <c r="B2780" s="30"/>
    </row>
    <row r="2781" spans="2:2" s="23" customFormat="1" ht="18" x14ac:dyDescent="0.35">
      <c r="B2781" s="30"/>
    </row>
    <row r="2782" spans="2:2" s="23" customFormat="1" ht="18" x14ac:dyDescent="0.35">
      <c r="B2782" s="30"/>
    </row>
    <row r="2783" spans="2:2" s="23" customFormat="1" ht="18" x14ac:dyDescent="0.35">
      <c r="B2783" s="30"/>
    </row>
    <row r="2784" spans="2:2" s="23" customFormat="1" ht="18" x14ac:dyDescent="0.35">
      <c r="B2784" s="30"/>
    </row>
    <row r="2785" spans="2:2" s="23" customFormat="1" ht="18" x14ac:dyDescent="0.35">
      <c r="B2785" s="30"/>
    </row>
    <row r="2786" spans="2:2" s="23" customFormat="1" ht="18" x14ac:dyDescent="0.35">
      <c r="B2786" s="30"/>
    </row>
    <row r="2787" spans="2:2" s="23" customFormat="1" ht="18" x14ac:dyDescent="0.35">
      <c r="B2787" s="30"/>
    </row>
    <row r="2788" spans="2:2" s="23" customFormat="1" ht="18" x14ac:dyDescent="0.35">
      <c r="B2788" s="30"/>
    </row>
    <row r="2789" spans="2:2" s="23" customFormat="1" ht="18" x14ac:dyDescent="0.35">
      <c r="B2789" s="30"/>
    </row>
    <row r="2790" spans="2:2" s="23" customFormat="1" ht="18" x14ac:dyDescent="0.35">
      <c r="B2790" s="30"/>
    </row>
    <row r="2791" spans="2:2" s="23" customFormat="1" ht="18" x14ac:dyDescent="0.35">
      <c r="B2791" s="30"/>
    </row>
    <row r="2792" spans="2:2" s="23" customFormat="1" ht="18" x14ac:dyDescent="0.35">
      <c r="B2792" s="30"/>
    </row>
    <row r="2793" spans="2:2" s="23" customFormat="1" ht="18" x14ac:dyDescent="0.35">
      <c r="B2793" s="30"/>
    </row>
    <row r="2794" spans="2:2" s="23" customFormat="1" ht="18" x14ac:dyDescent="0.35">
      <c r="B2794" s="30"/>
    </row>
    <row r="2795" spans="2:2" s="23" customFormat="1" ht="18" x14ac:dyDescent="0.35">
      <c r="B2795" s="30"/>
    </row>
    <row r="2796" spans="2:2" s="23" customFormat="1" ht="18" x14ac:dyDescent="0.35">
      <c r="B2796" s="30"/>
    </row>
    <row r="2797" spans="2:2" s="23" customFormat="1" ht="18" x14ac:dyDescent="0.35">
      <c r="B2797" s="30"/>
    </row>
    <row r="2798" spans="2:2" s="23" customFormat="1" ht="18" x14ac:dyDescent="0.35">
      <c r="B2798" s="30"/>
    </row>
    <row r="2799" spans="2:2" s="23" customFormat="1" ht="18" x14ac:dyDescent="0.35">
      <c r="B2799" s="30"/>
    </row>
    <row r="2800" spans="2:2" s="23" customFormat="1" ht="18" x14ac:dyDescent="0.35">
      <c r="B2800" s="30"/>
    </row>
    <row r="2801" spans="2:2" s="23" customFormat="1" ht="18" x14ac:dyDescent="0.35">
      <c r="B2801" s="30"/>
    </row>
    <row r="2802" spans="2:2" s="23" customFormat="1" ht="18" x14ac:dyDescent="0.35">
      <c r="B2802" s="30"/>
    </row>
    <row r="2803" spans="2:2" s="23" customFormat="1" ht="18" x14ac:dyDescent="0.35">
      <c r="B2803" s="30"/>
    </row>
    <row r="2804" spans="2:2" s="23" customFormat="1" ht="18" x14ac:dyDescent="0.35">
      <c r="B2804" s="30"/>
    </row>
    <row r="2805" spans="2:2" s="23" customFormat="1" ht="18" x14ac:dyDescent="0.35">
      <c r="B2805" s="30"/>
    </row>
    <row r="2806" spans="2:2" s="23" customFormat="1" ht="18" x14ac:dyDescent="0.35">
      <c r="B2806" s="30"/>
    </row>
    <row r="2807" spans="2:2" s="23" customFormat="1" ht="18" x14ac:dyDescent="0.35">
      <c r="B2807" s="30"/>
    </row>
    <row r="2808" spans="2:2" s="23" customFormat="1" ht="18" x14ac:dyDescent="0.35">
      <c r="B2808" s="30"/>
    </row>
    <row r="2809" spans="2:2" s="23" customFormat="1" ht="18" x14ac:dyDescent="0.35">
      <c r="B2809" s="30"/>
    </row>
    <row r="2810" spans="2:2" s="23" customFormat="1" ht="18" x14ac:dyDescent="0.35">
      <c r="B2810" s="30"/>
    </row>
    <row r="2811" spans="2:2" s="23" customFormat="1" ht="18" x14ac:dyDescent="0.35">
      <c r="B2811" s="30"/>
    </row>
    <row r="2812" spans="2:2" s="23" customFormat="1" ht="18" x14ac:dyDescent="0.35">
      <c r="B2812" s="30"/>
    </row>
    <row r="2813" spans="2:2" s="23" customFormat="1" ht="18" x14ac:dyDescent="0.35">
      <c r="B2813" s="30"/>
    </row>
    <row r="2814" spans="2:2" s="23" customFormat="1" ht="18" x14ac:dyDescent="0.35">
      <c r="B2814" s="30"/>
    </row>
    <row r="2815" spans="2:2" s="23" customFormat="1" ht="18" x14ac:dyDescent="0.35">
      <c r="B2815" s="30"/>
    </row>
    <row r="2816" spans="2:2" s="23" customFormat="1" ht="18" x14ac:dyDescent="0.35">
      <c r="B2816" s="30"/>
    </row>
    <row r="2817" spans="2:2" s="23" customFormat="1" ht="18" x14ac:dyDescent="0.35">
      <c r="B2817" s="30"/>
    </row>
    <row r="2818" spans="2:2" s="23" customFormat="1" ht="18" x14ac:dyDescent="0.35">
      <c r="B2818" s="30"/>
    </row>
    <row r="2819" spans="2:2" s="23" customFormat="1" ht="18" x14ac:dyDescent="0.35">
      <c r="B2819" s="30"/>
    </row>
    <row r="2820" spans="2:2" s="23" customFormat="1" ht="18" x14ac:dyDescent="0.35">
      <c r="B2820" s="30"/>
    </row>
    <row r="2821" spans="2:2" s="23" customFormat="1" ht="18" x14ac:dyDescent="0.35">
      <c r="B2821" s="30"/>
    </row>
    <row r="2822" spans="2:2" s="23" customFormat="1" ht="18" x14ac:dyDescent="0.35">
      <c r="B2822" s="30"/>
    </row>
    <row r="2823" spans="2:2" s="23" customFormat="1" ht="18" x14ac:dyDescent="0.35">
      <c r="B2823" s="30"/>
    </row>
    <row r="2824" spans="2:2" s="23" customFormat="1" ht="18" x14ac:dyDescent="0.35">
      <c r="B2824" s="30"/>
    </row>
    <row r="2825" spans="2:2" s="23" customFormat="1" ht="18" x14ac:dyDescent="0.35">
      <c r="B2825" s="30"/>
    </row>
    <row r="2826" spans="2:2" s="23" customFormat="1" ht="18" x14ac:dyDescent="0.35">
      <c r="B2826" s="30"/>
    </row>
    <row r="2827" spans="2:2" s="23" customFormat="1" ht="18" x14ac:dyDescent="0.35">
      <c r="B2827" s="30"/>
    </row>
    <row r="2828" spans="2:2" s="23" customFormat="1" ht="18" x14ac:dyDescent="0.35">
      <c r="B2828" s="30"/>
    </row>
    <row r="2829" spans="2:2" s="23" customFormat="1" ht="18" x14ac:dyDescent="0.35">
      <c r="B2829" s="30"/>
    </row>
    <row r="2830" spans="2:2" s="23" customFormat="1" ht="18" x14ac:dyDescent="0.35">
      <c r="B2830" s="30"/>
    </row>
    <row r="2831" spans="2:2" s="23" customFormat="1" ht="18" x14ac:dyDescent="0.35">
      <c r="B2831" s="30"/>
    </row>
    <row r="2832" spans="2:2" s="23" customFormat="1" ht="18" x14ac:dyDescent="0.35">
      <c r="B2832" s="30"/>
    </row>
    <row r="2833" spans="2:2" s="23" customFormat="1" ht="18" x14ac:dyDescent="0.35">
      <c r="B2833" s="30"/>
    </row>
    <row r="2834" spans="2:2" s="23" customFormat="1" ht="18" x14ac:dyDescent="0.35">
      <c r="B2834" s="30"/>
    </row>
    <row r="2835" spans="2:2" s="23" customFormat="1" ht="18" x14ac:dyDescent="0.35">
      <c r="B2835" s="30"/>
    </row>
    <row r="2836" spans="2:2" s="23" customFormat="1" ht="18" x14ac:dyDescent="0.35">
      <c r="B2836" s="30"/>
    </row>
    <row r="2837" spans="2:2" s="23" customFormat="1" ht="18" x14ac:dyDescent="0.35">
      <c r="B2837" s="30"/>
    </row>
    <row r="2838" spans="2:2" s="23" customFormat="1" ht="18" x14ac:dyDescent="0.35">
      <c r="B2838" s="30"/>
    </row>
    <row r="2839" spans="2:2" s="23" customFormat="1" ht="18" x14ac:dyDescent="0.35">
      <c r="B2839" s="30"/>
    </row>
    <row r="2840" spans="2:2" s="23" customFormat="1" ht="18" x14ac:dyDescent="0.35">
      <c r="B2840" s="30"/>
    </row>
    <row r="2841" spans="2:2" s="23" customFormat="1" ht="18" x14ac:dyDescent="0.35">
      <c r="B2841" s="30"/>
    </row>
    <row r="2842" spans="2:2" s="23" customFormat="1" ht="18" x14ac:dyDescent="0.35">
      <c r="B2842" s="30"/>
    </row>
    <row r="2843" spans="2:2" s="23" customFormat="1" ht="18" x14ac:dyDescent="0.35">
      <c r="B2843" s="30"/>
    </row>
    <row r="2844" spans="2:2" s="23" customFormat="1" ht="18" x14ac:dyDescent="0.35">
      <c r="B2844" s="30"/>
    </row>
    <row r="2845" spans="2:2" s="23" customFormat="1" ht="18" x14ac:dyDescent="0.35">
      <c r="B2845" s="30"/>
    </row>
    <row r="2846" spans="2:2" s="23" customFormat="1" ht="18" x14ac:dyDescent="0.35">
      <c r="B2846" s="30"/>
    </row>
    <row r="2847" spans="2:2" s="23" customFormat="1" ht="18" x14ac:dyDescent="0.35">
      <c r="B2847" s="30"/>
    </row>
    <row r="2848" spans="2:2" s="23" customFormat="1" ht="18" x14ac:dyDescent="0.35">
      <c r="B2848" s="30"/>
    </row>
    <row r="2849" spans="2:2" s="23" customFormat="1" ht="18" x14ac:dyDescent="0.35">
      <c r="B2849" s="30"/>
    </row>
    <row r="2850" spans="2:2" s="23" customFormat="1" ht="18" x14ac:dyDescent="0.35">
      <c r="B2850" s="30"/>
    </row>
    <row r="2851" spans="2:2" s="23" customFormat="1" ht="18" x14ac:dyDescent="0.35">
      <c r="B2851" s="30"/>
    </row>
    <row r="2852" spans="2:2" s="23" customFormat="1" ht="18" x14ac:dyDescent="0.35">
      <c r="B2852" s="30"/>
    </row>
    <row r="2853" spans="2:2" s="23" customFormat="1" ht="18" x14ac:dyDescent="0.35">
      <c r="B2853" s="30"/>
    </row>
    <row r="2854" spans="2:2" s="23" customFormat="1" ht="18" x14ac:dyDescent="0.35">
      <c r="B2854" s="30"/>
    </row>
    <row r="2855" spans="2:2" s="23" customFormat="1" ht="18" x14ac:dyDescent="0.35">
      <c r="B2855" s="30"/>
    </row>
    <row r="2856" spans="2:2" s="23" customFormat="1" ht="18" x14ac:dyDescent="0.35">
      <c r="B2856" s="30"/>
    </row>
    <row r="2857" spans="2:2" s="23" customFormat="1" ht="18" x14ac:dyDescent="0.35">
      <c r="B2857" s="30"/>
    </row>
    <row r="2858" spans="2:2" s="23" customFormat="1" ht="18" x14ac:dyDescent="0.35">
      <c r="B2858" s="30"/>
    </row>
    <row r="2859" spans="2:2" s="23" customFormat="1" ht="18" x14ac:dyDescent="0.35">
      <c r="B2859" s="30"/>
    </row>
    <row r="2860" spans="2:2" s="23" customFormat="1" ht="18" x14ac:dyDescent="0.35">
      <c r="B2860" s="30"/>
    </row>
    <row r="2861" spans="2:2" s="23" customFormat="1" ht="18" x14ac:dyDescent="0.35">
      <c r="B2861" s="30"/>
    </row>
    <row r="2862" spans="2:2" s="23" customFormat="1" ht="18" x14ac:dyDescent="0.35">
      <c r="B2862" s="30"/>
    </row>
    <row r="2863" spans="2:2" s="23" customFormat="1" ht="18" x14ac:dyDescent="0.35">
      <c r="B2863" s="30"/>
    </row>
    <row r="2864" spans="2:2" s="23" customFormat="1" ht="18" x14ac:dyDescent="0.35">
      <c r="B2864" s="30"/>
    </row>
    <row r="2865" spans="2:2" s="23" customFormat="1" ht="18" x14ac:dyDescent="0.35">
      <c r="B2865" s="30"/>
    </row>
    <row r="2866" spans="2:2" s="23" customFormat="1" ht="18" x14ac:dyDescent="0.35">
      <c r="B2866" s="30"/>
    </row>
    <row r="2867" spans="2:2" s="23" customFormat="1" ht="18" x14ac:dyDescent="0.35">
      <c r="B2867" s="30"/>
    </row>
    <row r="2868" spans="2:2" s="23" customFormat="1" ht="18" x14ac:dyDescent="0.35">
      <c r="B2868" s="30"/>
    </row>
    <row r="2869" spans="2:2" s="23" customFormat="1" ht="18" x14ac:dyDescent="0.35">
      <c r="B2869" s="30"/>
    </row>
    <row r="2870" spans="2:2" s="23" customFormat="1" ht="18" x14ac:dyDescent="0.35">
      <c r="B2870" s="30"/>
    </row>
    <row r="2871" spans="2:2" s="23" customFormat="1" ht="18" x14ac:dyDescent="0.35">
      <c r="B2871" s="30"/>
    </row>
    <row r="2872" spans="2:2" s="23" customFormat="1" ht="18" x14ac:dyDescent="0.35">
      <c r="B2872" s="30"/>
    </row>
    <row r="2873" spans="2:2" s="23" customFormat="1" ht="18" x14ac:dyDescent="0.35">
      <c r="B2873" s="30"/>
    </row>
    <row r="2874" spans="2:2" s="23" customFormat="1" ht="18" x14ac:dyDescent="0.35">
      <c r="B2874" s="30"/>
    </row>
    <row r="2875" spans="2:2" s="23" customFormat="1" ht="18" x14ac:dyDescent="0.35">
      <c r="B2875" s="30"/>
    </row>
    <row r="2876" spans="2:2" s="23" customFormat="1" ht="18" x14ac:dyDescent="0.35">
      <c r="B2876" s="30"/>
    </row>
    <row r="2877" spans="2:2" s="23" customFormat="1" ht="18" x14ac:dyDescent="0.35">
      <c r="B2877" s="30"/>
    </row>
    <row r="2878" spans="2:2" s="23" customFormat="1" ht="18" x14ac:dyDescent="0.35">
      <c r="B2878" s="30"/>
    </row>
    <row r="2879" spans="2:2" s="23" customFormat="1" ht="18" x14ac:dyDescent="0.35">
      <c r="B2879" s="30"/>
    </row>
    <row r="2880" spans="2:2" s="23" customFormat="1" ht="18" x14ac:dyDescent="0.35">
      <c r="B2880" s="30"/>
    </row>
    <row r="2881" spans="2:2" s="23" customFormat="1" ht="18" x14ac:dyDescent="0.35">
      <c r="B2881" s="30"/>
    </row>
    <row r="2882" spans="2:2" s="23" customFormat="1" ht="18" x14ac:dyDescent="0.35">
      <c r="B2882" s="30"/>
    </row>
    <row r="2883" spans="2:2" s="23" customFormat="1" ht="18" x14ac:dyDescent="0.35">
      <c r="B2883" s="30"/>
    </row>
    <row r="2884" spans="2:2" s="23" customFormat="1" ht="18" x14ac:dyDescent="0.35">
      <c r="B2884" s="30"/>
    </row>
    <row r="2885" spans="2:2" s="23" customFormat="1" ht="18" x14ac:dyDescent="0.35">
      <c r="B2885" s="30"/>
    </row>
    <row r="2886" spans="2:2" s="23" customFormat="1" ht="18" x14ac:dyDescent="0.35">
      <c r="B2886" s="30"/>
    </row>
    <row r="2887" spans="2:2" s="23" customFormat="1" ht="18" x14ac:dyDescent="0.35">
      <c r="B2887" s="30"/>
    </row>
    <row r="2888" spans="2:2" s="23" customFormat="1" ht="18" x14ac:dyDescent="0.35">
      <c r="B2888" s="30"/>
    </row>
    <row r="2889" spans="2:2" s="23" customFormat="1" ht="18" x14ac:dyDescent="0.35">
      <c r="B2889" s="30"/>
    </row>
    <row r="2890" spans="2:2" s="23" customFormat="1" ht="18" x14ac:dyDescent="0.35">
      <c r="B2890" s="30"/>
    </row>
    <row r="2891" spans="2:2" s="23" customFormat="1" ht="18" x14ac:dyDescent="0.35">
      <c r="B2891" s="30"/>
    </row>
    <row r="2892" spans="2:2" s="23" customFormat="1" ht="18" x14ac:dyDescent="0.35">
      <c r="B2892" s="30"/>
    </row>
    <row r="2893" spans="2:2" s="23" customFormat="1" ht="18" x14ac:dyDescent="0.35">
      <c r="B2893" s="30"/>
    </row>
    <row r="2894" spans="2:2" s="23" customFormat="1" ht="18" x14ac:dyDescent="0.35">
      <c r="B2894" s="30"/>
    </row>
    <row r="2895" spans="2:2" s="23" customFormat="1" ht="18" x14ac:dyDescent="0.35">
      <c r="B2895" s="30"/>
    </row>
    <row r="2896" spans="2:2" s="23" customFormat="1" ht="18" x14ac:dyDescent="0.35">
      <c r="B2896" s="30"/>
    </row>
    <row r="2897" spans="2:2" s="23" customFormat="1" ht="18" x14ac:dyDescent="0.35">
      <c r="B2897" s="30"/>
    </row>
    <row r="2898" spans="2:2" s="23" customFormat="1" ht="18" x14ac:dyDescent="0.35">
      <c r="B2898" s="30"/>
    </row>
    <row r="2899" spans="2:2" s="23" customFormat="1" ht="18" x14ac:dyDescent="0.35">
      <c r="B2899" s="30"/>
    </row>
    <row r="2900" spans="2:2" s="23" customFormat="1" ht="18" x14ac:dyDescent="0.35">
      <c r="B2900" s="30"/>
    </row>
    <row r="2901" spans="2:2" s="23" customFormat="1" ht="18" x14ac:dyDescent="0.35">
      <c r="B2901" s="30"/>
    </row>
    <row r="2902" spans="2:2" s="23" customFormat="1" ht="18" x14ac:dyDescent="0.35">
      <c r="B2902" s="30"/>
    </row>
    <row r="2903" spans="2:2" s="23" customFormat="1" ht="18" x14ac:dyDescent="0.35">
      <c r="B2903" s="30"/>
    </row>
    <row r="2904" spans="2:2" s="23" customFormat="1" ht="18" x14ac:dyDescent="0.35">
      <c r="B2904" s="30"/>
    </row>
    <row r="2905" spans="2:2" s="23" customFormat="1" ht="18" x14ac:dyDescent="0.35">
      <c r="B2905" s="30"/>
    </row>
    <row r="2906" spans="2:2" s="23" customFormat="1" ht="18" x14ac:dyDescent="0.35">
      <c r="B2906" s="30"/>
    </row>
    <row r="2907" spans="2:2" s="23" customFormat="1" ht="18" x14ac:dyDescent="0.35">
      <c r="B2907" s="30"/>
    </row>
    <row r="2908" spans="2:2" s="23" customFormat="1" ht="18" x14ac:dyDescent="0.35">
      <c r="B2908" s="30"/>
    </row>
    <row r="2909" spans="2:2" s="23" customFormat="1" ht="18" x14ac:dyDescent="0.35">
      <c r="B2909" s="30"/>
    </row>
    <row r="2910" spans="2:2" s="23" customFormat="1" ht="18" x14ac:dyDescent="0.35">
      <c r="B2910" s="30"/>
    </row>
    <row r="2911" spans="2:2" s="23" customFormat="1" ht="18" x14ac:dyDescent="0.35">
      <c r="B2911" s="30"/>
    </row>
    <row r="2912" spans="2:2" s="23" customFormat="1" ht="18" x14ac:dyDescent="0.35">
      <c r="B2912" s="30"/>
    </row>
    <row r="2913" spans="2:2" s="23" customFormat="1" ht="18" x14ac:dyDescent="0.35">
      <c r="B2913" s="30"/>
    </row>
    <row r="2914" spans="2:2" s="23" customFormat="1" ht="18" x14ac:dyDescent="0.35">
      <c r="B2914" s="30"/>
    </row>
    <row r="2915" spans="2:2" s="23" customFormat="1" ht="18" x14ac:dyDescent="0.35">
      <c r="B2915" s="30"/>
    </row>
    <row r="2916" spans="2:2" s="23" customFormat="1" ht="18" x14ac:dyDescent="0.35">
      <c r="B2916" s="30"/>
    </row>
    <row r="2917" spans="2:2" s="23" customFormat="1" ht="18" x14ac:dyDescent="0.35">
      <c r="B2917" s="30"/>
    </row>
    <row r="2918" spans="2:2" s="23" customFormat="1" ht="18" x14ac:dyDescent="0.35">
      <c r="B2918" s="30"/>
    </row>
    <row r="2919" spans="2:2" s="23" customFormat="1" ht="18" x14ac:dyDescent="0.35">
      <c r="B2919" s="30"/>
    </row>
    <row r="2920" spans="2:2" s="23" customFormat="1" ht="18" x14ac:dyDescent="0.35">
      <c r="B2920" s="30"/>
    </row>
    <row r="2921" spans="2:2" s="23" customFormat="1" ht="18" x14ac:dyDescent="0.35">
      <c r="B2921" s="30"/>
    </row>
    <row r="2922" spans="2:2" s="23" customFormat="1" ht="18" x14ac:dyDescent="0.35">
      <c r="B2922" s="30"/>
    </row>
    <row r="2923" spans="2:2" s="23" customFormat="1" ht="18" x14ac:dyDescent="0.35">
      <c r="B2923" s="30"/>
    </row>
    <row r="2924" spans="2:2" s="23" customFormat="1" ht="18" x14ac:dyDescent="0.35">
      <c r="B2924" s="30"/>
    </row>
    <row r="2925" spans="2:2" s="23" customFormat="1" ht="18" x14ac:dyDescent="0.35">
      <c r="B2925" s="30"/>
    </row>
    <row r="2926" spans="2:2" s="23" customFormat="1" ht="18" x14ac:dyDescent="0.35">
      <c r="B2926" s="30"/>
    </row>
    <row r="2927" spans="2:2" s="23" customFormat="1" ht="18" x14ac:dyDescent="0.35">
      <c r="B2927" s="30"/>
    </row>
    <row r="2928" spans="2:2" s="23" customFormat="1" ht="18" x14ac:dyDescent="0.35">
      <c r="B2928" s="30"/>
    </row>
    <row r="2929" spans="2:2" s="23" customFormat="1" ht="18" x14ac:dyDescent="0.35">
      <c r="B2929" s="30"/>
    </row>
    <row r="2930" spans="2:2" s="23" customFormat="1" ht="18" x14ac:dyDescent="0.35">
      <c r="B2930" s="30"/>
    </row>
    <row r="2931" spans="2:2" s="23" customFormat="1" ht="18" x14ac:dyDescent="0.35">
      <c r="B2931" s="30"/>
    </row>
    <row r="2932" spans="2:2" s="23" customFormat="1" ht="18" x14ac:dyDescent="0.35">
      <c r="B2932" s="30"/>
    </row>
    <row r="2933" spans="2:2" s="23" customFormat="1" ht="18" x14ac:dyDescent="0.35">
      <c r="B2933" s="30"/>
    </row>
    <row r="2934" spans="2:2" s="23" customFormat="1" ht="18" x14ac:dyDescent="0.35">
      <c r="B2934" s="30"/>
    </row>
    <row r="2935" spans="2:2" s="23" customFormat="1" ht="18" x14ac:dyDescent="0.35">
      <c r="B2935" s="30"/>
    </row>
    <row r="2936" spans="2:2" s="23" customFormat="1" ht="18" x14ac:dyDescent="0.35">
      <c r="B2936" s="30"/>
    </row>
    <row r="2937" spans="2:2" s="23" customFormat="1" ht="18" x14ac:dyDescent="0.35">
      <c r="B2937" s="30"/>
    </row>
    <row r="2938" spans="2:2" s="23" customFormat="1" ht="18" x14ac:dyDescent="0.35">
      <c r="B2938" s="30"/>
    </row>
    <row r="2939" spans="2:2" s="23" customFormat="1" ht="18" x14ac:dyDescent="0.35">
      <c r="B2939" s="30"/>
    </row>
    <row r="2940" spans="2:2" s="23" customFormat="1" ht="18" x14ac:dyDescent="0.35">
      <c r="B2940" s="30"/>
    </row>
    <row r="2941" spans="2:2" s="23" customFormat="1" ht="18" x14ac:dyDescent="0.35">
      <c r="B2941" s="30"/>
    </row>
    <row r="2942" spans="2:2" s="23" customFormat="1" ht="18" x14ac:dyDescent="0.35">
      <c r="B2942" s="30"/>
    </row>
    <row r="2943" spans="2:2" s="23" customFormat="1" ht="18" x14ac:dyDescent="0.35">
      <c r="B2943" s="30"/>
    </row>
    <row r="2944" spans="2:2" s="23" customFormat="1" ht="18" x14ac:dyDescent="0.35">
      <c r="B2944" s="30"/>
    </row>
    <row r="2945" spans="2:2" s="23" customFormat="1" ht="18" x14ac:dyDescent="0.35">
      <c r="B2945" s="30"/>
    </row>
    <row r="2946" spans="2:2" s="23" customFormat="1" ht="18" x14ac:dyDescent="0.35">
      <c r="B2946" s="30"/>
    </row>
    <row r="2947" spans="2:2" s="23" customFormat="1" ht="18" x14ac:dyDescent="0.35">
      <c r="B2947" s="30"/>
    </row>
    <row r="2948" spans="2:2" s="23" customFormat="1" ht="18" x14ac:dyDescent="0.35">
      <c r="B2948" s="30"/>
    </row>
    <row r="2949" spans="2:2" s="23" customFormat="1" ht="18" x14ac:dyDescent="0.35">
      <c r="B2949" s="30"/>
    </row>
    <row r="2950" spans="2:2" s="23" customFormat="1" ht="18" x14ac:dyDescent="0.35">
      <c r="B2950" s="30"/>
    </row>
    <row r="2951" spans="2:2" s="23" customFormat="1" ht="18" x14ac:dyDescent="0.35">
      <c r="B2951" s="30"/>
    </row>
    <row r="2952" spans="2:2" s="23" customFormat="1" ht="18" x14ac:dyDescent="0.35">
      <c r="B2952" s="30"/>
    </row>
    <row r="2953" spans="2:2" s="23" customFormat="1" ht="18" x14ac:dyDescent="0.35">
      <c r="B2953" s="30"/>
    </row>
    <row r="2954" spans="2:2" s="23" customFormat="1" ht="18" x14ac:dyDescent="0.35">
      <c r="B2954" s="30"/>
    </row>
    <row r="2955" spans="2:2" s="23" customFormat="1" ht="18" x14ac:dyDescent="0.35">
      <c r="B2955" s="30"/>
    </row>
    <row r="2956" spans="2:2" s="23" customFormat="1" ht="18" x14ac:dyDescent="0.35">
      <c r="B2956" s="30"/>
    </row>
    <row r="2957" spans="2:2" s="23" customFormat="1" ht="18" x14ac:dyDescent="0.35">
      <c r="B2957" s="30"/>
    </row>
    <row r="2958" spans="2:2" s="23" customFormat="1" ht="18" x14ac:dyDescent="0.35">
      <c r="B2958" s="30"/>
    </row>
    <row r="2959" spans="2:2" s="23" customFormat="1" ht="18" x14ac:dyDescent="0.35">
      <c r="B2959" s="30"/>
    </row>
    <row r="2960" spans="2:2" s="23" customFormat="1" ht="18" x14ac:dyDescent="0.35">
      <c r="B2960" s="30"/>
    </row>
    <row r="2961" spans="2:2" s="23" customFormat="1" ht="18" x14ac:dyDescent="0.35">
      <c r="B2961" s="30"/>
    </row>
    <row r="2962" spans="2:2" s="23" customFormat="1" ht="18" x14ac:dyDescent="0.35">
      <c r="B2962" s="30"/>
    </row>
    <row r="2963" spans="2:2" s="23" customFormat="1" ht="18" x14ac:dyDescent="0.35">
      <c r="B2963" s="30"/>
    </row>
    <row r="2964" spans="2:2" s="23" customFormat="1" ht="18" x14ac:dyDescent="0.35">
      <c r="B2964" s="30"/>
    </row>
    <row r="2965" spans="2:2" s="23" customFormat="1" ht="18" x14ac:dyDescent="0.35">
      <c r="B2965" s="30"/>
    </row>
    <row r="2966" spans="2:2" s="23" customFormat="1" ht="18" x14ac:dyDescent="0.35">
      <c r="B2966" s="30"/>
    </row>
    <row r="2967" spans="2:2" s="23" customFormat="1" ht="18" x14ac:dyDescent="0.35">
      <c r="B2967" s="30"/>
    </row>
    <row r="2968" spans="2:2" s="23" customFormat="1" ht="18" x14ac:dyDescent="0.35">
      <c r="B2968" s="30"/>
    </row>
    <row r="2969" spans="2:2" s="23" customFormat="1" ht="18" x14ac:dyDescent="0.35">
      <c r="B2969" s="30"/>
    </row>
    <row r="2970" spans="2:2" s="23" customFormat="1" ht="18" x14ac:dyDescent="0.35">
      <c r="B2970" s="30"/>
    </row>
    <row r="2971" spans="2:2" s="23" customFormat="1" ht="18" x14ac:dyDescent="0.35">
      <c r="B2971" s="30"/>
    </row>
    <row r="2972" spans="2:2" s="23" customFormat="1" ht="18" x14ac:dyDescent="0.35">
      <c r="B2972" s="30"/>
    </row>
    <row r="2973" spans="2:2" s="23" customFormat="1" ht="18" x14ac:dyDescent="0.35">
      <c r="B2973" s="30"/>
    </row>
    <row r="2974" spans="2:2" s="23" customFormat="1" ht="18" x14ac:dyDescent="0.35">
      <c r="B2974" s="30"/>
    </row>
    <row r="2975" spans="2:2" s="23" customFormat="1" ht="18" x14ac:dyDescent="0.35">
      <c r="B2975" s="30"/>
    </row>
    <row r="2976" spans="2:2" s="23" customFormat="1" ht="18" x14ac:dyDescent="0.35">
      <c r="B2976" s="30"/>
    </row>
    <row r="2977" spans="2:2" s="23" customFormat="1" ht="18" x14ac:dyDescent="0.35">
      <c r="B2977" s="30"/>
    </row>
    <row r="2978" spans="2:2" s="23" customFormat="1" ht="18" x14ac:dyDescent="0.35">
      <c r="B2978" s="30"/>
    </row>
    <row r="2979" spans="2:2" s="23" customFormat="1" ht="18" x14ac:dyDescent="0.35">
      <c r="B2979" s="30"/>
    </row>
    <row r="2980" spans="2:2" s="23" customFormat="1" ht="18" x14ac:dyDescent="0.35">
      <c r="B2980" s="30"/>
    </row>
    <row r="2981" spans="2:2" s="23" customFormat="1" ht="18" x14ac:dyDescent="0.35">
      <c r="B2981" s="30"/>
    </row>
    <row r="2982" spans="2:2" s="23" customFormat="1" ht="18" x14ac:dyDescent="0.35">
      <c r="B2982" s="30"/>
    </row>
    <row r="2983" spans="2:2" s="23" customFormat="1" ht="18" x14ac:dyDescent="0.35">
      <c r="B2983" s="30"/>
    </row>
    <row r="2984" spans="2:2" s="23" customFormat="1" ht="18" x14ac:dyDescent="0.35">
      <c r="B2984" s="30"/>
    </row>
    <row r="2985" spans="2:2" s="23" customFormat="1" ht="18" x14ac:dyDescent="0.35">
      <c r="B2985" s="30"/>
    </row>
    <row r="2986" spans="2:2" s="23" customFormat="1" ht="18" x14ac:dyDescent="0.35">
      <c r="B2986" s="30"/>
    </row>
    <row r="2987" spans="2:2" s="23" customFormat="1" ht="18" x14ac:dyDescent="0.35">
      <c r="B2987" s="30"/>
    </row>
    <row r="2988" spans="2:2" s="23" customFormat="1" ht="18" x14ac:dyDescent="0.35">
      <c r="B2988" s="30"/>
    </row>
    <row r="2989" spans="2:2" s="23" customFormat="1" ht="18" x14ac:dyDescent="0.35">
      <c r="B2989" s="30"/>
    </row>
    <row r="2990" spans="2:2" s="23" customFormat="1" ht="18" x14ac:dyDescent="0.35">
      <c r="B2990" s="30"/>
    </row>
    <row r="2991" spans="2:2" s="23" customFormat="1" ht="18" x14ac:dyDescent="0.35">
      <c r="B2991" s="30"/>
    </row>
    <row r="2992" spans="2:2" s="23" customFormat="1" ht="18" x14ac:dyDescent="0.35">
      <c r="B2992" s="30"/>
    </row>
    <row r="2993" spans="2:2" s="23" customFormat="1" ht="18" x14ac:dyDescent="0.35">
      <c r="B2993" s="30"/>
    </row>
    <row r="2994" spans="2:2" s="23" customFormat="1" ht="18" x14ac:dyDescent="0.35">
      <c r="B2994" s="30"/>
    </row>
    <row r="2995" spans="2:2" s="23" customFormat="1" ht="18" x14ac:dyDescent="0.35">
      <c r="B2995" s="30"/>
    </row>
    <row r="2996" spans="2:2" s="23" customFormat="1" ht="18" x14ac:dyDescent="0.35">
      <c r="B2996" s="30"/>
    </row>
    <row r="2997" spans="2:2" s="23" customFormat="1" ht="18" x14ac:dyDescent="0.35">
      <c r="B2997" s="30"/>
    </row>
    <row r="2998" spans="2:2" s="23" customFormat="1" ht="18" x14ac:dyDescent="0.35">
      <c r="B2998" s="30"/>
    </row>
    <row r="2999" spans="2:2" s="23" customFormat="1" ht="18" x14ac:dyDescent="0.35">
      <c r="B2999" s="30"/>
    </row>
    <row r="3000" spans="2:2" s="23" customFormat="1" ht="18" x14ac:dyDescent="0.35">
      <c r="B3000" s="30"/>
    </row>
    <row r="3001" spans="2:2" s="23" customFormat="1" ht="18" x14ac:dyDescent="0.35">
      <c r="B3001" s="30"/>
    </row>
    <row r="3002" spans="2:2" s="23" customFormat="1" ht="18" x14ac:dyDescent="0.35">
      <c r="B3002" s="30"/>
    </row>
    <row r="3003" spans="2:2" s="23" customFormat="1" ht="18" x14ac:dyDescent="0.35">
      <c r="B3003" s="30"/>
    </row>
    <row r="3004" spans="2:2" s="23" customFormat="1" ht="18" x14ac:dyDescent="0.35">
      <c r="B3004" s="30"/>
    </row>
    <row r="3005" spans="2:2" s="23" customFormat="1" ht="18" x14ac:dyDescent="0.35">
      <c r="B3005" s="30"/>
    </row>
    <row r="3006" spans="2:2" s="23" customFormat="1" ht="18" x14ac:dyDescent="0.35">
      <c r="B3006" s="30"/>
    </row>
    <row r="3007" spans="2:2" s="23" customFormat="1" ht="18" x14ac:dyDescent="0.35">
      <c r="B3007" s="30"/>
    </row>
    <row r="3008" spans="2:2" s="23" customFormat="1" ht="18" x14ac:dyDescent="0.35">
      <c r="B3008" s="30"/>
    </row>
    <row r="3009" spans="2:2" s="23" customFormat="1" ht="18" x14ac:dyDescent="0.35">
      <c r="B3009" s="30"/>
    </row>
    <row r="3010" spans="2:2" s="23" customFormat="1" ht="18" x14ac:dyDescent="0.35">
      <c r="B3010" s="30"/>
    </row>
    <row r="3011" spans="2:2" s="23" customFormat="1" ht="18" x14ac:dyDescent="0.35">
      <c r="B3011" s="30"/>
    </row>
    <row r="3012" spans="2:2" s="23" customFormat="1" ht="18" x14ac:dyDescent="0.35">
      <c r="B3012" s="30"/>
    </row>
    <row r="3013" spans="2:2" s="23" customFormat="1" ht="18" x14ac:dyDescent="0.35">
      <c r="B3013" s="30"/>
    </row>
    <row r="3014" spans="2:2" s="23" customFormat="1" ht="18" x14ac:dyDescent="0.35">
      <c r="B3014" s="30"/>
    </row>
    <row r="3015" spans="2:2" s="23" customFormat="1" ht="18" x14ac:dyDescent="0.35">
      <c r="B3015" s="30"/>
    </row>
    <row r="3016" spans="2:2" s="23" customFormat="1" ht="18" x14ac:dyDescent="0.35">
      <c r="B3016" s="30"/>
    </row>
    <row r="3017" spans="2:2" s="23" customFormat="1" ht="18" x14ac:dyDescent="0.35">
      <c r="B3017" s="30"/>
    </row>
    <row r="3018" spans="2:2" s="23" customFormat="1" ht="18" x14ac:dyDescent="0.35">
      <c r="B3018" s="30"/>
    </row>
    <row r="3019" spans="2:2" s="23" customFormat="1" ht="18" x14ac:dyDescent="0.35">
      <c r="B3019" s="30"/>
    </row>
    <row r="3020" spans="2:2" s="23" customFormat="1" ht="18" x14ac:dyDescent="0.35">
      <c r="B3020" s="30"/>
    </row>
    <row r="3021" spans="2:2" s="23" customFormat="1" ht="18" x14ac:dyDescent="0.35">
      <c r="B3021" s="30"/>
    </row>
    <row r="3022" spans="2:2" s="23" customFormat="1" ht="18" x14ac:dyDescent="0.35">
      <c r="B3022" s="30"/>
    </row>
    <row r="3023" spans="2:2" s="23" customFormat="1" ht="18" x14ac:dyDescent="0.35">
      <c r="B3023" s="30"/>
    </row>
    <row r="3024" spans="2:2" s="23" customFormat="1" ht="18" x14ac:dyDescent="0.35">
      <c r="B3024" s="30"/>
    </row>
    <row r="3025" spans="2:2" s="23" customFormat="1" ht="18" x14ac:dyDescent="0.35">
      <c r="B3025" s="30"/>
    </row>
    <row r="3026" spans="2:2" s="23" customFormat="1" ht="18" x14ac:dyDescent="0.35">
      <c r="B3026" s="30"/>
    </row>
    <row r="3027" spans="2:2" s="23" customFormat="1" ht="18" x14ac:dyDescent="0.35">
      <c r="B3027" s="30"/>
    </row>
    <row r="3028" spans="2:2" s="23" customFormat="1" ht="18" x14ac:dyDescent="0.35">
      <c r="B3028" s="30"/>
    </row>
    <row r="3029" spans="2:2" s="23" customFormat="1" ht="18" x14ac:dyDescent="0.35">
      <c r="B3029" s="30"/>
    </row>
    <row r="3030" spans="2:2" s="23" customFormat="1" ht="18" x14ac:dyDescent="0.35">
      <c r="B3030" s="30"/>
    </row>
    <row r="3031" spans="2:2" s="23" customFormat="1" ht="18" x14ac:dyDescent="0.35">
      <c r="B3031" s="30"/>
    </row>
    <row r="3032" spans="2:2" s="23" customFormat="1" ht="18" x14ac:dyDescent="0.35">
      <c r="B3032" s="30"/>
    </row>
    <row r="3033" spans="2:2" s="23" customFormat="1" ht="18" x14ac:dyDescent="0.35">
      <c r="B3033" s="30"/>
    </row>
    <row r="3034" spans="2:2" s="23" customFormat="1" ht="18" x14ac:dyDescent="0.35">
      <c r="B3034" s="30"/>
    </row>
    <row r="3035" spans="2:2" s="23" customFormat="1" ht="18" x14ac:dyDescent="0.35">
      <c r="B3035" s="30"/>
    </row>
    <row r="3036" spans="2:2" s="23" customFormat="1" ht="18" x14ac:dyDescent="0.35">
      <c r="B3036" s="30"/>
    </row>
    <row r="3037" spans="2:2" s="23" customFormat="1" ht="18" x14ac:dyDescent="0.35">
      <c r="B3037" s="30"/>
    </row>
    <row r="3038" spans="2:2" s="23" customFormat="1" ht="18" x14ac:dyDescent="0.35">
      <c r="B3038" s="30"/>
    </row>
    <row r="3039" spans="2:2" s="23" customFormat="1" ht="18" x14ac:dyDescent="0.35">
      <c r="B3039" s="30"/>
    </row>
    <row r="3040" spans="2:2" s="23" customFormat="1" ht="18" x14ac:dyDescent="0.35">
      <c r="B3040" s="30"/>
    </row>
    <row r="3041" spans="2:2" s="23" customFormat="1" ht="18" x14ac:dyDescent="0.35">
      <c r="B3041" s="30"/>
    </row>
    <row r="3042" spans="2:2" s="23" customFormat="1" ht="18" x14ac:dyDescent="0.35">
      <c r="B3042" s="30"/>
    </row>
    <row r="3043" spans="2:2" s="23" customFormat="1" ht="18" x14ac:dyDescent="0.35">
      <c r="B3043" s="30"/>
    </row>
    <row r="3044" spans="2:2" s="23" customFormat="1" ht="18" x14ac:dyDescent="0.35">
      <c r="B3044" s="30"/>
    </row>
    <row r="3045" spans="2:2" s="23" customFormat="1" ht="18" x14ac:dyDescent="0.35">
      <c r="B3045" s="30"/>
    </row>
    <row r="3046" spans="2:2" s="23" customFormat="1" ht="18" x14ac:dyDescent="0.35">
      <c r="B3046" s="30"/>
    </row>
    <row r="3047" spans="2:2" s="23" customFormat="1" ht="18" x14ac:dyDescent="0.35">
      <c r="B3047" s="30"/>
    </row>
    <row r="3048" spans="2:2" s="23" customFormat="1" ht="18" x14ac:dyDescent="0.35">
      <c r="B3048" s="30"/>
    </row>
    <row r="3049" spans="2:2" s="23" customFormat="1" ht="18" x14ac:dyDescent="0.35">
      <c r="B3049" s="30"/>
    </row>
    <row r="3050" spans="2:2" s="23" customFormat="1" ht="18" x14ac:dyDescent="0.35">
      <c r="B3050" s="30"/>
    </row>
    <row r="3051" spans="2:2" s="23" customFormat="1" ht="18" x14ac:dyDescent="0.35">
      <c r="B3051" s="30"/>
    </row>
    <row r="3052" spans="2:2" s="23" customFormat="1" ht="18" x14ac:dyDescent="0.35">
      <c r="B3052" s="30"/>
    </row>
    <row r="3053" spans="2:2" s="23" customFormat="1" ht="18" x14ac:dyDescent="0.35">
      <c r="B3053" s="30"/>
    </row>
    <row r="3054" spans="2:2" s="23" customFormat="1" ht="18" x14ac:dyDescent="0.35">
      <c r="B3054" s="30"/>
    </row>
    <row r="3055" spans="2:2" s="23" customFormat="1" ht="18" x14ac:dyDescent="0.35">
      <c r="B3055" s="30"/>
    </row>
    <row r="3056" spans="2:2" s="23" customFormat="1" ht="18" x14ac:dyDescent="0.35">
      <c r="B3056" s="30"/>
    </row>
    <row r="3057" spans="2:2" s="23" customFormat="1" ht="18" x14ac:dyDescent="0.35">
      <c r="B3057" s="30"/>
    </row>
    <row r="3058" spans="2:2" s="23" customFormat="1" ht="18" x14ac:dyDescent="0.35">
      <c r="B3058" s="30"/>
    </row>
    <row r="3059" spans="2:2" s="23" customFormat="1" ht="18" x14ac:dyDescent="0.35">
      <c r="B3059" s="30"/>
    </row>
    <row r="3060" spans="2:2" s="23" customFormat="1" ht="18" x14ac:dyDescent="0.35">
      <c r="B3060" s="30"/>
    </row>
    <row r="3061" spans="2:2" s="23" customFormat="1" ht="18" x14ac:dyDescent="0.35">
      <c r="B3061" s="30"/>
    </row>
    <row r="3062" spans="2:2" s="23" customFormat="1" ht="18" x14ac:dyDescent="0.35">
      <c r="B3062" s="30"/>
    </row>
    <row r="3063" spans="2:2" s="23" customFormat="1" ht="18" x14ac:dyDescent="0.35">
      <c r="B3063" s="30"/>
    </row>
    <row r="3064" spans="2:2" s="23" customFormat="1" ht="18" x14ac:dyDescent="0.35">
      <c r="B3064" s="30"/>
    </row>
    <row r="3065" spans="2:2" s="23" customFormat="1" ht="18" x14ac:dyDescent="0.35">
      <c r="B3065" s="30"/>
    </row>
    <row r="3066" spans="2:2" s="23" customFormat="1" ht="18" x14ac:dyDescent="0.35">
      <c r="B3066" s="30"/>
    </row>
    <row r="3067" spans="2:2" s="23" customFormat="1" ht="18" x14ac:dyDescent="0.35">
      <c r="B3067" s="30"/>
    </row>
    <row r="3068" spans="2:2" s="23" customFormat="1" ht="18" x14ac:dyDescent="0.35">
      <c r="B3068" s="30"/>
    </row>
    <row r="3069" spans="2:2" s="23" customFormat="1" ht="18" x14ac:dyDescent="0.35">
      <c r="B3069" s="30"/>
    </row>
    <row r="3070" spans="2:2" s="23" customFormat="1" ht="18" x14ac:dyDescent="0.35">
      <c r="B3070" s="30"/>
    </row>
    <row r="3071" spans="2:2" s="23" customFormat="1" ht="18" x14ac:dyDescent="0.35">
      <c r="B3071" s="30"/>
    </row>
    <row r="3072" spans="2:2" s="23" customFormat="1" ht="18" x14ac:dyDescent="0.35">
      <c r="B3072" s="30"/>
    </row>
    <row r="3073" spans="2:2" s="23" customFormat="1" ht="18" x14ac:dyDescent="0.35">
      <c r="B3073" s="30"/>
    </row>
    <row r="3074" spans="2:2" s="23" customFormat="1" ht="18" x14ac:dyDescent="0.35">
      <c r="B3074" s="30"/>
    </row>
    <row r="3075" spans="2:2" s="23" customFormat="1" ht="18" x14ac:dyDescent="0.35">
      <c r="B3075" s="30"/>
    </row>
    <row r="3076" spans="2:2" s="23" customFormat="1" ht="18" x14ac:dyDescent="0.35">
      <c r="B3076" s="30"/>
    </row>
    <row r="3077" spans="2:2" s="23" customFormat="1" ht="18" x14ac:dyDescent="0.35">
      <c r="B3077" s="30"/>
    </row>
    <row r="3078" spans="2:2" s="23" customFormat="1" ht="18" x14ac:dyDescent="0.35">
      <c r="B3078" s="30"/>
    </row>
    <row r="3079" spans="2:2" s="23" customFormat="1" ht="18" x14ac:dyDescent="0.35">
      <c r="B3079" s="30"/>
    </row>
    <row r="3080" spans="2:2" s="23" customFormat="1" ht="18" x14ac:dyDescent="0.35">
      <c r="B3080" s="30"/>
    </row>
    <row r="3081" spans="2:2" s="23" customFormat="1" ht="18" x14ac:dyDescent="0.35">
      <c r="B3081" s="30"/>
    </row>
    <row r="3082" spans="2:2" s="23" customFormat="1" ht="18" x14ac:dyDescent="0.35">
      <c r="B3082" s="30"/>
    </row>
    <row r="3083" spans="2:2" s="23" customFormat="1" ht="18" x14ac:dyDescent="0.35">
      <c r="B3083" s="30"/>
    </row>
    <row r="3084" spans="2:2" s="23" customFormat="1" ht="18" x14ac:dyDescent="0.35">
      <c r="B3084" s="30"/>
    </row>
    <row r="3085" spans="2:2" s="23" customFormat="1" ht="18" x14ac:dyDescent="0.35">
      <c r="B3085" s="30"/>
    </row>
    <row r="3086" spans="2:2" s="23" customFormat="1" ht="18" x14ac:dyDescent="0.35">
      <c r="B3086" s="30"/>
    </row>
    <row r="3087" spans="2:2" s="23" customFormat="1" ht="18" x14ac:dyDescent="0.35">
      <c r="B3087" s="30"/>
    </row>
    <row r="3088" spans="2:2" s="23" customFormat="1" ht="18" x14ac:dyDescent="0.35">
      <c r="B3088" s="30"/>
    </row>
    <row r="3089" spans="2:2" s="23" customFormat="1" ht="18" x14ac:dyDescent="0.35">
      <c r="B3089" s="30"/>
    </row>
    <row r="3090" spans="2:2" s="23" customFormat="1" ht="18" x14ac:dyDescent="0.35">
      <c r="B3090" s="30"/>
    </row>
    <row r="3091" spans="2:2" s="23" customFormat="1" ht="18" x14ac:dyDescent="0.35">
      <c r="B3091" s="30"/>
    </row>
    <row r="3092" spans="2:2" s="23" customFormat="1" ht="18" x14ac:dyDescent="0.35">
      <c r="B3092" s="30"/>
    </row>
    <row r="3093" spans="2:2" s="23" customFormat="1" ht="18" x14ac:dyDescent="0.35">
      <c r="B3093" s="30"/>
    </row>
    <row r="3094" spans="2:2" s="23" customFormat="1" ht="18" x14ac:dyDescent="0.35">
      <c r="B3094" s="30"/>
    </row>
    <row r="3095" spans="2:2" s="23" customFormat="1" ht="18" x14ac:dyDescent="0.35">
      <c r="B3095" s="30"/>
    </row>
    <row r="3096" spans="2:2" s="23" customFormat="1" ht="18" x14ac:dyDescent="0.35">
      <c r="B3096" s="30"/>
    </row>
    <row r="3097" spans="2:2" s="23" customFormat="1" ht="18" x14ac:dyDescent="0.35">
      <c r="B3097" s="30"/>
    </row>
    <row r="3098" spans="2:2" s="23" customFormat="1" ht="18" x14ac:dyDescent="0.35">
      <c r="B3098" s="30"/>
    </row>
    <row r="3099" spans="2:2" s="23" customFormat="1" ht="18" x14ac:dyDescent="0.35">
      <c r="B3099" s="30"/>
    </row>
    <row r="3100" spans="2:2" s="23" customFormat="1" ht="18" x14ac:dyDescent="0.35">
      <c r="B3100" s="30"/>
    </row>
    <row r="3101" spans="2:2" s="23" customFormat="1" ht="18" x14ac:dyDescent="0.35">
      <c r="B3101" s="30"/>
    </row>
    <row r="3102" spans="2:2" s="23" customFormat="1" ht="18" x14ac:dyDescent="0.35">
      <c r="B3102" s="30"/>
    </row>
    <row r="3103" spans="2:2" s="23" customFormat="1" ht="18" x14ac:dyDescent="0.35">
      <c r="B3103" s="30"/>
    </row>
    <row r="3104" spans="2:2" s="23" customFormat="1" ht="18" x14ac:dyDescent="0.35">
      <c r="B3104" s="30"/>
    </row>
    <row r="3105" spans="2:2" s="23" customFormat="1" ht="18" x14ac:dyDescent="0.35">
      <c r="B3105" s="30"/>
    </row>
    <row r="3106" spans="2:2" s="23" customFormat="1" ht="18" x14ac:dyDescent="0.35">
      <c r="B3106" s="30"/>
    </row>
    <row r="3107" spans="2:2" s="23" customFormat="1" ht="18" x14ac:dyDescent="0.35">
      <c r="B3107" s="30"/>
    </row>
    <row r="3108" spans="2:2" s="23" customFormat="1" ht="18" x14ac:dyDescent="0.35">
      <c r="B3108" s="30"/>
    </row>
    <row r="3109" spans="2:2" s="23" customFormat="1" ht="18" x14ac:dyDescent="0.35">
      <c r="B3109" s="30"/>
    </row>
    <row r="3110" spans="2:2" s="23" customFormat="1" ht="18" x14ac:dyDescent="0.35">
      <c r="B3110" s="30"/>
    </row>
    <row r="3111" spans="2:2" s="23" customFormat="1" ht="18" x14ac:dyDescent="0.35">
      <c r="B3111" s="30"/>
    </row>
    <row r="3112" spans="2:2" s="23" customFormat="1" ht="18" x14ac:dyDescent="0.35">
      <c r="B3112" s="30"/>
    </row>
    <row r="3113" spans="2:2" s="23" customFormat="1" ht="18" x14ac:dyDescent="0.35">
      <c r="B3113" s="30"/>
    </row>
    <row r="3114" spans="2:2" s="23" customFormat="1" ht="18" x14ac:dyDescent="0.35">
      <c r="B3114" s="30"/>
    </row>
    <row r="3115" spans="2:2" s="23" customFormat="1" ht="18" x14ac:dyDescent="0.35">
      <c r="B3115" s="30"/>
    </row>
    <row r="3116" spans="2:2" s="23" customFormat="1" ht="18" x14ac:dyDescent="0.35">
      <c r="B3116" s="30"/>
    </row>
    <row r="3117" spans="2:2" s="23" customFormat="1" ht="18" x14ac:dyDescent="0.35">
      <c r="B3117" s="30"/>
    </row>
    <row r="3118" spans="2:2" s="23" customFormat="1" ht="18" x14ac:dyDescent="0.35">
      <c r="B3118" s="30"/>
    </row>
    <row r="3119" spans="2:2" s="23" customFormat="1" ht="18" x14ac:dyDescent="0.35">
      <c r="B3119" s="30"/>
    </row>
    <row r="3120" spans="2:2" s="23" customFormat="1" ht="18" x14ac:dyDescent="0.35">
      <c r="B3120" s="30"/>
    </row>
    <row r="3121" spans="2:2" s="23" customFormat="1" ht="18" x14ac:dyDescent="0.35">
      <c r="B3121" s="30"/>
    </row>
    <row r="3122" spans="2:2" s="23" customFormat="1" ht="18" x14ac:dyDescent="0.35">
      <c r="B3122" s="30"/>
    </row>
    <row r="3123" spans="2:2" s="23" customFormat="1" ht="18" x14ac:dyDescent="0.35">
      <c r="B3123" s="30"/>
    </row>
    <row r="3124" spans="2:2" s="23" customFormat="1" ht="18" x14ac:dyDescent="0.35">
      <c r="B3124" s="30"/>
    </row>
    <row r="3125" spans="2:2" s="23" customFormat="1" ht="18" x14ac:dyDescent="0.35">
      <c r="B3125" s="30"/>
    </row>
    <row r="3126" spans="2:2" s="23" customFormat="1" ht="18" x14ac:dyDescent="0.35">
      <c r="B3126" s="30"/>
    </row>
    <row r="3127" spans="2:2" s="23" customFormat="1" ht="18" x14ac:dyDescent="0.35">
      <c r="B3127" s="30"/>
    </row>
    <row r="3128" spans="2:2" s="23" customFormat="1" ht="18" x14ac:dyDescent="0.35">
      <c r="B3128" s="30"/>
    </row>
    <row r="3129" spans="2:2" s="23" customFormat="1" ht="18" x14ac:dyDescent="0.35">
      <c r="B3129" s="30"/>
    </row>
    <row r="3130" spans="2:2" s="23" customFormat="1" ht="18" x14ac:dyDescent="0.35">
      <c r="B3130" s="30"/>
    </row>
    <row r="3131" spans="2:2" s="23" customFormat="1" ht="18" x14ac:dyDescent="0.35">
      <c r="B3131" s="30"/>
    </row>
    <row r="3132" spans="2:2" s="23" customFormat="1" ht="18" x14ac:dyDescent="0.35">
      <c r="B3132" s="30"/>
    </row>
    <row r="3133" spans="2:2" s="23" customFormat="1" ht="18" x14ac:dyDescent="0.35">
      <c r="B3133" s="30"/>
    </row>
    <row r="3134" spans="2:2" s="23" customFormat="1" ht="18" x14ac:dyDescent="0.35">
      <c r="B3134" s="30"/>
    </row>
    <row r="3135" spans="2:2" s="23" customFormat="1" ht="18" x14ac:dyDescent="0.35">
      <c r="B3135" s="30"/>
    </row>
    <row r="3136" spans="2:2" s="23" customFormat="1" ht="18" x14ac:dyDescent="0.35">
      <c r="B3136" s="30"/>
    </row>
    <row r="3137" spans="2:2" s="23" customFormat="1" ht="18" x14ac:dyDescent="0.35">
      <c r="B3137" s="30"/>
    </row>
    <row r="3138" spans="2:2" s="23" customFormat="1" ht="18" x14ac:dyDescent="0.35">
      <c r="B3138" s="30"/>
    </row>
    <row r="3139" spans="2:2" s="23" customFormat="1" ht="18" x14ac:dyDescent="0.35">
      <c r="B3139" s="30"/>
    </row>
    <row r="3140" spans="2:2" s="23" customFormat="1" ht="18" x14ac:dyDescent="0.35">
      <c r="B3140" s="30"/>
    </row>
    <row r="3141" spans="2:2" s="23" customFormat="1" ht="18" x14ac:dyDescent="0.35">
      <c r="B3141" s="30"/>
    </row>
    <row r="3142" spans="2:2" s="23" customFormat="1" ht="18" x14ac:dyDescent="0.35">
      <c r="B3142" s="30"/>
    </row>
    <row r="3143" spans="2:2" s="23" customFormat="1" ht="18" x14ac:dyDescent="0.35">
      <c r="B3143" s="30"/>
    </row>
    <row r="3144" spans="2:2" s="23" customFormat="1" ht="18" x14ac:dyDescent="0.35">
      <c r="B3144" s="30"/>
    </row>
    <row r="3145" spans="2:2" s="23" customFormat="1" ht="18" x14ac:dyDescent="0.35">
      <c r="B3145" s="30"/>
    </row>
    <row r="3146" spans="2:2" s="23" customFormat="1" ht="18" x14ac:dyDescent="0.35">
      <c r="B3146" s="30"/>
    </row>
    <row r="3147" spans="2:2" s="23" customFormat="1" ht="18" x14ac:dyDescent="0.35">
      <c r="B3147" s="30"/>
    </row>
    <row r="3148" spans="2:2" s="23" customFormat="1" ht="18" x14ac:dyDescent="0.35">
      <c r="B3148" s="30"/>
    </row>
    <row r="3149" spans="2:2" s="23" customFormat="1" ht="18" x14ac:dyDescent="0.35">
      <c r="B3149" s="30"/>
    </row>
    <row r="3150" spans="2:2" s="23" customFormat="1" ht="18" x14ac:dyDescent="0.35">
      <c r="B3150" s="30"/>
    </row>
    <row r="3151" spans="2:2" s="23" customFormat="1" ht="18" x14ac:dyDescent="0.35">
      <c r="B3151" s="30"/>
    </row>
    <row r="3152" spans="2:2" s="23" customFormat="1" ht="18" x14ac:dyDescent="0.35">
      <c r="B3152" s="30"/>
    </row>
    <row r="3153" spans="2:2" s="23" customFormat="1" ht="18" x14ac:dyDescent="0.35">
      <c r="B3153" s="30"/>
    </row>
    <row r="3154" spans="2:2" s="23" customFormat="1" ht="18" x14ac:dyDescent="0.35">
      <c r="B3154" s="30"/>
    </row>
    <row r="3155" spans="2:2" s="23" customFormat="1" ht="18" x14ac:dyDescent="0.35">
      <c r="B3155" s="30"/>
    </row>
    <row r="3156" spans="2:2" s="23" customFormat="1" ht="18" x14ac:dyDescent="0.35">
      <c r="B3156" s="30"/>
    </row>
    <row r="3157" spans="2:2" s="23" customFormat="1" ht="18" x14ac:dyDescent="0.35">
      <c r="B3157" s="30"/>
    </row>
    <row r="3158" spans="2:2" s="23" customFormat="1" ht="18" x14ac:dyDescent="0.35">
      <c r="B3158" s="30"/>
    </row>
    <row r="3159" spans="2:2" s="23" customFormat="1" ht="18" x14ac:dyDescent="0.35">
      <c r="B3159" s="30"/>
    </row>
    <row r="3160" spans="2:2" s="23" customFormat="1" ht="18" x14ac:dyDescent="0.35">
      <c r="B3160" s="30"/>
    </row>
    <row r="3161" spans="2:2" s="23" customFormat="1" ht="18" x14ac:dyDescent="0.35">
      <c r="B3161" s="30"/>
    </row>
    <row r="3162" spans="2:2" s="23" customFormat="1" ht="18" x14ac:dyDescent="0.35">
      <c r="B3162" s="30"/>
    </row>
    <row r="3163" spans="2:2" s="23" customFormat="1" ht="18" x14ac:dyDescent="0.35">
      <c r="B3163" s="30"/>
    </row>
    <row r="3164" spans="2:2" s="23" customFormat="1" ht="18" x14ac:dyDescent="0.35">
      <c r="B3164" s="30"/>
    </row>
    <row r="3165" spans="2:2" s="23" customFormat="1" ht="18" x14ac:dyDescent="0.35">
      <c r="B3165" s="30"/>
    </row>
    <row r="3166" spans="2:2" s="23" customFormat="1" ht="18" x14ac:dyDescent="0.35">
      <c r="B3166" s="30"/>
    </row>
    <row r="3167" spans="2:2" s="23" customFormat="1" ht="18" x14ac:dyDescent="0.35">
      <c r="B3167" s="30"/>
    </row>
    <row r="3168" spans="2:2" s="23" customFormat="1" ht="18" x14ac:dyDescent="0.35">
      <c r="B3168" s="30"/>
    </row>
    <row r="3169" spans="2:2" s="23" customFormat="1" ht="18" x14ac:dyDescent="0.35">
      <c r="B3169" s="30"/>
    </row>
    <row r="3170" spans="2:2" s="23" customFormat="1" ht="18" x14ac:dyDescent="0.35">
      <c r="B3170" s="30"/>
    </row>
    <row r="3171" spans="2:2" s="23" customFormat="1" ht="18" x14ac:dyDescent="0.35">
      <c r="B3171" s="30"/>
    </row>
    <row r="3172" spans="2:2" s="23" customFormat="1" ht="18" x14ac:dyDescent="0.35">
      <c r="B3172" s="30"/>
    </row>
    <row r="3173" spans="2:2" s="23" customFormat="1" ht="18" x14ac:dyDescent="0.35">
      <c r="B3173" s="30"/>
    </row>
    <row r="3174" spans="2:2" s="23" customFormat="1" ht="18" x14ac:dyDescent="0.35">
      <c r="B3174" s="30"/>
    </row>
    <row r="3175" spans="2:2" s="23" customFormat="1" ht="18" x14ac:dyDescent="0.35">
      <c r="B3175" s="30"/>
    </row>
    <row r="3176" spans="2:2" s="23" customFormat="1" ht="18" x14ac:dyDescent="0.35">
      <c r="B3176" s="30"/>
    </row>
    <row r="3177" spans="2:2" s="23" customFormat="1" ht="18" x14ac:dyDescent="0.35">
      <c r="B3177" s="30"/>
    </row>
    <row r="3178" spans="2:2" s="23" customFormat="1" ht="18" x14ac:dyDescent="0.35">
      <c r="B3178" s="30"/>
    </row>
    <row r="3179" spans="2:2" s="23" customFormat="1" ht="18" x14ac:dyDescent="0.35">
      <c r="B3179" s="30"/>
    </row>
    <row r="3180" spans="2:2" s="23" customFormat="1" ht="18" x14ac:dyDescent="0.35">
      <c r="B3180" s="30"/>
    </row>
    <row r="3181" spans="2:2" s="23" customFormat="1" ht="18" x14ac:dyDescent="0.35">
      <c r="B3181" s="30"/>
    </row>
    <row r="3182" spans="2:2" s="23" customFormat="1" ht="18" x14ac:dyDescent="0.35">
      <c r="B3182" s="30"/>
    </row>
    <row r="3183" spans="2:2" s="23" customFormat="1" ht="18" x14ac:dyDescent="0.35">
      <c r="B3183" s="30"/>
    </row>
    <row r="3184" spans="2:2" s="23" customFormat="1" ht="18" x14ac:dyDescent="0.35">
      <c r="B3184" s="30"/>
    </row>
    <row r="3185" spans="2:2" s="23" customFormat="1" ht="18" x14ac:dyDescent="0.35">
      <c r="B3185" s="30"/>
    </row>
    <row r="3186" spans="2:2" s="23" customFormat="1" ht="18" x14ac:dyDescent="0.35">
      <c r="B3186" s="30"/>
    </row>
    <row r="3187" spans="2:2" s="23" customFormat="1" ht="18" x14ac:dyDescent="0.35">
      <c r="B3187" s="30"/>
    </row>
    <row r="3188" spans="2:2" s="23" customFormat="1" ht="18" x14ac:dyDescent="0.35">
      <c r="B3188" s="30"/>
    </row>
    <row r="3189" spans="2:2" s="23" customFormat="1" ht="18" x14ac:dyDescent="0.35">
      <c r="B3189" s="30"/>
    </row>
    <row r="3190" spans="2:2" s="23" customFormat="1" ht="18" x14ac:dyDescent="0.35">
      <c r="B3190" s="30"/>
    </row>
    <row r="3191" spans="2:2" s="23" customFormat="1" ht="18" x14ac:dyDescent="0.35">
      <c r="B3191" s="30"/>
    </row>
    <row r="3192" spans="2:2" s="23" customFormat="1" ht="18" x14ac:dyDescent="0.35">
      <c r="B3192" s="30"/>
    </row>
    <row r="3193" spans="2:2" s="23" customFormat="1" ht="18" x14ac:dyDescent="0.35">
      <c r="B3193" s="30"/>
    </row>
    <row r="3194" spans="2:2" s="23" customFormat="1" ht="18" x14ac:dyDescent="0.35">
      <c r="B3194" s="30"/>
    </row>
    <row r="3195" spans="2:2" s="23" customFormat="1" ht="18" x14ac:dyDescent="0.35">
      <c r="B3195" s="30"/>
    </row>
    <row r="3196" spans="2:2" s="23" customFormat="1" ht="18" x14ac:dyDescent="0.35">
      <c r="B3196" s="30"/>
    </row>
    <row r="3197" spans="2:2" s="23" customFormat="1" ht="18" x14ac:dyDescent="0.35">
      <c r="B3197" s="30"/>
    </row>
    <row r="3198" spans="2:2" s="23" customFormat="1" ht="18" x14ac:dyDescent="0.35">
      <c r="B3198" s="30"/>
    </row>
    <row r="3199" spans="2:2" s="23" customFormat="1" ht="18" x14ac:dyDescent="0.35">
      <c r="B3199" s="30"/>
    </row>
    <row r="3200" spans="2:2" s="23" customFormat="1" ht="18" x14ac:dyDescent="0.35">
      <c r="B3200" s="30"/>
    </row>
    <row r="3201" spans="2:2" s="23" customFormat="1" ht="18" x14ac:dyDescent="0.35">
      <c r="B3201" s="30"/>
    </row>
    <row r="3202" spans="2:2" s="23" customFormat="1" ht="18" x14ac:dyDescent="0.35">
      <c r="B3202" s="30"/>
    </row>
    <row r="3203" spans="2:2" s="23" customFormat="1" ht="18" x14ac:dyDescent="0.35">
      <c r="B3203" s="30"/>
    </row>
    <row r="3204" spans="2:2" s="23" customFormat="1" ht="18" x14ac:dyDescent="0.35">
      <c r="B3204" s="30"/>
    </row>
    <row r="3205" spans="2:2" s="23" customFormat="1" ht="18" x14ac:dyDescent="0.35">
      <c r="B3205" s="30"/>
    </row>
    <row r="3206" spans="2:2" s="23" customFormat="1" ht="18" x14ac:dyDescent="0.35">
      <c r="B3206" s="30"/>
    </row>
    <row r="3207" spans="2:2" s="23" customFormat="1" ht="18" x14ac:dyDescent="0.35">
      <c r="B3207" s="30"/>
    </row>
    <row r="3208" spans="2:2" s="23" customFormat="1" ht="18" x14ac:dyDescent="0.35">
      <c r="B3208" s="30"/>
    </row>
    <row r="3209" spans="2:2" s="23" customFormat="1" ht="18" x14ac:dyDescent="0.35">
      <c r="B3209" s="30"/>
    </row>
    <row r="3210" spans="2:2" s="23" customFormat="1" ht="18" x14ac:dyDescent="0.35">
      <c r="B3210" s="30"/>
    </row>
    <row r="3211" spans="2:2" s="23" customFormat="1" ht="18" x14ac:dyDescent="0.35">
      <c r="B3211" s="30"/>
    </row>
    <row r="3212" spans="2:2" s="23" customFormat="1" ht="18" x14ac:dyDescent="0.35">
      <c r="B3212" s="30"/>
    </row>
    <row r="3213" spans="2:2" s="23" customFormat="1" ht="18" x14ac:dyDescent="0.35">
      <c r="B3213" s="30"/>
    </row>
    <row r="3214" spans="2:2" s="23" customFormat="1" ht="18" x14ac:dyDescent="0.35">
      <c r="B3214" s="30"/>
    </row>
    <row r="3215" spans="2:2" s="23" customFormat="1" ht="18" x14ac:dyDescent="0.35">
      <c r="B3215" s="30"/>
    </row>
    <row r="3216" spans="2:2" s="23" customFormat="1" ht="18" x14ac:dyDescent="0.35">
      <c r="B3216" s="30"/>
    </row>
    <row r="3217" spans="2:2" s="23" customFormat="1" ht="18" x14ac:dyDescent="0.35">
      <c r="B3217" s="30"/>
    </row>
    <row r="3218" spans="2:2" s="23" customFormat="1" ht="18" x14ac:dyDescent="0.35">
      <c r="B3218" s="30"/>
    </row>
    <row r="3219" spans="2:2" s="23" customFormat="1" ht="18" x14ac:dyDescent="0.35">
      <c r="B3219" s="30"/>
    </row>
    <row r="3220" spans="2:2" s="23" customFormat="1" ht="18" x14ac:dyDescent="0.35">
      <c r="B3220" s="30"/>
    </row>
    <row r="3221" spans="2:2" s="23" customFormat="1" ht="18" x14ac:dyDescent="0.35">
      <c r="B3221" s="30"/>
    </row>
    <row r="3222" spans="2:2" s="23" customFormat="1" ht="18" x14ac:dyDescent="0.35">
      <c r="B3222" s="30"/>
    </row>
    <row r="3223" spans="2:2" s="23" customFormat="1" ht="18" x14ac:dyDescent="0.35">
      <c r="B3223" s="30"/>
    </row>
    <row r="3224" spans="2:2" s="23" customFormat="1" ht="18" x14ac:dyDescent="0.35">
      <c r="B3224" s="30"/>
    </row>
    <row r="3225" spans="2:2" s="23" customFormat="1" ht="18" x14ac:dyDescent="0.35">
      <c r="B3225" s="30"/>
    </row>
    <row r="3226" spans="2:2" s="23" customFormat="1" ht="18" x14ac:dyDescent="0.35">
      <c r="B3226" s="30"/>
    </row>
    <row r="3227" spans="2:2" s="23" customFormat="1" ht="18" x14ac:dyDescent="0.35">
      <c r="B3227" s="30"/>
    </row>
    <row r="3228" spans="2:2" s="23" customFormat="1" ht="18" x14ac:dyDescent="0.35">
      <c r="B3228" s="30"/>
    </row>
    <row r="3229" spans="2:2" s="23" customFormat="1" ht="18" x14ac:dyDescent="0.35">
      <c r="B3229" s="30"/>
    </row>
    <row r="3230" spans="2:2" s="23" customFormat="1" ht="18" x14ac:dyDescent="0.35">
      <c r="B3230" s="30"/>
    </row>
    <row r="3231" spans="2:2" s="23" customFormat="1" ht="18" x14ac:dyDescent="0.35">
      <c r="B3231" s="30"/>
    </row>
    <row r="3232" spans="2:2" s="23" customFormat="1" ht="18" x14ac:dyDescent="0.35">
      <c r="B3232" s="30"/>
    </row>
    <row r="3233" spans="2:2" s="23" customFormat="1" ht="18" x14ac:dyDescent="0.35">
      <c r="B3233" s="30"/>
    </row>
    <row r="3234" spans="2:2" s="23" customFormat="1" ht="18" x14ac:dyDescent="0.35">
      <c r="B3234" s="30"/>
    </row>
    <row r="3235" spans="2:2" s="23" customFormat="1" ht="18" x14ac:dyDescent="0.35">
      <c r="B3235" s="30"/>
    </row>
    <row r="3236" spans="2:2" s="23" customFormat="1" ht="18" x14ac:dyDescent="0.35">
      <c r="B3236" s="30"/>
    </row>
    <row r="3237" spans="2:2" s="23" customFormat="1" ht="18" x14ac:dyDescent="0.35">
      <c r="B3237" s="30"/>
    </row>
    <row r="3238" spans="2:2" s="23" customFormat="1" ht="18" x14ac:dyDescent="0.35">
      <c r="B3238" s="30"/>
    </row>
    <row r="3239" spans="2:2" s="23" customFormat="1" ht="18" x14ac:dyDescent="0.35">
      <c r="B3239" s="30"/>
    </row>
    <row r="3240" spans="2:2" s="23" customFormat="1" ht="18" x14ac:dyDescent="0.35">
      <c r="B3240" s="30"/>
    </row>
    <row r="3241" spans="2:2" s="23" customFormat="1" ht="18" x14ac:dyDescent="0.35">
      <c r="B3241" s="30"/>
    </row>
    <row r="3242" spans="2:2" s="23" customFormat="1" ht="18" x14ac:dyDescent="0.35">
      <c r="B3242" s="30"/>
    </row>
    <row r="3243" spans="2:2" s="23" customFormat="1" ht="18" x14ac:dyDescent="0.35">
      <c r="B3243" s="30"/>
    </row>
    <row r="3244" spans="2:2" s="23" customFormat="1" ht="18" x14ac:dyDescent="0.35">
      <c r="B3244" s="30"/>
    </row>
    <row r="3245" spans="2:2" s="23" customFormat="1" ht="18" x14ac:dyDescent="0.35">
      <c r="B3245" s="30"/>
    </row>
    <row r="3246" spans="2:2" s="23" customFormat="1" ht="18" x14ac:dyDescent="0.35">
      <c r="B3246" s="30"/>
    </row>
    <row r="3247" spans="2:2" s="23" customFormat="1" ht="18" x14ac:dyDescent="0.35">
      <c r="B3247" s="30"/>
    </row>
    <row r="3248" spans="2:2" s="23" customFormat="1" ht="18" x14ac:dyDescent="0.35">
      <c r="B3248" s="30"/>
    </row>
    <row r="3249" spans="2:2" s="23" customFormat="1" ht="18" x14ac:dyDescent="0.35">
      <c r="B3249" s="30"/>
    </row>
    <row r="3250" spans="2:2" s="23" customFormat="1" ht="18" x14ac:dyDescent="0.35">
      <c r="B3250" s="30"/>
    </row>
    <row r="3251" spans="2:2" s="23" customFormat="1" ht="18" x14ac:dyDescent="0.35">
      <c r="B3251" s="30"/>
    </row>
    <row r="3252" spans="2:2" s="23" customFormat="1" ht="18" x14ac:dyDescent="0.35">
      <c r="B3252" s="30"/>
    </row>
    <row r="3253" spans="2:2" s="23" customFormat="1" ht="18" x14ac:dyDescent="0.35">
      <c r="B3253" s="30"/>
    </row>
    <row r="3254" spans="2:2" s="23" customFormat="1" ht="18" x14ac:dyDescent="0.35">
      <c r="B3254" s="30"/>
    </row>
    <row r="3255" spans="2:2" s="23" customFormat="1" ht="18" x14ac:dyDescent="0.35">
      <c r="B3255" s="30"/>
    </row>
    <row r="3256" spans="2:2" s="23" customFormat="1" ht="18" x14ac:dyDescent="0.35">
      <c r="B3256" s="30"/>
    </row>
    <row r="3257" spans="2:2" s="23" customFormat="1" ht="18" x14ac:dyDescent="0.35">
      <c r="B3257" s="30"/>
    </row>
    <row r="3258" spans="2:2" s="23" customFormat="1" ht="18" x14ac:dyDescent="0.35">
      <c r="B3258" s="30"/>
    </row>
    <row r="3259" spans="2:2" s="23" customFormat="1" ht="18" x14ac:dyDescent="0.35">
      <c r="B3259" s="30"/>
    </row>
    <row r="3260" spans="2:2" s="23" customFormat="1" ht="18" x14ac:dyDescent="0.35">
      <c r="B3260" s="30"/>
    </row>
    <row r="3261" spans="2:2" s="23" customFormat="1" ht="18" x14ac:dyDescent="0.35">
      <c r="B3261" s="30"/>
    </row>
    <row r="3262" spans="2:2" s="23" customFormat="1" ht="18" x14ac:dyDescent="0.35">
      <c r="B3262" s="30"/>
    </row>
    <row r="3263" spans="2:2" s="23" customFormat="1" ht="18" x14ac:dyDescent="0.35">
      <c r="B3263" s="30"/>
    </row>
    <row r="3264" spans="2:2" s="23" customFormat="1" ht="18" x14ac:dyDescent="0.35">
      <c r="B3264" s="30"/>
    </row>
    <row r="3265" spans="2:2" s="23" customFormat="1" ht="18" x14ac:dyDescent="0.35">
      <c r="B3265" s="30"/>
    </row>
    <row r="3266" spans="2:2" s="23" customFormat="1" ht="18" x14ac:dyDescent="0.35">
      <c r="B3266" s="30"/>
    </row>
    <row r="3267" spans="2:2" s="23" customFormat="1" ht="18" x14ac:dyDescent="0.35">
      <c r="B3267" s="30"/>
    </row>
    <row r="3268" spans="2:2" s="23" customFormat="1" ht="18" x14ac:dyDescent="0.35">
      <c r="B3268" s="30"/>
    </row>
    <row r="3269" spans="2:2" s="23" customFormat="1" ht="18" x14ac:dyDescent="0.35">
      <c r="B3269" s="30"/>
    </row>
    <row r="3270" spans="2:2" s="23" customFormat="1" ht="18" x14ac:dyDescent="0.35">
      <c r="B3270" s="30"/>
    </row>
    <row r="3271" spans="2:2" s="23" customFormat="1" ht="18" x14ac:dyDescent="0.35">
      <c r="B3271" s="30"/>
    </row>
    <row r="3272" spans="2:2" s="23" customFormat="1" ht="18" x14ac:dyDescent="0.35">
      <c r="B3272" s="30"/>
    </row>
    <row r="3273" spans="2:2" s="23" customFormat="1" ht="18" x14ac:dyDescent="0.35">
      <c r="B3273" s="30"/>
    </row>
    <row r="3274" spans="2:2" s="23" customFormat="1" ht="18" x14ac:dyDescent="0.35">
      <c r="B3274" s="30"/>
    </row>
    <row r="3275" spans="2:2" s="23" customFormat="1" ht="18" x14ac:dyDescent="0.35">
      <c r="B3275" s="30"/>
    </row>
    <row r="3276" spans="2:2" s="23" customFormat="1" ht="18" x14ac:dyDescent="0.35">
      <c r="B3276" s="30"/>
    </row>
    <row r="3277" spans="2:2" s="23" customFormat="1" ht="18" x14ac:dyDescent="0.35">
      <c r="B3277" s="30"/>
    </row>
    <row r="3278" spans="2:2" s="23" customFormat="1" ht="18" x14ac:dyDescent="0.35">
      <c r="B3278" s="30"/>
    </row>
    <row r="3279" spans="2:2" s="23" customFormat="1" ht="18" x14ac:dyDescent="0.35">
      <c r="B3279" s="30"/>
    </row>
    <row r="3280" spans="2:2" s="23" customFormat="1" ht="18" x14ac:dyDescent="0.35">
      <c r="B3280" s="30"/>
    </row>
    <row r="3281" spans="2:2" s="23" customFormat="1" ht="18" x14ac:dyDescent="0.35">
      <c r="B3281" s="30"/>
    </row>
    <row r="3282" spans="2:2" s="23" customFormat="1" ht="18" x14ac:dyDescent="0.35">
      <c r="B3282" s="30"/>
    </row>
    <row r="3283" spans="2:2" s="23" customFormat="1" ht="18" x14ac:dyDescent="0.35">
      <c r="B3283" s="30"/>
    </row>
    <row r="3284" spans="2:2" s="23" customFormat="1" ht="18" x14ac:dyDescent="0.35">
      <c r="B3284" s="30"/>
    </row>
    <row r="3285" spans="2:2" s="23" customFormat="1" ht="18" x14ac:dyDescent="0.35">
      <c r="B3285" s="30"/>
    </row>
    <row r="3286" spans="2:2" s="23" customFormat="1" ht="18" x14ac:dyDescent="0.35">
      <c r="B3286" s="30"/>
    </row>
    <row r="3287" spans="2:2" s="23" customFormat="1" ht="18" x14ac:dyDescent="0.35">
      <c r="B3287" s="30"/>
    </row>
    <row r="3288" spans="2:2" s="23" customFormat="1" ht="18" x14ac:dyDescent="0.35">
      <c r="B3288" s="30"/>
    </row>
    <row r="3289" spans="2:2" s="23" customFormat="1" ht="18" x14ac:dyDescent="0.35">
      <c r="B3289" s="30"/>
    </row>
    <row r="3290" spans="2:2" s="23" customFormat="1" ht="18" x14ac:dyDescent="0.35">
      <c r="B3290" s="30"/>
    </row>
    <row r="3291" spans="2:2" s="23" customFormat="1" ht="18" x14ac:dyDescent="0.35">
      <c r="B3291" s="30"/>
    </row>
    <row r="3292" spans="2:2" s="23" customFormat="1" ht="18" x14ac:dyDescent="0.35">
      <c r="B3292" s="30"/>
    </row>
    <row r="3293" spans="2:2" s="23" customFormat="1" ht="18" x14ac:dyDescent="0.35">
      <c r="B3293" s="30"/>
    </row>
    <row r="3294" spans="2:2" s="23" customFormat="1" ht="18" x14ac:dyDescent="0.35">
      <c r="B3294" s="30"/>
    </row>
    <row r="3295" spans="2:2" s="23" customFormat="1" ht="18" x14ac:dyDescent="0.35">
      <c r="B3295" s="30"/>
    </row>
    <row r="3296" spans="2:2" s="23" customFormat="1" ht="18" x14ac:dyDescent="0.35">
      <c r="B3296" s="30"/>
    </row>
    <row r="3297" spans="2:2" s="23" customFormat="1" ht="18" x14ac:dyDescent="0.35">
      <c r="B3297" s="30"/>
    </row>
    <row r="3298" spans="2:2" s="23" customFormat="1" ht="18" x14ac:dyDescent="0.35">
      <c r="B3298" s="30"/>
    </row>
    <row r="3299" spans="2:2" s="23" customFormat="1" ht="18" x14ac:dyDescent="0.35">
      <c r="B3299" s="30"/>
    </row>
    <row r="3300" spans="2:2" s="23" customFormat="1" ht="18" x14ac:dyDescent="0.35">
      <c r="B3300" s="30"/>
    </row>
    <row r="3301" spans="2:2" s="23" customFormat="1" ht="18" x14ac:dyDescent="0.35">
      <c r="B3301" s="30"/>
    </row>
    <row r="3302" spans="2:2" s="23" customFormat="1" ht="18" x14ac:dyDescent="0.35">
      <c r="B3302" s="30"/>
    </row>
    <row r="3303" spans="2:2" s="23" customFormat="1" ht="18" x14ac:dyDescent="0.35">
      <c r="B3303" s="30"/>
    </row>
    <row r="3304" spans="2:2" s="23" customFormat="1" ht="18" x14ac:dyDescent="0.35">
      <c r="B3304" s="30"/>
    </row>
    <row r="3305" spans="2:2" s="23" customFormat="1" ht="18" x14ac:dyDescent="0.35">
      <c r="B3305" s="30"/>
    </row>
    <row r="3306" spans="2:2" s="23" customFormat="1" ht="18" x14ac:dyDescent="0.35">
      <c r="B3306" s="30"/>
    </row>
    <row r="3307" spans="2:2" s="23" customFormat="1" ht="18" x14ac:dyDescent="0.35">
      <c r="B3307" s="30"/>
    </row>
    <row r="3308" spans="2:2" s="23" customFormat="1" ht="18" x14ac:dyDescent="0.35">
      <c r="B3308" s="30"/>
    </row>
    <row r="3309" spans="2:2" s="23" customFormat="1" ht="18" x14ac:dyDescent="0.35">
      <c r="B3309" s="30"/>
    </row>
    <row r="3310" spans="2:2" s="23" customFormat="1" ht="18" x14ac:dyDescent="0.35">
      <c r="B3310" s="30"/>
    </row>
    <row r="3311" spans="2:2" s="23" customFormat="1" ht="18" x14ac:dyDescent="0.35">
      <c r="B3311" s="30"/>
    </row>
    <row r="3312" spans="2:2" s="23" customFormat="1" ht="18" x14ac:dyDescent="0.35">
      <c r="B3312" s="30"/>
    </row>
    <row r="3313" spans="2:2" s="23" customFormat="1" ht="18" x14ac:dyDescent="0.35">
      <c r="B3313" s="30"/>
    </row>
    <row r="3314" spans="2:2" s="23" customFormat="1" ht="18" x14ac:dyDescent="0.35">
      <c r="B3314" s="30"/>
    </row>
    <row r="3315" spans="2:2" s="23" customFormat="1" ht="18" x14ac:dyDescent="0.35">
      <c r="B3315" s="30"/>
    </row>
    <row r="3316" spans="2:2" s="23" customFormat="1" ht="18" x14ac:dyDescent="0.35">
      <c r="B3316" s="30"/>
    </row>
    <row r="3317" spans="2:2" s="23" customFormat="1" ht="18" x14ac:dyDescent="0.35">
      <c r="B3317" s="30"/>
    </row>
    <row r="3318" spans="2:2" s="23" customFormat="1" ht="18" x14ac:dyDescent="0.35">
      <c r="B3318" s="30"/>
    </row>
    <row r="3319" spans="2:2" s="23" customFormat="1" ht="18" x14ac:dyDescent="0.35">
      <c r="B3319" s="30"/>
    </row>
    <row r="3320" spans="2:2" s="23" customFormat="1" ht="18" x14ac:dyDescent="0.35">
      <c r="B3320" s="30"/>
    </row>
    <row r="3321" spans="2:2" s="23" customFormat="1" ht="18" x14ac:dyDescent="0.35">
      <c r="B3321" s="30"/>
    </row>
    <row r="3322" spans="2:2" s="23" customFormat="1" ht="18" x14ac:dyDescent="0.35">
      <c r="B3322" s="30"/>
    </row>
    <row r="3323" spans="2:2" s="23" customFormat="1" ht="18" x14ac:dyDescent="0.35">
      <c r="B3323" s="30"/>
    </row>
    <row r="3324" spans="2:2" s="23" customFormat="1" ht="18" x14ac:dyDescent="0.35">
      <c r="B3324" s="30"/>
    </row>
    <row r="3325" spans="2:2" s="23" customFormat="1" ht="18" x14ac:dyDescent="0.35">
      <c r="B3325" s="30"/>
    </row>
    <row r="3326" spans="2:2" s="23" customFormat="1" ht="18" x14ac:dyDescent="0.35">
      <c r="B3326" s="30"/>
    </row>
    <row r="3327" spans="2:2" s="23" customFormat="1" ht="18" x14ac:dyDescent="0.35">
      <c r="B3327" s="30"/>
    </row>
    <row r="3328" spans="2:2" s="23" customFormat="1" ht="18" x14ac:dyDescent="0.35">
      <c r="B3328" s="30"/>
    </row>
    <row r="3329" spans="2:2" s="23" customFormat="1" ht="18" x14ac:dyDescent="0.35">
      <c r="B3329" s="30"/>
    </row>
    <row r="3330" spans="2:2" s="23" customFormat="1" ht="18" x14ac:dyDescent="0.35">
      <c r="B3330" s="30"/>
    </row>
    <row r="3331" spans="2:2" s="23" customFormat="1" ht="18" x14ac:dyDescent="0.35">
      <c r="B3331" s="30"/>
    </row>
    <row r="3332" spans="2:2" s="23" customFormat="1" ht="18" x14ac:dyDescent="0.35">
      <c r="B3332" s="30"/>
    </row>
    <row r="3333" spans="2:2" s="23" customFormat="1" ht="18" x14ac:dyDescent="0.35">
      <c r="B3333" s="30"/>
    </row>
    <row r="3334" spans="2:2" s="23" customFormat="1" ht="18" x14ac:dyDescent="0.35">
      <c r="B3334" s="30"/>
    </row>
    <row r="3335" spans="2:2" s="23" customFormat="1" ht="18" x14ac:dyDescent="0.35">
      <c r="B3335" s="30"/>
    </row>
    <row r="3336" spans="2:2" s="23" customFormat="1" ht="18" x14ac:dyDescent="0.35">
      <c r="B3336" s="30"/>
    </row>
    <row r="3337" spans="2:2" s="23" customFormat="1" ht="18" x14ac:dyDescent="0.35">
      <c r="B3337" s="30"/>
    </row>
    <row r="3338" spans="2:2" s="23" customFormat="1" ht="18" x14ac:dyDescent="0.35">
      <c r="B3338" s="30"/>
    </row>
    <row r="3339" spans="2:2" s="23" customFormat="1" ht="18" x14ac:dyDescent="0.35">
      <c r="B3339" s="30"/>
    </row>
    <row r="3340" spans="2:2" s="23" customFormat="1" ht="18" x14ac:dyDescent="0.35">
      <c r="B3340" s="30"/>
    </row>
    <row r="3341" spans="2:2" s="23" customFormat="1" ht="18" x14ac:dyDescent="0.35">
      <c r="B3341" s="30"/>
    </row>
    <row r="3342" spans="2:2" s="23" customFormat="1" ht="18" x14ac:dyDescent="0.35">
      <c r="B3342" s="30"/>
    </row>
    <row r="3343" spans="2:2" s="23" customFormat="1" ht="18" x14ac:dyDescent="0.35">
      <c r="B3343" s="30"/>
    </row>
    <row r="3344" spans="2:2" s="23" customFormat="1" ht="18" x14ac:dyDescent="0.35">
      <c r="B3344" s="30"/>
    </row>
    <row r="3345" spans="2:2" s="23" customFormat="1" ht="18" x14ac:dyDescent="0.35">
      <c r="B3345" s="30"/>
    </row>
    <row r="3346" spans="2:2" s="23" customFormat="1" ht="18" x14ac:dyDescent="0.35">
      <c r="B3346" s="30"/>
    </row>
    <row r="3347" spans="2:2" s="23" customFormat="1" ht="18" x14ac:dyDescent="0.35">
      <c r="B3347" s="30"/>
    </row>
    <row r="3348" spans="2:2" s="23" customFormat="1" ht="18" x14ac:dyDescent="0.35">
      <c r="B3348" s="30"/>
    </row>
    <row r="3349" spans="2:2" s="23" customFormat="1" ht="18" x14ac:dyDescent="0.35">
      <c r="B3349" s="30"/>
    </row>
    <row r="3350" spans="2:2" s="23" customFormat="1" ht="18" x14ac:dyDescent="0.35">
      <c r="B3350" s="30"/>
    </row>
    <row r="3351" spans="2:2" s="23" customFormat="1" ht="18" x14ac:dyDescent="0.35">
      <c r="B3351" s="30"/>
    </row>
    <row r="3352" spans="2:2" s="23" customFormat="1" ht="18" x14ac:dyDescent="0.35">
      <c r="B3352" s="30"/>
    </row>
    <row r="3353" spans="2:2" s="23" customFormat="1" ht="18" x14ac:dyDescent="0.35">
      <c r="B3353" s="30"/>
    </row>
    <row r="3354" spans="2:2" s="23" customFormat="1" ht="18" x14ac:dyDescent="0.35">
      <c r="B3354" s="30"/>
    </row>
    <row r="3355" spans="2:2" s="23" customFormat="1" ht="18" x14ac:dyDescent="0.35">
      <c r="B3355" s="30"/>
    </row>
    <row r="3356" spans="2:2" s="23" customFormat="1" ht="18" x14ac:dyDescent="0.35">
      <c r="B3356" s="30"/>
    </row>
    <row r="3357" spans="2:2" s="23" customFormat="1" ht="18" x14ac:dyDescent="0.35">
      <c r="B3357" s="30"/>
    </row>
    <row r="3358" spans="2:2" s="23" customFormat="1" ht="18" x14ac:dyDescent="0.35">
      <c r="B3358" s="30"/>
    </row>
    <row r="3359" spans="2:2" s="23" customFormat="1" ht="18" x14ac:dyDescent="0.35">
      <c r="B3359" s="30"/>
    </row>
    <row r="3360" spans="2:2" s="23" customFormat="1" ht="18" x14ac:dyDescent="0.35">
      <c r="B3360" s="30"/>
    </row>
    <row r="3361" spans="2:2" s="23" customFormat="1" ht="18" x14ac:dyDescent="0.35">
      <c r="B3361" s="30"/>
    </row>
    <row r="3362" spans="2:2" s="23" customFormat="1" ht="18" x14ac:dyDescent="0.35">
      <c r="B3362" s="30"/>
    </row>
    <row r="3363" spans="2:2" s="23" customFormat="1" ht="18" x14ac:dyDescent="0.35">
      <c r="B3363" s="30"/>
    </row>
    <row r="3364" spans="2:2" s="23" customFormat="1" ht="18" x14ac:dyDescent="0.35">
      <c r="B3364" s="30"/>
    </row>
    <row r="3365" spans="2:2" s="23" customFormat="1" ht="18" x14ac:dyDescent="0.35">
      <c r="B3365" s="30"/>
    </row>
    <row r="3366" spans="2:2" s="23" customFormat="1" ht="18" x14ac:dyDescent="0.35">
      <c r="B3366" s="30"/>
    </row>
    <row r="3367" spans="2:2" s="23" customFormat="1" ht="18" x14ac:dyDescent="0.35">
      <c r="B3367" s="30"/>
    </row>
    <row r="3368" spans="2:2" s="23" customFormat="1" ht="18" x14ac:dyDescent="0.35">
      <c r="B3368" s="30"/>
    </row>
    <row r="3369" spans="2:2" s="23" customFormat="1" ht="18" x14ac:dyDescent="0.35">
      <c r="B3369" s="30"/>
    </row>
    <row r="3370" spans="2:2" s="23" customFormat="1" ht="18" x14ac:dyDescent="0.35">
      <c r="B3370" s="30"/>
    </row>
    <row r="3371" spans="2:2" s="23" customFormat="1" ht="18" x14ac:dyDescent="0.35">
      <c r="B3371" s="30"/>
    </row>
    <row r="3372" spans="2:2" s="23" customFormat="1" ht="18" x14ac:dyDescent="0.35">
      <c r="B3372" s="30"/>
    </row>
    <row r="3373" spans="2:2" s="23" customFormat="1" ht="18" x14ac:dyDescent="0.35">
      <c r="B3373" s="30"/>
    </row>
    <row r="3374" spans="2:2" s="23" customFormat="1" ht="18" x14ac:dyDescent="0.35">
      <c r="B3374" s="30"/>
    </row>
    <row r="3375" spans="2:2" s="23" customFormat="1" ht="18" x14ac:dyDescent="0.35">
      <c r="B3375" s="30"/>
    </row>
    <row r="3376" spans="2:2" s="23" customFormat="1" ht="18" x14ac:dyDescent="0.35">
      <c r="B3376" s="30"/>
    </row>
    <row r="3377" spans="2:2" s="23" customFormat="1" ht="18" x14ac:dyDescent="0.35">
      <c r="B3377" s="30"/>
    </row>
    <row r="3378" spans="2:2" s="23" customFormat="1" ht="18" x14ac:dyDescent="0.35">
      <c r="B3378" s="30"/>
    </row>
    <row r="3379" spans="2:2" s="23" customFormat="1" ht="18" x14ac:dyDescent="0.35">
      <c r="B3379" s="30"/>
    </row>
    <row r="3380" spans="2:2" s="23" customFormat="1" ht="18" x14ac:dyDescent="0.35">
      <c r="B3380" s="30"/>
    </row>
    <row r="3381" spans="2:2" s="23" customFormat="1" ht="18" x14ac:dyDescent="0.35">
      <c r="B3381" s="30"/>
    </row>
    <row r="3382" spans="2:2" s="23" customFormat="1" ht="18" x14ac:dyDescent="0.35">
      <c r="B3382" s="30"/>
    </row>
    <row r="3383" spans="2:2" s="23" customFormat="1" ht="18" x14ac:dyDescent="0.35">
      <c r="B3383" s="30"/>
    </row>
    <row r="3384" spans="2:2" s="23" customFormat="1" ht="18" x14ac:dyDescent="0.35">
      <c r="B3384" s="30"/>
    </row>
    <row r="3385" spans="2:2" s="23" customFormat="1" ht="18" x14ac:dyDescent="0.35">
      <c r="B3385" s="30"/>
    </row>
    <row r="3386" spans="2:2" s="23" customFormat="1" ht="18" x14ac:dyDescent="0.35">
      <c r="B3386" s="30"/>
    </row>
    <row r="3387" spans="2:2" s="23" customFormat="1" ht="18" x14ac:dyDescent="0.35">
      <c r="B3387" s="30"/>
    </row>
    <row r="3388" spans="2:2" s="23" customFormat="1" ht="18" x14ac:dyDescent="0.35">
      <c r="B3388" s="30"/>
    </row>
    <row r="3389" spans="2:2" s="23" customFormat="1" ht="18" x14ac:dyDescent="0.35">
      <c r="B3389" s="30"/>
    </row>
    <row r="3390" spans="2:2" s="23" customFormat="1" ht="18" x14ac:dyDescent="0.35">
      <c r="B3390" s="30"/>
    </row>
    <row r="3391" spans="2:2" s="23" customFormat="1" ht="18" x14ac:dyDescent="0.35">
      <c r="B3391" s="30"/>
    </row>
    <row r="3392" spans="2:2" s="23" customFormat="1" ht="18" x14ac:dyDescent="0.35">
      <c r="B3392" s="30"/>
    </row>
    <row r="3393" spans="2:2" s="23" customFormat="1" ht="18" x14ac:dyDescent="0.35">
      <c r="B3393" s="30"/>
    </row>
    <row r="3394" spans="2:2" s="23" customFormat="1" ht="18" x14ac:dyDescent="0.35">
      <c r="B3394" s="30"/>
    </row>
    <row r="3395" spans="2:2" s="23" customFormat="1" ht="18" x14ac:dyDescent="0.35">
      <c r="B3395" s="30"/>
    </row>
    <row r="3396" spans="2:2" s="23" customFormat="1" ht="18" x14ac:dyDescent="0.35">
      <c r="B3396" s="30"/>
    </row>
    <row r="3397" spans="2:2" s="23" customFormat="1" ht="18" x14ac:dyDescent="0.35">
      <c r="B3397" s="30"/>
    </row>
    <row r="3398" spans="2:2" s="23" customFormat="1" ht="18" x14ac:dyDescent="0.35">
      <c r="B3398" s="30"/>
    </row>
    <row r="3399" spans="2:2" s="23" customFormat="1" ht="18" x14ac:dyDescent="0.35">
      <c r="B3399" s="30"/>
    </row>
    <row r="3400" spans="2:2" s="23" customFormat="1" ht="18" x14ac:dyDescent="0.35">
      <c r="B3400" s="30"/>
    </row>
    <row r="3401" spans="2:2" s="23" customFormat="1" ht="18" x14ac:dyDescent="0.35">
      <c r="B3401" s="30"/>
    </row>
    <row r="3402" spans="2:2" s="23" customFormat="1" ht="18" x14ac:dyDescent="0.35">
      <c r="B3402" s="30"/>
    </row>
    <row r="3403" spans="2:2" s="23" customFormat="1" ht="18" x14ac:dyDescent="0.35">
      <c r="B3403" s="30"/>
    </row>
    <row r="3404" spans="2:2" s="23" customFormat="1" ht="18" x14ac:dyDescent="0.35">
      <c r="B3404" s="30"/>
    </row>
    <row r="3405" spans="2:2" s="23" customFormat="1" ht="18" x14ac:dyDescent="0.35">
      <c r="B3405" s="30"/>
    </row>
    <row r="3406" spans="2:2" s="23" customFormat="1" ht="18" x14ac:dyDescent="0.35">
      <c r="B3406" s="30"/>
    </row>
    <row r="3407" spans="2:2" s="23" customFormat="1" ht="18" x14ac:dyDescent="0.35">
      <c r="B3407" s="30"/>
    </row>
    <row r="3408" spans="2:2" s="23" customFormat="1" ht="18" x14ac:dyDescent="0.35">
      <c r="B3408" s="30"/>
    </row>
    <row r="3409" spans="2:2" s="23" customFormat="1" ht="18" x14ac:dyDescent="0.35">
      <c r="B3409" s="30"/>
    </row>
    <row r="3410" spans="2:2" s="23" customFormat="1" ht="18" x14ac:dyDescent="0.35">
      <c r="B3410" s="30"/>
    </row>
    <row r="3411" spans="2:2" s="23" customFormat="1" ht="18" x14ac:dyDescent="0.35">
      <c r="B3411" s="30"/>
    </row>
    <row r="3412" spans="2:2" s="23" customFormat="1" ht="18" x14ac:dyDescent="0.35">
      <c r="B3412" s="30"/>
    </row>
    <row r="3413" spans="2:2" s="23" customFormat="1" ht="18" x14ac:dyDescent="0.35">
      <c r="B3413" s="30"/>
    </row>
    <row r="3414" spans="2:2" s="23" customFormat="1" ht="18" x14ac:dyDescent="0.35">
      <c r="B3414" s="30"/>
    </row>
    <row r="3415" spans="2:2" s="23" customFormat="1" ht="18" x14ac:dyDescent="0.35">
      <c r="B3415" s="30"/>
    </row>
    <row r="3416" spans="2:2" s="23" customFormat="1" ht="18" x14ac:dyDescent="0.35">
      <c r="B3416" s="30"/>
    </row>
    <row r="3417" spans="2:2" s="23" customFormat="1" ht="18" x14ac:dyDescent="0.35">
      <c r="B3417" s="30"/>
    </row>
    <row r="3418" spans="2:2" s="23" customFormat="1" ht="18" x14ac:dyDescent="0.35">
      <c r="B3418" s="30"/>
    </row>
    <row r="3419" spans="2:2" s="23" customFormat="1" ht="18" x14ac:dyDescent="0.35">
      <c r="B3419" s="30"/>
    </row>
    <row r="3420" spans="2:2" s="23" customFormat="1" ht="18" x14ac:dyDescent="0.35">
      <c r="B3420" s="30"/>
    </row>
    <row r="3421" spans="2:2" s="23" customFormat="1" ht="18" x14ac:dyDescent="0.35">
      <c r="B3421" s="30"/>
    </row>
    <row r="3422" spans="2:2" s="23" customFormat="1" ht="18" x14ac:dyDescent="0.35">
      <c r="B3422" s="30"/>
    </row>
    <row r="3423" spans="2:2" s="23" customFormat="1" ht="18" x14ac:dyDescent="0.35">
      <c r="B3423" s="30"/>
    </row>
    <row r="3424" spans="2:2" s="23" customFormat="1" ht="18" x14ac:dyDescent="0.35">
      <c r="B3424" s="30"/>
    </row>
    <row r="3425" spans="2:2" s="23" customFormat="1" ht="18" x14ac:dyDescent="0.35">
      <c r="B3425" s="30"/>
    </row>
    <row r="3426" spans="2:2" s="23" customFormat="1" ht="18" x14ac:dyDescent="0.35">
      <c r="B3426" s="30"/>
    </row>
    <row r="3427" spans="2:2" s="23" customFormat="1" ht="18" x14ac:dyDescent="0.35">
      <c r="B3427" s="30"/>
    </row>
    <row r="3428" spans="2:2" s="23" customFormat="1" ht="18" x14ac:dyDescent="0.35">
      <c r="B3428" s="30"/>
    </row>
    <row r="3429" spans="2:2" s="23" customFormat="1" ht="18" x14ac:dyDescent="0.35">
      <c r="B3429" s="30"/>
    </row>
    <row r="3430" spans="2:2" s="23" customFormat="1" ht="18" x14ac:dyDescent="0.35">
      <c r="B3430" s="30"/>
    </row>
    <row r="3431" spans="2:2" s="23" customFormat="1" ht="18" x14ac:dyDescent="0.35">
      <c r="B3431" s="30"/>
    </row>
    <row r="3432" spans="2:2" s="23" customFormat="1" ht="18" x14ac:dyDescent="0.35">
      <c r="B3432" s="30"/>
    </row>
    <row r="3433" spans="2:2" s="23" customFormat="1" ht="18" x14ac:dyDescent="0.35">
      <c r="B3433" s="30"/>
    </row>
    <row r="3434" spans="2:2" s="23" customFormat="1" ht="18" x14ac:dyDescent="0.35">
      <c r="B3434" s="30"/>
    </row>
    <row r="3435" spans="2:2" s="23" customFormat="1" ht="18" x14ac:dyDescent="0.35">
      <c r="B3435" s="30"/>
    </row>
    <row r="3436" spans="2:2" s="23" customFormat="1" ht="18" x14ac:dyDescent="0.35">
      <c r="B3436" s="30"/>
    </row>
    <row r="3437" spans="2:2" s="23" customFormat="1" ht="18" x14ac:dyDescent="0.35">
      <c r="B3437" s="30"/>
    </row>
    <row r="3438" spans="2:2" s="23" customFormat="1" ht="18" x14ac:dyDescent="0.35">
      <c r="B3438" s="30"/>
    </row>
    <row r="3439" spans="2:2" s="23" customFormat="1" ht="18" x14ac:dyDescent="0.35">
      <c r="B3439" s="30"/>
    </row>
    <row r="3440" spans="2:2" s="23" customFormat="1" ht="18" x14ac:dyDescent="0.35">
      <c r="B3440" s="30"/>
    </row>
    <row r="3441" spans="2:2" s="23" customFormat="1" ht="18" x14ac:dyDescent="0.35">
      <c r="B3441" s="30"/>
    </row>
    <row r="3442" spans="2:2" s="23" customFormat="1" ht="18" x14ac:dyDescent="0.35">
      <c r="B3442" s="30"/>
    </row>
    <row r="3443" spans="2:2" s="23" customFormat="1" ht="18" x14ac:dyDescent="0.35">
      <c r="B3443" s="30"/>
    </row>
    <row r="3444" spans="2:2" s="23" customFormat="1" ht="18" x14ac:dyDescent="0.35">
      <c r="B3444" s="30"/>
    </row>
    <row r="3445" spans="2:2" s="23" customFormat="1" ht="18" x14ac:dyDescent="0.35">
      <c r="B3445" s="30"/>
    </row>
    <row r="3446" spans="2:2" s="23" customFormat="1" ht="18" x14ac:dyDescent="0.35">
      <c r="B3446" s="30"/>
    </row>
    <row r="3447" spans="2:2" s="23" customFormat="1" ht="18" x14ac:dyDescent="0.35">
      <c r="B3447" s="30"/>
    </row>
    <row r="3448" spans="2:2" s="23" customFormat="1" ht="18" x14ac:dyDescent="0.35">
      <c r="B3448" s="30"/>
    </row>
    <row r="3449" spans="2:2" s="23" customFormat="1" ht="18" x14ac:dyDescent="0.35">
      <c r="B3449" s="30"/>
    </row>
    <row r="3450" spans="2:2" s="23" customFormat="1" ht="18" x14ac:dyDescent="0.35">
      <c r="B3450" s="30"/>
    </row>
    <row r="3451" spans="2:2" s="23" customFormat="1" ht="18" x14ac:dyDescent="0.35">
      <c r="B3451" s="30"/>
    </row>
    <row r="3452" spans="2:2" s="23" customFormat="1" ht="18" x14ac:dyDescent="0.35">
      <c r="B3452" s="30"/>
    </row>
    <row r="3453" spans="2:2" s="23" customFormat="1" ht="18" x14ac:dyDescent="0.35">
      <c r="B3453" s="30"/>
    </row>
    <row r="3454" spans="2:2" s="23" customFormat="1" ht="18" x14ac:dyDescent="0.35">
      <c r="B3454" s="30"/>
    </row>
    <row r="3455" spans="2:2" s="23" customFormat="1" ht="18" x14ac:dyDescent="0.35">
      <c r="B3455" s="30"/>
    </row>
    <row r="3456" spans="2:2" s="23" customFormat="1" ht="18" x14ac:dyDescent="0.35">
      <c r="B3456" s="30"/>
    </row>
    <row r="3457" spans="2:2" s="23" customFormat="1" ht="18" x14ac:dyDescent="0.35">
      <c r="B3457" s="30"/>
    </row>
    <row r="3458" spans="2:2" s="23" customFormat="1" ht="18" x14ac:dyDescent="0.35">
      <c r="B3458" s="30"/>
    </row>
    <row r="3459" spans="2:2" s="23" customFormat="1" ht="18" x14ac:dyDescent="0.35">
      <c r="B3459" s="30"/>
    </row>
    <row r="3460" spans="2:2" s="23" customFormat="1" ht="18" x14ac:dyDescent="0.35">
      <c r="B3460" s="30"/>
    </row>
    <row r="3461" spans="2:2" s="23" customFormat="1" ht="18" x14ac:dyDescent="0.35">
      <c r="B3461" s="30"/>
    </row>
    <row r="3462" spans="2:2" s="23" customFormat="1" ht="18" x14ac:dyDescent="0.35">
      <c r="B3462" s="30"/>
    </row>
    <row r="3463" spans="2:2" s="23" customFormat="1" ht="18" x14ac:dyDescent="0.35">
      <c r="B3463" s="30"/>
    </row>
    <row r="3464" spans="2:2" s="23" customFormat="1" ht="18" x14ac:dyDescent="0.35">
      <c r="B3464" s="30"/>
    </row>
    <row r="3465" spans="2:2" s="23" customFormat="1" ht="18" x14ac:dyDescent="0.35">
      <c r="B3465" s="30"/>
    </row>
    <row r="3466" spans="2:2" s="23" customFormat="1" ht="18" x14ac:dyDescent="0.35">
      <c r="B3466" s="30"/>
    </row>
    <row r="3467" spans="2:2" s="23" customFormat="1" ht="18" x14ac:dyDescent="0.35">
      <c r="B3467" s="30"/>
    </row>
    <row r="3468" spans="2:2" s="23" customFormat="1" ht="18" x14ac:dyDescent="0.35">
      <c r="B3468" s="30"/>
    </row>
    <row r="3469" spans="2:2" s="23" customFormat="1" ht="18" x14ac:dyDescent="0.35">
      <c r="B3469" s="30"/>
    </row>
    <row r="3470" spans="2:2" s="23" customFormat="1" ht="18" x14ac:dyDescent="0.35">
      <c r="B3470" s="30"/>
    </row>
    <row r="3471" spans="2:2" s="23" customFormat="1" ht="18" x14ac:dyDescent="0.35">
      <c r="B3471" s="30"/>
    </row>
    <row r="3472" spans="2:2" s="23" customFormat="1" ht="18" x14ac:dyDescent="0.35">
      <c r="B3472" s="30"/>
    </row>
    <row r="3473" spans="2:2" s="23" customFormat="1" ht="18" x14ac:dyDescent="0.35">
      <c r="B3473" s="30"/>
    </row>
    <row r="3474" spans="2:2" s="23" customFormat="1" ht="18" x14ac:dyDescent="0.35">
      <c r="B3474" s="30"/>
    </row>
    <row r="3475" spans="2:2" s="23" customFormat="1" ht="18" x14ac:dyDescent="0.35">
      <c r="B3475" s="30"/>
    </row>
    <row r="3476" spans="2:2" s="23" customFormat="1" ht="18" x14ac:dyDescent="0.35">
      <c r="B3476" s="30"/>
    </row>
    <row r="3477" spans="2:2" s="23" customFormat="1" ht="18" x14ac:dyDescent="0.35">
      <c r="B3477" s="30"/>
    </row>
    <row r="3478" spans="2:2" s="23" customFormat="1" ht="18" x14ac:dyDescent="0.35">
      <c r="B3478" s="30"/>
    </row>
    <row r="3479" spans="2:2" s="23" customFormat="1" ht="18" x14ac:dyDescent="0.35">
      <c r="B3479" s="30"/>
    </row>
    <row r="3480" spans="2:2" s="23" customFormat="1" ht="18" x14ac:dyDescent="0.35">
      <c r="B3480" s="30"/>
    </row>
    <row r="3481" spans="2:2" s="23" customFormat="1" ht="18" x14ac:dyDescent="0.35">
      <c r="B3481" s="30"/>
    </row>
    <row r="3482" spans="2:2" s="23" customFormat="1" ht="18" x14ac:dyDescent="0.35">
      <c r="B3482" s="30"/>
    </row>
    <row r="3483" spans="2:2" s="23" customFormat="1" ht="18" x14ac:dyDescent="0.35">
      <c r="B3483" s="30"/>
    </row>
    <row r="3484" spans="2:2" s="23" customFormat="1" ht="18" x14ac:dyDescent="0.35">
      <c r="B3484" s="30"/>
    </row>
    <row r="3485" spans="2:2" s="23" customFormat="1" ht="18" x14ac:dyDescent="0.35">
      <c r="B3485" s="30"/>
    </row>
    <row r="3486" spans="2:2" s="23" customFormat="1" ht="18" x14ac:dyDescent="0.35">
      <c r="B3486" s="30"/>
    </row>
    <row r="3487" spans="2:2" s="23" customFormat="1" ht="18" x14ac:dyDescent="0.35">
      <c r="B3487" s="30"/>
    </row>
    <row r="3488" spans="2:2" s="23" customFormat="1" ht="18" x14ac:dyDescent="0.35">
      <c r="B3488" s="30"/>
    </row>
    <row r="3489" spans="2:2" s="23" customFormat="1" ht="18" x14ac:dyDescent="0.35">
      <c r="B3489" s="30"/>
    </row>
    <row r="3490" spans="2:2" s="23" customFormat="1" ht="18" x14ac:dyDescent="0.35">
      <c r="B3490" s="30"/>
    </row>
    <row r="3491" spans="2:2" s="23" customFormat="1" ht="18" x14ac:dyDescent="0.35">
      <c r="B3491" s="30"/>
    </row>
    <row r="3492" spans="2:2" s="23" customFormat="1" ht="18" x14ac:dyDescent="0.35">
      <c r="B3492" s="30"/>
    </row>
    <row r="3493" spans="2:2" s="23" customFormat="1" ht="18" x14ac:dyDescent="0.35">
      <c r="B3493" s="30"/>
    </row>
    <row r="3494" spans="2:2" s="23" customFormat="1" ht="18" x14ac:dyDescent="0.35">
      <c r="B3494" s="30"/>
    </row>
    <row r="3495" spans="2:2" s="23" customFormat="1" ht="18" x14ac:dyDescent="0.35">
      <c r="B3495" s="30"/>
    </row>
    <row r="3496" spans="2:2" s="23" customFormat="1" ht="18" x14ac:dyDescent="0.35">
      <c r="B3496" s="30"/>
    </row>
    <row r="3497" spans="2:2" s="23" customFormat="1" ht="18" x14ac:dyDescent="0.35">
      <c r="B3497" s="30"/>
    </row>
    <row r="3498" spans="2:2" s="23" customFormat="1" ht="18" x14ac:dyDescent="0.35">
      <c r="B3498" s="30"/>
    </row>
    <row r="3499" spans="2:2" s="23" customFormat="1" ht="18" x14ac:dyDescent="0.35">
      <c r="B3499" s="30"/>
    </row>
    <row r="3500" spans="2:2" s="23" customFormat="1" ht="18" x14ac:dyDescent="0.35">
      <c r="B3500" s="30"/>
    </row>
    <row r="3501" spans="2:2" s="23" customFormat="1" ht="18" x14ac:dyDescent="0.35">
      <c r="B3501" s="30"/>
    </row>
    <row r="3502" spans="2:2" s="23" customFormat="1" ht="18" x14ac:dyDescent="0.35">
      <c r="B3502" s="30"/>
    </row>
    <row r="3503" spans="2:2" s="23" customFormat="1" ht="18" x14ac:dyDescent="0.35">
      <c r="B3503" s="30"/>
    </row>
    <row r="3504" spans="2:2" s="23" customFormat="1" ht="18" x14ac:dyDescent="0.35">
      <c r="B3504" s="30"/>
    </row>
    <row r="3505" spans="2:2" s="23" customFormat="1" ht="18" x14ac:dyDescent="0.35">
      <c r="B3505" s="30"/>
    </row>
    <row r="3506" spans="2:2" s="23" customFormat="1" ht="18" x14ac:dyDescent="0.35">
      <c r="B3506" s="30"/>
    </row>
    <row r="3507" spans="2:2" s="23" customFormat="1" ht="18" x14ac:dyDescent="0.35">
      <c r="B3507" s="30"/>
    </row>
    <row r="3508" spans="2:2" s="23" customFormat="1" ht="18" x14ac:dyDescent="0.35">
      <c r="B3508" s="30"/>
    </row>
    <row r="3509" spans="2:2" s="23" customFormat="1" ht="18" x14ac:dyDescent="0.35">
      <c r="B3509" s="30"/>
    </row>
    <row r="3510" spans="2:2" s="23" customFormat="1" ht="18" x14ac:dyDescent="0.35">
      <c r="B3510" s="30"/>
    </row>
    <row r="3511" spans="2:2" s="23" customFormat="1" ht="18" x14ac:dyDescent="0.35">
      <c r="B3511" s="30"/>
    </row>
    <row r="3512" spans="2:2" s="23" customFormat="1" ht="18" x14ac:dyDescent="0.35">
      <c r="B3512" s="30"/>
    </row>
    <row r="3513" spans="2:2" s="23" customFormat="1" ht="18" x14ac:dyDescent="0.35">
      <c r="B3513" s="30"/>
    </row>
    <row r="3514" spans="2:2" s="23" customFormat="1" ht="18" x14ac:dyDescent="0.35">
      <c r="B3514" s="30"/>
    </row>
    <row r="3515" spans="2:2" s="23" customFormat="1" ht="18" x14ac:dyDescent="0.35">
      <c r="B3515" s="30"/>
    </row>
    <row r="3516" spans="2:2" s="23" customFormat="1" ht="18" x14ac:dyDescent="0.35">
      <c r="B3516" s="30"/>
    </row>
    <row r="3517" spans="2:2" s="23" customFormat="1" ht="18" x14ac:dyDescent="0.35">
      <c r="B3517" s="30"/>
    </row>
    <row r="3518" spans="2:2" s="23" customFormat="1" ht="18" x14ac:dyDescent="0.35">
      <c r="B3518" s="30"/>
    </row>
    <row r="3519" spans="2:2" s="23" customFormat="1" ht="18" x14ac:dyDescent="0.35">
      <c r="B3519" s="30"/>
    </row>
    <row r="3520" spans="2:2" s="23" customFormat="1" ht="18" x14ac:dyDescent="0.35">
      <c r="B3520" s="30"/>
    </row>
    <row r="3521" spans="2:2" s="23" customFormat="1" ht="18" x14ac:dyDescent="0.35">
      <c r="B3521" s="30"/>
    </row>
    <row r="3522" spans="2:2" s="23" customFormat="1" ht="18" x14ac:dyDescent="0.35">
      <c r="B3522" s="30"/>
    </row>
    <row r="3523" spans="2:2" s="23" customFormat="1" ht="18" x14ac:dyDescent="0.35">
      <c r="B3523" s="30"/>
    </row>
    <row r="3524" spans="2:2" s="23" customFormat="1" ht="18" x14ac:dyDescent="0.35">
      <c r="B3524" s="30"/>
    </row>
    <row r="3525" spans="2:2" s="23" customFormat="1" ht="18" x14ac:dyDescent="0.35">
      <c r="B3525" s="30"/>
    </row>
    <row r="3526" spans="2:2" s="23" customFormat="1" ht="18" x14ac:dyDescent="0.35">
      <c r="B3526" s="30"/>
    </row>
    <row r="3527" spans="2:2" s="23" customFormat="1" ht="18" x14ac:dyDescent="0.35">
      <c r="B3527" s="30"/>
    </row>
    <row r="3528" spans="2:2" s="23" customFormat="1" ht="18" x14ac:dyDescent="0.35">
      <c r="B3528" s="30"/>
    </row>
    <row r="3529" spans="2:2" s="23" customFormat="1" ht="18" x14ac:dyDescent="0.35">
      <c r="B3529" s="30"/>
    </row>
    <row r="3530" spans="2:2" s="23" customFormat="1" ht="18" x14ac:dyDescent="0.35">
      <c r="B3530" s="30"/>
    </row>
    <row r="3531" spans="2:2" s="23" customFormat="1" ht="18" x14ac:dyDescent="0.35">
      <c r="B3531" s="30"/>
    </row>
    <row r="3532" spans="2:2" s="23" customFormat="1" ht="18" x14ac:dyDescent="0.35">
      <c r="B3532" s="30"/>
    </row>
    <row r="3533" spans="2:2" s="23" customFormat="1" ht="18" x14ac:dyDescent="0.35">
      <c r="B3533" s="30"/>
    </row>
    <row r="3534" spans="2:2" s="23" customFormat="1" ht="18" x14ac:dyDescent="0.35">
      <c r="B3534" s="30"/>
    </row>
    <row r="3535" spans="2:2" s="23" customFormat="1" ht="18" x14ac:dyDescent="0.35">
      <c r="B3535" s="30"/>
    </row>
    <row r="3536" spans="2:2" s="23" customFormat="1" ht="18" x14ac:dyDescent="0.35">
      <c r="B3536" s="30"/>
    </row>
    <row r="3537" spans="2:2" s="23" customFormat="1" ht="18" x14ac:dyDescent="0.35">
      <c r="B3537" s="30"/>
    </row>
    <row r="3538" spans="2:2" s="23" customFormat="1" ht="18" x14ac:dyDescent="0.35">
      <c r="B3538" s="30"/>
    </row>
    <row r="3539" spans="2:2" s="23" customFormat="1" ht="18" x14ac:dyDescent="0.35">
      <c r="B3539" s="30"/>
    </row>
    <row r="3540" spans="2:2" s="23" customFormat="1" ht="18" x14ac:dyDescent="0.35">
      <c r="B3540" s="30"/>
    </row>
    <row r="3541" spans="2:2" s="23" customFormat="1" ht="18" x14ac:dyDescent="0.35">
      <c r="B3541" s="30"/>
    </row>
    <row r="3542" spans="2:2" s="23" customFormat="1" ht="18" x14ac:dyDescent="0.35">
      <c r="B3542" s="30"/>
    </row>
    <row r="3543" spans="2:2" s="23" customFormat="1" ht="18" x14ac:dyDescent="0.35">
      <c r="B3543" s="30"/>
    </row>
    <row r="3544" spans="2:2" s="23" customFormat="1" ht="18" x14ac:dyDescent="0.35">
      <c r="B3544" s="30"/>
    </row>
    <row r="3545" spans="2:2" s="23" customFormat="1" ht="18" x14ac:dyDescent="0.35">
      <c r="B3545" s="30"/>
    </row>
    <row r="3546" spans="2:2" s="23" customFormat="1" ht="18" x14ac:dyDescent="0.35">
      <c r="B3546" s="30"/>
    </row>
    <row r="3547" spans="2:2" s="23" customFormat="1" ht="18" x14ac:dyDescent="0.35">
      <c r="B3547" s="30"/>
    </row>
    <row r="3548" spans="2:2" s="23" customFormat="1" ht="18" x14ac:dyDescent="0.35">
      <c r="B3548" s="30"/>
    </row>
    <row r="3549" spans="2:2" s="23" customFormat="1" ht="18" x14ac:dyDescent="0.35">
      <c r="B3549" s="30"/>
    </row>
    <row r="3550" spans="2:2" s="23" customFormat="1" ht="18" x14ac:dyDescent="0.35">
      <c r="B3550" s="30"/>
    </row>
    <row r="3551" spans="2:2" s="23" customFormat="1" ht="18" x14ac:dyDescent="0.35">
      <c r="B3551" s="30"/>
    </row>
    <row r="3552" spans="2:2" s="23" customFormat="1" ht="18" x14ac:dyDescent="0.35">
      <c r="B3552" s="30"/>
    </row>
    <row r="3553" spans="2:2" s="23" customFormat="1" ht="18" x14ac:dyDescent="0.35">
      <c r="B3553" s="30"/>
    </row>
    <row r="3554" spans="2:2" s="23" customFormat="1" ht="18" x14ac:dyDescent="0.35">
      <c r="B3554" s="30"/>
    </row>
    <row r="3555" spans="2:2" s="23" customFormat="1" ht="18" x14ac:dyDescent="0.35">
      <c r="B3555" s="30"/>
    </row>
    <row r="3556" spans="2:2" s="23" customFormat="1" ht="18" x14ac:dyDescent="0.35">
      <c r="B3556" s="30"/>
    </row>
    <row r="3557" spans="2:2" s="23" customFormat="1" ht="18" x14ac:dyDescent="0.35">
      <c r="B3557" s="30"/>
    </row>
    <row r="3558" spans="2:2" s="23" customFormat="1" ht="18" x14ac:dyDescent="0.35">
      <c r="B3558" s="30"/>
    </row>
    <row r="3559" spans="2:2" s="23" customFormat="1" ht="18" x14ac:dyDescent="0.35">
      <c r="B3559" s="30"/>
    </row>
    <row r="3560" spans="2:2" s="23" customFormat="1" ht="18" x14ac:dyDescent="0.35">
      <c r="B3560" s="30"/>
    </row>
    <row r="3561" spans="2:2" s="23" customFormat="1" ht="18" x14ac:dyDescent="0.35">
      <c r="B3561" s="30"/>
    </row>
    <row r="3562" spans="2:2" s="23" customFormat="1" ht="18" x14ac:dyDescent="0.35">
      <c r="B3562" s="30"/>
    </row>
    <row r="3563" spans="2:2" s="23" customFormat="1" ht="18" x14ac:dyDescent="0.35">
      <c r="B3563" s="30"/>
    </row>
    <row r="3564" spans="2:2" s="23" customFormat="1" ht="18" x14ac:dyDescent="0.35">
      <c r="B3564" s="30"/>
    </row>
    <row r="3565" spans="2:2" s="23" customFormat="1" ht="18" x14ac:dyDescent="0.35">
      <c r="B3565" s="30"/>
    </row>
    <row r="3566" spans="2:2" s="23" customFormat="1" ht="18" x14ac:dyDescent="0.35">
      <c r="B3566" s="30"/>
    </row>
    <row r="3567" spans="2:2" s="23" customFormat="1" ht="18" x14ac:dyDescent="0.35">
      <c r="B3567" s="30"/>
    </row>
    <row r="3568" spans="2:2" s="23" customFormat="1" ht="18" x14ac:dyDescent="0.35">
      <c r="B3568" s="30"/>
    </row>
    <row r="3569" spans="2:2" s="23" customFormat="1" ht="18" x14ac:dyDescent="0.35">
      <c r="B3569" s="30"/>
    </row>
    <row r="3570" spans="2:2" s="23" customFormat="1" ht="18" x14ac:dyDescent="0.35">
      <c r="B3570" s="30"/>
    </row>
    <row r="3571" spans="2:2" s="23" customFormat="1" ht="18" x14ac:dyDescent="0.35">
      <c r="B3571" s="30"/>
    </row>
    <row r="3572" spans="2:2" s="23" customFormat="1" ht="18" x14ac:dyDescent="0.35">
      <c r="B3572" s="30"/>
    </row>
    <row r="3573" spans="2:2" s="23" customFormat="1" ht="18" x14ac:dyDescent="0.35">
      <c r="B3573" s="30"/>
    </row>
    <row r="3574" spans="2:2" s="23" customFormat="1" ht="18" x14ac:dyDescent="0.35">
      <c r="B3574" s="30"/>
    </row>
    <row r="3575" spans="2:2" s="23" customFormat="1" ht="18" x14ac:dyDescent="0.35">
      <c r="B3575" s="30"/>
    </row>
    <row r="3576" spans="2:2" s="23" customFormat="1" ht="18" x14ac:dyDescent="0.35">
      <c r="B3576" s="30"/>
    </row>
    <row r="3577" spans="2:2" s="23" customFormat="1" ht="18" x14ac:dyDescent="0.35">
      <c r="B3577" s="30"/>
    </row>
    <row r="3578" spans="2:2" s="23" customFormat="1" ht="18" x14ac:dyDescent="0.35">
      <c r="B3578" s="30"/>
    </row>
    <row r="3579" spans="2:2" s="23" customFormat="1" ht="18" x14ac:dyDescent="0.35">
      <c r="B3579" s="30"/>
    </row>
    <row r="3580" spans="2:2" s="23" customFormat="1" ht="18" x14ac:dyDescent="0.35">
      <c r="B3580" s="30"/>
    </row>
    <row r="3581" spans="2:2" s="23" customFormat="1" ht="18" x14ac:dyDescent="0.35">
      <c r="B3581" s="30"/>
    </row>
    <row r="3582" spans="2:2" s="23" customFormat="1" ht="18" x14ac:dyDescent="0.35">
      <c r="B3582" s="30"/>
    </row>
    <row r="3583" spans="2:2" s="23" customFormat="1" ht="18" x14ac:dyDescent="0.35">
      <c r="B3583" s="30"/>
    </row>
    <row r="3584" spans="2:2" s="23" customFormat="1" ht="18" x14ac:dyDescent="0.35">
      <c r="B3584" s="30"/>
    </row>
    <row r="3585" spans="2:2" s="23" customFormat="1" ht="18" x14ac:dyDescent="0.35">
      <c r="B3585" s="30"/>
    </row>
    <row r="3586" spans="2:2" s="23" customFormat="1" ht="18" x14ac:dyDescent="0.35">
      <c r="B3586" s="30"/>
    </row>
    <row r="3587" spans="2:2" s="23" customFormat="1" ht="18" x14ac:dyDescent="0.35">
      <c r="B3587" s="30"/>
    </row>
    <row r="3588" spans="2:2" s="23" customFormat="1" ht="18" x14ac:dyDescent="0.35">
      <c r="B3588" s="30"/>
    </row>
    <row r="3589" spans="2:2" s="23" customFormat="1" ht="18" x14ac:dyDescent="0.35">
      <c r="B3589" s="30"/>
    </row>
    <row r="3590" spans="2:2" s="23" customFormat="1" ht="18" x14ac:dyDescent="0.35">
      <c r="B3590" s="30"/>
    </row>
    <row r="3591" spans="2:2" s="23" customFormat="1" ht="18" x14ac:dyDescent="0.35">
      <c r="B3591" s="30"/>
    </row>
    <row r="3592" spans="2:2" s="23" customFormat="1" ht="18" x14ac:dyDescent="0.35">
      <c r="B3592" s="30"/>
    </row>
    <row r="3593" spans="2:2" s="23" customFormat="1" ht="18" x14ac:dyDescent="0.35">
      <c r="B3593" s="30"/>
    </row>
    <row r="3594" spans="2:2" s="23" customFormat="1" ht="18" x14ac:dyDescent="0.35">
      <c r="B3594" s="30"/>
    </row>
    <row r="3595" spans="2:2" s="23" customFormat="1" ht="18" x14ac:dyDescent="0.35">
      <c r="B3595" s="30"/>
    </row>
    <row r="3596" spans="2:2" s="23" customFormat="1" ht="18" x14ac:dyDescent="0.35">
      <c r="B3596" s="30"/>
    </row>
    <row r="3597" spans="2:2" s="23" customFormat="1" ht="18" x14ac:dyDescent="0.35">
      <c r="B3597" s="30"/>
    </row>
    <row r="3598" spans="2:2" s="23" customFormat="1" ht="18" x14ac:dyDescent="0.35">
      <c r="B3598" s="30"/>
    </row>
    <row r="3599" spans="2:2" s="23" customFormat="1" ht="18" x14ac:dyDescent="0.35">
      <c r="B3599" s="30"/>
    </row>
    <row r="3600" spans="2:2" s="23" customFormat="1" ht="18" x14ac:dyDescent="0.35">
      <c r="B3600" s="30"/>
    </row>
    <row r="3601" spans="2:2" s="23" customFormat="1" ht="18" x14ac:dyDescent="0.35">
      <c r="B3601" s="30"/>
    </row>
    <row r="3602" spans="2:2" s="23" customFormat="1" ht="18" x14ac:dyDescent="0.35">
      <c r="B3602" s="30"/>
    </row>
    <row r="3603" spans="2:2" s="23" customFormat="1" ht="18" x14ac:dyDescent="0.35">
      <c r="B3603" s="30"/>
    </row>
    <row r="3604" spans="2:2" s="23" customFormat="1" ht="18" x14ac:dyDescent="0.35">
      <c r="B3604" s="30"/>
    </row>
    <row r="3605" spans="2:2" s="23" customFormat="1" ht="18" x14ac:dyDescent="0.35">
      <c r="B3605" s="30"/>
    </row>
    <row r="3606" spans="2:2" s="23" customFormat="1" ht="18" x14ac:dyDescent="0.35">
      <c r="B3606" s="30"/>
    </row>
    <row r="3607" spans="2:2" s="23" customFormat="1" ht="18" x14ac:dyDescent="0.35">
      <c r="B3607" s="30"/>
    </row>
    <row r="3608" spans="2:2" s="23" customFormat="1" ht="18" x14ac:dyDescent="0.35">
      <c r="B3608" s="30"/>
    </row>
    <row r="3609" spans="2:2" s="23" customFormat="1" ht="18" x14ac:dyDescent="0.35">
      <c r="B3609" s="30"/>
    </row>
    <row r="3610" spans="2:2" s="23" customFormat="1" ht="18" x14ac:dyDescent="0.35">
      <c r="B3610" s="30"/>
    </row>
    <row r="3611" spans="2:2" s="23" customFormat="1" ht="18" x14ac:dyDescent="0.35">
      <c r="B3611" s="30"/>
    </row>
    <row r="3612" spans="2:2" s="23" customFormat="1" ht="18" x14ac:dyDescent="0.35">
      <c r="B3612" s="30"/>
    </row>
    <row r="3613" spans="2:2" s="23" customFormat="1" ht="18" x14ac:dyDescent="0.35">
      <c r="B3613" s="30"/>
    </row>
    <row r="3614" spans="2:2" s="23" customFormat="1" ht="18" x14ac:dyDescent="0.35">
      <c r="B3614" s="30"/>
    </row>
    <row r="3615" spans="2:2" s="23" customFormat="1" ht="18" x14ac:dyDescent="0.35">
      <c r="B3615" s="30"/>
    </row>
    <row r="3616" spans="2:2" s="23" customFormat="1" ht="18" x14ac:dyDescent="0.35">
      <c r="B3616" s="30"/>
    </row>
    <row r="3617" spans="2:2" s="23" customFormat="1" ht="18" x14ac:dyDescent="0.35">
      <c r="B3617" s="30"/>
    </row>
    <row r="3618" spans="2:2" s="23" customFormat="1" ht="18" x14ac:dyDescent="0.35">
      <c r="B3618" s="30"/>
    </row>
    <row r="3619" spans="2:2" s="23" customFormat="1" ht="18" x14ac:dyDescent="0.35">
      <c r="B3619" s="30"/>
    </row>
    <row r="3620" spans="2:2" s="23" customFormat="1" ht="18" x14ac:dyDescent="0.35">
      <c r="B3620" s="30"/>
    </row>
    <row r="3621" spans="2:2" s="23" customFormat="1" ht="18" x14ac:dyDescent="0.35">
      <c r="B3621" s="30"/>
    </row>
    <row r="3622" spans="2:2" s="23" customFormat="1" ht="18" x14ac:dyDescent="0.35">
      <c r="B3622" s="30"/>
    </row>
    <row r="3623" spans="2:2" s="23" customFormat="1" ht="18" x14ac:dyDescent="0.35">
      <c r="B3623" s="30"/>
    </row>
    <row r="3624" spans="2:2" s="23" customFormat="1" ht="18" x14ac:dyDescent="0.35">
      <c r="B3624" s="30"/>
    </row>
    <row r="3625" spans="2:2" s="23" customFormat="1" ht="18" x14ac:dyDescent="0.35">
      <c r="B3625" s="30"/>
    </row>
    <row r="3626" spans="2:2" s="23" customFormat="1" ht="18" x14ac:dyDescent="0.35">
      <c r="B3626" s="30"/>
    </row>
    <row r="3627" spans="2:2" s="23" customFormat="1" ht="18" x14ac:dyDescent="0.35">
      <c r="B3627" s="30"/>
    </row>
    <row r="3628" spans="2:2" s="23" customFormat="1" ht="18" x14ac:dyDescent="0.35">
      <c r="B3628" s="30"/>
    </row>
    <row r="3629" spans="2:2" s="23" customFormat="1" ht="18" x14ac:dyDescent="0.35">
      <c r="B3629" s="30"/>
    </row>
    <row r="3630" spans="2:2" s="23" customFormat="1" ht="18" x14ac:dyDescent="0.35">
      <c r="B3630" s="30"/>
    </row>
    <row r="3631" spans="2:2" s="23" customFormat="1" ht="18" x14ac:dyDescent="0.35">
      <c r="B3631" s="30"/>
    </row>
    <row r="3632" spans="2:2" s="23" customFormat="1" ht="18" x14ac:dyDescent="0.35">
      <c r="B3632" s="30"/>
    </row>
    <row r="3633" spans="2:2" s="23" customFormat="1" ht="18" x14ac:dyDescent="0.35">
      <c r="B3633" s="30"/>
    </row>
    <row r="3634" spans="2:2" s="23" customFormat="1" ht="18" x14ac:dyDescent="0.35">
      <c r="B3634" s="30"/>
    </row>
    <row r="3635" spans="2:2" s="23" customFormat="1" ht="18" x14ac:dyDescent="0.35">
      <c r="B3635" s="30"/>
    </row>
    <row r="3636" spans="2:2" s="23" customFormat="1" ht="18" x14ac:dyDescent="0.35">
      <c r="B3636" s="30"/>
    </row>
    <row r="3637" spans="2:2" s="23" customFormat="1" ht="18" x14ac:dyDescent="0.35">
      <c r="B3637" s="30"/>
    </row>
    <row r="3638" spans="2:2" s="23" customFormat="1" ht="18" x14ac:dyDescent="0.35">
      <c r="B3638" s="30"/>
    </row>
    <row r="3639" spans="2:2" s="23" customFormat="1" ht="18" x14ac:dyDescent="0.35">
      <c r="B3639" s="30"/>
    </row>
    <row r="3640" spans="2:2" s="23" customFormat="1" ht="18" x14ac:dyDescent="0.35">
      <c r="B3640" s="30"/>
    </row>
    <row r="3641" spans="2:2" s="23" customFormat="1" ht="18" x14ac:dyDescent="0.35">
      <c r="B3641" s="30"/>
    </row>
    <row r="3642" spans="2:2" s="23" customFormat="1" ht="18" x14ac:dyDescent="0.35">
      <c r="B3642" s="30"/>
    </row>
    <row r="3643" spans="2:2" s="23" customFormat="1" ht="18" x14ac:dyDescent="0.35">
      <c r="B3643" s="30"/>
    </row>
    <row r="3644" spans="2:2" s="23" customFormat="1" ht="18" x14ac:dyDescent="0.35">
      <c r="B3644" s="30"/>
    </row>
    <row r="3645" spans="2:2" s="23" customFormat="1" ht="18" x14ac:dyDescent="0.35">
      <c r="B3645" s="30"/>
    </row>
    <row r="3646" spans="2:2" s="23" customFormat="1" ht="18" x14ac:dyDescent="0.35">
      <c r="B3646" s="30"/>
    </row>
    <row r="3647" spans="2:2" s="23" customFormat="1" ht="18" x14ac:dyDescent="0.35">
      <c r="B3647" s="30"/>
    </row>
    <row r="3648" spans="2:2" s="23" customFormat="1" ht="18" x14ac:dyDescent="0.35">
      <c r="B3648" s="30"/>
    </row>
    <row r="3649" spans="2:2" s="23" customFormat="1" ht="18" x14ac:dyDescent="0.35">
      <c r="B3649" s="30"/>
    </row>
    <row r="3650" spans="2:2" s="23" customFormat="1" ht="18" x14ac:dyDescent="0.35">
      <c r="B3650" s="30"/>
    </row>
    <row r="3651" spans="2:2" s="23" customFormat="1" ht="18" x14ac:dyDescent="0.35">
      <c r="B3651" s="30"/>
    </row>
    <row r="3652" spans="2:2" s="23" customFormat="1" ht="18" x14ac:dyDescent="0.35">
      <c r="B3652" s="30"/>
    </row>
    <row r="3653" spans="2:2" s="23" customFormat="1" ht="18" x14ac:dyDescent="0.35">
      <c r="B3653" s="30"/>
    </row>
    <row r="3654" spans="2:2" s="23" customFormat="1" ht="18" x14ac:dyDescent="0.35">
      <c r="B3654" s="30"/>
    </row>
    <row r="3655" spans="2:2" s="23" customFormat="1" ht="18" x14ac:dyDescent="0.35">
      <c r="B3655" s="30"/>
    </row>
    <row r="3656" spans="2:2" s="23" customFormat="1" ht="18" x14ac:dyDescent="0.35">
      <c r="B3656" s="30"/>
    </row>
    <row r="3657" spans="2:2" s="23" customFormat="1" ht="18" x14ac:dyDescent="0.35">
      <c r="B3657" s="30"/>
    </row>
    <row r="3658" spans="2:2" s="23" customFormat="1" ht="18" x14ac:dyDescent="0.35">
      <c r="B3658" s="30"/>
    </row>
    <row r="3659" spans="2:2" s="23" customFormat="1" ht="18" x14ac:dyDescent="0.35">
      <c r="B3659" s="30"/>
    </row>
    <row r="3660" spans="2:2" s="23" customFormat="1" ht="18" x14ac:dyDescent="0.35">
      <c r="B3660" s="30"/>
    </row>
    <row r="3661" spans="2:2" s="23" customFormat="1" ht="18" x14ac:dyDescent="0.35">
      <c r="B3661" s="30"/>
    </row>
    <row r="3662" spans="2:2" s="23" customFormat="1" ht="18" x14ac:dyDescent="0.35">
      <c r="B3662" s="30"/>
    </row>
    <row r="3663" spans="2:2" s="23" customFormat="1" ht="18" x14ac:dyDescent="0.35">
      <c r="B3663" s="30"/>
    </row>
    <row r="3664" spans="2:2" s="23" customFormat="1" ht="18" x14ac:dyDescent="0.35">
      <c r="B3664" s="30"/>
    </row>
    <row r="3665" spans="2:2" s="23" customFormat="1" ht="18" x14ac:dyDescent="0.35">
      <c r="B3665" s="30"/>
    </row>
    <row r="3666" spans="2:2" s="23" customFormat="1" ht="18" x14ac:dyDescent="0.35">
      <c r="B3666" s="30"/>
    </row>
    <row r="3667" spans="2:2" s="23" customFormat="1" ht="18" x14ac:dyDescent="0.35">
      <c r="B3667" s="30"/>
    </row>
    <row r="3668" spans="2:2" s="23" customFormat="1" ht="18" x14ac:dyDescent="0.35">
      <c r="B3668" s="30"/>
    </row>
    <row r="3669" spans="2:2" s="23" customFormat="1" ht="18" x14ac:dyDescent="0.35">
      <c r="B3669" s="30"/>
    </row>
    <row r="3670" spans="2:2" s="23" customFormat="1" ht="18" x14ac:dyDescent="0.35">
      <c r="B3670" s="30"/>
    </row>
    <row r="3671" spans="2:2" s="23" customFormat="1" ht="18" x14ac:dyDescent="0.35">
      <c r="B3671" s="30"/>
    </row>
    <row r="3672" spans="2:2" s="23" customFormat="1" ht="18" x14ac:dyDescent="0.35">
      <c r="B3672" s="30"/>
    </row>
    <row r="3673" spans="2:2" s="23" customFormat="1" ht="18" x14ac:dyDescent="0.35">
      <c r="B3673" s="30"/>
    </row>
    <row r="3674" spans="2:2" s="23" customFormat="1" ht="18" x14ac:dyDescent="0.35">
      <c r="B3674" s="30"/>
    </row>
    <row r="3675" spans="2:2" s="23" customFormat="1" ht="18" x14ac:dyDescent="0.35">
      <c r="B3675" s="30"/>
    </row>
    <row r="3676" spans="2:2" s="23" customFormat="1" ht="18" x14ac:dyDescent="0.35">
      <c r="B3676" s="30"/>
    </row>
    <row r="3677" spans="2:2" s="23" customFormat="1" ht="18" x14ac:dyDescent="0.35">
      <c r="B3677" s="30"/>
    </row>
    <row r="3678" spans="2:2" s="23" customFormat="1" ht="18" x14ac:dyDescent="0.35">
      <c r="B3678" s="30"/>
    </row>
    <row r="3679" spans="2:2" s="23" customFormat="1" ht="18" x14ac:dyDescent="0.35">
      <c r="B3679" s="30"/>
    </row>
    <row r="3680" spans="2:2" s="23" customFormat="1" ht="18" x14ac:dyDescent="0.35">
      <c r="B3680" s="30"/>
    </row>
    <row r="3681" spans="2:2" s="23" customFormat="1" ht="18" x14ac:dyDescent="0.35">
      <c r="B3681" s="30"/>
    </row>
    <row r="3682" spans="2:2" s="23" customFormat="1" ht="18" x14ac:dyDescent="0.35">
      <c r="B3682" s="30"/>
    </row>
    <row r="3683" spans="2:2" s="23" customFormat="1" ht="18" x14ac:dyDescent="0.35">
      <c r="B3683" s="30"/>
    </row>
    <row r="3684" spans="2:2" s="23" customFormat="1" ht="18" x14ac:dyDescent="0.35">
      <c r="B3684" s="30"/>
    </row>
    <row r="3685" spans="2:2" s="23" customFormat="1" ht="18" x14ac:dyDescent="0.35">
      <c r="B3685" s="30"/>
    </row>
    <row r="3686" spans="2:2" s="23" customFormat="1" ht="18" x14ac:dyDescent="0.35">
      <c r="B3686" s="30"/>
    </row>
    <row r="3687" spans="2:2" s="23" customFormat="1" ht="18" x14ac:dyDescent="0.35">
      <c r="B3687" s="30"/>
    </row>
    <row r="3688" spans="2:2" s="23" customFormat="1" ht="18" x14ac:dyDescent="0.35">
      <c r="B3688" s="30"/>
    </row>
    <row r="3689" spans="2:2" s="23" customFormat="1" ht="18" x14ac:dyDescent="0.35">
      <c r="B3689" s="30"/>
    </row>
    <row r="3690" spans="2:2" s="23" customFormat="1" ht="18" x14ac:dyDescent="0.35">
      <c r="B3690" s="30"/>
    </row>
    <row r="3691" spans="2:2" s="23" customFormat="1" ht="18" x14ac:dyDescent="0.35">
      <c r="B3691" s="30"/>
    </row>
    <row r="3692" spans="2:2" s="23" customFormat="1" ht="18" x14ac:dyDescent="0.35">
      <c r="B3692" s="30"/>
    </row>
    <row r="3693" spans="2:2" s="23" customFormat="1" ht="18" x14ac:dyDescent="0.35">
      <c r="B3693" s="30"/>
    </row>
    <row r="3694" spans="2:2" s="23" customFormat="1" ht="18" x14ac:dyDescent="0.35">
      <c r="B3694" s="30"/>
    </row>
    <row r="3695" spans="2:2" s="23" customFormat="1" ht="18" x14ac:dyDescent="0.35">
      <c r="B3695" s="30"/>
    </row>
    <row r="3696" spans="2:2" s="23" customFormat="1" ht="18" x14ac:dyDescent="0.35">
      <c r="B3696" s="30"/>
    </row>
    <row r="3697" spans="2:2" s="23" customFormat="1" ht="18" x14ac:dyDescent="0.35">
      <c r="B3697" s="30"/>
    </row>
    <row r="3698" spans="2:2" s="23" customFormat="1" ht="18" x14ac:dyDescent="0.35">
      <c r="B3698" s="30"/>
    </row>
    <row r="3699" spans="2:2" s="23" customFormat="1" ht="18" x14ac:dyDescent="0.35">
      <c r="B3699" s="30"/>
    </row>
    <row r="3700" spans="2:2" s="23" customFormat="1" ht="18" x14ac:dyDescent="0.35">
      <c r="B3700" s="30"/>
    </row>
    <row r="3701" spans="2:2" s="23" customFormat="1" ht="18" x14ac:dyDescent="0.35">
      <c r="B3701" s="30"/>
    </row>
    <row r="3702" spans="2:2" s="23" customFormat="1" ht="18" x14ac:dyDescent="0.35">
      <c r="B3702" s="30"/>
    </row>
    <row r="3703" spans="2:2" s="23" customFormat="1" ht="18" x14ac:dyDescent="0.35">
      <c r="B3703" s="30"/>
    </row>
    <row r="3704" spans="2:2" s="23" customFormat="1" ht="18" x14ac:dyDescent="0.35">
      <c r="B3704" s="30"/>
    </row>
    <row r="3705" spans="2:2" s="23" customFormat="1" ht="18" x14ac:dyDescent="0.35">
      <c r="B3705" s="30"/>
    </row>
    <row r="3706" spans="2:2" s="23" customFormat="1" ht="18" x14ac:dyDescent="0.35">
      <c r="B3706" s="30"/>
    </row>
    <row r="3707" spans="2:2" s="23" customFormat="1" ht="18" x14ac:dyDescent="0.35">
      <c r="B3707" s="30"/>
    </row>
    <row r="3708" spans="2:2" s="23" customFormat="1" ht="18" x14ac:dyDescent="0.35">
      <c r="B3708" s="30"/>
    </row>
    <row r="3709" spans="2:2" s="23" customFormat="1" ht="18" x14ac:dyDescent="0.35">
      <c r="B3709" s="30"/>
    </row>
    <row r="3710" spans="2:2" s="23" customFormat="1" ht="18" x14ac:dyDescent="0.35">
      <c r="B3710" s="30"/>
    </row>
    <row r="3711" spans="2:2" s="23" customFormat="1" ht="18" x14ac:dyDescent="0.35">
      <c r="B3711" s="30"/>
    </row>
    <row r="3712" spans="2:2" s="23" customFormat="1" ht="18" x14ac:dyDescent="0.35">
      <c r="B3712" s="30"/>
    </row>
    <row r="3713" spans="2:2" s="23" customFormat="1" ht="18" x14ac:dyDescent="0.35">
      <c r="B3713" s="30"/>
    </row>
    <row r="3714" spans="2:2" s="23" customFormat="1" ht="18" x14ac:dyDescent="0.35">
      <c r="B3714" s="30"/>
    </row>
    <row r="3715" spans="2:2" s="23" customFormat="1" ht="18" x14ac:dyDescent="0.35">
      <c r="B3715" s="30"/>
    </row>
    <row r="3716" spans="2:2" s="23" customFormat="1" ht="18" x14ac:dyDescent="0.35">
      <c r="B3716" s="30"/>
    </row>
    <row r="3717" spans="2:2" s="23" customFormat="1" ht="18" x14ac:dyDescent="0.35">
      <c r="B3717" s="30"/>
    </row>
    <row r="3718" spans="2:2" s="23" customFormat="1" ht="18" x14ac:dyDescent="0.35">
      <c r="B3718" s="30"/>
    </row>
    <row r="3719" spans="2:2" s="23" customFormat="1" ht="18" x14ac:dyDescent="0.35">
      <c r="B3719" s="30"/>
    </row>
    <row r="3720" spans="2:2" s="23" customFormat="1" ht="18" x14ac:dyDescent="0.35">
      <c r="B3720" s="30"/>
    </row>
    <row r="3721" spans="2:2" s="23" customFormat="1" ht="18" x14ac:dyDescent="0.35">
      <c r="B3721" s="30"/>
    </row>
    <row r="3722" spans="2:2" s="23" customFormat="1" ht="18" x14ac:dyDescent="0.35">
      <c r="B3722" s="30"/>
    </row>
    <row r="3723" spans="2:2" s="23" customFormat="1" ht="18" x14ac:dyDescent="0.35">
      <c r="B3723" s="30"/>
    </row>
    <row r="3724" spans="2:2" s="23" customFormat="1" ht="18" x14ac:dyDescent="0.35">
      <c r="B3724" s="30"/>
    </row>
    <row r="3725" spans="2:2" s="23" customFormat="1" ht="18" x14ac:dyDescent="0.35">
      <c r="B3725" s="30"/>
    </row>
    <row r="3726" spans="2:2" s="23" customFormat="1" ht="18" x14ac:dyDescent="0.35">
      <c r="B3726" s="30"/>
    </row>
    <row r="3727" spans="2:2" s="23" customFormat="1" ht="18" x14ac:dyDescent="0.35">
      <c r="B3727" s="30"/>
    </row>
    <row r="3728" spans="2:2" s="23" customFormat="1" ht="18" x14ac:dyDescent="0.35">
      <c r="B3728" s="30"/>
    </row>
    <row r="3729" spans="2:2" s="23" customFormat="1" ht="18" x14ac:dyDescent="0.35">
      <c r="B3729" s="30"/>
    </row>
    <row r="3730" spans="2:2" s="23" customFormat="1" ht="18" x14ac:dyDescent="0.35">
      <c r="B3730" s="30"/>
    </row>
    <row r="3731" spans="2:2" s="23" customFormat="1" ht="18" x14ac:dyDescent="0.35">
      <c r="B3731" s="30"/>
    </row>
    <row r="3732" spans="2:2" s="23" customFormat="1" ht="18" x14ac:dyDescent="0.35">
      <c r="B3732" s="30"/>
    </row>
    <row r="3733" spans="2:2" s="23" customFormat="1" ht="18" x14ac:dyDescent="0.35">
      <c r="B3733" s="30"/>
    </row>
    <row r="3734" spans="2:2" s="23" customFormat="1" ht="18" x14ac:dyDescent="0.35">
      <c r="B3734" s="30"/>
    </row>
    <row r="3735" spans="2:2" s="23" customFormat="1" ht="18" x14ac:dyDescent="0.35">
      <c r="B3735" s="30"/>
    </row>
    <row r="3736" spans="2:2" s="23" customFormat="1" ht="18" x14ac:dyDescent="0.35">
      <c r="B3736" s="30"/>
    </row>
    <row r="3737" spans="2:2" s="23" customFormat="1" ht="18" x14ac:dyDescent="0.35">
      <c r="B3737" s="30"/>
    </row>
    <row r="3738" spans="2:2" s="23" customFormat="1" ht="18" x14ac:dyDescent="0.35">
      <c r="B3738" s="30"/>
    </row>
    <row r="3739" spans="2:2" s="23" customFormat="1" ht="18" x14ac:dyDescent="0.35">
      <c r="B3739" s="30"/>
    </row>
    <row r="3740" spans="2:2" s="23" customFormat="1" ht="18" x14ac:dyDescent="0.35">
      <c r="B3740" s="30"/>
    </row>
    <row r="3741" spans="2:2" s="23" customFormat="1" ht="18" x14ac:dyDescent="0.35">
      <c r="B3741" s="30"/>
    </row>
    <row r="3742" spans="2:2" s="23" customFormat="1" ht="18" x14ac:dyDescent="0.35">
      <c r="B3742" s="30"/>
    </row>
    <row r="3743" spans="2:2" s="23" customFormat="1" ht="18" x14ac:dyDescent="0.35">
      <c r="B3743" s="30"/>
    </row>
    <row r="3744" spans="2:2" s="23" customFormat="1" ht="18" x14ac:dyDescent="0.35">
      <c r="B3744" s="30"/>
    </row>
    <row r="3745" spans="2:2" s="23" customFormat="1" ht="18" x14ac:dyDescent="0.35">
      <c r="B3745" s="30"/>
    </row>
    <row r="3746" spans="2:2" s="23" customFormat="1" ht="18" x14ac:dyDescent="0.35">
      <c r="B3746" s="30"/>
    </row>
    <row r="3747" spans="2:2" s="23" customFormat="1" ht="18" x14ac:dyDescent="0.35">
      <c r="B3747" s="30"/>
    </row>
    <row r="3748" spans="2:2" s="23" customFormat="1" ht="18" x14ac:dyDescent="0.35">
      <c r="B3748" s="30"/>
    </row>
    <row r="3749" spans="2:2" s="23" customFormat="1" ht="18" x14ac:dyDescent="0.35">
      <c r="B3749" s="30"/>
    </row>
    <row r="3750" spans="2:2" s="23" customFormat="1" ht="18" x14ac:dyDescent="0.35">
      <c r="B3750" s="30"/>
    </row>
    <row r="3751" spans="2:2" s="23" customFormat="1" ht="18" x14ac:dyDescent="0.35">
      <c r="B3751" s="30"/>
    </row>
    <row r="3752" spans="2:2" s="23" customFormat="1" ht="18" x14ac:dyDescent="0.35">
      <c r="B3752" s="30"/>
    </row>
    <row r="3753" spans="2:2" s="23" customFormat="1" ht="18" x14ac:dyDescent="0.35">
      <c r="B3753" s="30"/>
    </row>
    <row r="3754" spans="2:2" s="23" customFormat="1" ht="18" x14ac:dyDescent="0.35">
      <c r="B3754" s="30"/>
    </row>
    <row r="3755" spans="2:2" s="23" customFormat="1" ht="18" x14ac:dyDescent="0.35">
      <c r="B3755" s="30"/>
    </row>
    <row r="3756" spans="2:2" s="23" customFormat="1" ht="18" x14ac:dyDescent="0.35">
      <c r="B3756" s="30"/>
    </row>
    <row r="3757" spans="2:2" s="23" customFormat="1" ht="18" x14ac:dyDescent="0.35">
      <c r="B3757" s="30"/>
    </row>
    <row r="3758" spans="2:2" s="23" customFormat="1" ht="18" x14ac:dyDescent="0.35">
      <c r="B3758" s="30"/>
    </row>
    <row r="3759" spans="2:2" s="23" customFormat="1" ht="18" x14ac:dyDescent="0.35">
      <c r="B3759" s="30"/>
    </row>
    <row r="3760" spans="2:2" s="23" customFormat="1" ht="18" x14ac:dyDescent="0.35">
      <c r="B3760" s="30"/>
    </row>
    <row r="3761" spans="2:2" s="23" customFormat="1" ht="18" x14ac:dyDescent="0.35">
      <c r="B3761" s="30"/>
    </row>
    <row r="3762" spans="2:2" s="23" customFormat="1" ht="18" x14ac:dyDescent="0.35">
      <c r="B3762" s="30"/>
    </row>
    <row r="3763" spans="2:2" s="23" customFormat="1" ht="18" x14ac:dyDescent="0.35">
      <c r="B3763" s="30"/>
    </row>
    <row r="3764" spans="2:2" s="23" customFormat="1" ht="18" x14ac:dyDescent="0.35">
      <c r="B3764" s="30"/>
    </row>
    <row r="3765" spans="2:2" s="23" customFormat="1" ht="18" x14ac:dyDescent="0.35">
      <c r="B3765" s="30"/>
    </row>
    <row r="3766" spans="2:2" s="23" customFormat="1" ht="18" x14ac:dyDescent="0.35">
      <c r="B3766" s="30"/>
    </row>
    <row r="3767" spans="2:2" s="23" customFormat="1" ht="18" x14ac:dyDescent="0.35">
      <c r="B3767" s="30"/>
    </row>
    <row r="3768" spans="2:2" s="23" customFormat="1" ht="18" x14ac:dyDescent="0.35">
      <c r="B3768" s="30"/>
    </row>
    <row r="3769" spans="2:2" s="23" customFormat="1" ht="18" x14ac:dyDescent="0.35">
      <c r="B3769" s="30"/>
    </row>
    <row r="3770" spans="2:2" s="23" customFormat="1" ht="18" x14ac:dyDescent="0.35">
      <c r="B3770" s="30"/>
    </row>
    <row r="3771" spans="2:2" s="23" customFormat="1" ht="18" x14ac:dyDescent="0.35">
      <c r="B3771" s="30"/>
    </row>
    <row r="3772" spans="2:2" s="23" customFormat="1" ht="18" x14ac:dyDescent="0.35">
      <c r="B3772" s="30"/>
    </row>
    <row r="3773" spans="2:2" s="23" customFormat="1" ht="18" x14ac:dyDescent="0.35">
      <c r="B3773" s="30"/>
    </row>
    <row r="3774" spans="2:2" s="23" customFormat="1" ht="18" x14ac:dyDescent="0.35">
      <c r="B3774" s="30"/>
    </row>
    <row r="3775" spans="2:2" s="23" customFormat="1" ht="18" x14ac:dyDescent="0.35">
      <c r="B3775" s="30"/>
    </row>
    <row r="3776" spans="2:2" s="23" customFormat="1" ht="18" x14ac:dyDescent="0.35">
      <c r="B3776" s="30"/>
    </row>
    <row r="3777" spans="2:2" s="23" customFormat="1" ht="18" x14ac:dyDescent="0.35">
      <c r="B3777" s="30"/>
    </row>
    <row r="3778" spans="2:2" s="23" customFormat="1" ht="18" x14ac:dyDescent="0.35">
      <c r="B3778" s="30"/>
    </row>
    <row r="3779" spans="2:2" s="23" customFormat="1" ht="18" x14ac:dyDescent="0.35">
      <c r="B3779" s="30"/>
    </row>
    <row r="3780" spans="2:2" s="23" customFormat="1" ht="18" x14ac:dyDescent="0.35">
      <c r="B3780" s="30"/>
    </row>
    <row r="3781" spans="2:2" s="23" customFormat="1" ht="18" x14ac:dyDescent="0.35">
      <c r="B3781" s="30"/>
    </row>
    <row r="3782" spans="2:2" s="23" customFormat="1" ht="18" x14ac:dyDescent="0.35">
      <c r="B3782" s="30"/>
    </row>
    <row r="3783" spans="2:2" s="23" customFormat="1" ht="18" x14ac:dyDescent="0.35">
      <c r="B3783" s="30"/>
    </row>
    <row r="3784" spans="2:2" s="23" customFormat="1" ht="18" x14ac:dyDescent="0.35">
      <c r="B3784" s="30"/>
    </row>
    <row r="3785" spans="2:2" s="23" customFormat="1" ht="18" x14ac:dyDescent="0.35">
      <c r="B3785" s="30"/>
    </row>
    <row r="3786" spans="2:2" s="23" customFormat="1" ht="18" x14ac:dyDescent="0.35">
      <c r="B3786" s="30"/>
    </row>
    <row r="3787" spans="2:2" s="23" customFormat="1" ht="18" x14ac:dyDescent="0.35">
      <c r="B3787" s="30"/>
    </row>
    <row r="3788" spans="2:2" s="23" customFormat="1" ht="18" x14ac:dyDescent="0.35">
      <c r="B3788" s="30"/>
    </row>
    <row r="3789" spans="2:2" s="23" customFormat="1" ht="18" x14ac:dyDescent="0.35">
      <c r="B3789" s="30"/>
    </row>
    <row r="3790" spans="2:2" s="23" customFormat="1" ht="18" x14ac:dyDescent="0.35">
      <c r="B3790" s="30"/>
    </row>
    <row r="3791" spans="2:2" s="23" customFormat="1" ht="18" x14ac:dyDescent="0.35">
      <c r="B3791" s="30"/>
    </row>
    <row r="3792" spans="2:2" s="23" customFormat="1" ht="18" x14ac:dyDescent="0.35">
      <c r="B3792" s="30"/>
    </row>
    <row r="3793" spans="2:2" s="23" customFormat="1" ht="18" x14ac:dyDescent="0.35">
      <c r="B3793" s="30"/>
    </row>
    <row r="3794" spans="2:2" s="23" customFormat="1" ht="18" x14ac:dyDescent="0.35">
      <c r="B3794" s="30"/>
    </row>
    <row r="3795" spans="2:2" s="23" customFormat="1" ht="18" x14ac:dyDescent="0.35">
      <c r="B3795" s="30"/>
    </row>
    <row r="3796" spans="2:2" s="23" customFormat="1" ht="18" x14ac:dyDescent="0.35">
      <c r="B3796" s="30"/>
    </row>
    <row r="3797" spans="2:2" s="23" customFormat="1" ht="18" x14ac:dyDescent="0.35">
      <c r="B3797" s="30"/>
    </row>
    <row r="3798" spans="2:2" s="23" customFormat="1" ht="18" x14ac:dyDescent="0.35">
      <c r="B3798" s="30"/>
    </row>
    <row r="3799" spans="2:2" s="23" customFormat="1" ht="18" x14ac:dyDescent="0.35">
      <c r="B3799" s="30"/>
    </row>
    <row r="3800" spans="2:2" s="23" customFormat="1" ht="18" x14ac:dyDescent="0.35">
      <c r="B3800" s="30"/>
    </row>
    <row r="3801" spans="2:2" s="23" customFormat="1" ht="18" x14ac:dyDescent="0.35">
      <c r="B3801" s="30"/>
    </row>
    <row r="3802" spans="2:2" s="23" customFormat="1" ht="18" x14ac:dyDescent="0.35">
      <c r="B3802" s="30"/>
    </row>
    <row r="3803" spans="2:2" s="23" customFormat="1" ht="18" x14ac:dyDescent="0.35">
      <c r="B3803" s="30"/>
    </row>
    <row r="3804" spans="2:2" s="23" customFormat="1" ht="18" x14ac:dyDescent="0.35">
      <c r="B3804" s="30"/>
    </row>
    <row r="3805" spans="2:2" s="23" customFormat="1" ht="18" x14ac:dyDescent="0.35">
      <c r="B3805" s="30"/>
    </row>
    <row r="3806" spans="2:2" s="23" customFormat="1" ht="18" x14ac:dyDescent="0.35">
      <c r="B3806" s="30"/>
    </row>
    <row r="3807" spans="2:2" s="23" customFormat="1" ht="18" x14ac:dyDescent="0.35">
      <c r="B3807" s="30"/>
    </row>
    <row r="3808" spans="2:2" s="23" customFormat="1" ht="18" x14ac:dyDescent="0.35">
      <c r="B3808" s="30"/>
    </row>
    <row r="3809" spans="2:2" s="23" customFormat="1" ht="18" x14ac:dyDescent="0.35">
      <c r="B3809" s="30"/>
    </row>
    <row r="3810" spans="2:2" s="23" customFormat="1" ht="18" x14ac:dyDescent="0.35">
      <c r="B3810" s="30"/>
    </row>
    <row r="3811" spans="2:2" s="23" customFormat="1" ht="18" x14ac:dyDescent="0.35">
      <c r="B3811" s="30"/>
    </row>
    <row r="3812" spans="2:2" s="23" customFormat="1" ht="18" x14ac:dyDescent="0.35">
      <c r="B3812" s="30"/>
    </row>
    <row r="3813" spans="2:2" s="23" customFormat="1" ht="18" x14ac:dyDescent="0.35">
      <c r="B3813" s="30"/>
    </row>
    <row r="3814" spans="2:2" s="23" customFormat="1" ht="18" x14ac:dyDescent="0.35">
      <c r="B3814" s="30"/>
    </row>
    <row r="3815" spans="2:2" s="23" customFormat="1" ht="18" x14ac:dyDescent="0.35">
      <c r="B3815" s="30"/>
    </row>
    <row r="3816" spans="2:2" s="23" customFormat="1" ht="18" x14ac:dyDescent="0.35">
      <c r="B3816" s="30"/>
    </row>
    <row r="3817" spans="2:2" s="23" customFormat="1" ht="18" x14ac:dyDescent="0.35">
      <c r="B3817" s="30"/>
    </row>
    <row r="3818" spans="2:2" s="23" customFormat="1" ht="18" x14ac:dyDescent="0.35">
      <c r="B3818" s="30"/>
    </row>
    <row r="3819" spans="2:2" s="23" customFormat="1" ht="18" x14ac:dyDescent="0.35">
      <c r="B3819" s="30"/>
    </row>
    <row r="3820" spans="2:2" s="23" customFormat="1" ht="18" x14ac:dyDescent="0.35">
      <c r="B3820" s="30"/>
    </row>
    <row r="3821" spans="2:2" s="23" customFormat="1" ht="18" x14ac:dyDescent="0.35">
      <c r="B3821" s="30"/>
    </row>
    <row r="3822" spans="2:2" s="23" customFormat="1" ht="18" x14ac:dyDescent="0.35">
      <c r="B3822" s="30"/>
    </row>
    <row r="3823" spans="2:2" s="23" customFormat="1" ht="18" x14ac:dyDescent="0.35">
      <c r="B3823" s="30"/>
    </row>
    <row r="3824" spans="2:2" s="23" customFormat="1" ht="18" x14ac:dyDescent="0.35">
      <c r="B3824" s="30"/>
    </row>
    <row r="3825" spans="2:2" s="23" customFormat="1" ht="18" x14ac:dyDescent="0.35">
      <c r="B3825" s="30"/>
    </row>
    <row r="3826" spans="2:2" s="23" customFormat="1" ht="18" x14ac:dyDescent="0.35">
      <c r="B3826" s="30"/>
    </row>
    <row r="3827" spans="2:2" s="23" customFormat="1" ht="18" x14ac:dyDescent="0.35">
      <c r="B3827" s="30"/>
    </row>
    <row r="3828" spans="2:2" s="23" customFormat="1" ht="18" x14ac:dyDescent="0.35">
      <c r="B3828" s="30"/>
    </row>
    <row r="3829" spans="2:2" s="23" customFormat="1" ht="18" x14ac:dyDescent="0.35">
      <c r="B3829" s="30"/>
    </row>
    <row r="3830" spans="2:2" s="23" customFormat="1" ht="18" x14ac:dyDescent="0.35">
      <c r="B3830" s="30"/>
    </row>
    <row r="3831" spans="2:2" s="23" customFormat="1" ht="18" x14ac:dyDescent="0.35">
      <c r="B3831" s="30"/>
    </row>
    <row r="3832" spans="2:2" s="23" customFormat="1" ht="18" x14ac:dyDescent="0.35">
      <c r="B3832" s="30"/>
    </row>
    <row r="3833" spans="2:2" s="23" customFormat="1" ht="18" x14ac:dyDescent="0.35">
      <c r="B3833" s="30"/>
    </row>
    <row r="3834" spans="2:2" s="23" customFormat="1" ht="18" x14ac:dyDescent="0.35">
      <c r="B3834" s="30"/>
    </row>
    <row r="3835" spans="2:2" s="23" customFormat="1" ht="18" x14ac:dyDescent="0.35">
      <c r="B3835" s="30"/>
    </row>
    <row r="3836" spans="2:2" s="23" customFormat="1" ht="18" x14ac:dyDescent="0.35">
      <c r="B3836" s="30"/>
    </row>
    <row r="3837" spans="2:2" s="23" customFormat="1" ht="18" x14ac:dyDescent="0.35">
      <c r="B3837" s="30"/>
    </row>
    <row r="3838" spans="2:2" s="23" customFormat="1" ht="18" x14ac:dyDescent="0.35">
      <c r="B3838" s="30"/>
    </row>
    <row r="3839" spans="2:2" s="23" customFormat="1" ht="18" x14ac:dyDescent="0.35">
      <c r="B3839" s="30"/>
    </row>
    <row r="3840" spans="2:2" s="23" customFormat="1" ht="18" x14ac:dyDescent="0.35">
      <c r="B3840" s="30"/>
    </row>
    <row r="3841" spans="2:2" s="23" customFormat="1" ht="18" x14ac:dyDescent="0.35">
      <c r="B3841" s="30"/>
    </row>
    <row r="3842" spans="2:2" s="23" customFormat="1" ht="18" x14ac:dyDescent="0.35">
      <c r="B3842" s="30"/>
    </row>
    <row r="3843" spans="2:2" s="23" customFormat="1" ht="18" x14ac:dyDescent="0.35">
      <c r="B3843" s="30"/>
    </row>
    <row r="3844" spans="2:2" s="23" customFormat="1" ht="18" x14ac:dyDescent="0.35">
      <c r="B3844" s="30"/>
    </row>
    <row r="3845" spans="2:2" s="23" customFormat="1" ht="18" x14ac:dyDescent="0.35">
      <c r="B3845" s="30"/>
    </row>
    <row r="3846" spans="2:2" s="23" customFormat="1" ht="18" x14ac:dyDescent="0.35">
      <c r="B3846" s="30"/>
    </row>
    <row r="3847" spans="2:2" s="23" customFormat="1" ht="18" x14ac:dyDescent="0.35">
      <c r="B3847" s="30"/>
    </row>
    <row r="3848" spans="2:2" s="23" customFormat="1" ht="18" x14ac:dyDescent="0.35">
      <c r="B3848" s="30"/>
    </row>
    <row r="3849" spans="2:2" s="23" customFormat="1" ht="18" x14ac:dyDescent="0.35">
      <c r="B3849" s="30"/>
    </row>
    <row r="3850" spans="2:2" s="23" customFormat="1" ht="18" x14ac:dyDescent="0.35">
      <c r="B3850" s="30"/>
    </row>
    <row r="3851" spans="2:2" s="23" customFormat="1" ht="18" x14ac:dyDescent="0.35">
      <c r="B3851" s="30"/>
    </row>
    <row r="3852" spans="2:2" s="23" customFormat="1" ht="18" x14ac:dyDescent="0.35">
      <c r="B3852" s="30"/>
    </row>
    <row r="3853" spans="2:2" s="23" customFormat="1" ht="18" x14ac:dyDescent="0.35">
      <c r="B3853" s="30"/>
    </row>
    <row r="3854" spans="2:2" s="23" customFormat="1" ht="18" x14ac:dyDescent="0.35">
      <c r="B3854" s="30"/>
    </row>
    <row r="3855" spans="2:2" s="23" customFormat="1" ht="18" x14ac:dyDescent="0.35">
      <c r="B3855" s="30"/>
    </row>
    <row r="3856" spans="2:2" s="23" customFormat="1" ht="18" x14ac:dyDescent="0.35">
      <c r="B3856" s="30"/>
    </row>
    <row r="3857" spans="2:2" s="23" customFormat="1" ht="18" x14ac:dyDescent="0.35">
      <c r="B3857" s="30"/>
    </row>
    <row r="3858" spans="2:2" s="23" customFormat="1" ht="18" x14ac:dyDescent="0.35">
      <c r="B3858" s="30"/>
    </row>
    <row r="3859" spans="2:2" s="23" customFormat="1" ht="18" x14ac:dyDescent="0.35">
      <c r="B3859" s="30"/>
    </row>
    <row r="3860" spans="2:2" s="23" customFormat="1" ht="18" x14ac:dyDescent="0.35">
      <c r="B3860" s="30"/>
    </row>
    <row r="3861" spans="2:2" s="23" customFormat="1" ht="18" x14ac:dyDescent="0.35">
      <c r="B3861" s="30"/>
    </row>
    <row r="3862" spans="2:2" s="23" customFormat="1" ht="18" x14ac:dyDescent="0.35">
      <c r="B3862" s="30"/>
    </row>
    <row r="3863" spans="2:2" s="23" customFormat="1" ht="18" x14ac:dyDescent="0.35">
      <c r="B3863" s="30"/>
    </row>
    <row r="3864" spans="2:2" s="23" customFormat="1" ht="18" x14ac:dyDescent="0.35">
      <c r="B3864" s="30"/>
    </row>
    <row r="3865" spans="2:2" s="23" customFormat="1" ht="18" x14ac:dyDescent="0.35">
      <c r="B3865" s="30"/>
    </row>
    <row r="3866" spans="2:2" s="23" customFormat="1" ht="18" x14ac:dyDescent="0.35">
      <c r="B3866" s="30"/>
    </row>
    <row r="3867" spans="2:2" s="23" customFormat="1" ht="18" x14ac:dyDescent="0.35">
      <c r="B3867" s="30"/>
    </row>
    <row r="3868" spans="2:2" s="23" customFormat="1" ht="18" x14ac:dyDescent="0.35">
      <c r="B3868" s="30"/>
    </row>
    <row r="3869" spans="2:2" s="23" customFormat="1" ht="18" x14ac:dyDescent="0.35">
      <c r="B3869" s="30"/>
    </row>
    <row r="3870" spans="2:2" s="23" customFormat="1" ht="18" x14ac:dyDescent="0.35">
      <c r="B3870" s="30"/>
    </row>
    <row r="3871" spans="2:2" s="23" customFormat="1" ht="18" x14ac:dyDescent="0.35">
      <c r="B3871" s="30"/>
    </row>
    <row r="3872" spans="2:2" s="23" customFormat="1" ht="18" x14ac:dyDescent="0.35">
      <c r="B3872" s="30"/>
    </row>
    <row r="3873" spans="2:2" s="23" customFormat="1" ht="18" x14ac:dyDescent="0.35">
      <c r="B3873" s="30"/>
    </row>
    <row r="3874" spans="2:2" s="23" customFormat="1" ht="18" x14ac:dyDescent="0.35">
      <c r="B3874" s="30"/>
    </row>
    <row r="3875" spans="2:2" s="23" customFormat="1" ht="18" x14ac:dyDescent="0.35">
      <c r="B3875" s="30"/>
    </row>
    <row r="3876" spans="2:2" s="23" customFormat="1" ht="18" x14ac:dyDescent="0.35">
      <c r="B3876" s="30"/>
    </row>
    <row r="3877" spans="2:2" s="23" customFormat="1" ht="18" x14ac:dyDescent="0.35">
      <c r="B3877" s="30"/>
    </row>
    <row r="3878" spans="2:2" s="23" customFormat="1" ht="18" x14ac:dyDescent="0.35">
      <c r="B3878" s="30"/>
    </row>
    <row r="3879" spans="2:2" s="23" customFormat="1" ht="18" x14ac:dyDescent="0.35">
      <c r="B3879" s="30"/>
    </row>
    <row r="3880" spans="2:2" s="23" customFormat="1" ht="18" x14ac:dyDescent="0.35">
      <c r="B3880" s="30"/>
    </row>
    <row r="3881" spans="2:2" s="23" customFormat="1" ht="18" x14ac:dyDescent="0.35">
      <c r="B3881" s="30"/>
    </row>
    <row r="3882" spans="2:2" s="23" customFormat="1" ht="18" x14ac:dyDescent="0.35">
      <c r="B3882" s="30"/>
    </row>
    <row r="3883" spans="2:2" s="23" customFormat="1" ht="18" x14ac:dyDescent="0.35">
      <c r="B3883" s="30"/>
    </row>
    <row r="3884" spans="2:2" s="23" customFormat="1" ht="18" x14ac:dyDescent="0.35">
      <c r="B3884" s="30"/>
    </row>
    <row r="3885" spans="2:2" s="23" customFormat="1" ht="18" x14ac:dyDescent="0.35">
      <c r="B3885" s="30"/>
    </row>
    <row r="3886" spans="2:2" s="23" customFormat="1" ht="18" x14ac:dyDescent="0.35">
      <c r="B3886" s="30"/>
    </row>
    <row r="3887" spans="2:2" s="23" customFormat="1" ht="18" x14ac:dyDescent="0.35">
      <c r="B3887" s="30"/>
    </row>
    <row r="3888" spans="2:2" s="23" customFormat="1" ht="18" x14ac:dyDescent="0.35">
      <c r="B3888" s="30"/>
    </row>
    <row r="3889" spans="2:2" s="23" customFormat="1" ht="18" x14ac:dyDescent="0.35">
      <c r="B3889" s="30"/>
    </row>
    <row r="3890" spans="2:2" s="23" customFormat="1" ht="18" x14ac:dyDescent="0.35">
      <c r="B3890" s="30"/>
    </row>
    <row r="3891" spans="2:2" s="23" customFormat="1" ht="18" x14ac:dyDescent="0.35">
      <c r="B3891" s="30"/>
    </row>
    <row r="3892" spans="2:2" s="23" customFormat="1" ht="18" x14ac:dyDescent="0.35">
      <c r="B3892" s="30"/>
    </row>
    <row r="3893" spans="2:2" s="23" customFormat="1" ht="18" x14ac:dyDescent="0.35">
      <c r="B3893" s="30"/>
    </row>
    <row r="3894" spans="2:2" s="23" customFormat="1" ht="18" x14ac:dyDescent="0.35">
      <c r="B3894" s="30"/>
    </row>
    <row r="3895" spans="2:2" s="23" customFormat="1" ht="18" x14ac:dyDescent="0.35">
      <c r="B3895" s="30"/>
    </row>
    <row r="3896" spans="2:2" s="23" customFormat="1" ht="18" x14ac:dyDescent="0.35">
      <c r="B3896" s="30"/>
    </row>
    <row r="3897" spans="2:2" s="23" customFormat="1" ht="18" x14ac:dyDescent="0.35">
      <c r="B3897" s="30"/>
    </row>
    <row r="3898" spans="2:2" s="23" customFormat="1" ht="18" x14ac:dyDescent="0.35">
      <c r="B3898" s="30"/>
    </row>
    <row r="3899" spans="2:2" s="23" customFormat="1" ht="18" x14ac:dyDescent="0.35">
      <c r="B3899" s="30"/>
    </row>
    <row r="3900" spans="2:2" s="23" customFormat="1" ht="18" x14ac:dyDescent="0.35">
      <c r="B3900" s="30"/>
    </row>
    <row r="3901" spans="2:2" s="23" customFormat="1" ht="18" x14ac:dyDescent="0.35">
      <c r="B3901" s="30"/>
    </row>
    <row r="3902" spans="2:2" s="23" customFormat="1" ht="18" x14ac:dyDescent="0.35">
      <c r="B3902" s="30"/>
    </row>
    <row r="3903" spans="2:2" s="23" customFormat="1" ht="18" x14ac:dyDescent="0.35">
      <c r="B3903" s="30"/>
    </row>
    <row r="3904" spans="2:2" s="23" customFormat="1" ht="18" x14ac:dyDescent="0.35">
      <c r="B3904" s="30"/>
    </row>
    <row r="3905" spans="2:2" s="23" customFormat="1" ht="18" x14ac:dyDescent="0.35">
      <c r="B3905" s="30"/>
    </row>
    <row r="3906" spans="2:2" s="23" customFormat="1" ht="18" x14ac:dyDescent="0.35">
      <c r="B3906" s="30"/>
    </row>
    <row r="3907" spans="2:2" s="23" customFormat="1" ht="18" x14ac:dyDescent="0.35">
      <c r="B3907" s="30"/>
    </row>
    <row r="3908" spans="2:2" s="23" customFormat="1" ht="18" x14ac:dyDescent="0.35">
      <c r="B3908" s="30"/>
    </row>
    <row r="3909" spans="2:2" s="23" customFormat="1" ht="18" x14ac:dyDescent="0.35">
      <c r="B3909" s="30"/>
    </row>
    <row r="3910" spans="2:2" s="23" customFormat="1" ht="18" x14ac:dyDescent="0.35">
      <c r="B3910" s="30"/>
    </row>
    <row r="3911" spans="2:2" s="23" customFormat="1" ht="18" x14ac:dyDescent="0.35">
      <c r="B3911" s="30"/>
    </row>
    <row r="3912" spans="2:2" s="23" customFormat="1" ht="18" x14ac:dyDescent="0.35">
      <c r="B3912" s="30"/>
    </row>
    <row r="3913" spans="2:2" s="23" customFormat="1" ht="18" x14ac:dyDescent="0.35">
      <c r="B3913" s="30"/>
    </row>
    <row r="3914" spans="2:2" s="23" customFormat="1" ht="18" x14ac:dyDescent="0.35">
      <c r="B3914" s="30"/>
    </row>
    <row r="3915" spans="2:2" s="23" customFormat="1" ht="18" x14ac:dyDescent="0.35">
      <c r="B3915" s="30"/>
    </row>
    <row r="3916" spans="2:2" s="23" customFormat="1" ht="18" x14ac:dyDescent="0.35">
      <c r="B3916" s="30"/>
    </row>
    <row r="3917" spans="2:2" s="23" customFormat="1" ht="18" x14ac:dyDescent="0.35">
      <c r="B3917" s="30"/>
    </row>
    <row r="3918" spans="2:2" s="23" customFormat="1" ht="18" x14ac:dyDescent="0.35">
      <c r="B3918" s="30"/>
    </row>
    <row r="3919" spans="2:2" s="23" customFormat="1" ht="18" x14ac:dyDescent="0.35">
      <c r="B3919" s="30"/>
    </row>
    <row r="3920" spans="2:2" s="23" customFormat="1" ht="18" x14ac:dyDescent="0.35">
      <c r="B3920" s="30"/>
    </row>
    <row r="3921" spans="2:2" s="23" customFormat="1" ht="18" x14ac:dyDescent="0.35">
      <c r="B3921" s="30"/>
    </row>
    <row r="3922" spans="2:2" s="23" customFormat="1" ht="18" x14ac:dyDescent="0.35">
      <c r="B3922" s="30"/>
    </row>
    <row r="3923" spans="2:2" s="23" customFormat="1" ht="18" x14ac:dyDescent="0.35">
      <c r="B3923" s="30"/>
    </row>
    <row r="3924" spans="2:2" s="23" customFormat="1" ht="18" x14ac:dyDescent="0.35">
      <c r="B3924" s="30"/>
    </row>
    <row r="3925" spans="2:2" s="23" customFormat="1" ht="18" x14ac:dyDescent="0.35">
      <c r="B3925" s="30"/>
    </row>
    <row r="3926" spans="2:2" s="23" customFormat="1" ht="18" x14ac:dyDescent="0.35">
      <c r="B3926" s="30"/>
    </row>
    <row r="3927" spans="2:2" s="23" customFormat="1" ht="18" x14ac:dyDescent="0.35">
      <c r="B3927" s="30"/>
    </row>
    <row r="3928" spans="2:2" s="23" customFormat="1" ht="18" x14ac:dyDescent="0.35">
      <c r="B3928" s="30"/>
    </row>
    <row r="3929" spans="2:2" s="23" customFormat="1" ht="18" x14ac:dyDescent="0.35">
      <c r="B3929" s="30"/>
    </row>
    <row r="3930" spans="2:2" s="23" customFormat="1" ht="18" x14ac:dyDescent="0.35">
      <c r="B3930" s="30"/>
    </row>
    <row r="3931" spans="2:2" s="23" customFormat="1" ht="18" x14ac:dyDescent="0.35">
      <c r="B3931" s="30"/>
    </row>
    <row r="3932" spans="2:2" s="23" customFormat="1" ht="18" x14ac:dyDescent="0.35">
      <c r="B3932" s="30"/>
    </row>
    <row r="3933" spans="2:2" s="23" customFormat="1" ht="18" x14ac:dyDescent="0.35">
      <c r="B3933" s="30"/>
    </row>
    <row r="3934" spans="2:2" s="23" customFormat="1" ht="18" x14ac:dyDescent="0.35">
      <c r="B3934" s="30"/>
    </row>
    <row r="3935" spans="2:2" s="23" customFormat="1" ht="18" x14ac:dyDescent="0.35">
      <c r="B3935" s="30"/>
    </row>
    <row r="3936" spans="2:2" s="23" customFormat="1" ht="18" x14ac:dyDescent="0.35">
      <c r="B3936" s="30"/>
    </row>
    <row r="3937" spans="2:2" s="23" customFormat="1" ht="18" x14ac:dyDescent="0.35">
      <c r="B3937" s="30"/>
    </row>
    <row r="3938" spans="2:2" s="23" customFormat="1" ht="18" x14ac:dyDescent="0.35">
      <c r="B3938" s="30"/>
    </row>
    <row r="3939" spans="2:2" s="23" customFormat="1" ht="18" x14ac:dyDescent="0.35">
      <c r="B3939" s="30"/>
    </row>
    <row r="3940" spans="2:2" s="23" customFormat="1" ht="18" x14ac:dyDescent="0.35">
      <c r="B3940" s="30"/>
    </row>
    <row r="3941" spans="2:2" s="23" customFormat="1" ht="18" x14ac:dyDescent="0.35">
      <c r="B3941" s="30"/>
    </row>
    <row r="3942" spans="2:2" s="23" customFormat="1" ht="18" x14ac:dyDescent="0.35">
      <c r="B3942" s="30"/>
    </row>
    <row r="3943" spans="2:2" s="23" customFormat="1" ht="18" x14ac:dyDescent="0.35">
      <c r="B3943" s="30"/>
    </row>
    <row r="3944" spans="2:2" s="23" customFormat="1" ht="18" x14ac:dyDescent="0.35">
      <c r="B3944" s="30"/>
    </row>
    <row r="3945" spans="2:2" s="23" customFormat="1" ht="18" x14ac:dyDescent="0.35">
      <c r="B3945" s="30"/>
    </row>
    <row r="3946" spans="2:2" s="23" customFormat="1" ht="18" x14ac:dyDescent="0.35">
      <c r="B3946" s="30"/>
    </row>
    <row r="3947" spans="2:2" s="23" customFormat="1" ht="18" x14ac:dyDescent="0.35">
      <c r="B3947" s="30"/>
    </row>
    <row r="3948" spans="2:2" s="23" customFormat="1" ht="18" x14ac:dyDescent="0.35">
      <c r="B3948" s="30"/>
    </row>
    <row r="3949" spans="2:2" s="23" customFormat="1" ht="18" x14ac:dyDescent="0.35">
      <c r="B3949" s="30"/>
    </row>
    <row r="3950" spans="2:2" s="23" customFormat="1" ht="18" x14ac:dyDescent="0.35">
      <c r="B3950" s="30"/>
    </row>
    <row r="3951" spans="2:2" s="23" customFormat="1" ht="18" x14ac:dyDescent="0.35">
      <c r="B3951" s="30"/>
    </row>
    <row r="3952" spans="2:2" s="23" customFormat="1" ht="18" x14ac:dyDescent="0.35">
      <c r="B3952" s="30"/>
    </row>
    <row r="3953" spans="2:2" s="23" customFormat="1" ht="18" x14ac:dyDescent="0.35">
      <c r="B3953" s="30"/>
    </row>
    <row r="3954" spans="2:2" s="23" customFormat="1" ht="18" x14ac:dyDescent="0.35">
      <c r="B3954" s="30"/>
    </row>
    <row r="3955" spans="2:2" s="23" customFormat="1" ht="18" x14ac:dyDescent="0.35">
      <c r="B3955" s="30"/>
    </row>
    <row r="3956" spans="2:2" s="23" customFormat="1" ht="18" x14ac:dyDescent="0.35">
      <c r="B3956" s="30"/>
    </row>
    <row r="3957" spans="2:2" s="23" customFormat="1" ht="18" x14ac:dyDescent="0.35">
      <c r="B3957" s="30"/>
    </row>
    <row r="3958" spans="2:2" s="23" customFormat="1" ht="18" x14ac:dyDescent="0.35">
      <c r="B3958" s="30"/>
    </row>
    <row r="3959" spans="2:2" s="23" customFormat="1" ht="18" x14ac:dyDescent="0.35">
      <c r="B3959" s="30"/>
    </row>
    <row r="3960" spans="2:2" s="23" customFormat="1" ht="18" x14ac:dyDescent="0.35">
      <c r="B3960" s="30"/>
    </row>
    <row r="3961" spans="2:2" s="23" customFormat="1" ht="18" x14ac:dyDescent="0.35">
      <c r="B3961" s="30"/>
    </row>
    <row r="3962" spans="2:2" s="23" customFormat="1" ht="18" x14ac:dyDescent="0.35">
      <c r="B3962" s="30"/>
    </row>
    <row r="3963" spans="2:2" s="23" customFormat="1" ht="18" x14ac:dyDescent="0.35">
      <c r="B3963" s="30"/>
    </row>
    <row r="3964" spans="2:2" s="23" customFormat="1" ht="18" x14ac:dyDescent="0.35">
      <c r="B3964" s="30"/>
    </row>
    <row r="3965" spans="2:2" s="23" customFormat="1" ht="18" x14ac:dyDescent="0.35">
      <c r="B3965" s="30"/>
    </row>
    <row r="3966" spans="2:2" s="23" customFormat="1" ht="18" x14ac:dyDescent="0.35">
      <c r="B3966" s="30"/>
    </row>
    <row r="3967" spans="2:2" s="23" customFormat="1" ht="18" x14ac:dyDescent="0.35">
      <c r="B3967" s="30"/>
    </row>
    <row r="3968" spans="2:2" s="23" customFormat="1" ht="18" x14ac:dyDescent="0.35">
      <c r="B3968" s="30"/>
    </row>
    <row r="3969" spans="2:2" s="23" customFormat="1" ht="18" x14ac:dyDescent="0.35">
      <c r="B3969" s="30"/>
    </row>
    <row r="3970" spans="2:2" s="23" customFormat="1" ht="18" x14ac:dyDescent="0.35">
      <c r="B3970" s="30"/>
    </row>
    <row r="3971" spans="2:2" s="23" customFormat="1" ht="18" x14ac:dyDescent="0.35">
      <c r="B3971" s="30"/>
    </row>
    <row r="3972" spans="2:2" s="23" customFormat="1" ht="18" x14ac:dyDescent="0.35">
      <c r="B3972" s="30"/>
    </row>
    <row r="3973" spans="2:2" s="23" customFormat="1" ht="18" x14ac:dyDescent="0.35">
      <c r="B3973" s="30"/>
    </row>
    <row r="3974" spans="2:2" s="23" customFormat="1" ht="18" x14ac:dyDescent="0.35">
      <c r="B3974" s="30"/>
    </row>
    <row r="3975" spans="2:2" s="23" customFormat="1" ht="18" x14ac:dyDescent="0.35">
      <c r="B3975" s="30"/>
    </row>
    <row r="3976" spans="2:2" s="23" customFormat="1" ht="18" x14ac:dyDescent="0.35">
      <c r="B3976" s="30"/>
    </row>
    <row r="3977" spans="2:2" s="23" customFormat="1" ht="18" x14ac:dyDescent="0.35">
      <c r="B3977" s="30"/>
    </row>
    <row r="3978" spans="2:2" s="23" customFormat="1" ht="18" x14ac:dyDescent="0.35">
      <c r="B3978" s="30"/>
    </row>
    <row r="3979" spans="2:2" s="23" customFormat="1" ht="18" x14ac:dyDescent="0.35">
      <c r="B3979" s="30"/>
    </row>
    <row r="3980" spans="2:2" s="23" customFormat="1" ht="18" x14ac:dyDescent="0.35">
      <c r="B3980" s="30"/>
    </row>
    <row r="3981" spans="2:2" s="23" customFormat="1" ht="18" x14ac:dyDescent="0.35">
      <c r="B3981" s="30"/>
    </row>
    <row r="3982" spans="2:2" s="23" customFormat="1" ht="18" x14ac:dyDescent="0.35">
      <c r="B3982" s="30"/>
    </row>
    <row r="3983" spans="2:2" s="23" customFormat="1" ht="18" x14ac:dyDescent="0.35">
      <c r="B3983" s="30"/>
    </row>
    <row r="3984" spans="2:2" s="23" customFormat="1" ht="18" x14ac:dyDescent="0.35">
      <c r="B3984" s="30"/>
    </row>
    <row r="3985" spans="2:2" s="23" customFormat="1" ht="18" x14ac:dyDescent="0.35">
      <c r="B3985" s="30"/>
    </row>
    <row r="3986" spans="2:2" s="23" customFormat="1" ht="18" x14ac:dyDescent="0.35">
      <c r="B3986" s="30"/>
    </row>
    <row r="3987" spans="2:2" s="23" customFormat="1" ht="18" x14ac:dyDescent="0.35">
      <c r="B3987" s="30"/>
    </row>
    <row r="3988" spans="2:2" s="23" customFormat="1" ht="18" x14ac:dyDescent="0.35">
      <c r="B3988" s="30"/>
    </row>
    <row r="3989" spans="2:2" s="23" customFormat="1" ht="18" x14ac:dyDescent="0.35">
      <c r="B3989" s="30"/>
    </row>
    <row r="3990" spans="2:2" s="23" customFormat="1" ht="18" x14ac:dyDescent="0.35">
      <c r="B3990" s="30"/>
    </row>
    <row r="3991" spans="2:2" s="23" customFormat="1" ht="18" x14ac:dyDescent="0.35">
      <c r="B3991" s="30"/>
    </row>
    <row r="3992" spans="2:2" s="23" customFormat="1" ht="18" x14ac:dyDescent="0.35">
      <c r="B3992" s="30"/>
    </row>
    <row r="3993" spans="2:2" s="23" customFormat="1" ht="18" x14ac:dyDescent="0.35">
      <c r="B3993" s="30"/>
    </row>
    <row r="3994" spans="2:2" s="23" customFormat="1" ht="18" x14ac:dyDescent="0.35">
      <c r="B3994" s="30"/>
    </row>
    <row r="3995" spans="2:2" s="23" customFormat="1" ht="18" x14ac:dyDescent="0.35">
      <c r="B3995" s="30"/>
    </row>
    <row r="3996" spans="2:2" s="23" customFormat="1" ht="18" x14ac:dyDescent="0.35">
      <c r="B3996" s="30"/>
    </row>
    <row r="3997" spans="2:2" s="23" customFormat="1" ht="18" x14ac:dyDescent="0.35">
      <c r="B3997" s="30"/>
    </row>
    <row r="3998" spans="2:2" s="23" customFormat="1" ht="18" x14ac:dyDescent="0.35">
      <c r="B3998" s="30"/>
    </row>
    <row r="3999" spans="2:2" s="23" customFormat="1" ht="18" x14ac:dyDescent="0.35">
      <c r="B3999" s="30"/>
    </row>
    <row r="4000" spans="2:2" s="23" customFormat="1" ht="18" x14ac:dyDescent="0.35">
      <c r="B4000" s="30"/>
    </row>
    <row r="4001" spans="2:2" s="23" customFormat="1" ht="18" x14ac:dyDescent="0.35">
      <c r="B4001" s="30"/>
    </row>
    <row r="4002" spans="2:2" s="23" customFormat="1" ht="18" x14ac:dyDescent="0.35">
      <c r="B4002" s="30"/>
    </row>
    <row r="4003" spans="2:2" s="23" customFormat="1" ht="18" x14ac:dyDescent="0.35">
      <c r="B4003" s="30"/>
    </row>
    <row r="4004" spans="2:2" s="23" customFormat="1" ht="18" x14ac:dyDescent="0.35">
      <c r="B4004" s="30"/>
    </row>
    <row r="4005" spans="2:2" s="23" customFormat="1" ht="18" x14ac:dyDescent="0.35">
      <c r="B4005" s="30"/>
    </row>
    <row r="4006" spans="2:2" s="23" customFormat="1" ht="18" x14ac:dyDescent="0.35">
      <c r="B4006" s="30"/>
    </row>
    <row r="4007" spans="2:2" s="23" customFormat="1" ht="18" x14ac:dyDescent="0.35">
      <c r="B4007" s="30"/>
    </row>
    <row r="4008" spans="2:2" s="23" customFormat="1" ht="18" x14ac:dyDescent="0.35">
      <c r="B4008" s="30"/>
    </row>
    <row r="4009" spans="2:2" s="23" customFormat="1" ht="18" x14ac:dyDescent="0.35">
      <c r="B4009" s="30"/>
    </row>
    <row r="4010" spans="2:2" s="23" customFormat="1" ht="18" x14ac:dyDescent="0.35">
      <c r="B4010" s="30"/>
    </row>
    <row r="4011" spans="2:2" s="23" customFormat="1" ht="18" x14ac:dyDescent="0.35">
      <c r="B4011" s="30"/>
    </row>
    <row r="4012" spans="2:2" s="23" customFormat="1" ht="18" x14ac:dyDescent="0.35">
      <c r="B4012" s="30"/>
    </row>
    <row r="4013" spans="2:2" s="23" customFormat="1" ht="18" x14ac:dyDescent="0.35">
      <c r="B4013" s="30"/>
    </row>
    <row r="4014" spans="2:2" s="23" customFormat="1" ht="18" x14ac:dyDescent="0.35">
      <c r="B4014" s="30"/>
    </row>
    <row r="4015" spans="2:2" s="23" customFormat="1" ht="18" x14ac:dyDescent="0.35">
      <c r="B4015" s="30"/>
    </row>
    <row r="4016" spans="2:2" s="23" customFormat="1" ht="18" x14ac:dyDescent="0.35">
      <c r="B4016" s="30"/>
    </row>
    <row r="4017" spans="2:2" s="23" customFormat="1" ht="18" x14ac:dyDescent="0.35">
      <c r="B4017" s="30"/>
    </row>
    <row r="4018" spans="2:2" s="23" customFormat="1" ht="18" x14ac:dyDescent="0.35">
      <c r="B4018" s="30"/>
    </row>
    <row r="4019" spans="2:2" s="23" customFormat="1" ht="18" x14ac:dyDescent="0.35">
      <c r="B4019" s="30"/>
    </row>
    <row r="4020" spans="2:2" s="23" customFormat="1" ht="18" x14ac:dyDescent="0.35">
      <c r="B4020" s="30"/>
    </row>
    <row r="4021" spans="2:2" s="23" customFormat="1" ht="18" x14ac:dyDescent="0.35">
      <c r="B4021" s="30"/>
    </row>
    <row r="4022" spans="2:2" s="23" customFormat="1" ht="18" x14ac:dyDescent="0.35">
      <c r="B4022" s="30"/>
    </row>
    <row r="4023" spans="2:2" s="23" customFormat="1" ht="18" x14ac:dyDescent="0.35">
      <c r="B4023" s="30"/>
    </row>
    <row r="4024" spans="2:2" s="23" customFormat="1" ht="18" x14ac:dyDescent="0.35">
      <c r="B4024" s="30"/>
    </row>
    <row r="4025" spans="2:2" s="23" customFormat="1" ht="18" x14ac:dyDescent="0.35">
      <c r="B4025" s="30"/>
    </row>
    <row r="4026" spans="2:2" s="23" customFormat="1" ht="18" x14ac:dyDescent="0.35">
      <c r="B4026" s="30"/>
    </row>
    <row r="4027" spans="2:2" s="23" customFormat="1" ht="18" x14ac:dyDescent="0.35">
      <c r="B4027" s="30"/>
    </row>
    <row r="4028" spans="2:2" s="23" customFormat="1" ht="18" x14ac:dyDescent="0.35">
      <c r="B4028" s="30"/>
    </row>
    <row r="4029" spans="2:2" s="23" customFormat="1" ht="18" x14ac:dyDescent="0.35">
      <c r="B4029" s="30"/>
    </row>
    <row r="4030" spans="2:2" s="23" customFormat="1" ht="18" x14ac:dyDescent="0.35">
      <c r="B4030" s="30"/>
    </row>
    <row r="4031" spans="2:2" s="23" customFormat="1" ht="18" x14ac:dyDescent="0.35">
      <c r="B4031" s="30"/>
    </row>
    <row r="4032" spans="2:2" s="23" customFormat="1" ht="18" x14ac:dyDescent="0.35">
      <c r="B4032" s="30"/>
    </row>
    <row r="4033" spans="2:2" s="23" customFormat="1" ht="18" x14ac:dyDescent="0.35">
      <c r="B4033" s="30"/>
    </row>
    <row r="4034" spans="2:2" s="23" customFormat="1" ht="18" x14ac:dyDescent="0.35">
      <c r="B4034" s="30"/>
    </row>
    <row r="4035" spans="2:2" s="23" customFormat="1" ht="18" x14ac:dyDescent="0.35">
      <c r="B4035" s="30"/>
    </row>
    <row r="4036" spans="2:2" s="23" customFormat="1" ht="18" x14ac:dyDescent="0.35">
      <c r="B4036" s="30"/>
    </row>
    <row r="4037" spans="2:2" s="23" customFormat="1" ht="18" x14ac:dyDescent="0.35">
      <c r="B4037" s="30"/>
    </row>
    <row r="4038" spans="2:2" s="23" customFormat="1" ht="18" x14ac:dyDescent="0.35">
      <c r="B4038" s="30"/>
    </row>
    <row r="4039" spans="2:2" s="23" customFormat="1" ht="18" x14ac:dyDescent="0.35">
      <c r="B4039" s="30"/>
    </row>
    <row r="4040" spans="2:2" s="23" customFormat="1" ht="18" x14ac:dyDescent="0.35">
      <c r="B4040" s="30"/>
    </row>
    <row r="4041" spans="2:2" s="23" customFormat="1" ht="18" x14ac:dyDescent="0.35">
      <c r="B4041" s="30"/>
    </row>
    <row r="4042" spans="2:2" s="23" customFormat="1" ht="18" x14ac:dyDescent="0.35">
      <c r="B4042" s="30"/>
    </row>
    <row r="4043" spans="2:2" s="23" customFormat="1" ht="18" x14ac:dyDescent="0.35">
      <c r="B4043" s="30"/>
    </row>
    <row r="4044" spans="2:2" s="23" customFormat="1" ht="18" x14ac:dyDescent="0.35">
      <c r="B4044" s="30"/>
    </row>
    <row r="4045" spans="2:2" s="23" customFormat="1" ht="18" x14ac:dyDescent="0.35">
      <c r="B4045" s="30"/>
    </row>
    <row r="4046" spans="2:2" s="23" customFormat="1" ht="18" x14ac:dyDescent="0.35">
      <c r="B4046" s="30"/>
    </row>
    <row r="4047" spans="2:2" s="23" customFormat="1" ht="18" x14ac:dyDescent="0.35">
      <c r="B4047" s="30"/>
    </row>
    <row r="4048" spans="2:2" s="23" customFormat="1" ht="18" x14ac:dyDescent="0.35">
      <c r="B4048" s="30"/>
    </row>
    <row r="4049" spans="2:2" s="23" customFormat="1" ht="18" x14ac:dyDescent="0.35">
      <c r="B4049" s="30"/>
    </row>
    <row r="4050" spans="2:2" s="23" customFormat="1" ht="18" x14ac:dyDescent="0.35">
      <c r="B4050" s="30"/>
    </row>
    <row r="4051" spans="2:2" s="23" customFormat="1" ht="18" x14ac:dyDescent="0.35">
      <c r="B4051" s="30"/>
    </row>
    <row r="4052" spans="2:2" s="23" customFormat="1" ht="18" x14ac:dyDescent="0.35">
      <c r="B4052" s="30"/>
    </row>
    <row r="4053" spans="2:2" s="23" customFormat="1" ht="18" x14ac:dyDescent="0.35">
      <c r="B4053" s="30"/>
    </row>
    <row r="4054" spans="2:2" s="23" customFormat="1" ht="18" x14ac:dyDescent="0.35">
      <c r="B4054" s="30"/>
    </row>
    <row r="4055" spans="2:2" s="23" customFormat="1" ht="18" x14ac:dyDescent="0.35">
      <c r="B4055" s="30"/>
    </row>
    <row r="4056" spans="2:2" s="23" customFormat="1" ht="18" x14ac:dyDescent="0.35">
      <c r="B4056" s="30"/>
    </row>
    <row r="4057" spans="2:2" s="23" customFormat="1" ht="18" x14ac:dyDescent="0.35">
      <c r="B4057" s="30"/>
    </row>
    <row r="4058" spans="2:2" s="23" customFormat="1" ht="18" x14ac:dyDescent="0.35">
      <c r="B4058" s="30"/>
    </row>
    <row r="4059" spans="2:2" s="23" customFormat="1" ht="18" x14ac:dyDescent="0.35">
      <c r="B4059" s="30"/>
    </row>
    <row r="4060" spans="2:2" s="23" customFormat="1" ht="18" x14ac:dyDescent="0.35">
      <c r="B4060" s="30"/>
    </row>
    <row r="4061" spans="2:2" s="23" customFormat="1" ht="18" x14ac:dyDescent="0.35">
      <c r="B4061" s="30"/>
    </row>
    <row r="4062" spans="2:2" s="23" customFormat="1" ht="18" x14ac:dyDescent="0.35">
      <c r="B4062" s="30"/>
    </row>
    <row r="4063" spans="2:2" s="23" customFormat="1" ht="18" x14ac:dyDescent="0.35">
      <c r="B4063" s="30"/>
    </row>
    <row r="4064" spans="2:2" s="23" customFormat="1" ht="18" x14ac:dyDescent="0.35">
      <c r="B4064" s="30"/>
    </row>
    <row r="4065" spans="2:2" s="23" customFormat="1" ht="18" x14ac:dyDescent="0.35">
      <c r="B4065" s="30"/>
    </row>
    <row r="4066" spans="2:2" s="23" customFormat="1" ht="18" x14ac:dyDescent="0.35">
      <c r="B4066" s="30"/>
    </row>
    <row r="4067" spans="2:2" s="23" customFormat="1" ht="18" x14ac:dyDescent="0.35">
      <c r="B4067" s="30"/>
    </row>
    <row r="4068" spans="2:2" s="23" customFormat="1" ht="18" x14ac:dyDescent="0.35">
      <c r="B4068" s="30"/>
    </row>
    <row r="4069" spans="2:2" s="23" customFormat="1" ht="18" x14ac:dyDescent="0.35">
      <c r="B4069" s="30"/>
    </row>
    <row r="4070" spans="2:2" s="23" customFormat="1" ht="18" x14ac:dyDescent="0.35">
      <c r="B4070" s="30"/>
    </row>
    <row r="4071" spans="2:2" s="23" customFormat="1" ht="18" x14ac:dyDescent="0.35">
      <c r="B4071" s="30"/>
    </row>
    <row r="4072" spans="2:2" s="23" customFormat="1" ht="18" x14ac:dyDescent="0.35">
      <c r="B4072" s="30"/>
    </row>
    <row r="4073" spans="2:2" s="23" customFormat="1" ht="18" x14ac:dyDescent="0.35">
      <c r="B4073" s="30"/>
    </row>
    <row r="4074" spans="2:2" s="23" customFormat="1" ht="18" x14ac:dyDescent="0.35">
      <c r="B4074" s="30"/>
    </row>
    <row r="4075" spans="2:2" s="23" customFormat="1" ht="18" x14ac:dyDescent="0.35">
      <c r="B4075" s="30"/>
    </row>
    <row r="4076" spans="2:2" s="23" customFormat="1" ht="18" x14ac:dyDescent="0.35">
      <c r="B4076" s="30"/>
    </row>
    <row r="4077" spans="2:2" s="23" customFormat="1" ht="18" x14ac:dyDescent="0.35">
      <c r="B4077" s="30"/>
    </row>
    <row r="4078" spans="2:2" s="23" customFormat="1" ht="18" x14ac:dyDescent="0.35">
      <c r="B4078" s="30"/>
    </row>
    <row r="4079" spans="2:2" s="23" customFormat="1" ht="18" x14ac:dyDescent="0.35">
      <c r="B4079" s="30"/>
    </row>
    <row r="4080" spans="2:2" s="23" customFormat="1" ht="18" x14ac:dyDescent="0.35">
      <c r="B4080" s="30"/>
    </row>
    <row r="4081" spans="2:2" s="23" customFormat="1" ht="18" x14ac:dyDescent="0.35">
      <c r="B4081" s="30"/>
    </row>
    <row r="4082" spans="2:2" s="23" customFormat="1" ht="18" x14ac:dyDescent="0.35">
      <c r="B4082" s="30"/>
    </row>
    <row r="4083" spans="2:2" s="23" customFormat="1" ht="18" x14ac:dyDescent="0.35">
      <c r="B4083" s="30"/>
    </row>
    <row r="4084" spans="2:2" s="23" customFormat="1" ht="18" x14ac:dyDescent="0.35">
      <c r="B4084" s="30"/>
    </row>
    <row r="4085" spans="2:2" s="23" customFormat="1" ht="18" x14ac:dyDescent="0.35">
      <c r="B4085" s="30"/>
    </row>
    <row r="4086" spans="2:2" s="23" customFormat="1" ht="18" x14ac:dyDescent="0.35">
      <c r="B4086" s="30"/>
    </row>
    <row r="4087" spans="2:2" s="23" customFormat="1" ht="18" x14ac:dyDescent="0.35">
      <c r="B4087" s="30"/>
    </row>
    <row r="4088" spans="2:2" s="23" customFormat="1" ht="18" x14ac:dyDescent="0.35">
      <c r="B4088" s="30"/>
    </row>
    <row r="4089" spans="2:2" s="23" customFormat="1" ht="18" x14ac:dyDescent="0.35">
      <c r="B4089" s="30"/>
    </row>
    <row r="4090" spans="2:2" s="23" customFormat="1" ht="18" x14ac:dyDescent="0.35">
      <c r="B4090" s="30"/>
    </row>
    <row r="4091" spans="2:2" s="23" customFormat="1" ht="18" x14ac:dyDescent="0.35">
      <c r="B4091" s="30"/>
    </row>
    <row r="4092" spans="2:2" s="23" customFormat="1" ht="18" x14ac:dyDescent="0.35">
      <c r="B4092" s="30"/>
    </row>
    <row r="4093" spans="2:2" s="23" customFormat="1" ht="18" x14ac:dyDescent="0.35">
      <c r="B4093" s="30"/>
    </row>
    <row r="4094" spans="2:2" s="23" customFormat="1" ht="18" x14ac:dyDescent="0.35">
      <c r="B4094" s="30"/>
    </row>
    <row r="4095" spans="2:2" s="23" customFormat="1" ht="18" x14ac:dyDescent="0.35">
      <c r="B4095" s="30"/>
    </row>
    <row r="4096" spans="2:2" s="23" customFormat="1" ht="18" x14ac:dyDescent="0.35">
      <c r="B4096" s="30"/>
    </row>
    <row r="4097" spans="2:2" s="23" customFormat="1" ht="18" x14ac:dyDescent="0.35">
      <c r="B4097" s="30"/>
    </row>
    <row r="4098" spans="2:2" s="23" customFormat="1" ht="18" x14ac:dyDescent="0.35">
      <c r="B4098" s="30"/>
    </row>
    <row r="4099" spans="2:2" s="23" customFormat="1" ht="18" x14ac:dyDescent="0.35">
      <c r="B4099" s="30"/>
    </row>
    <row r="4100" spans="2:2" s="23" customFormat="1" ht="18" x14ac:dyDescent="0.35">
      <c r="B4100" s="30"/>
    </row>
    <row r="4101" spans="2:2" s="23" customFormat="1" ht="18" x14ac:dyDescent="0.35">
      <c r="B4101" s="30"/>
    </row>
    <row r="4102" spans="2:2" s="23" customFormat="1" ht="18" x14ac:dyDescent="0.35">
      <c r="B4102" s="30"/>
    </row>
    <row r="4103" spans="2:2" s="23" customFormat="1" ht="18" x14ac:dyDescent="0.35">
      <c r="B4103" s="30"/>
    </row>
    <row r="4104" spans="2:2" s="23" customFormat="1" ht="18" x14ac:dyDescent="0.35">
      <c r="B4104" s="30"/>
    </row>
    <row r="4105" spans="2:2" s="23" customFormat="1" ht="18" x14ac:dyDescent="0.35">
      <c r="B4105" s="30"/>
    </row>
    <row r="4106" spans="2:2" s="23" customFormat="1" ht="18" x14ac:dyDescent="0.35">
      <c r="B4106" s="30"/>
    </row>
    <row r="4107" spans="2:2" s="23" customFormat="1" ht="18" x14ac:dyDescent="0.35">
      <c r="B4107" s="30"/>
    </row>
    <row r="4108" spans="2:2" s="23" customFormat="1" ht="18" x14ac:dyDescent="0.35">
      <c r="B4108" s="30"/>
    </row>
    <row r="4109" spans="2:2" s="23" customFormat="1" ht="18" x14ac:dyDescent="0.35">
      <c r="B4109" s="30"/>
    </row>
    <row r="4110" spans="2:2" s="23" customFormat="1" ht="18" x14ac:dyDescent="0.35">
      <c r="B4110" s="30"/>
    </row>
    <row r="4111" spans="2:2" s="23" customFormat="1" ht="18" x14ac:dyDescent="0.35">
      <c r="B4111" s="30"/>
    </row>
    <row r="4112" spans="2:2" s="23" customFormat="1" ht="18" x14ac:dyDescent="0.35">
      <c r="B4112" s="30"/>
    </row>
    <row r="4113" spans="2:2" s="23" customFormat="1" ht="18" x14ac:dyDescent="0.35">
      <c r="B4113" s="30"/>
    </row>
    <row r="4114" spans="2:2" s="23" customFormat="1" ht="18" x14ac:dyDescent="0.35">
      <c r="B4114" s="30"/>
    </row>
    <row r="4115" spans="2:2" s="23" customFormat="1" ht="18" x14ac:dyDescent="0.35">
      <c r="B4115" s="30"/>
    </row>
    <row r="4116" spans="2:2" s="23" customFormat="1" ht="18" x14ac:dyDescent="0.35">
      <c r="B4116" s="30"/>
    </row>
    <row r="4117" spans="2:2" s="23" customFormat="1" ht="18" x14ac:dyDescent="0.35">
      <c r="B4117" s="30"/>
    </row>
    <row r="4118" spans="2:2" s="23" customFormat="1" ht="18" x14ac:dyDescent="0.35">
      <c r="B4118" s="30"/>
    </row>
    <row r="4119" spans="2:2" s="23" customFormat="1" ht="18" x14ac:dyDescent="0.35">
      <c r="B4119" s="30"/>
    </row>
    <row r="4120" spans="2:2" s="23" customFormat="1" ht="18" x14ac:dyDescent="0.35">
      <c r="B4120" s="30"/>
    </row>
    <row r="4121" spans="2:2" s="23" customFormat="1" ht="18" x14ac:dyDescent="0.35">
      <c r="B4121" s="30"/>
    </row>
    <row r="4122" spans="2:2" s="23" customFormat="1" ht="18" x14ac:dyDescent="0.35">
      <c r="B4122" s="30"/>
    </row>
    <row r="4123" spans="2:2" s="23" customFormat="1" ht="18" x14ac:dyDescent="0.35">
      <c r="B4123" s="30"/>
    </row>
    <row r="4124" spans="2:2" s="23" customFormat="1" ht="18" x14ac:dyDescent="0.35">
      <c r="B4124" s="30"/>
    </row>
    <row r="4125" spans="2:2" s="23" customFormat="1" ht="18" x14ac:dyDescent="0.35">
      <c r="B4125" s="30"/>
    </row>
    <row r="4126" spans="2:2" s="23" customFormat="1" ht="18" x14ac:dyDescent="0.35">
      <c r="B4126" s="30"/>
    </row>
    <row r="4127" spans="2:2" s="23" customFormat="1" ht="18" x14ac:dyDescent="0.35">
      <c r="B4127" s="30"/>
    </row>
    <row r="4128" spans="2:2" s="23" customFormat="1" ht="18" x14ac:dyDescent="0.35">
      <c r="B4128" s="30"/>
    </row>
    <row r="4129" spans="2:2" s="23" customFormat="1" ht="18" x14ac:dyDescent="0.35">
      <c r="B4129" s="30"/>
    </row>
    <row r="4130" spans="2:2" s="23" customFormat="1" ht="18" x14ac:dyDescent="0.35">
      <c r="B4130" s="30"/>
    </row>
    <row r="4131" spans="2:2" s="23" customFormat="1" ht="18" x14ac:dyDescent="0.35">
      <c r="B4131" s="30"/>
    </row>
    <row r="4132" spans="2:2" s="23" customFormat="1" ht="18" x14ac:dyDescent="0.35">
      <c r="B4132" s="30"/>
    </row>
    <row r="4133" spans="2:2" s="23" customFormat="1" ht="18" x14ac:dyDescent="0.35">
      <c r="B4133" s="30"/>
    </row>
    <row r="4134" spans="2:2" s="23" customFormat="1" ht="18" x14ac:dyDescent="0.35">
      <c r="B4134" s="30"/>
    </row>
    <row r="4135" spans="2:2" s="23" customFormat="1" ht="18" x14ac:dyDescent="0.35">
      <c r="B4135" s="30"/>
    </row>
    <row r="4136" spans="2:2" s="23" customFormat="1" ht="18" x14ac:dyDescent="0.35">
      <c r="B4136" s="30"/>
    </row>
    <row r="4137" spans="2:2" s="23" customFormat="1" ht="18" x14ac:dyDescent="0.35">
      <c r="B4137" s="30"/>
    </row>
    <row r="4138" spans="2:2" s="23" customFormat="1" ht="18" x14ac:dyDescent="0.35">
      <c r="B4138" s="30"/>
    </row>
    <row r="4139" spans="2:2" s="23" customFormat="1" ht="18" x14ac:dyDescent="0.35">
      <c r="B4139" s="30"/>
    </row>
    <row r="4140" spans="2:2" s="23" customFormat="1" ht="18" x14ac:dyDescent="0.35">
      <c r="B4140" s="30"/>
    </row>
    <row r="4141" spans="2:2" s="23" customFormat="1" ht="18" x14ac:dyDescent="0.35">
      <c r="B4141" s="30"/>
    </row>
    <row r="4142" spans="2:2" s="23" customFormat="1" ht="18" x14ac:dyDescent="0.35">
      <c r="B4142" s="30"/>
    </row>
    <row r="4143" spans="2:2" s="23" customFormat="1" ht="18" x14ac:dyDescent="0.35">
      <c r="B4143" s="30"/>
    </row>
    <row r="4144" spans="2:2" s="23" customFormat="1" ht="18" x14ac:dyDescent="0.35">
      <c r="B4144" s="30"/>
    </row>
    <row r="4145" spans="2:2" s="23" customFormat="1" ht="18" x14ac:dyDescent="0.35">
      <c r="B4145" s="30"/>
    </row>
    <row r="4146" spans="2:2" s="23" customFormat="1" ht="18" x14ac:dyDescent="0.35">
      <c r="B4146" s="30"/>
    </row>
    <row r="4147" spans="2:2" s="23" customFormat="1" ht="18" x14ac:dyDescent="0.35">
      <c r="B4147" s="30"/>
    </row>
    <row r="4148" spans="2:2" s="23" customFormat="1" ht="18" x14ac:dyDescent="0.35">
      <c r="B4148" s="30"/>
    </row>
    <row r="4149" spans="2:2" s="23" customFormat="1" ht="18" x14ac:dyDescent="0.35">
      <c r="B4149" s="30"/>
    </row>
    <row r="4150" spans="2:2" s="23" customFormat="1" ht="18" x14ac:dyDescent="0.35">
      <c r="B4150" s="30"/>
    </row>
    <row r="4151" spans="2:2" s="23" customFormat="1" ht="18" x14ac:dyDescent="0.35">
      <c r="B4151" s="30"/>
    </row>
    <row r="4152" spans="2:2" s="23" customFormat="1" ht="18" x14ac:dyDescent="0.35">
      <c r="B4152" s="30"/>
    </row>
    <row r="4153" spans="2:2" s="23" customFormat="1" ht="18" x14ac:dyDescent="0.35">
      <c r="B4153" s="30"/>
    </row>
    <row r="4154" spans="2:2" s="23" customFormat="1" ht="18" x14ac:dyDescent="0.35">
      <c r="B4154" s="30"/>
    </row>
    <row r="4155" spans="2:2" s="23" customFormat="1" ht="18" x14ac:dyDescent="0.35">
      <c r="B4155" s="30"/>
    </row>
    <row r="4156" spans="2:2" s="23" customFormat="1" ht="18" x14ac:dyDescent="0.35">
      <c r="B4156" s="30"/>
    </row>
    <row r="4157" spans="2:2" s="23" customFormat="1" ht="18" x14ac:dyDescent="0.35">
      <c r="B4157" s="30"/>
    </row>
    <row r="4158" spans="2:2" s="23" customFormat="1" ht="18" x14ac:dyDescent="0.35">
      <c r="B4158" s="30"/>
    </row>
    <row r="4159" spans="2:2" s="23" customFormat="1" ht="18" x14ac:dyDescent="0.35">
      <c r="B4159" s="30"/>
    </row>
    <row r="4160" spans="2:2" s="23" customFormat="1" ht="18" x14ac:dyDescent="0.35">
      <c r="B4160" s="30"/>
    </row>
    <row r="4161" spans="2:2" s="23" customFormat="1" ht="18" x14ac:dyDescent="0.35">
      <c r="B4161" s="30"/>
    </row>
    <row r="4162" spans="2:2" s="23" customFormat="1" ht="18" x14ac:dyDescent="0.35">
      <c r="B4162" s="30"/>
    </row>
    <row r="4163" spans="2:2" s="23" customFormat="1" ht="18" x14ac:dyDescent="0.35">
      <c r="B4163" s="30"/>
    </row>
    <row r="4164" spans="2:2" s="23" customFormat="1" ht="18" x14ac:dyDescent="0.35">
      <c r="B4164" s="30"/>
    </row>
    <row r="4165" spans="2:2" s="23" customFormat="1" ht="18" x14ac:dyDescent="0.35">
      <c r="B4165" s="30"/>
    </row>
    <row r="4166" spans="2:2" s="23" customFormat="1" ht="18" x14ac:dyDescent="0.35">
      <c r="B4166" s="30"/>
    </row>
    <row r="4167" spans="2:2" s="23" customFormat="1" ht="18" x14ac:dyDescent="0.35">
      <c r="B4167" s="30"/>
    </row>
    <row r="4168" spans="2:2" s="23" customFormat="1" ht="18" x14ac:dyDescent="0.35">
      <c r="B4168" s="30"/>
    </row>
    <row r="4169" spans="2:2" s="23" customFormat="1" ht="18" x14ac:dyDescent="0.35">
      <c r="B4169" s="30"/>
    </row>
    <row r="4170" spans="2:2" s="23" customFormat="1" ht="18" x14ac:dyDescent="0.35">
      <c r="B4170" s="30"/>
    </row>
    <row r="4171" spans="2:2" s="23" customFormat="1" ht="18" x14ac:dyDescent="0.35">
      <c r="B4171" s="30"/>
    </row>
    <row r="4172" spans="2:2" s="23" customFormat="1" ht="18" x14ac:dyDescent="0.35">
      <c r="B4172" s="30"/>
    </row>
    <row r="4173" spans="2:2" s="23" customFormat="1" ht="18" x14ac:dyDescent="0.35">
      <c r="B4173" s="30"/>
    </row>
    <row r="4174" spans="2:2" s="23" customFormat="1" ht="18" x14ac:dyDescent="0.35">
      <c r="B4174" s="30"/>
    </row>
    <row r="4175" spans="2:2" s="23" customFormat="1" ht="18" x14ac:dyDescent="0.35">
      <c r="B4175" s="30"/>
    </row>
    <row r="4176" spans="2:2" s="23" customFormat="1" ht="18" x14ac:dyDescent="0.35">
      <c r="B4176" s="30"/>
    </row>
    <row r="4177" spans="2:2" s="23" customFormat="1" ht="18" x14ac:dyDescent="0.35">
      <c r="B4177" s="30"/>
    </row>
    <row r="4178" spans="2:2" s="23" customFormat="1" ht="18" x14ac:dyDescent="0.35">
      <c r="B4178" s="30"/>
    </row>
    <row r="4179" spans="2:2" s="23" customFormat="1" ht="18" x14ac:dyDescent="0.35">
      <c r="B4179" s="30"/>
    </row>
    <row r="4180" spans="2:2" s="23" customFormat="1" ht="18" x14ac:dyDescent="0.35">
      <c r="B4180" s="30"/>
    </row>
    <row r="4181" spans="2:2" s="23" customFormat="1" ht="18" x14ac:dyDescent="0.35">
      <c r="B4181" s="30"/>
    </row>
    <row r="4182" spans="2:2" s="23" customFormat="1" ht="18" x14ac:dyDescent="0.35">
      <c r="B4182" s="30"/>
    </row>
    <row r="4183" spans="2:2" s="23" customFormat="1" ht="18" x14ac:dyDescent="0.35">
      <c r="B4183" s="30"/>
    </row>
    <row r="4184" spans="2:2" s="23" customFormat="1" ht="18" x14ac:dyDescent="0.35">
      <c r="B4184" s="30"/>
    </row>
    <row r="4185" spans="2:2" s="23" customFormat="1" ht="18" x14ac:dyDescent="0.35">
      <c r="B4185" s="30"/>
    </row>
    <row r="4186" spans="2:2" s="23" customFormat="1" ht="18" x14ac:dyDescent="0.35">
      <c r="B4186" s="30"/>
    </row>
    <row r="4187" spans="2:2" s="23" customFormat="1" ht="18" x14ac:dyDescent="0.35">
      <c r="B4187" s="30"/>
    </row>
    <row r="4188" spans="2:2" s="23" customFormat="1" ht="18" x14ac:dyDescent="0.35">
      <c r="B4188" s="30"/>
    </row>
    <row r="4189" spans="2:2" s="23" customFormat="1" ht="18" x14ac:dyDescent="0.35">
      <c r="B4189" s="30"/>
    </row>
    <row r="4190" spans="2:2" s="23" customFormat="1" ht="18" x14ac:dyDescent="0.35">
      <c r="B4190" s="30"/>
    </row>
    <row r="4191" spans="2:2" s="23" customFormat="1" ht="18" x14ac:dyDescent="0.35">
      <c r="B4191" s="30"/>
    </row>
    <row r="4192" spans="2:2" s="23" customFormat="1" ht="18" x14ac:dyDescent="0.35">
      <c r="B4192" s="30"/>
    </row>
    <row r="4193" spans="2:2" s="23" customFormat="1" ht="18" x14ac:dyDescent="0.35">
      <c r="B4193" s="30"/>
    </row>
    <row r="4194" spans="2:2" s="23" customFormat="1" ht="18" x14ac:dyDescent="0.35">
      <c r="B4194" s="30"/>
    </row>
    <row r="4195" spans="2:2" s="23" customFormat="1" ht="18" x14ac:dyDescent="0.35">
      <c r="B4195" s="30"/>
    </row>
    <row r="4196" spans="2:2" s="23" customFormat="1" ht="18" x14ac:dyDescent="0.35">
      <c r="B4196" s="30"/>
    </row>
    <row r="4197" spans="2:2" s="23" customFormat="1" ht="18" x14ac:dyDescent="0.35">
      <c r="B4197" s="30"/>
    </row>
    <row r="4198" spans="2:2" s="23" customFormat="1" ht="18" x14ac:dyDescent="0.35">
      <c r="B4198" s="30"/>
    </row>
    <row r="4199" spans="2:2" s="23" customFormat="1" ht="18" x14ac:dyDescent="0.35">
      <c r="B4199" s="30"/>
    </row>
    <row r="4200" spans="2:2" s="23" customFormat="1" ht="18" x14ac:dyDescent="0.35">
      <c r="B4200" s="30"/>
    </row>
    <row r="4201" spans="2:2" s="23" customFormat="1" ht="18" x14ac:dyDescent="0.35">
      <c r="B4201" s="30"/>
    </row>
    <row r="4202" spans="2:2" s="23" customFormat="1" ht="18" x14ac:dyDescent="0.35">
      <c r="B4202" s="30"/>
    </row>
    <row r="4203" spans="2:2" s="23" customFormat="1" ht="18" x14ac:dyDescent="0.35">
      <c r="B4203" s="30"/>
    </row>
    <row r="4204" spans="2:2" s="23" customFormat="1" ht="18" x14ac:dyDescent="0.35">
      <c r="B4204" s="30"/>
    </row>
    <row r="4205" spans="2:2" s="23" customFormat="1" ht="18" x14ac:dyDescent="0.35">
      <c r="B4205" s="30"/>
    </row>
    <row r="4206" spans="2:2" s="23" customFormat="1" ht="18" x14ac:dyDescent="0.35">
      <c r="B4206" s="30"/>
    </row>
    <row r="4207" spans="2:2" s="23" customFormat="1" ht="18" x14ac:dyDescent="0.35">
      <c r="B4207" s="30"/>
    </row>
    <row r="4208" spans="2:2" s="23" customFormat="1" ht="18" x14ac:dyDescent="0.35">
      <c r="B4208" s="30"/>
    </row>
    <row r="4209" spans="2:2" s="23" customFormat="1" ht="18" x14ac:dyDescent="0.35">
      <c r="B4209" s="30"/>
    </row>
    <row r="4210" spans="2:2" s="23" customFormat="1" ht="18" x14ac:dyDescent="0.35">
      <c r="B4210" s="30"/>
    </row>
    <row r="4211" spans="2:2" s="23" customFormat="1" ht="18" x14ac:dyDescent="0.35">
      <c r="B4211" s="30"/>
    </row>
    <row r="4212" spans="2:2" s="23" customFormat="1" ht="18" x14ac:dyDescent="0.35">
      <c r="B4212" s="30"/>
    </row>
    <row r="4213" spans="2:2" s="23" customFormat="1" ht="18" x14ac:dyDescent="0.35">
      <c r="B4213" s="30"/>
    </row>
    <row r="4214" spans="2:2" s="23" customFormat="1" ht="18" x14ac:dyDescent="0.35">
      <c r="B4214" s="30"/>
    </row>
    <row r="4215" spans="2:2" s="23" customFormat="1" ht="18" x14ac:dyDescent="0.35">
      <c r="B4215" s="30"/>
    </row>
    <row r="4216" spans="2:2" s="23" customFormat="1" ht="18" x14ac:dyDescent="0.35">
      <c r="B4216" s="30"/>
    </row>
    <row r="4217" spans="2:2" s="23" customFormat="1" ht="18" x14ac:dyDescent="0.35">
      <c r="B4217" s="30"/>
    </row>
    <row r="4218" spans="2:2" s="23" customFormat="1" ht="18" x14ac:dyDescent="0.35">
      <c r="B4218" s="30"/>
    </row>
    <row r="4219" spans="2:2" s="23" customFormat="1" ht="18" x14ac:dyDescent="0.35">
      <c r="B4219" s="30"/>
    </row>
    <row r="4220" spans="2:2" s="23" customFormat="1" ht="18" x14ac:dyDescent="0.35">
      <c r="B4220" s="30"/>
    </row>
    <row r="4221" spans="2:2" s="23" customFormat="1" ht="18" x14ac:dyDescent="0.35">
      <c r="B4221" s="30"/>
    </row>
    <row r="4222" spans="2:2" s="23" customFormat="1" ht="18" x14ac:dyDescent="0.35">
      <c r="B4222" s="30"/>
    </row>
    <row r="4223" spans="2:2" s="23" customFormat="1" ht="18" x14ac:dyDescent="0.35">
      <c r="B4223" s="30"/>
    </row>
    <row r="4224" spans="2:2" s="23" customFormat="1" ht="18" x14ac:dyDescent="0.35">
      <c r="B4224" s="30"/>
    </row>
    <row r="4225" spans="2:2" s="23" customFormat="1" ht="18" x14ac:dyDescent="0.35">
      <c r="B4225" s="30"/>
    </row>
    <row r="4226" spans="2:2" s="23" customFormat="1" ht="18" x14ac:dyDescent="0.35">
      <c r="B4226" s="30"/>
    </row>
    <row r="4227" spans="2:2" s="23" customFormat="1" ht="18" x14ac:dyDescent="0.35">
      <c r="B4227" s="30"/>
    </row>
    <row r="4228" spans="2:2" s="23" customFormat="1" ht="18" x14ac:dyDescent="0.35">
      <c r="B4228" s="30"/>
    </row>
    <row r="4229" spans="2:2" s="23" customFormat="1" ht="18" x14ac:dyDescent="0.35">
      <c r="B4229" s="30"/>
    </row>
    <row r="4230" spans="2:2" s="23" customFormat="1" ht="18" x14ac:dyDescent="0.35">
      <c r="B4230" s="30"/>
    </row>
    <row r="4231" spans="2:2" s="23" customFormat="1" ht="18" x14ac:dyDescent="0.35">
      <c r="B4231" s="30"/>
    </row>
    <row r="4232" spans="2:2" s="23" customFormat="1" ht="18" x14ac:dyDescent="0.35">
      <c r="B4232" s="30"/>
    </row>
    <row r="4233" spans="2:2" s="23" customFormat="1" ht="18" x14ac:dyDescent="0.35">
      <c r="B4233" s="30"/>
    </row>
    <row r="4234" spans="2:2" s="23" customFormat="1" ht="18" x14ac:dyDescent="0.35">
      <c r="B4234" s="30"/>
    </row>
    <row r="4235" spans="2:2" s="23" customFormat="1" ht="18" x14ac:dyDescent="0.35">
      <c r="B4235" s="30"/>
    </row>
    <row r="4236" spans="2:2" s="23" customFormat="1" ht="18" x14ac:dyDescent="0.35">
      <c r="B4236" s="30"/>
    </row>
    <row r="4237" spans="2:2" s="23" customFormat="1" ht="18" x14ac:dyDescent="0.35">
      <c r="B4237" s="30"/>
    </row>
    <row r="4238" spans="2:2" s="23" customFormat="1" ht="18" x14ac:dyDescent="0.35">
      <c r="B4238" s="30"/>
    </row>
    <row r="4239" spans="2:2" s="23" customFormat="1" ht="18" x14ac:dyDescent="0.35">
      <c r="B4239" s="30"/>
    </row>
    <row r="4240" spans="2:2" s="23" customFormat="1" ht="18" x14ac:dyDescent="0.35">
      <c r="B4240" s="30"/>
    </row>
    <row r="4241" spans="2:2" s="23" customFormat="1" ht="18" x14ac:dyDescent="0.35">
      <c r="B4241" s="30"/>
    </row>
    <row r="4242" spans="2:2" s="23" customFormat="1" ht="18" x14ac:dyDescent="0.35">
      <c r="B4242" s="30"/>
    </row>
    <row r="4243" spans="2:2" s="23" customFormat="1" ht="18" x14ac:dyDescent="0.35">
      <c r="B4243" s="30"/>
    </row>
    <row r="4244" spans="2:2" s="23" customFormat="1" ht="18" x14ac:dyDescent="0.35">
      <c r="B4244" s="30"/>
    </row>
    <row r="4245" spans="2:2" s="23" customFormat="1" ht="18" x14ac:dyDescent="0.35">
      <c r="B4245" s="30"/>
    </row>
    <row r="4246" spans="2:2" s="23" customFormat="1" ht="18" x14ac:dyDescent="0.35">
      <c r="B4246" s="30"/>
    </row>
    <row r="4247" spans="2:2" s="23" customFormat="1" ht="18" x14ac:dyDescent="0.35">
      <c r="B4247" s="30"/>
    </row>
    <row r="4248" spans="2:2" s="23" customFormat="1" ht="18" x14ac:dyDescent="0.35">
      <c r="B4248" s="30"/>
    </row>
    <row r="4249" spans="2:2" s="23" customFormat="1" ht="18" x14ac:dyDescent="0.35">
      <c r="B4249" s="30"/>
    </row>
    <row r="4250" spans="2:2" s="23" customFormat="1" ht="18" x14ac:dyDescent="0.35">
      <c r="B4250" s="30"/>
    </row>
    <row r="4251" spans="2:2" s="23" customFormat="1" ht="18" x14ac:dyDescent="0.35">
      <c r="B4251" s="30"/>
    </row>
    <row r="4252" spans="2:2" s="23" customFormat="1" ht="18" x14ac:dyDescent="0.35">
      <c r="B4252" s="30"/>
    </row>
    <row r="4253" spans="2:2" s="23" customFormat="1" ht="18" x14ac:dyDescent="0.35">
      <c r="B4253" s="30"/>
    </row>
    <row r="4254" spans="2:2" s="23" customFormat="1" ht="18" x14ac:dyDescent="0.35">
      <c r="B4254" s="30"/>
    </row>
    <row r="4255" spans="2:2" s="23" customFormat="1" ht="18" x14ac:dyDescent="0.35">
      <c r="B4255" s="30"/>
    </row>
    <row r="4256" spans="2:2" s="23" customFormat="1" ht="18" x14ac:dyDescent="0.35">
      <c r="B4256" s="30"/>
    </row>
    <row r="4257" spans="2:2" s="23" customFormat="1" ht="18" x14ac:dyDescent="0.35">
      <c r="B4257" s="30"/>
    </row>
    <row r="4258" spans="2:2" s="23" customFormat="1" ht="18" x14ac:dyDescent="0.35">
      <c r="B4258" s="30"/>
    </row>
    <row r="4259" spans="2:2" s="23" customFormat="1" ht="18" x14ac:dyDescent="0.35">
      <c r="B4259" s="30"/>
    </row>
    <row r="4260" spans="2:2" s="23" customFormat="1" ht="18" x14ac:dyDescent="0.35">
      <c r="B4260" s="30"/>
    </row>
    <row r="4261" spans="2:2" s="23" customFormat="1" ht="18" x14ac:dyDescent="0.35">
      <c r="B4261" s="30"/>
    </row>
    <row r="4262" spans="2:2" s="23" customFormat="1" ht="18" x14ac:dyDescent="0.35">
      <c r="B4262" s="30"/>
    </row>
    <row r="4263" spans="2:2" s="23" customFormat="1" ht="18" x14ac:dyDescent="0.35">
      <c r="B4263" s="30"/>
    </row>
    <row r="4264" spans="2:2" s="23" customFormat="1" ht="18" x14ac:dyDescent="0.35">
      <c r="B4264" s="30"/>
    </row>
    <row r="4265" spans="2:2" s="23" customFormat="1" ht="18" x14ac:dyDescent="0.35">
      <c r="B4265" s="30"/>
    </row>
    <row r="4266" spans="2:2" s="23" customFormat="1" ht="18" x14ac:dyDescent="0.35">
      <c r="B4266" s="30"/>
    </row>
    <row r="4267" spans="2:2" s="23" customFormat="1" ht="18" x14ac:dyDescent="0.35">
      <c r="B4267" s="30"/>
    </row>
    <row r="4268" spans="2:2" s="23" customFormat="1" ht="18" x14ac:dyDescent="0.35">
      <c r="B4268" s="30"/>
    </row>
    <row r="4269" spans="2:2" s="23" customFormat="1" ht="18" x14ac:dyDescent="0.35">
      <c r="B4269" s="30"/>
    </row>
    <row r="4270" spans="2:2" s="23" customFormat="1" ht="18" x14ac:dyDescent="0.35">
      <c r="B4270" s="30"/>
    </row>
    <row r="4271" spans="2:2" s="23" customFormat="1" ht="18" x14ac:dyDescent="0.35">
      <c r="B4271" s="30"/>
    </row>
    <row r="4272" spans="2:2" s="23" customFormat="1" ht="18" x14ac:dyDescent="0.35">
      <c r="B4272" s="30"/>
    </row>
    <row r="4273" spans="2:2" s="23" customFormat="1" ht="18" x14ac:dyDescent="0.35">
      <c r="B4273" s="30"/>
    </row>
    <row r="4274" spans="2:2" s="23" customFormat="1" ht="18" x14ac:dyDescent="0.35">
      <c r="B4274" s="30"/>
    </row>
    <row r="4275" spans="2:2" s="23" customFormat="1" ht="18" x14ac:dyDescent="0.35">
      <c r="B4275" s="30"/>
    </row>
    <row r="4276" spans="2:2" s="23" customFormat="1" ht="18" x14ac:dyDescent="0.35">
      <c r="B4276" s="30"/>
    </row>
    <row r="4277" spans="2:2" s="23" customFormat="1" ht="18" x14ac:dyDescent="0.35">
      <c r="B4277" s="30"/>
    </row>
    <row r="4278" spans="2:2" s="23" customFormat="1" ht="18" x14ac:dyDescent="0.35">
      <c r="B4278" s="30"/>
    </row>
    <row r="4279" spans="2:2" s="23" customFormat="1" ht="18" x14ac:dyDescent="0.35">
      <c r="B4279" s="30"/>
    </row>
    <row r="4280" spans="2:2" s="23" customFormat="1" ht="18" x14ac:dyDescent="0.35">
      <c r="B4280" s="30"/>
    </row>
    <row r="4281" spans="2:2" s="23" customFormat="1" ht="18" x14ac:dyDescent="0.35">
      <c r="B4281" s="30"/>
    </row>
    <row r="4282" spans="2:2" s="23" customFormat="1" ht="18" x14ac:dyDescent="0.35">
      <c r="B4282" s="30"/>
    </row>
    <row r="4283" spans="2:2" s="23" customFormat="1" ht="18" x14ac:dyDescent="0.35">
      <c r="B4283" s="30"/>
    </row>
    <row r="4284" spans="2:2" s="23" customFormat="1" ht="18" x14ac:dyDescent="0.35">
      <c r="B4284" s="30"/>
    </row>
    <row r="4285" spans="2:2" s="23" customFormat="1" ht="18" x14ac:dyDescent="0.35">
      <c r="B4285" s="30"/>
    </row>
    <row r="4286" spans="2:2" s="23" customFormat="1" ht="18" x14ac:dyDescent="0.35">
      <c r="B4286" s="30"/>
    </row>
    <row r="4287" spans="2:2" s="23" customFormat="1" ht="18" x14ac:dyDescent="0.35">
      <c r="B4287" s="30"/>
    </row>
    <row r="4288" spans="2:2" s="23" customFormat="1" ht="18" x14ac:dyDescent="0.35">
      <c r="B4288" s="30"/>
    </row>
    <row r="4289" spans="2:2" s="23" customFormat="1" ht="18" x14ac:dyDescent="0.35">
      <c r="B4289" s="30"/>
    </row>
    <row r="4290" spans="2:2" s="23" customFormat="1" ht="18" x14ac:dyDescent="0.35">
      <c r="B4290" s="30"/>
    </row>
    <row r="4291" spans="2:2" s="23" customFormat="1" ht="18" x14ac:dyDescent="0.35">
      <c r="B4291" s="30"/>
    </row>
    <row r="4292" spans="2:2" s="23" customFormat="1" ht="18" x14ac:dyDescent="0.35">
      <c r="B4292" s="30"/>
    </row>
    <row r="4293" spans="2:2" s="23" customFormat="1" ht="18" x14ac:dyDescent="0.35">
      <c r="B4293" s="30"/>
    </row>
    <row r="4294" spans="2:2" s="23" customFormat="1" ht="18" x14ac:dyDescent="0.35">
      <c r="B4294" s="30"/>
    </row>
    <row r="4295" spans="2:2" s="23" customFormat="1" ht="18" x14ac:dyDescent="0.35">
      <c r="B4295" s="30"/>
    </row>
    <row r="4296" spans="2:2" s="23" customFormat="1" ht="18" x14ac:dyDescent="0.35">
      <c r="B4296" s="30"/>
    </row>
    <row r="4297" spans="2:2" s="23" customFormat="1" ht="18" x14ac:dyDescent="0.35">
      <c r="B4297" s="30"/>
    </row>
    <row r="4298" spans="2:2" s="23" customFormat="1" ht="18" x14ac:dyDescent="0.35">
      <c r="B4298" s="30"/>
    </row>
    <row r="4299" spans="2:2" s="23" customFormat="1" ht="18" x14ac:dyDescent="0.35">
      <c r="B4299" s="30"/>
    </row>
    <row r="4300" spans="2:2" s="23" customFormat="1" ht="18" x14ac:dyDescent="0.35">
      <c r="B4300" s="30"/>
    </row>
    <row r="4301" spans="2:2" s="23" customFormat="1" ht="18" x14ac:dyDescent="0.35">
      <c r="B4301" s="30"/>
    </row>
    <row r="4302" spans="2:2" s="23" customFormat="1" ht="18" x14ac:dyDescent="0.35">
      <c r="B4302" s="30"/>
    </row>
    <row r="4303" spans="2:2" s="23" customFormat="1" ht="18" x14ac:dyDescent="0.35">
      <c r="B4303" s="30"/>
    </row>
    <row r="4304" spans="2:2" s="23" customFormat="1" ht="18" x14ac:dyDescent="0.35">
      <c r="B4304" s="30"/>
    </row>
    <row r="4305" spans="2:2" s="23" customFormat="1" ht="18" x14ac:dyDescent="0.35">
      <c r="B4305" s="30"/>
    </row>
    <row r="4306" spans="2:2" s="23" customFormat="1" ht="18" x14ac:dyDescent="0.35">
      <c r="B4306" s="30"/>
    </row>
    <row r="4307" spans="2:2" s="23" customFormat="1" ht="18" x14ac:dyDescent="0.35">
      <c r="B4307" s="30"/>
    </row>
    <row r="4308" spans="2:2" s="23" customFormat="1" ht="18" x14ac:dyDescent="0.35">
      <c r="B4308" s="30"/>
    </row>
    <row r="4309" spans="2:2" s="23" customFormat="1" ht="18" x14ac:dyDescent="0.35">
      <c r="B4309" s="30"/>
    </row>
    <row r="4310" spans="2:2" s="23" customFormat="1" ht="18" x14ac:dyDescent="0.35">
      <c r="B4310" s="30"/>
    </row>
    <row r="4311" spans="2:2" s="23" customFormat="1" ht="18" x14ac:dyDescent="0.35">
      <c r="B4311" s="30"/>
    </row>
    <row r="4312" spans="2:2" s="23" customFormat="1" ht="18" x14ac:dyDescent="0.35">
      <c r="B4312" s="30"/>
    </row>
    <row r="4313" spans="2:2" s="23" customFormat="1" ht="18" x14ac:dyDescent="0.35">
      <c r="B4313" s="30"/>
    </row>
    <row r="4314" spans="2:2" s="23" customFormat="1" ht="18" x14ac:dyDescent="0.35">
      <c r="B4314" s="30"/>
    </row>
    <row r="4315" spans="2:2" s="23" customFormat="1" ht="18" x14ac:dyDescent="0.35">
      <c r="B4315" s="30"/>
    </row>
    <row r="4316" spans="2:2" s="23" customFormat="1" ht="18" x14ac:dyDescent="0.35">
      <c r="B4316" s="30"/>
    </row>
    <row r="4317" spans="2:2" s="23" customFormat="1" ht="18" x14ac:dyDescent="0.35">
      <c r="B4317" s="30"/>
    </row>
    <row r="4318" spans="2:2" s="23" customFormat="1" ht="18" x14ac:dyDescent="0.35">
      <c r="B4318" s="30"/>
    </row>
    <row r="4319" spans="2:2" s="23" customFormat="1" ht="18" x14ac:dyDescent="0.35">
      <c r="B4319" s="30"/>
    </row>
    <row r="4320" spans="2:2" s="23" customFormat="1" ht="18" x14ac:dyDescent="0.35">
      <c r="B4320" s="30"/>
    </row>
    <row r="4321" spans="2:2" s="23" customFormat="1" ht="18" x14ac:dyDescent="0.35">
      <c r="B4321" s="30"/>
    </row>
    <row r="4322" spans="2:2" s="23" customFormat="1" ht="18" x14ac:dyDescent="0.35">
      <c r="B4322" s="30"/>
    </row>
    <row r="4323" spans="2:2" s="23" customFormat="1" ht="18" x14ac:dyDescent="0.35">
      <c r="B4323" s="30"/>
    </row>
    <row r="4324" spans="2:2" s="23" customFormat="1" ht="18" x14ac:dyDescent="0.35">
      <c r="B4324" s="30"/>
    </row>
    <row r="4325" spans="2:2" s="23" customFormat="1" ht="18" x14ac:dyDescent="0.35">
      <c r="B4325" s="30"/>
    </row>
    <row r="4326" spans="2:2" s="23" customFormat="1" ht="18" x14ac:dyDescent="0.35">
      <c r="B4326" s="30"/>
    </row>
    <row r="4327" spans="2:2" s="23" customFormat="1" ht="18" x14ac:dyDescent="0.35">
      <c r="B4327" s="30"/>
    </row>
    <row r="4328" spans="2:2" s="23" customFormat="1" ht="18" x14ac:dyDescent="0.35">
      <c r="B4328" s="30"/>
    </row>
    <row r="4329" spans="2:2" s="23" customFormat="1" ht="18" x14ac:dyDescent="0.35">
      <c r="B4329" s="30"/>
    </row>
    <row r="4330" spans="2:2" s="23" customFormat="1" ht="18" x14ac:dyDescent="0.35">
      <c r="B4330" s="30"/>
    </row>
    <row r="4331" spans="2:2" s="23" customFormat="1" ht="18" x14ac:dyDescent="0.35">
      <c r="B4331" s="30"/>
    </row>
    <row r="4332" spans="2:2" s="23" customFormat="1" ht="18" x14ac:dyDescent="0.35">
      <c r="B4332" s="30"/>
    </row>
    <row r="4333" spans="2:2" s="23" customFormat="1" ht="18" x14ac:dyDescent="0.35">
      <c r="B4333" s="30"/>
    </row>
    <row r="4334" spans="2:2" s="23" customFormat="1" ht="18" x14ac:dyDescent="0.35">
      <c r="B4334" s="30"/>
    </row>
    <row r="4335" spans="2:2" s="23" customFormat="1" ht="18" x14ac:dyDescent="0.35">
      <c r="B4335" s="30"/>
    </row>
    <row r="4336" spans="2:2" s="23" customFormat="1" ht="18" x14ac:dyDescent="0.35">
      <c r="B4336" s="30"/>
    </row>
    <row r="4337" spans="2:2" s="23" customFormat="1" ht="18" x14ac:dyDescent="0.35">
      <c r="B4337" s="30"/>
    </row>
    <row r="4338" spans="2:2" s="23" customFormat="1" ht="18" x14ac:dyDescent="0.35">
      <c r="B4338" s="30"/>
    </row>
    <row r="4339" spans="2:2" s="23" customFormat="1" ht="18" x14ac:dyDescent="0.35">
      <c r="B4339" s="30"/>
    </row>
    <row r="4340" spans="2:2" s="23" customFormat="1" ht="18" x14ac:dyDescent="0.35">
      <c r="B4340" s="30"/>
    </row>
    <row r="4341" spans="2:2" s="23" customFormat="1" ht="18" x14ac:dyDescent="0.35">
      <c r="B4341" s="30"/>
    </row>
    <row r="4342" spans="2:2" s="23" customFormat="1" ht="18" x14ac:dyDescent="0.35">
      <c r="B4342" s="30"/>
    </row>
    <row r="4343" spans="2:2" s="23" customFormat="1" ht="18" x14ac:dyDescent="0.35">
      <c r="B4343" s="30"/>
    </row>
    <row r="4344" spans="2:2" s="23" customFormat="1" ht="18" x14ac:dyDescent="0.35">
      <c r="B4344" s="30"/>
    </row>
    <row r="4345" spans="2:2" s="23" customFormat="1" ht="18" x14ac:dyDescent="0.35">
      <c r="B4345" s="30"/>
    </row>
    <row r="4346" spans="2:2" s="23" customFormat="1" ht="18" x14ac:dyDescent="0.35">
      <c r="B4346" s="30"/>
    </row>
    <row r="4347" spans="2:2" s="23" customFormat="1" ht="18" x14ac:dyDescent="0.35">
      <c r="B4347" s="30"/>
    </row>
    <row r="4348" spans="2:2" s="23" customFormat="1" ht="18" x14ac:dyDescent="0.35">
      <c r="B4348" s="30"/>
    </row>
    <row r="4349" spans="2:2" s="23" customFormat="1" ht="18" x14ac:dyDescent="0.35">
      <c r="B4349" s="30"/>
    </row>
    <row r="4350" spans="2:2" s="23" customFormat="1" ht="18" x14ac:dyDescent="0.35">
      <c r="B4350" s="30"/>
    </row>
    <row r="4351" spans="2:2" s="23" customFormat="1" ht="18" x14ac:dyDescent="0.35">
      <c r="B4351" s="30"/>
    </row>
    <row r="4352" spans="2:2" s="23" customFormat="1" ht="18" x14ac:dyDescent="0.35">
      <c r="B4352" s="30"/>
    </row>
    <row r="4353" spans="2:2" s="23" customFormat="1" ht="18" x14ac:dyDescent="0.35">
      <c r="B4353" s="30"/>
    </row>
    <row r="4354" spans="2:2" s="23" customFormat="1" ht="18" x14ac:dyDescent="0.35">
      <c r="B4354" s="30"/>
    </row>
    <row r="4355" spans="2:2" s="23" customFormat="1" ht="18" x14ac:dyDescent="0.35">
      <c r="B4355" s="30"/>
    </row>
    <row r="4356" spans="2:2" s="23" customFormat="1" ht="18" x14ac:dyDescent="0.35">
      <c r="B4356" s="30"/>
    </row>
    <row r="4357" spans="2:2" s="23" customFormat="1" ht="18" x14ac:dyDescent="0.35">
      <c r="B4357" s="30"/>
    </row>
    <row r="4358" spans="2:2" s="23" customFormat="1" ht="18" x14ac:dyDescent="0.35">
      <c r="B4358" s="30"/>
    </row>
    <row r="4359" spans="2:2" s="23" customFormat="1" ht="18" x14ac:dyDescent="0.35">
      <c r="B4359" s="30"/>
    </row>
    <row r="4360" spans="2:2" s="23" customFormat="1" ht="18" x14ac:dyDescent="0.35">
      <c r="B4360" s="30"/>
    </row>
    <row r="4361" spans="2:2" s="23" customFormat="1" ht="18" x14ac:dyDescent="0.35">
      <c r="B4361" s="30"/>
    </row>
    <row r="4362" spans="2:2" s="23" customFormat="1" ht="18" x14ac:dyDescent="0.35">
      <c r="B4362" s="30"/>
    </row>
    <row r="4363" spans="2:2" s="23" customFormat="1" ht="18" x14ac:dyDescent="0.35">
      <c r="B4363" s="30"/>
    </row>
    <row r="4364" spans="2:2" s="23" customFormat="1" ht="18" x14ac:dyDescent="0.35">
      <c r="B4364" s="30"/>
    </row>
    <row r="4365" spans="2:2" s="23" customFormat="1" ht="18" x14ac:dyDescent="0.35">
      <c r="B4365" s="30"/>
    </row>
    <row r="4366" spans="2:2" s="23" customFormat="1" ht="18" x14ac:dyDescent="0.35">
      <c r="B4366" s="30"/>
    </row>
    <row r="4367" spans="2:2" s="23" customFormat="1" ht="18" x14ac:dyDescent="0.35">
      <c r="B4367" s="30"/>
    </row>
    <row r="4368" spans="2:2" s="23" customFormat="1" ht="18" x14ac:dyDescent="0.35">
      <c r="B4368" s="30"/>
    </row>
    <row r="4369" spans="2:2" s="23" customFormat="1" ht="18" x14ac:dyDescent="0.35">
      <c r="B4369" s="30"/>
    </row>
    <row r="4370" spans="2:2" s="23" customFormat="1" ht="18" x14ac:dyDescent="0.35">
      <c r="B4370" s="30"/>
    </row>
    <row r="4371" spans="2:2" s="23" customFormat="1" ht="18" x14ac:dyDescent="0.35">
      <c r="B4371" s="30"/>
    </row>
    <row r="4372" spans="2:2" s="23" customFormat="1" ht="18" x14ac:dyDescent="0.35">
      <c r="B4372" s="30"/>
    </row>
    <row r="4373" spans="2:2" s="23" customFormat="1" ht="18" x14ac:dyDescent="0.35">
      <c r="B4373" s="30"/>
    </row>
    <row r="4374" spans="2:2" s="23" customFormat="1" ht="18" x14ac:dyDescent="0.35">
      <c r="B4374" s="30"/>
    </row>
    <row r="4375" spans="2:2" s="23" customFormat="1" ht="18" x14ac:dyDescent="0.35">
      <c r="B4375" s="30"/>
    </row>
    <row r="4376" spans="2:2" s="23" customFormat="1" ht="18" x14ac:dyDescent="0.35">
      <c r="B4376" s="30"/>
    </row>
    <row r="4377" spans="2:2" s="23" customFormat="1" ht="18" x14ac:dyDescent="0.35">
      <c r="B4377" s="30"/>
    </row>
    <row r="4378" spans="2:2" s="23" customFormat="1" ht="18" x14ac:dyDescent="0.35">
      <c r="B4378" s="30"/>
    </row>
    <row r="4379" spans="2:2" s="23" customFormat="1" ht="18" x14ac:dyDescent="0.35">
      <c r="B4379" s="30"/>
    </row>
    <row r="4380" spans="2:2" s="23" customFormat="1" ht="18" x14ac:dyDescent="0.35">
      <c r="B4380" s="30"/>
    </row>
    <row r="4381" spans="2:2" s="23" customFormat="1" ht="18" x14ac:dyDescent="0.35">
      <c r="B4381" s="30"/>
    </row>
    <row r="4382" spans="2:2" s="23" customFormat="1" ht="18" x14ac:dyDescent="0.35">
      <c r="B4382" s="30"/>
    </row>
    <row r="4383" spans="2:2" s="23" customFormat="1" ht="18" x14ac:dyDescent="0.35">
      <c r="B4383" s="30"/>
    </row>
    <row r="4384" spans="2:2" s="23" customFormat="1" ht="18" x14ac:dyDescent="0.35">
      <c r="B4384" s="30"/>
    </row>
    <row r="4385" spans="2:2" s="23" customFormat="1" ht="18" x14ac:dyDescent="0.35">
      <c r="B4385" s="30"/>
    </row>
    <row r="4386" spans="2:2" s="23" customFormat="1" ht="18" x14ac:dyDescent="0.35">
      <c r="B4386" s="30"/>
    </row>
    <row r="4387" spans="2:2" s="23" customFormat="1" ht="18" x14ac:dyDescent="0.35">
      <c r="B4387" s="30"/>
    </row>
    <row r="4388" spans="2:2" s="23" customFormat="1" ht="18" x14ac:dyDescent="0.35">
      <c r="B4388" s="30"/>
    </row>
    <row r="4389" spans="2:2" s="23" customFormat="1" ht="18" x14ac:dyDescent="0.35">
      <c r="B4389" s="30"/>
    </row>
    <row r="4390" spans="2:2" s="23" customFormat="1" ht="18" x14ac:dyDescent="0.35">
      <c r="B4390" s="30"/>
    </row>
    <row r="4391" spans="2:2" s="23" customFormat="1" ht="18" x14ac:dyDescent="0.35">
      <c r="B4391" s="30"/>
    </row>
    <row r="4392" spans="2:2" s="23" customFormat="1" ht="18" x14ac:dyDescent="0.35">
      <c r="B4392" s="30"/>
    </row>
    <row r="4393" spans="2:2" s="23" customFormat="1" ht="18" x14ac:dyDescent="0.35">
      <c r="B4393" s="30"/>
    </row>
    <row r="4394" spans="2:2" s="23" customFormat="1" ht="18" x14ac:dyDescent="0.35">
      <c r="B4394" s="30"/>
    </row>
    <row r="4395" spans="2:2" s="23" customFormat="1" ht="18" x14ac:dyDescent="0.35">
      <c r="B4395" s="30"/>
    </row>
    <row r="4396" spans="2:2" s="23" customFormat="1" ht="18" x14ac:dyDescent="0.35">
      <c r="B4396" s="30"/>
    </row>
    <row r="4397" spans="2:2" s="23" customFormat="1" ht="18" x14ac:dyDescent="0.35">
      <c r="B4397" s="30"/>
    </row>
    <row r="4398" spans="2:2" s="23" customFormat="1" ht="18" x14ac:dyDescent="0.35">
      <c r="B4398" s="30"/>
    </row>
    <row r="4399" spans="2:2" s="23" customFormat="1" ht="18" x14ac:dyDescent="0.35">
      <c r="B4399" s="30"/>
    </row>
    <row r="4400" spans="2:2" s="23" customFormat="1" ht="18" x14ac:dyDescent="0.35">
      <c r="B4400" s="30"/>
    </row>
    <row r="4401" spans="2:2" s="23" customFormat="1" ht="18" x14ac:dyDescent="0.35">
      <c r="B4401" s="30"/>
    </row>
    <row r="4402" spans="2:2" s="23" customFormat="1" ht="18" x14ac:dyDescent="0.35">
      <c r="B4402" s="30"/>
    </row>
    <row r="4403" spans="2:2" s="23" customFormat="1" ht="18" x14ac:dyDescent="0.35">
      <c r="B4403" s="30"/>
    </row>
    <row r="4404" spans="2:2" s="23" customFormat="1" ht="18" x14ac:dyDescent="0.35">
      <c r="B4404" s="30"/>
    </row>
    <row r="4405" spans="2:2" s="23" customFormat="1" ht="18" x14ac:dyDescent="0.35">
      <c r="B4405" s="30"/>
    </row>
    <row r="4406" spans="2:2" s="23" customFormat="1" ht="18" x14ac:dyDescent="0.35">
      <c r="B4406" s="30"/>
    </row>
    <row r="4407" spans="2:2" s="23" customFormat="1" ht="18" x14ac:dyDescent="0.35">
      <c r="B4407" s="30"/>
    </row>
    <row r="4408" spans="2:2" s="23" customFormat="1" ht="18" x14ac:dyDescent="0.35">
      <c r="B4408" s="30"/>
    </row>
    <row r="4409" spans="2:2" s="23" customFormat="1" ht="18" x14ac:dyDescent="0.35">
      <c r="B4409" s="30"/>
    </row>
    <row r="4410" spans="2:2" s="23" customFormat="1" ht="18" x14ac:dyDescent="0.35">
      <c r="B4410" s="30"/>
    </row>
    <row r="4411" spans="2:2" s="23" customFormat="1" ht="18" x14ac:dyDescent="0.35">
      <c r="B4411" s="30"/>
    </row>
    <row r="4412" spans="2:2" s="23" customFormat="1" ht="18" x14ac:dyDescent="0.35">
      <c r="B4412" s="30"/>
    </row>
    <row r="4413" spans="2:2" s="23" customFormat="1" ht="18" x14ac:dyDescent="0.35">
      <c r="B4413" s="30"/>
    </row>
    <row r="4414" spans="2:2" s="23" customFormat="1" ht="18" x14ac:dyDescent="0.35">
      <c r="B4414" s="30"/>
    </row>
    <row r="4415" spans="2:2" s="23" customFormat="1" ht="18" x14ac:dyDescent="0.35">
      <c r="B4415" s="30"/>
    </row>
    <row r="4416" spans="2:2" s="23" customFormat="1" ht="18" x14ac:dyDescent="0.35">
      <c r="B4416" s="30"/>
    </row>
    <row r="4417" spans="2:2" s="23" customFormat="1" ht="18" x14ac:dyDescent="0.35">
      <c r="B4417" s="30"/>
    </row>
    <row r="4418" spans="2:2" s="23" customFormat="1" ht="18" x14ac:dyDescent="0.35">
      <c r="B4418" s="30"/>
    </row>
    <row r="4419" spans="2:2" s="23" customFormat="1" ht="18" x14ac:dyDescent="0.35">
      <c r="B4419" s="30"/>
    </row>
    <row r="4420" spans="2:2" s="23" customFormat="1" ht="18" x14ac:dyDescent="0.35">
      <c r="B4420" s="30"/>
    </row>
    <row r="4421" spans="2:2" s="23" customFormat="1" ht="18" x14ac:dyDescent="0.35">
      <c r="B4421" s="30"/>
    </row>
    <row r="4422" spans="2:2" s="23" customFormat="1" ht="18" x14ac:dyDescent="0.35">
      <c r="B4422" s="30"/>
    </row>
    <row r="4423" spans="2:2" s="23" customFormat="1" ht="18" x14ac:dyDescent="0.35">
      <c r="B4423" s="30"/>
    </row>
    <row r="4424" spans="2:2" s="23" customFormat="1" ht="18" x14ac:dyDescent="0.35">
      <c r="B4424" s="30"/>
    </row>
    <row r="4425" spans="2:2" s="23" customFormat="1" ht="18" x14ac:dyDescent="0.35">
      <c r="B4425" s="30"/>
    </row>
    <row r="4426" spans="2:2" s="23" customFormat="1" ht="18" x14ac:dyDescent="0.35">
      <c r="B4426" s="30"/>
    </row>
    <row r="4427" spans="2:2" s="23" customFormat="1" ht="18" x14ac:dyDescent="0.35">
      <c r="B4427" s="30"/>
    </row>
    <row r="4428" spans="2:2" s="23" customFormat="1" ht="18" x14ac:dyDescent="0.35">
      <c r="B4428" s="30"/>
    </row>
    <row r="4429" spans="2:2" s="23" customFormat="1" ht="18" x14ac:dyDescent="0.35">
      <c r="B4429" s="30"/>
    </row>
    <row r="4430" spans="2:2" s="23" customFormat="1" ht="18" x14ac:dyDescent="0.35">
      <c r="B4430" s="30"/>
    </row>
    <row r="4431" spans="2:2" s="23" customFormat="1" ht="18" x14ac:dyDescent="0.35">
      <c r="B4431" s="30"/>
    </row>
    <row r="4432" spans="2:2" s="23" customFormat="1" ht="18" x14ac:dyDescent="0.35">
      <c r="B4432" s="30"/>
    </row>
    <row r="4433" spans="2:2" s="23" customFormat="1" ht="18" x14ac:dyDescent="0.35">
      <c r="B4433" s="30"/>
    </row>
    <row r="4434" spans="2:2" s="23" customFormat="1" ht="18" x14ac:dyDescent="0.35">
      <c r="B4434" s="30"/>
    </row>
    <row r="4435" spans="2:2" s="23" customFormat="1" ht="18" x14ac:dyDescent="0.35">
      <c r="B4435" s="30"/>
    </row>
    <row r="4436" spans="2:2" s="23" customFormat="1" ht="18" x14ac:dyDescent="0.35">
      <c r="B4436" s="30"/>
    </row>
    <row r="4437" spans="2:2" s="23" customFormat="1" ht="18" x14ac:dyDescent="0.35">
      <c r="B4437" s="30"/>
    </row>
    <row r="4438" spans="2:2" s="23" customFormat="1" ht="18" x14ac:dyDescent="0.35">
      <c r="B4438" s="30"/>
    </row>
    <row r="4439" spans="2:2" s="23" customFormat="1" ht="18" x14ac:dyDescent="0.35">
      <c r="B4439" s="30"/>
    </row>
    <row r="4440" spans="2:2" s="23" customFormat="1" ht="18" x14ac:dyDescent="0.35">
      <c r="B4440" s="30"/>
    </row>
    <row r="4441" spans="2:2" s="23" customFormat="1" ht="18" x14ac:dyDescent="0.35">
      <c r="B4441" s="30"/>
    </row>
    <row r="4442" spans="2:2" s="23" customFormat="1" ht="18" x14ac:dyDescent="0.35">
      <c r="B4442" s="30"/>
    </row>
    <row r="4443" spans="2:2" s="23" customFormat="1" ht="18" x14ac:dyDescent="0.35">
      <c r="B4443" s="30"/>
    </row>
    <row r="4444" spans="2:2" s="23" customFormat="1" ht="18" x14ac:dyDescent="0.35">
      <c r="B4444" s="30"/>
    </row>
    <row r="4445" spans="2:2" s="23" customFormat="1" ht="18" x14ac:dyDescent="0.35">
      <c r="B4445" s="30"/>
    </row>
    <row r="4446" spans="2:2" s="23" customFormat="1" ht="18" x14ac:dyDescent="0.35">
      <c r="B4446" s="30"/>
    </row>
    <row r="4447" spans="2:2" s="23" customFormat="1" ht="18" x14ac:dyDescent="0.35">
      <c r="B4447" s="30"/>
    </row>
    <row r="4448" spans="2:2" s="23" customFormat="1" ht="18" x14ac:dyDescent="0.35">
      <c r="B4448" s="30"/>
    </row>
    <row r="4449" spans="2:2" s="23" customFormat="1" ht="18" x14ac:dyDescent="0.35">
      <c r="B4449" s="30"/>
    </row>
    <row r="4450" spans="2:2" s="23" customFormat="1" ht="18" x14ac:dyDescent="0.35">
      <c r="B4450" s="30"/>
    </row>
    <row r="4451" spans="2:2" s="23" customFormat="1" ht="18" x14ac:dyDescent="0.35">
      <c r="B4451" s="30"/>
    </row>
    <row r="4452" spans="2:2" s="23" customFormat="1" ht="18" x14ac:dyDescent="0.35">
      <c r="B4452" s="30"/>
    </row>
    <row r="4453" spans="2:2" s="23" customFormat="1" ht="18" x14ac:dyDescent="0.35">
      <c r="B4453" s="30"/>
    </row>
    <row r="4454" spans="2:2" s="23" customFormat="1" ht="18" x14ac:dyDescent="0.35">
      <c r="B4454" s="30"/>
    </row>
    <row r="4455" spans="2:2" s="23" customFormat="1" ht="18" x14ac:dyDescent="0.35">
      <c r="B4455" s="30"/>
    </row>
    <row r="4456" spans="2:2" s="23" customFormat="1" ht="18" x14ac:dyDescent="0.35">
      <c r="B4456" s="30"/>
    </row>
    <row r="4457" spans="2:2" s="23" customFormat="1" ht="18" x14ac:dyDescent="0.35">
      <c r="B4457" s="30"/>
    </row>
    <row r="4458" spans="2:2" s="23" customFormat="1" ht="18" x14ac:dyDescent="0.35">
      <c r="B4458" s="30"/>
    </row>
    <row r="4459" spans="2:2" s="23" customFormat="1" ht="18" x14ac:dyDescent="0.35">
      <c r="B4459" s="30"/>
    </row>
    <row r="4460" spans="2:2" s="23" customFormat="1" ht="18" x14ac:dyDescent="0.35">
      <c r="B4460" s="30"/>
    </row>
    <row r="4461" spans="2:2" s="23" customFormat="1" ht="18" x14ac:dyDescent="0.35">
      <c r="B4461" s="30"/>
    </row>
    <row r="4462" spans="2:2" s="23" customFormat="1" ht="18" x14ac:dyDescent="0.35">
      <c r="B4462" s="30"/>
    </row>
    <row r="4463" spans="2:2" s="23" customFormat="1" ht="18" x14ac:dyDescent="0.35">
      <c r="B4463" s="30"/>
    </row>
    <row r="4464" spans="2:2" s="23" customFormat="1" ht="18" x14ac:dyDescent="0.35">
      <c r="B4464" s="30"/>
    </row>
    <row r="4465" spans="2:2" s="23" customFormat="1" ht="18" x14ac:dyDescent="0.35">
      <c r="B4465" s="30"/>
    </row>
    <row r="4466" spans="2:2" s="23" customFormat="1" ht="18" x14ac:dyDescent="0.35">
      <c r="B4466" s="30"/>
    </row>
    <row r="4467" spans="2:2" s="23" customFormat="1" ht="18" x14ac:dyDescent="0.35">
      <c r="B4467" s="30"/>
    </row>
    <row r="4468" spans="2:2" s="23" customFormat="1" ht="18" x14ac:dyDescent="0.35">
      <c r="B4468" s="30"/>
    </row>
    <row r="4469" spans="2:2" s="23" customFormat="1" ht="18" x14ac:dyDescent="0.35">
      <c r="B4469" s="30"/>
    </row>
    <row r="4470" spans="2:2" s="23" customFormat="1" ht="18" x14ac:dyDescent="0.35">
      <c r="B4470" s="30"/>
    </row>
    <row r="4471" spans="2:2" s="23" customFormat="1" ht="18" x14ac:dyDescent="0.35">
      <c r="B4471" s="30"/>
    </row>
    <row r="4472" spans="2:2" s="23" customFormat="1" ht="18" x14ac:dyDescent="0.35">
      <c r="B4472" s="30"/>
    </row>
    <row r="4473" spans="2:2" s="23" customFormat="1" ht="18" x14ac:dyDescent="0.35">
      <c r="B4473" s="30"/>
    </row>
    <row r="4474" spans="2:2" s="23" customFormat="1" ht="18" x14ac:dyDescent="0.35">
      <c r="B4474" s="30"/>
    </row>
    <row r="4475" spans="2:2" s="23" customFormat="1" ht="18" x14ac:dyDescent="0.35">
      <c r="B4475" s="30"/>
    </row>
    <row r="4476" spans="2:2" s="23" customFormat="1" ht="18" x14ac:dyDescent="0.35">
      <c r="B4476" s="30"/>
    </row>
    <row r="4477" spans="2:2" s="23" customFormat="1" ht="18" x14ac:dyDescent="0.35">
      <c r="B4477" s="30"/>
    </row>
    <row r="4478" spans="2:2" s="23" customFormat="1" ht="18" x14ac:dyDescent="0.35">
      <c r="B4478" s="30"/>
    </row>
    <row r="4479" spans="2:2" s="23" customFormat="1" ht="18" x14ac:dyDescent="0.35">
      <c r="B4479" s="30"/>
    </row>
    <row r="4480" spans="2:2" s="23" customFormat="1" ht="18" x14ac:dyDescent="0.35">
      <c r="B4480" s="30"/>
    </row>
    <row r="4481" spans="2:2" s="23" customFormat="1" ht="18" x14ac:dyDescent="0.35">
      <c r="B4481" s="30"/>
    </row>
    <row r="4482" spans="2:2" s="23" customFormat="1" ht="18" x14ac:dyDescent="0.35">
      <c r="B4482" s="30"/>
    </row>
    <row r="4483" spans="2:2" s="23" customFormat="1" ht="18" x14ac:dyDescent="0.35">
      <c r="B4483" s="30"/>
    </row>
    <row r="4484" spans="2:2" s="23" customFormat="1" ht="18" x14ac:dyDescent="0.35">
      <c r="B4484" s="30"/>
    </row>
    <row r="4485" spans="2:2" s="23" customFormat="1" ht="18" x14ac:dyDescent="0.35">
      <c r="B4485" s="30"/>
    </row>
    <row r="4486" spans="2:2" s="23" customFormat="1" ht="18" x14ac:dyDescent="0.35">
      <c r="B4486" s="30"/>
    </row>
    <row r="4487" spans="2:2" s="23" customFormat="1" ht="18" x14ac:dyDescent="0.35">
      <c r="B4487" s="30"/>
    </row>
    <row r="4488" spans="2:2" s="23" customFormat="1" ht="18" x14ac:dyDescent="0.35">
      <c r="B4488" s="30"/>
    </row>
    <row r="4489" spans="2:2" s="23" customFormat="1" ht="18" x14ac:dyDescent="0.35">
      <c r="B4489" s="30"/>
    </row>
    <row r="4490" spans="2:2" s="23" customFormat="1" ht="18" x14ac:dyDescent="0.35">
      <c r="B4490" s="30"/>
    </row>
    <row r="4491" spans="2:2" s="23" customFormat="1" ht="18" x14ac:dyDescent="0.35">
      <c r="B4491" s="30"/>
    </row>
    <row r="4492" spans="2:2" s="23" customFormat="1" ht="18" x14ac:dyDescent="0.35">
      <c r="B4492" s="30"/>
    </row>
    <row r="4493" spans="2:2" s="23" customFormat="1" ht="18" x14ac:dyDescent="0.35">
      <c r="B4493" s="30"/>
    </row>
    <row r="4494" spans="2:2" s="23" customFormat="1" ht="18" x14ac:dyDescent="0.35">
      <c r="B4494" s="30"/>
    </row>
    <row r="4495" spans="2:2" s="23" customFormat="1" ht="18" x14ac:dyDescent="0.35">
      <c r="B4495" s="30"/>
    </row>
    <row r="4496" spans="2:2" s="23" customFormat="1" ht="18" x14ac:dyDescent="0.35">
      <c r="B4496" s="30"/>
    </row>
    <row r="4497" spans="2:2" s="23" customFormat="1" ht="18" x14ac:dyDescent="0.35">
      <c r="B4497" s="30"/>
    </row>
    <row r="4498" spans="2:2" s="23" customFormat="1" ht="18" x14ac:dyDescent="0.35">
      <c r="B4498" s="30"/>
    </row>
    <row r="4499" spans="2:2" s="23" customFormat="1" ht="18" x14ac:dyDescent="0.35">
      <c r="B4499" s="30"/>
    </row>
    <row r="4500" spans="2:2" s="23" customFormat="1" ht="18" x14ac:dyDescent="0.35">
      <c r="B4500" s="30"/>
    </row>
    <row r="4501" spans="2:2" s="23" customFormat="1" ht="18" x14ac:dyDescent="0.35">
      <c r="B4501" s="30"/>
    </row>
    <row r="4502" spans="2:2" s="23" customFormat="1" ht="18" x14ac:dyDescent="0.35">
      <c r="B4502" s="30"/>
    </row>
    <row r="4503" spans="2:2" s="23" customFormat="1" ht="18" x14ac:dyDescent="0.35">
      <c r="B4503" s="30"/>
    </row>
    <row r="4504" spans="2:2" s="23" customFormat="1" ht="18" x14ac:dyDescent="0.35">
      <c r="B4504" s="30"/>
    </row>
    <row r="4505" spans="2:2" s="23" customFormat="1" ht="18" x14ac:dyDescent="0.35">
      <c r="B4505" s="30"/>
    </row>
    <row r="4506" spans="2:2" s="23" customFormat="1" ht="18" x14ac:dyDescent="0.35">
      <c r="B4506" s="30"/>
    </row>
    <row r="4507" spans="2:2" s="23" customFormat="1" ht="18" x14ac:dyDescent="0.35">
      <c r="B4507" s="30"/>
    </row>
    <row r="4508" spans="2:2" s="23" customFormat="1" ht="18" x14ac:dyDescent="0.35">
      <c r="B4508" s="30"/>
    </row>
    <row r="4509" spans="2:2" s="23" customFormat="1" ht="18" x14ac:dyDescent="0.35">
      <c r="B4509" s="30"/>
    </row>
    <row r="4510" spans="2:2" s="23" customFormat="1" ht="18" x14ac:dyDescent="0.35">
      <c r="B4510" s="30"/>
    </row>
    <row r="4511" spans="2:2" s="23" customFormat="1" ht="18" x14ac:dyDescent="0.35">
      <c r="B4511" s="30"/>
    </row>
    <row r="4512" spans="2:2" s="23" customFormat="1" ht="18" x14ac:dyDescent="0.35">
      <c r="B4512" s="30"/>
    </row>
    <row r="4513" spans="2:2" s="23" customFormat="1" ht="18" x14ac:dyDescent="0.35">
      <c r="B4513" s="30"/>
    </row>
    <row r="4514" spans="2:2" s="23" customFormat="1" ht="18" x14ac:dyDescent="0.35">
      <c r="B4514" s="30"/>
    </row>
    <row r="4515" spans="2:2" s="23" customFormat="1" ht="18" x14ac:dyDescent="0.35">
      <c r="B4515" s="30"/>
    </row>
    <row r="4516" spans="2:2" s="23" customFormat="1" ht="18" x14ac:dyDescent="0.35">
      <c r="B4516" s="30"/>
    </row>
    <row r="4517" spans="2:2" s="23" customFormat="1" ht="18" x14ac:dyDescent="0.35">
      <c r="B4517" s="30"/>
    </row>
    <row r="4518" spans="2:2" s="23" customFormat="1" ht="18" x14ac:dyDescent="0.35">
      <c r="B4518" s="30"/>
    </row>
    <row r="4519" spans="2:2" s="23" customFormat="1" ht="18" x14ac:dyDescent="0.35">
      <c r="B4519" s="30"/>
    </row>
    <row r="4520" spans="2:2" s="23" customFormat="1" ht="18" x14ac:dyDescent="0.35">
      <c r="B4520" s="30"/>
    </row>
    <row r="4521" spans="2:2" s="23" customFormat="1" ht="18" x14ac:dyDescent="0.35">
      <c r="B4521" s="30"/>
    </row>
    <row r="4522" spans="2:2" s="23" customFormat="1" ht="18" x14ac:dyDescent="0.35">
      <c r="B4522" s="30"/>
    </row>
    <row r="4523" spans="2:2" s="23" customFormat="1" ht="18" x14ac:dyDescent="0.35">
      <c r="B4523" s="30"/>
    </row>
    <row r="4524" spans="2:2" s="23" customFormat="1" ht="18" x14ac:dyDescent="0.35">
      <c r="B4524" s="30"/>
    </row>
    <row r="4525" spans="2:2" s="23" customFormat="1" ht="18" x14ac:dyDescent="0.35">
      <c r="B4525" s="30"/>
    </row>
    <row r="4526" spans="2:2" s="23" customFormat="1" ht="18" x14ac:dyDescent="0.35">
      <c r="B4526" s="30"/>
    </row>
    <row r="4527" spans="2:2" s="23" customFormat="1" ht="18" x14ac:dyDescent="0.35">
      <c r="B4527" s="30"/>
    </row>
    <row r="4528" spans="2:2" s="23" customFormat="1" ht="18" x14ac:dyDescent="0.35">
      <c r="B4528" s="30"/>
    </row>
    <row r="4529" spans="2:2" s="23" customFormat="1" ht="18" x14ac:dyDescent="0.35">
      <c r="B4529" s="30"/>
    </row>
    <row r="4530" spans="2:2" s="23" customFormat="1" ht="18" x14ac:dyDescent="0.35">
      <c r="B4530" s="30"/>
    </row>
    <row r="4531" spans="2:2" s="23" customFormat="1" ht="18" x14ac:dyDescent="0.35">
      <c r="B4531" s="30"/>
    </row>
    <row r="4532" spans="2:2" s="23" customFormat="1" ht="18" x14ac:dyDescent="0.35">
      <c r="B4532" s="30"/>
    </row>
    <row r="4533" spans="2:2" s="23" customFormat="1" ht="18" x14ac:dyDescent="0.35">
      <c r="B4533" s="30"/>
    </row>
    <row r="4534" spans="2:2" s="23" customFormat="1" ht="18" x14ac:dyDescent="0.35">
      <c r="B4534" s="30"/>
    </row>
    <row r="4535" spans="2:2" s="23" customFormat="1" ht="18" x14ac:dyDescent="0.35">
      <c r="B4535" s="30"/>
    </row>
    <row r="4536" spans="2:2" s="23" customFormat="1" ht="18" x14ac:dyDescent="0.35">
      <c r="B4536" s="30"/>
    </row>
    <row r="4537" spans="2:2" s="23" customFormat="1" ht="18" x14ac:dyDescent="0.35">
      <c r="B4537" s="30"/>
    </row>
    <row r="4538" spans="2:2" s="23" customFormat="1" ht="18" x14ac:dyDescent="0.35">
      <c r="B4538" s="30"/>
    </row>
    <row r="4539" spans="2:2" s="23" customFormat="1" ht="18" x14ac:dyDescent="0.35">
      <c r="B4539" s="30"/>
    </row>
    <row r="4540" spans="2:2" s="23" customFormat="1" ht="18" x14ac:dyDescent="0.35">
      <c r="B4540" s="30"/>
    </row>
    <row r="4541" spans="2:2" s="23" customFormat="1" ht="18" x14ac:dyDescent="0.35">
      <c r="B4541" s="30"/>
    </row>
    <row r="4542" spans="2:2" s="23" customFormat="1" ht="18" x14ac:dyDescent="0.35">
      <c r="B4542" s="30"/>
    </row>
    <row r="4543" spans="2:2" s="23" customFormat="1" ht="18" x14ac:dyDescent="0.35">
      <c r="B4543" s="30"/>
    </row>
    <row r="4544" spans="2:2" s="23" customFormat="1" ht="18" x14ac:dyDescent="0.35">
      <c r="B4544" s="30"/>
    </row>
    <row r="4545" spans="2:2" s="23" customFormat="1" ht="18" x14ac:dyDescent="0.35">
      <c r="B4545" s="30"/>
    </row>
    <row r="4546" spans="2:2" s="23" customFormat="1" ht="18" x14ac:dyDescent="0.35">
      <c r="B4546" s="30"/>
    </row>
    <row r="4547" spans="2:2" s="23" customFormat="1" ht="18" x14ac:dyDescent="0.35">
      <c r="B4547" s="30"/>
    </row>
    <row r="4548" spans="2:2" s="23" customFormat="1" ht="18" x14ac:dyDescent="0.35">
      <c r="B4548" s="30"/>
    </row>
    <row r="4549" spans="2:2" s="23" customFormat="1" ht="18" x14ac:dyDescent="0.35">
      <c r="B4549" s="30"/>
    </row>
    <row r="4550" spans="2:2" s="23" customFormat="1" ht="18" x14ac:dyDescent="0.35">
      <c r="B4550" s="30"/>
    </row>
    <row r="4551" spans="2:2" s="23" customFormat="1" ht="18" x14ac:dyDescent="0.35">
      <c r="B4551" s="30"/>
    </row>
    <row r="4552" spans="2:2" s="23" customFormat="1" ht="18" x14ac:dyDescent="0.35">
      <c r="B4552" s="30"/>
    </row>
    <row r="4553" spans="2:2" s="23" customFormat="1" ht="18" x14ac:dyDescent="0.35">
      <c r="B4553" s="30"/>
    </row>
    <row r="4554" spans="2:2" s="23" customFormat="1" ht="18" x14ac:dyDescent="0.35">
      <c r="B4554" s="30"/>
    </row>
    <row r="4555" spans="2:2" s="23" customFormat="1" ht="18" x14ac:dyDescent="0.35">
      <c r="B4555" s="30"/>
    </row>
    <row r="4556" spans="2:2" s="23" customFormat="1" ht="18" x14ac:dyDescent="0.35">
      <c r="B4556" s="30"/>
    </row>
    <row r="4557" spans="2:2" s="23" customFormat="1" ht="18" x14ac:dyDescent="0.35">
      <c r="B4557" s="30"/>
    </row>
    <row r="4558" spans="2:2" s="23" customFormat="1" ht="18" x14ac:dyDescent="0.35">
      <c r="B4558" s="30"/>
    </row>
    <row r="4559" spans="2:2" s="23" customFormat="1" ht="18" x14ac:dyDescent="0.35">
      <c r="B4559" s="30"/>
    </row>
    <row r="4560" spans="2:2" s="23" customFormat="1" ht="18" x14ac:dyDescent="0.35">
      <c r="B4560" s="30"/>
    </row>
    <row r="4561" spans="2:2" s="23" customFormat="1" ht="18" x14ac:dyDescent="0.35">
      <c r="B4561" s="30"/>
    </row>
    <row r="4562" spans="2:2" s="23" customFormat="1" ht="18" x14ac:dyDescent="0.35">
      <c r="B4562" s="30"/>
    </row>
    <row r="4563" spans="2:2" s="23" customFormat="1" ht="18" x14ac:dyDescent="0.35">
      <c r="B4563" s="30"/>
    </row>
    <row r="4564" spans="2:2" s="23" customFormat="1" ht="18" x14ac:dyDescent="0.35">
      <c r="B4564" s="30"/>
    </row>
    <row r="4565" spans="2:2" s="23" customFormat="1" ht="18" x14ac:dyDescent="0.35">
      <c r="B4565" s="30"/>
    </row>
    <row r="4566" spans="2:2" s="23" customFormat="1" ht="18" x14ac:dyDescent="0.35">
      <c r="B4566" s="30"/>
    </row>
    <row r="4567" spans="2:2" s="23" customFormat="1" ht="18" x14ac:dyDescent="0.35">
      <c r="B4567" s="30"/>
    </row>
    <row r="4568" spans="2:2" s="23" customFormat="1" ht="18" x14ac:dyDescent="0.35">
      <c r="B4568" s="30"/>
    </row>
    <row r="4569" spans="2:2" s="23" customFormat="1" ht="18" x14ac:dyDescent="0.35">
      <c r="B4569" s="30"/>
    </row>
    <row r="4570" spans="2:2" s="23" customFormat="1" ht="18" x14ac:dyDescent="0.35">
      <c r="B4570" s="30"/>
    </row>
    <row r="4571" spans="2:2" s="23" customFormat="1" ht="18" x14ac:dyDescent="0.35">
      <c r="B4571" s="30"/>
    </row>
    <row r="4572" spans="2:2" s="23" customFormat="1" ht="18" x14ac:dyDescent="0.35">
      <c r="B4572" s="30"/>
    </row>
    <row r="4573" spans="2:2" s="23" customFormat="1" ht="18" x14ac:dyDescent="0.35">
      <c r="B4573" s="30"/>
    </row>
    <row r="4574" spans="2:2" s="23" customFormat="1" ht="18" x14ac:dyDescent="0.35">
      <c r="B4574" s="30"/>
    </row>
    <row r="4575" spans="2:2" s="23" customFormat="1" ht="18" x14ac:dyDescent="0.35">
      <c r="B4575" s="30"/>
    </row>
    <row r="4576" spans="2:2" s="23" customFormat="1" ht="18" x14ac:dyDescent="0.35">
      <c r="B4576" s="30"/>
    </row>
    <row r="4577" spans="2:2" s="23" customFormat="1" ht="18" x14ac:dyDescent="0.35">
      <c r="B4577" s="30"/>
    </row>
    <row r="4578" spans="2:2" s="23" customFormat="1" ht="18" x14ac:dyDescent="0.35">
      <c r="B4578" s="30"/>
    </row>
    <row r="4579" spans="2:2" s="23" customFormat="1" ht="18" x14ac:dyDescent="0.35">
      <c r="B4579" s="30"/>
    </row>
    <row r="4580" spans="2:2" s="23" customFormat="1" ht="18" x14ac:dyDescent="0.35">
      <c r="B4580" s="30"/>
    </row>
    <row r="4581" spans="2:2" s="23" customFormat="1" ht="18" x14ac:dyDescent="0.35">
      <c r="B4581" s="30"/>
    </row>
    <row r="4582" spans="2:2" s="23" customFormat="1" ht="18" x14ac:dyDescent="0.35">
      <c r="B4582" s="30"/>
    </row>
    <row r="4583" spans="2:2" s="23" customFormat="1" ht="18" x14ac:dyDescent="0.35">
      <c r="B4583" s="30"/>
    </row>
    <row r="4584" spans="2:2" s="23" customFormat="1" ht="18" x14ac:dyDescent="0.35">
      <c r="B4584" s="30"/>
    </row>
    <row r="4585" spans="2:2" s="23" customFormat="1" ht="18" x14ac:dyDescent="0.35">
      <c r="B4585" s="30"/>
    </row>
    <row r="4586" spans="2:2" s="23" customFormat="1" ht="18" x14ac:dyDescent="0.35">
      <c r="B4586" s="30"/>
    </row>
    <row r="4587" spans="2:2" s="23" customFormat="1" ht="18" x14ac:dyDescent="0.35">
      <c r="B4587" s="30"/>
    </row>
    <row r="4588" spans="2:2" s="23" customFormat="1" ht="18" x14ac:dyDescent="0.35">
      <c r="B4588" s="30"/>
    </row>
    <row r="4589" spans="2:2" s="23" customFormat="1" ht="18" x14ac:dyDescent="0.35">
      <c r="B4589" s="30"/>
    </row>
    <row r="4590" spans="2:2" s="23" customFormat="1" ht="18" x14ac:dyDescent="0.35">
      <c r="B4590" s="30"/>
    </row>
    <row r="4591" spans="2:2" s="23" customFormat="1" ht="18" x14ac:dyDescent="0.35">
      <c r="B4591" s="30"/>
    </row>
    <row r="4592" spans="2:2" s="23" customFormat="1" ht="18" x14ac:dyDescent="0.35">
      <c r="B4592" s="30"/>
    </row>
    <row r="4593" spans="2:2" s="23" customFormat="1" ht="18" x14ac:dyDescent="0.35">
      <c r="B4593" s="30"/>
    </row>
    <row r="4594" spans="2:2" s="23" customFormat="1" ht="18" x14ac:dyDescent="0.35">
      <c r="B4594" s="30"/>
    </row>
    <row r="4595" spans="2:2" s="23" customFormat="1" ht="18" x14ac:dyDescent="0.35">
      <c r="B4595" s="30"/>
    </row>
    <row r="4596" spans="2:2" s="23" customFormat="1" ht="18" x14ac:dyDescent="0.35">
      <c r="B4596" s="30"/>
    </row>
    <row r="4597" spans="2:2" s="23" customFormat="1" ht="18" x14ac:dyDescent="0.35">
      <c r="B4597" s="30"/>
    </row>
    <row r="4598" spans="2:2" s="23" customFormat="1" ht="18" x14ac:dyDescent="0.35">
      <c r="B4598" s="30"/>
    </row>
    <row r="4599" spans="2:2" s="23" customFormat="1" ht="18" x14ac:dyDescent="0.35">
      <c r="B4599" s="30"/>
    </row>
    <row r="4600" spans="2:2" s="23" customFormat="1" ht="18" x14ac:dyDescent="0.35">
      <c r="B4600" s="30"/>
    </row>
    <row r="4601" spans="2:2" s="23" customFormat="1" ht="18" x14ac:dyDescent="0.35">
      <c r="B4601" s="30"/>
    </row>
    <row r="4602" spans="2:2" s="23" customFormat="1" ht="18" x14ac:dyDescent="0.35">
      <c r="B4602" s="30"/>
    </row>
    <row r="4603" spans="2:2" s="23" customFormat="1" ht="18" x14ac:dyDescent="0.35">
      <c r="B4603" s="30"/>
    </row>
    <row r="4604" spans="2:2" s="23" customFormat="1" ht="18" x14ac:dyDescent="0.35">
      <c r="B4604" s="30"/>
    </row>
    <row r="4605" spans="2:2" s="23" customFormat="1" ht="18" x14ac:dyDescent="0.35">
      <c r="B4605" s="30"/>
    </row>
    <row r="4606" spans="2:2" s="23" customFormat="1" ht="18" x14ac:dyDescent="0.35">
      <c r="B4606" s="30"/>
    </row>
    <row r="4607" spans="2:2" s="23" customFormat="1" ht="18" x14ac:dyDescent="0.35">
      <c r="B4607" s="30"/>
    </row>
    <row r="4608" spans="2:2" s="23" customFormat="1" ht="18" x14ac:dyDescent="0.35">
      <c r="B4608" s="30"/>
    </row>
    <row r="4609" spans="2:2" s="23" customFormat="1" ht="18" x14ac:dyDescent="0.35">
      <c r="B4609" s="30"/>
    </row>
    <row r="4610" spans="2:2" s="23" customFormat="1" ht="18" x14ac:dyDescent="0.35">
      <c r="B4610" s="30"/>
    </row>
    <row r="4611" spans="2:2" s="23" customFormat="1" ht="18" x14ac:dyDescent="0.35">
      <c r="B4611" s="30"/>
    </row>
    <row r="4612" spans="2:2" s="23" customFormat="1" ht="18" x14ac:dyDescent="0.35">
      <c r="B4612" s="30"/>
    </row>
    <row r="4613" spans="2:2" s="23" customFormat="1" ht="18" x14ac:dyDescent="0.35">
      <c r="B4613" s="30"/>
    </row>
    <row r="4614" spans="2:2" s="23" customFormat="1" ht="18" x14ac:dyDescent="0.35">
      <c r="B4614" s="30"/>
    </row>
    <row r="4615" spans="2:2" s="23" customFormat="1" ht="18" x14ac:dyDescent="0.35">
      <c r="B4615" s="30"/>
    </row>
    <row r="4616" spans="2:2" s="23" customFormat="1" ht="18" x14ac:dyDescent="0.35">
      <c r="B4616" s="30"/>
    </row>
    <row r="4617" spans="2:2" s="23" customFormat="1" ht="18" x14ac:dyDescent="0.35">
      <c r="B4617" s="30"/>
    </row>
    <row r="4618" spans="2:2" s="23" customFormat="1" ht="18" x14ac:dyDescent="0.35">
      <c r="B4618" s="30"/>
    </row>
    <row r="4619" spans="2:2" s="23" customFormat="1" ht="18" x14ac:dyDescent="0.35">
      <c r="B4619" s="30"/>
    </row>
    <row r="4620" spans="2:2" s="23" customFormat="1" ht="18" x14ac:dyDescent="0.35">
      <c r="B4620" s="30"/>
    </row>
    <row r="4621" spans="2:2" s="23" customFormat="1" ht="18" x14ac:dyDescent="0.35">
      <c r="B4621" s="30"/>
    </row>
    <row r="4622" spans="2:2" s="23" customFormat="1" ht="18" x14ac:dyDescent="0.35">
      <c r="B4622" s="30"/>
    </row>
    <row r="4623" spans="2:2" s="23" customFormat="1" ht="18" x14ac:dyDescent="0.35">
      <c r="B4623" s="30"/>
    </row>
    <row r="4624" spans="2:2" s="23" customFormat="1" ht="18" x14ac:dyDescent="0.35">
      <c r="B4624" s="30"/>
    </row>
    <row r="4625" spans="2:2" s="23" customFormat="1" ht="18" x14ac:dyDescent="0.35">
      <c r="B4625" s="30"/>
    </row>
    <row r="4626" spans="2:2" s="23" customFormat="1" ht="18" x14ac:dyDescent="0.35">
      <c r="B4626" s="30"/>
    </row>
    <row r="4627" spans="2:2" s="23" customFormat="1" ht="18" x14ac:dyDescent="0.35">
      <c r="B4627" s="30"/>
    </row>
    <row r="4628" spans="2:2" s="23" customFormat="1" ht="18" x14ac:dyDescent="0.35">
      <c r="B4628" s="30"/>
    </row>
    <row r="4629" spans="2:2" s="23" customFormat="1" ht="18" x14ac:dyDescent="0.35">
      <c r="B4629" s="30"/>
    </row>
    <row r="4630" spans="2:2" s="23" customFormat="1" ht="18" x14ac:dyDescent="0.35">
      <c r="B4630" s="30"/>
    </row>
    <row r="4631" spans="2:2" s="23" customFormat="1" ht="18" x14ac:dyDescent="0.35">
      <c r="B4631" s="30"/>
    </row>
    <row r="4632" spans="2:2" s="23" customFormat="1" ht="18" x14ac:dyDescent="0.35">
      <c r="B4632" s="30"/>
    </row>
    <row r="4633" spans="2:2" s="23" customFormat="1" ht="18" x14ac:dyDescent="0.35">
      <c r="B4633" s="30"/>
    </row>
    <row r="4634" spans="2:2" s="23" customFormat="1" ht="18" x14ac:dyDescent="0.35">
      <c r="B4634" s="30"/>
    </row>
    <row r="4635" spans="2:2" s="23" customFormat="1" ht="18" x14ac:dyDescent="0.35">
      <c r="B4635" s="30"/>
    </row>
    <row r="4636" spans="2:2" s="23" customFormat="1" ht="18" x14ac:dyDescent="0.35">
      <c r="B4636" s="30"/>
    </row>
    <row r="4637" spans="2:2" s="23" customFormat="1" ht="18" x14ac:dyDescent="0.35">
      <c r="B4637" s="30"/>
    </row>
    <row r="4638" spans="2:2" s="23" customFormat="1" ht="18" x14ac:dyDescent="0.35">
      <c r="B4638" s="30"/>
    </row>
    <row r="4639" spans="2:2" s="23" customFormat="1" ht="18" x14ac:dyDescent="0.35">
      <c r="B4639" s="30"/>
    </row>
    <row r="4640" spans="2:2" s="23" customFormat="1" ht="18" x14ac:dyDescent="0.35">
      <c r="B4640" s="30"/>
    </row>
    <row r="4641" spans="2:2" s="23" customFormat="1" ht="18" x14ac:dyDescent="0.35">
      <c r="B4641" s="30"/>
    </row>
    <row r="4642" spans="2:2" s="23" customFormat="1" ht="18" x14ac:dyDescent="0.35">
      <c r="B4642" s="30"/>
    </row>
    <row r="4643" spans="2:2" s="23" customFormat="1" ht="18" x14ac:dyDescent="0.35">
      <c r="B4643" s="30"/>
    </row>
    <row r="4644" spans="2:2" s="23" customFormat="1" ht="18" x14ac:dyDescent="0.35">
      <c r="B4644" s="30"/>
    </row>
    <row r="4645" spans="2:2" s="23" customFormat="1" ht="18" x14ac:dyDescent="0.35">
      <c r="B4645" s="30"/>
    </row>
    <row r="4646" spans="2:2" s="23" customFormat="1" ht="18" x14ac:dyDescent="0.35">
      <c r="B4646" s="30"/>
    </row>
    <row r="4647" spans="2:2" s="23" customFormat="1" ht="18" x14ac:dyDescent="0.35">
      <c r="B4647" s="30"/>
    </row>
    <row r="4648" spans="2:2" s="23" customFormat="1" ht="18" x14ac:dyDescent="0.35">
      <c r="B4648" s="30"/>
    </row>
    <row r="4649" spans="2:2" s="23" customFormat="1" ht="18" x14ac:dyDescent="0.35">
      <c r="B4649" s="30"/>
    </row>
    <row r="4650" spans="2:2" s="23" customFormat="1" ht="18" x14ac:dyDescent="0.35">
      <c r="B4650" s="30"/>
    </row>
    <row r="4651" spans="2:2" s="23" customFormat="1" ht="18" x14ac:dyDescent="0.35">
      <c r="B4651" s="30"/>
    </row>
    <row r="4652" spans="2:2" s="23" customFormat="1" ht="18" x14ac:dyDescent="0.35">
      <c r="B4652" s="30"/>
    </row>
    <row r="4653" spans="2:2" s="23" customFormat="1" ht="18" x14ac:dyDescent="0.35">
      <c r="B4653" s="30"/>
    </row>
    <row r="4654" spans="2:2" s="23" customFormat="1" ht="18" x14ac:dyDescent="0.35">
      <c r="B4654" s="30"/>
    </row>
    <row r="4655" spans="2:2" s="23" customFormat="1" ht="18" x14ac:dyDescent="0.35">
      <c r="B4655" s="30"/>
    </row>
    <row r="4656" spans="2:2" s="23" customFormat="1" ht="18" x14ac:dyDescent="0.35">
      <c r="B4656" s="30"/>
    </row>
    <row r="4657" spans="2:2" s="23" customFormat="1" ht="18" x14ac:dyDescent="0.35">
      <c r="B4657" s="30"/>
    </row>
    <row r="4658" spans="2:2" s="23" customFormat="1" ht="18" x14ac:dyDescent="0.35">
      <c r="B4658" s="30"/>
    </row>
    <row r="4659" spans="2:2" s="23" customFormat="1" ht="18" x14ac:dyDescent="0.35">
      <c r="B4659" s="30"/>
    </row>
    <row r="4660" spans="2:2" s="23" customFormat="1" ht="18" x14ac:dyDescent="0.35">
      <c r="B4660" s="30"/>
    </row>
    <row r="4661" spans="2:2" s="23" customFormat="1" ht="18" x14ac:dyDescent="0.35">
      <c r="B4661" s="30"/>
    </row>
    <row r="4662" spans="2:2" s="23" customFormat="1" ht="18" x14ac:dyDescent="0.35">
      <c r="B4662" s="30"/>
    </row>
    <row r="4663" spans="2:2" s="23" customFormat="1" ht="18" x14ac:dyDescent="0.35">
      <c r="B4663" s="30"/>
    </row>
    <row r="4664" spans="2:2" s="23" customFormat="1" ht="18" x14ac:dyDescent="0.35">
      <c r="B4664" s="30"/>
    </row>
    <row r="4665" spans="2:2" s="23" customFormat="1" ht="18" x14ac:dyDescent="0.35">
      <c r="B4665" s="30"/>
    </row>
    <row r="4666" spans="2:2" s="23" customFormat="1" ht="18" x14ac:dyDescent="0.35">
      <c r="B4666" s="30"/>
    </row>
    <row r="4667" spans="2:2" s="23" customFormat="1" ht="18" x14ac:dyDescent="0.35">
      <c r="B4667" s="30"/>
    </row>
    <row r="4668" spans="2:2" s="23" customFormat="1" ht="18" x14ac:dyDescent="0.35">
      <c r="B4668" s="30"/>
    </row>
    <row r="4669" spans="2:2" s="23" customFormat="1" ht="18" x14ac:dyDescent="0.35">
      <c r="B4669" s="30"/>
    </row>
    <row r="4670" spans="2:2" s="23" customFormat="1" ht="18" x14ac:dyDescent="0.35">
      <c r="B4670" s="30"/>
    </row>
    <row r="4671" spans="2:2" s="23" customFormat="1" ht="18" x14ac:dyDescent="0.35">
      <c r="B4671" s="30"/>
    </row>
    <row r="4672" spans="2:2" s="23" customFormat="1" ht="18" x14ac:dyDescent="0.35">
      <c r="B4672" s="30"/>
    </row>
    <row r="4673" spans="2:2" s="23" customFormat="1" ht="18" x14ac:dyDescent="0.35">
      <c r="B4673" s="30"/>
    </row>
    <row r="4674" spans="2:2" s="23" customFormat="1" ht="18" x14ac:dyDescent="0.35">
      <c r="B4674" s="30"/>
    </row>
    <row r="4675" spans="2:2" s="23" customFormat="1" ht="18" x14ac:dyDescent="0.35">
      <c r="B4675" s="30"/>
    </row>
    <row r="4676" spans="2:2" s="23" customFormat="1" ht="18" x14ac:dyDescent="0.35">
      <c r="B4676" s="30"/>
    </row>
    <row r="4677" spans="2:2" s="23" customFormat="1" ht="18" x14ac:dyDescent="0.35">
      <c r="B4677" s="30"/>
    </row>
    <row r="4678" spans="2:2" s="23" customFormat="1" ht="18" x14ac:dyDescent="0.35">
      <c r="B4678" s="30"/>
    </row>
    <row r="4679" spans="2:2" s="23" customFormat="1" ht="18" x14ac:dyDescent="0.35">
      <c r="B4679" s="30"/>
    </row>
    <row r="4680" spans="2:2" s="23" customFormat="1" ht="18" x14ac:dyDescent="0.35">
      <c r="B4680" s="30"/>
    </row>
    <row r="4681" spans="2:2" s="23" customFormat="1" ht="18" x14ac:dyDescent="0.35">
      <c r="B4681" s="30"/>
    </row>
    <row r="4682" spans="2:2" s="23" customFormat="1" ht="18" x14ac:dyDescent="0.35">
      <c r="B4682" s="30"/>
    </row>
    <row r="4683" spans="2:2" s="23" customFormat="1" ht="18" x14ac:dyDescent="0.35">
      <c r="B4683" s="30"/>
    </row>
    <row r="4684" spans="2:2" s="23" customFormat="1" ht="18" x14ac:dyDescent="0.35">
      <c r="B4684" s="30"/>
    </row>
    <row r="4685" spans="2:2" s="23" customFormat="1" ht="18" x14ac:dyDescent="0.35">
      <c r="B4685" s="30"/>
    </row>
    <row r="4686" spans="2:2" s="23" customFormat="1" ht="18" x14ac:dyDescent="0.35">
      <c r="B4686" s="30"/>
    </row>
    <row r="4687" spans="2:2" s="23" customFormat="1" ht="18" x14ac:dyDescent="0.35">
      <c r="B4687" s="30"/>
    </row>
    <row r="4688" spans="2:2" s="23" customFormat="1" ht="18" x14ac:dyDescent="0.35">
      <c r="B4688" s="30"/>
    </row>
    <row r="4689" spans="2:2" s="23" customFormat="1" ht="18" x14ac:dyDescent="0.35">
      <c r="B4689" s="30"/>
    </row>
    <row r="4690" spans="2:2" s="23" customFormat="1" ht="18" x14ac:dyDescent="0.35">
      <c r="B4690" s="30"/>
    </row>
    <row r="4691" spans="2:2" s="23" customFormat="1" ht="18" x14ac:dyDescent="0.35">
      <c r="B4691" s="30"/>
    </row>
    <row r="4692" spans="2:2" s="23" customFormat="1" ht="18" x14ac:dyDescent="0.35">
      <c r="B4692" s="30"/>
    </row>
    <row r="4693" spans="2:2" s="23" customFormat="1" ht="18" x14ac:dyDescent="0.35">
      <c r="B4693" s="30"/>
    </row>
    <row r="4694" spans="2:2" s="23" customFormat="1" ht="18" x14ac:dyDescent="0.35">
      <c r="B4694" s="30"/>
    </row>
    <row r="4695" spans="2:2" s="23" customFormat="1" ht="18" x14ac:dyDescent="0.35">
      <c r="B4695" s="30"/>
    </row>
    <row r="4696" spans="2:2" s="23" customFormat="1" ht="18" x14ac:dyDescent="0.35">
      <c r="B4696" s="30"/>
    </row>
    <row r="4697" spans="2:2" s="23" customFormat="1" ht="18" x14ac:dyDescent="0.35">
      <c r="B4697" s="30"/>
    </row>
    <row r="4698" spans="2:2" s="23" customFormat="1" ht="18" x14ac:dyDescent="0.35">
      <c r="B4698" s="30"/>
    </row>
    <row r="4699" spans="2:2" s="23" customFormat="1" ht="18" x14ac:dyDescent="0.35">
      <c r="B4699" s="30"/>
    </row>
    <row r="4700" spans="2:2" s="23" customFormat="1" ht="18" x14ac:dyDescent="0.35">
      <c r="B4700" s="30"/>
    </row>
    <row r="4701" spans="2:2" s="23" customFormat="1" ht="18" x14ac:dyDescent="0.35">
      <c r="B4701" s="30"/>
    </row>
    <row r="4702" spans="2:2" s="23" customFormat="1" ht="18" x14ac:dyDescent="0.35">
      <c r="B4702" s="30"/>
    </row>
    <row r="4703" spans="2:2" s="23" customFormat="1" ht="18" x14ac:dyDescent="0.35">
      <c r="B4703" s="30"/>
    </row>
    <row r="4704" spans="2:2" s="23" customFormat="1" ht="18" x14ac:dyDescent="0.35">
      <c r="B4704" s="30"/>
    </row>
    <row r="4705" spans="2:2" s="23" customFormat="1" ht="18" x14ac:dyDescent="0.35">
      <c r="B4705" s="30"/>
    </row>
    <row r="4706" spans="2:2" s="23" customFormat="1" ht="18" x14ac:dyDescent="0.35">
      <c r="B4706" s="30"/>
    </row>
    <row r="4707" spans="2:2" s="23" customFormat="1" ht="18" x14ac:dyDescent="0.35">
      <c r="B4707" s="30"/>
    </row>
    <row r="4708" spans="2:2" s="23" customFormat="1" ht="18" x14ac:dyDescent="0.35">
      <c r="B4708" s="30"/>
    </row>
    <row r="4709" spans="2:2" s="23" customFormat="1" ht="18" x14ac:dyDescent="0.35">
      <c r="B4709" s="30"/>
    </row>
    <row r="4710" spans="2:2" s="23" customFormat="1" ht="18" x14ac:dyDescent="0.35">
      <c r="B4710" s="30"/>
    </row>
    <row r="4711" spans="2:2" s="23" customFormat="1" ht="18" x14ac:dyDescent="0.35">
      <c r="B4711" s="30"/>
    </row>
    <row r="4712" spans="2:2" s="23" customFormat="1" ht="18" x14ac:dyDescent="0.35">
      <c r="B4712" s="30"/>
    </row>
    <row r="4713" spans="2:2" s="23" customFormat="1" ht="18" x14ac:dyDescent="0.35">
      <c r="B4713" s="30"/>
    </row>
    <row r="4714" spans="2:2" s="23" customFormat="1" ht="18" x14ac:dyDescent="0.35">
      <c r="B4714" s="30"/>
    </row>
    <row r="4715" spans="2:2" s="23" customFormat="1" ht="18" x14ac:dyDescent="0.35">
      <c r="B4715" s="30"/>
    </row>
    <row r="4716" spans="2:2" s="23" customFormat="1" ht="18" x14ac:dyDescent="0.35">
      <c r="B4716" s="30"/>
    </row>
    <row r="4717" spans="2:2" s="23" customFormat="1" ht="18" x14ac:dyDescent="0.35">
      <c r="B4717" s="30"/>
    </row>
    <row r="4718" spans="2:2" s="23" customFormat="1" ht="18" x14ac:dyDescent="0.35">
      <c r="B4718" s="30"/>
    </row>
    <row r="4719" spans="2:2" s="23" customFormat="1" ht="18" x14ac:dyDescent="0.35">
      <c r="B4719" s="30"/>
    </row>
    <row r="4720" spans="2:2" s="23" customFormat="1" ht="18" x14ac:dyDescent="0.35">
      <c r="B4720" s="30"/>
    </row>
    <row r="4721" spans="2:2" s="23" customFormat="1" ht="18" x14ac:dyDescent="0.35">
      <c r="B4721" s="30"/>
    </row>
    <row r="4722" spans="2:2" s="23" customFormat="1" ht="18" x14ac:dyDescent="0.35">
      <c r="B4722" s="30"/>
    </row>
    <row r="4723" spans="2:2" s="23" customFormat="1" ht="18" x14ac:dyDescent="0.35">
      <c r="B4723" s="30"/>
    </row>
    <row r="4724" spans="2:2" s="23" customFormat="1" ht="18" x14ac:dyDescent="0.35">
      <c r="B4724" s="30"/>
    </row>
    <row r="4725" spans="2:2" s="23" customFormat="1" ht="18" x14ac:dyDescent="0.35">
      <c r="B4725" s="30"/>
    </row>
    <row r="4726" spans="2:2" s="23" customFormat="1" ht="18" x14ac:dyDescent="0.35">
      <c r="B4726" s="30"/>
    </row>
    <row r="4727" spans="2:2" s="23" customFormat="1" ht="18" x14ac:dyDescent="0.35">
      <c r="B4727" s="30"/>
    </row>
    <row r="4728" spans="2:2" s="23" customFormat="1" ht="18" x14ac:dyDescent="0.35">
      <c r="B4728" s="30"/>
    </row>
    <row r="4729" spans="2:2" s="23" customFormat="1" ht="18" x14ac:dyDescent="0.35">
      <c r="B4729" s="30"/>
    </row>
    <row r="4730" spans="2:2" s="23" customFormat="1" ht="18" x14ac:dyDescent="0.35">
      <c r="B4730" s="30"/>
    </row>
    <row r="4731" spans="2:2" s="23" customFormat="1" ht="18" x14ac:dyDescent="0.35">
      <c r="B4731" s="30"/>
    </row>
    <row r="4732" spans="2:2" s="23" customFormat="1" ht="18" x14ac:dyDescent="0.35">
      <c r="B4732" s="30"/>
    </row>
    <row r="4733" spans="2:2" s="23" customFormat="1" ht="18" x14ac:dyDescent="0.35">
      <c r="B4733" s="30"/>
    </row>
    <row r="4734" spans="2:2" s="23" customFormat="1" ht="18" x14ac:dyDescent="0.35">
      <c r="B4734" s="30"/>
    </row>
    <row r="4735" spans="2:2" s="23" customFormat="1" ht="18" x14ac:dyDescent="0.35">
      <c r="B4735" s="30"/>
    </row>
    <row r="4736" spans="2:2" s="23" customFormat="1" ht="18" x14ac:dyDescent="0.35">
      <c r="B4736" s="30"/>
    </row>
    <row r="4737" spans="2:2" s="23" customFormat="1" ht="18" x14ac:dyDescent="0.35">
      <c r="B4737" s="30"/>
    </row>
    <row r="4738" spans="2:2" s="23" customFormat="1" ht="18" x14ac:dyDescent="0.35">
      <c r="B4738" s="30"/>
    </row>
    <row r="4739" spans="2:2" s="23" customFormat="1" ht="18" x14ac:dyDescent="0.35">
      <c r="B4739" s="30"/>
    </row>
    <row r="4740" spans="2:2" s="23" customFormat="1" ht="18" x14ac:dyDescent="0.35">
      <c r="B4740" s="30"/>
    </row>
    <row r="4741" spans="2:2" s="23" customFormat="1" ht="18" x14ac:dyDescent="0.35">
      <c r="B4741" s="30"/>
    </row>
    <row r="4742" spans="2:2" s="23" customFormat="1" ht="18" x14ac:dyDescent="0.35">
      <c r="B4742" s="30"/>
    </row>
    <row r="4743" spans="2:2" s="23" customFormat="1" ht="18" x14ac:dyDescent="0.35">
      <c r="B4743" s="30"/>
    </row>
    <row r="4744" spans="2:2" s="23" customFormat="1" ht="18" x14ac:dyDescent="0.35">
      <c r="B4744" s="30"/>
    </row>
    <row r="4745" spans="2:2" s="23" customFormat="1" ht="18" x14ac:dyDescent="0.35">
      <c r="B4745" s="30"/>
    </row>
    <row r="4746" spans="2:2" s="23" customFormat="1" ht="18" x14ac:dyDescent="0.35">
      <c r="B4746" s="30"/>
    </row>
    <row r="4747" spans="2:2" s="23" customFormat="1" ht="18" x14ac:dyDescent="0.35">
      <c r="B4747" s="30"/>
    </row>
    <row r="4748" spans="2:2" s="23" customFormat="1" ht="18" x14ac:dyDescent="0.35">
      <c r="B4748" s="30"/>
    </row>
    <row r="4749" spans="2:2" s="23" customFormat="1" ht="18" x14ac:dyDescent="0.35">
      <c r="B4749" s="30"/>
    </row>
    <row r="4750" spans="2:2" s="23" customFormat="1" ht="18" x14ac:dyDescent="0.35">
      <c r="B4750" s="30"/>
    </row>
    <row r="4751" spans="2:2" s="23" customFormat="1" ht="18" x14ac:dyDescent="0.35">
      <c r="B4751" s="30"/>
    </row>
    <row r="4752" spans="2:2" s="23" customFormat="1" ht="18" x14ac:dyDescent="0.35">
      <c r="B4752" s="30"/>
    </row>
    <row r="4753" spans="2:2" s="23" customFormat="1" ht="18" x14ac:dyDescent="0.35">
      <c r="B4753" s="30"/>
    </row>
    <row r="4754" spans="2:2" s="23" customFormat="1" ht="18" x14ac:dyDescent="0.35">
      <c r="B4754" s="30"/>
    </row>
    <row r="4755" spans="2:2" s="23" customFormat="1" ht="18" x14ac:dyDescent="0.35">
      <c r="B4755" s="30"/>
    </row>
    <row r="4756" spans="2:2" s="23" customFormat="1" ht="18" x14ac:dyDescent="0.35">
      <c r="B4756" s="30"/>
    </row>
    <row r="4757" spans="2:2" s="23" customFormat="1" ht="18" x14ac:dyDescent="0.35">
      <c r="B4757" s="30"/>
    </row>
    <row r="4758" spans="2:2" s="23" customFormat="1" ht="18" x14ac:dyDescent="0.35">
      <c r="B4758" s="30"/>
    </row>
    <row r="4759" spans="2:2" s="23" customFormat="1" ht="18" x14ac:dyDescent="0.35">
      <c r="B4759" s="30"/>
    </row>
    <row r="4760" spans="2:2" s="23" customFormat="1" ht="18" x14ac:dyDescent="0.35">
      <c r="B4760" s="30"/>
    </row>
    <row r="4761" spans="2:2" s="23" customFormat="1" ht="18" x14ac:dyDescent="0.35">
      <c r="B4761" s="30"/>
    </row>
    <row r="4762" spans="2:2" s="23" customFormat="1" ht="18" x14ac:dyDescent="0.35">
      <c r="B4762" s="30"/>
    </row>
    <row r="4763" spans="2:2" s="23" customFormat="1" ht="18" x14ac:dyDescent="0.35">
      <c r="B4763" s="30"/>
    </row>
    <row r="4764" spans="2:2" s="23" customFormat="1" ht="18" x14ac:dyDescent="0.35">
      <c r="B4764" s="30"/>
    </row>
    <row r="4765" spans="2:2" s="23" customFormat="1" ht="18" x14ac:dyDescent="0.35">
      <c r="B4765" s="30"/>
    </row>
    <row r="4766" spans="2:2" s="23" customFormat="1" ht="18" x14ac:dyDescent="0.35">
      <c r="B4766" s="30"/>
    </row>
    <row r="4767" spans="2:2" s="23" customFormat="1" ht="18" x14ac:dyDescent="0.35">
      <c r="B4767" s="30"/>
    </row>
    <row r="4768" spans="2:2" s="23" customFormat="1" ht="18" x14ac:dyDescent="0.35">
      <c r="B4768" s="30"/>
    </row>
    <row r="4769" spans="2:2" s="23" customFormat="1" ht="18" x14ac:dyDescent="0.35">
      <c r="B4769" s="30"/>
    </row>
    <row r="4770" spans="2:2" s="23" customFormat="1" ht="18" x14ac:dyDescent="0.35">
      <c r="B4770" s="30"/>
    </row>
    <row r="4771" spans="2:2" s="23" customFormat="1" ht="18" x14ac:dyDescent="0.35">
      <c r="B4771" s="30"/>
    </row>
    <row r="4772" spans="2:2" s="23" customFormat="1" ht="18" x14ac:dyDescent="0.35">
      <c r="B4772" s="30"/>
    </row>
    <row r="4773" spans="2:2" s="23" customFormat="1" ht="18" x14ac:dyDescent="0.35">
      <c r="B4773" s="30"/>
    </row>
    <row r="4774" spans="2:2" s="23" customFormat="1" ht="18" x14ac:dyDescent="0.35">
      <c r="B4774" s="30"/>
    </row>
    <row r="4775" spans="2:2" s="23" customFormat="1" ht="18" x14ac:dyDescent="0.35">
      <c r="B4775" s="30"/>
    </row>
    <row r="4776" spans="2:2" s="23" customFormat="1" ht="18" x14ac:dyDescent="0.35">
      <c r="B4776" s="30"/>
    </row>
    <row r="4777" spans="2:2" s="23" customFormat="1" ht="18" x14ac:dyDescent="0.35">
      <c r="B4777" s="30"/>
    </row>
    <row r="4778" spans="2:2" s="23" customFormat="1" ht="18" x14ac:dyDescent="0.35">
      <c r="B4778" s="30"/>
    </row>
    <row r="4779" spans="2:2" s="23" customFormat="1" ht="18" x14ac:dyDescent="0.35">
      <c r="B4779" s="30"/>
    </row>
    <row r="4780" spans="2:2" s="23" customFormat="1" ht="18" x14ac:dyDescent="0.35">
      <c r="B4780" s="30"/>
    </row>
    <row r="4781" spans="2:2" s="23" customFormat="1" ht="18" x14ac:dyDescent="0.35">
      <c r="B4781" s="30"/>
    </row>
    <row r="4782" spans="2:2" s="23" customFormat="1" ht="18" x14ac:dyDescent="0.35">
      <c r="B4782" s="30"/>
    </row>
    <row r="4783" spans="2:2" s="23" customFormat="1" ht="18" x14ac:dyDescent="0.35">
      <c r="B4783" s="30"/>
    </row>
    <row r="4784" spans="2:2" s="23" customFormat="1" ht="18" x14ac:dyDescent="0.35">
      <c r="B4784" s="30"/>
    </row>
    <row r="4785" spans="2:2" s="23" customFormat="1" ht="18" x14ac:dyDescent="0.35">
      <c r="B4785" s="30"/>
    </row>
    <row r="4786" spans="2:2" s="23" customFormat="1" ht="18" x14ac:dyDescent="0.35">
      <c r="B4786" s="30"/>
    </row>
    <row r="4787" spans="2:2" s="23" customFormat="1" ht="18" x14ac:dyDescent="0.35">
      <c r="B4787" s="30"/>
    </row>
    <row r="4788" spans="2:2" s="23" customFormat="1" ht="18" x14ac:dyDescent="0.35">
      <c r="B4788" s="30"/>
    </row>
    <row r="4789" spans="2:2" s="23" customFormat="1" ht="18" x14ac:dyDescent="0.35">
      <c r="B4789" s="30"/>
    </row>
    <row r="4790" spans="2:2" s="23" customFormat="1" ht="18" x14ac:dyDescent="0.35">
      <c r="B4790" s="30"/>
    </row>
    <row r="4791" spans="2:2" s="23" customFormat="1" ht="18" x14ac:dyDescent="0.35">
      <c r="B4791" s="30"/>
    </row>
    <row r="4792" spans="2:2" s="23" customFormat="1" ht="18" x14ac:dyDescent="0.35">
      <c r="B4792" s="30"/>
    </row>
    <row r="4793" spans="2:2" s="23" customFormat="1" ht="18" x14ac:dyDescent="0.35">
      <c r="B4793" s="30"/>
    </row>
    <row r="4794" spans="2:2" s="23" customFormat="1" ht="18" x14ac:dyDescent="0.35">
      <c r="B4794" s="30"/>
    </row>
    <row r="4795" spans="2:2" s="23" customFormat="1" ht="18" x14ac:dyDescent="0.35">
      <c r="B4795" s="30"/>
    </row>
    <row r="4796" spans="2:2" s="23" customFormat="1" ht="18" x14ac:dyDescent="0.35">
      <c r="B4796" s="30"/>
    </row>
    <row r="4797" spans="2:2" s="23" customFormat="1" ht="18" x14ac:dyDescent="0.35">
      <c r="B4797" s="30"/>
    </row>
    <row r="4798" spans="2:2" s="23" customFormat="1" ht="18" x14ac:dyDescent="0.35">
      <c r="B4798" s="30"/>
    </row>
    <row r="4799" spans="2:2" s="23" customFormat="1" ht="18" x14ac:dyDescent="0.35">
      <c r="B4799" s="30"/>
    </row>
    <row r="4800" spans="2:2" s="23" customFormat="1" ht="18" x14ac:dyDescent="0.35">
      <c r="B4800" s="30"/>
    </row>
    <row r="4801" spans="2:2" s="23" customFormat="1" ht="18" x14ac:dyDescent="0.35">
      <c r="B4801" s="30"/>
    </row>
    <row r="4802" spans="2:2" s="23" customFormat="1" ht="18" x14ac:dyDescent="0.35">
      <c r="B4802" s="30"/>
    </row>
    <row r="4803" spans="2:2" s="23" customFormat="1" ht="18" x14ac:dyDescent="0.35">
      <c r="B4803" s="30"/>
    </row>
    <row r="4804" spans="2:2" s="23" customFormat="1" ht="18" x14ac:dyDescent="0.35">
      <c r="B4804" s="30"/>
    </row>
    <row r="4805" spans="2:2" s="23" customFormat="1" ht="18" x14ac:dyDescent="0.35">
      <c r="B4805" s="30"/>
    </row>
    <row r="4806" spans="2:2" s="23" customFormat="1" ht="18" x14ac:dyDescent="0.35">
      <c r="B4806" s="30"/>
    </row>
    <row r="4807" spans="2:2" s="23" customFormat="1" ht="18" x14ac:dyDescent="0.35">
      <c r="B4807" s="30"/>
    </row>
    <row r="4808" spans="2:2" s="23" customFormat="1" ht="18" x14ac:dyDescent="0.35">
      <c r="B4808" s="30"/>
    </row>
    <row r="4809" spans="2:2" s="23" customFormat="1" ht="18" x14ac:dyDescent="0.35">
      <c r="B4809" s="30"/>
    </row>
    <row r="4810" spans="2:2" s="23" customFormat="1" ht="18" x14ac:dyDescent="0.35">
      <c r="B4810" s="30"/>
    </row>
    <row r="4811" spans="2:2" s="23" customFormat="1" ht="18" x14ac:dyDescent="0.35">
      <c r="B4811" s="30"/>
    </row>
    <row r="4812" spans="2:2" s="23" customFormat="1" ht="18" x14ac:dyDescent="0.35">
      <c r="B4812" s="30"/>
    </row>
    <row r="4813" spans="2:2" s="23" customFormat="1" ht="18" x14ac:dyDescent="0.35">
      <c r="B4813" s="30"/>
    </row>
    <row r="4814" spans="2:2" s="23" customFormat="1" ht="18" x14ac:dyDescent="0.35">
      <c r="B4814" s="30"/>
    </row>
    <row r="4815" spans="2:2" s="23" customFormat="1" ht="18" x14ac:dyDescent="0.35">
      <c r="B4815" s="30"/>
    </row>
    <row r="4816" spans="2:2" s="23" customFormat="1" ht="18" x14ac:dyDescent="0.35">
      <c r="B4816" s="30"/>
    </row>
    <row r="4817" spans="2:2" s="23" customFormat="1" ht="18" x14ac:dyDescent="0.35">
      <c r="B4817" s="30"/>
    </row>
    <row r="4818" spans="2:2" s="23" customFormat="1" ht="18" x14ac:dyDescent="0.35">
      <c r="B4818" s="30"/>
    </row>
    <row r="4819" spans="2:2" s="23" customFormat="1" ht="18" x14ac:dyDescent="0.35">
      <c r="B4819" s="30"/>
    </row>
    <row r="4820" spans="2:2" s="23" customFormat="1" ht="18" x14ac:dyDescent="0.35">
      <c r="B4820" s="30"/>
    </row>
    <row r="4821" spans="2:2" s="23" customFormat="1" ht="18" x14ac:dyDescent="0.35">
      <c r="B4821" s="30"/>
    </row>
    <row r="4822" spans="2:2" s="23" customFormat="1" ht="18" x14ac:dyDescent="0.35">
      <c r="B4822" s="30"/>
    </row>
    <row r="4823" spans="2:2" s="23" customFormat="1" ht="18" x14ac:dyDescent="0.35">
      <c r="B4823" s="30"/>
    </row>
    <row r="4824" spans="2:2" s="23" customFormat="1" ht="18" x14ac:dyDescent="0.35">
      <c r="B4824" s="30"/>
    </row>
    <row r="4825" spans="2:2" s="23" customFormat="1" ht="18" x14ac:dyDescent="0.35">
      <c r="B4825" s="30"/>
    </row>
    <row r="4826" spans="2:2" s="23" customFormat="1" ht="18" x14ac:dyDescent="0.35">
      <c r="B4826" s="30"/>
    </row>
    <row r="4827" spans="2:2" s="23" customFormat="1" ht="18" x14ac:dyDescent="0.35">
      <c r="B4827" s="30"/>
    </row>
    <row r="4828" spans="2:2" s="23" customFormat="1" ht="18" x14ac:dyDescent="0.35">
      <c r="B4828" s="30"/>
    </row>
    <row r="4829" spans="2:2" s="23" customFormat="1" ht="18" x14ac:dyDescent="0.35">
      <c r="B4829" s="30"/>
    </row>
    <row r="4830" spans="2:2" s="23" customFormat="1" ht="18" x14ac:dyDescent="0.35">
      <c r="B4830" s="30"/>
    </row>
    <row r="4831" spans="2:2" s="23" customFormat="1" ht="18" x14ac:dyDescent="0.35">
      <c r="B4831" s="30"/>
    </row>
    <row r="4832" spans="2:2" s="23" customFormat="1" ht="18" x14ac:dyDescent="0.35">
      <c r="B4832" s="30"/>
    </row>
    <row r="4833" spans="2:2" s="23" customFormat="1" ht="18" x14ac:dyDescent="0.35">
      <c r="B4833" s="30"/>
    </row>
    <row r="4834" spans="2:2" s="23" customFormat="1" ht="18" x14ac:dyDescent="0.35">
      <c r="B4834" s="30"/>
    </row>
    <row r="4835" spans="2:2" s="23" customFormat="1" ht="18" x14ac:dyDescent="0.35">
      <c r="B4835" s="30"/>
    </row>
    <row r="4836" spans="2:2" s="23" customFormat="1" ht="18" x14ac:dyDescent="0.35">
      <c r="B4836" s="30"/>
    </row>
    <row r="4837" spans="2:2" s="23" customFormat="1" ht="18" x14ac:dyDescent="0.35">
      <c r="B4837" s="30"/>
    </row>
    <row r="4838" spans="2:2" s="23" customFormat="1" ht="18" x14ac:dyDescent="0.35">
      <c r="B4838" s="30"/>
    </row>
    <row r="4839" spans="2:2" s="23" customFormat="1" ht="18" x14ac:dyDescent="0.35">
      <c r="B4839" s="30"/>
    </row>
    <row r="4840" spans="2:2" s="23" customFormat="1" ht="18" x14ac:dyDescent="0.35">
      <c r="B4840" s="30"/>
    </row>
    <row r="4841" spans="2:2" s="23" customFormat="1" ht="18" x14ac:dyDescent="0.35">
      <c r="B4841" s="30"/>
    </row>
    <row r="4842" spans="2:2" s="23" customFormat="1" ht="18" x14ac:dyDescent="0.35">
      <c r="B4842" s="30"/>
    </row>
    <row r="4843" spans="2:2" s="23" customFormat="1" ht="18" x14ac:dyDescent="0.35">
      <c r="B4843" s="30"/>
    </row>
    <row r="4844" spans="2:2" s="23" customFormat="1" ht="18" x14ac:dyDescent="0.35">
      <c r="B4844" s="30"/>
    </row>
    <row r="4845" spans="2:2" s="23" customFormat="1" ht="18" x14ac:dyDescent="0.35">
      <c r="B4845" s="30"/>
    </row>
    <row r="4846" spans="2:2" s="23" customFormat="1" ht="18" x14ac:dyDescent="0.35">
      <c r="B4846" s="30"/>
    </row>
    <row r="4847" spans="2:2" s="23" customFormat="1" ht="18" x14ac:dyDescent="0.35">
      <c r="B4847" s="30"/>
    </row>
    <row r="4848" spans="2:2" s="23" customFormat="1" ht="18" x14ac:dyDescent="0.35">
      <c r="B4848" s="30"/>
    </row>
    <row r="4849" spans="2:2" s="23" customFormat="1" ht="18" x14ac:dyDescent="0.35">
      <c r="B4849" s="30"/>
    </row>
    <row r="4850" spans="2:2" s="23" customFormat="1" ht="18" x14ac:dyDescent="0.35">
      <c r="B4850" s="30"/>
    </row>
    <row r="4851" spans="2:2" s="23" customFormat="1" ht="18" x14ac:dyDescent="0.35">
      <c r="B4851" s="30"/>
    </row>
    <row r="4852" spans="2:2" s="23" customFormat="1" ht="18" x14ac:dyDescent="0.35">
      <c r="B4852" s="30"/>
    </row>
    <row r="4853" spans="2:2" s="23" customFormat="1" ht="18" x14ac:dyDescent="0.35">
      <c r="B4853" s="30"/>
    </row>
    <row r="4854" spans="2:2" s="23" customFormat="1" ht="18" x14ac:dyDescent="0.35">
      <c r="B4854" s="30"/>
    </row>
    <row r="4855" spans="2:2" s="23" customFormat="1" ht="18" x14ac:dyDescent="0.35">
      <c r="B4855" s="30"/>
    </row>
    <row r="4856" spans="2:2" s="23" customFormat="1" ht="18" x14ac:dyDescent="0.35">
      <c r="B4856" s="30"/>
    </row>
    <row r="4857" spans="2:2" s="23" customFormat="1" ht="18" x14ac:dyDescent="0.35">
      <c r="B4857" s="30"/>
    </row>
    <row r="4858" spans="2:2" s="23" customFormat="1" ht="18" x14ac:dyDescent="0.35">
      <c r="B4858" s="30"/>
    </row>
    <row r="4859" spans="2:2" s="23" customFormat="1" ht="18" x14ac:dyDescent="0.35">
      <c r="B4859" s="30"/>
    </row>
    <row r="4860" spans="2:2" s="23" customFormat="1" ht="18" x14ac:dyDescent="0.35">
      <c r="B4860" s="30"/>
    </row>
    <row r="4861" spans="2:2" s="23" customFormat="1" ht="18" x14ac:dyDescent="0.35">
      <c r="B4861" s="30"/>
    </row>
    <row r="4862" spans="2:2" s="23" customFormat="1" ht="18" x14ac:dyDescent="0.35">
      <c r="B4862" s="30"/>
    </row>
    <row r="4863" spans="2:2" s="23" customFormat="1" ht="18" x14ac:dyDescent="0.35">
      <c r="B4863" s="30"/>
    </row>
    <row r="4864" spans="2:2" s="23" customFormat="1" ht="18" x14ac:dyDescent="0.35">
      <c r="B4864" s="30"/>
    </row>
    <row r="4865" spans="2:2" s="23" customFormat="1" ht="18" x14ac:dyDescent="0.35">
      <c r="B4865" s="30"/>
    </row>
    <row r="4866" spans="2:2" s="23" customFormat="1" ht="18" x14ac:dyDescent="0.35">
      <c r="B4866" s="30"/>
    </row>
    <row r="4867" spans="2:2" s="23" customFormat="1" ht="18" x14ac:dyDescent="0.35">
      <c r="B4867" s="30"/>
    </row>
    <row r="4868" spans="2:2" s="23" customFormat="1" ht="18" x14ac:dyDescent="0.35">
      <c r="B4868" s="30"/>
    </row>
    <row r="4869" spans="2:2" s="23" customFormat="1" ht="18" x14ac:dyDescent="0.35">
      <c r="B4869" s="30"/>
    </row>
    <row r="4870" spans="2:2" s="23" customFormat="1" ht="18" x14ac:dyDescent="0.35">
      <c r="B4870" s="30"/>
    </row>
    <row r="4871" spans="2:2" s="23" customFormat="1" ht="18" x14ac:dyDescent="0.35">
      <c r="B4871" s="30"/>
    </row>
    <row r="4872" spans="2:2" s="23" customFormat="1" ht="18" x14ac:dyDescent="0.35">
      <c r="B4872" s="30"/>
    </row>
    <row r="4873" spans="2:2" s="23" customFormat="1" ht="18" x14ac:dyDescent="0.35">
      <c r="B4873" s="30"/>
    </row>
    <row r="4874" spans="2:2" s="23" customFormat="1" ht="18" x14ac:dyDescent="0.35">
      <c r="B4874" s="30"/>
    </row>
    <row r="4875" spans="2:2" s="23" customFormat="1" ht="18" x14ac:dyDescent="0.35">
      <c r="B4875" s="30"/>
    </row>
    <row r="4876" spans="2:2" s="23" customFormat="1" ht="18" x14ac:dyDescent="0.35">
      <c r="B4876" s="30"/>
    </row>
    <row r="4877" spans="2:2" s="23" customFormat="1" ht="18" x14ac:dyDescent="0.35">
      <c r="B4877" s="30"/>
    </row>
    <row r="4878" spans="2:2" s="23" customFormat="1" ht="18" x14ac:dyDescent="0.35">
      <c r="B4878" s="30"/>
    </row>
    <row r="4879" spans="2:2" s="23" customFormat="1" ht="18" x14ac:dyDescent="0.35">
      <c r="B4879" s="30"/>
    </row>
    <row r="4880" spans="2:2" s="23" customFormat="1" ht="18" x14ac:dyDescent="0.35">
      <c r="B4880" s="30"/>
    </row>
    <row r="4881" spans="2:2" s="23" customFormat="1" ht="18" x14ac:dyDescent="0.35">
      <c r="B4881" s="30"/>
    </row>
    <row r="4882" spans="2:2" s="23" customFormat="1" ht="18" x14ac:dyDescent="0.35">
      <c r="B4882" s="30"/>
    </row>
    <row r="4883" spans="2:2" s="23" customFormat="1" ht="18" x14ac:dyDescent="0.35">
      <c r="B4883" s="30"/>
    </row>
    <row r="4884" spans="2:2" s="23" customFormat="1" ht="18" x14ac:dyDescent="0.35">
      <c r="B4884" s="30"/>
    </row>
    <row r="4885" spans="2:2" s="23" customFormat="1" ht="18" x14ac:dyDescent="0.35">
      <c r="B4885" s="30"/>
    </row>
    <row r="4886" spans="2:2" s="23" customFormat="1" ht="18" x14ac:dyDescent="0.35">
      <c r="B4886" s="30"/>
    </row>
    <row r="4887" spans="2:2" s="23" customFormat="1" ht="18" x14ac:dyDescent="0.35">
      <c r="B4887" s="30"/>
    </row>
    <row r="4888" spans="2:2" s="23" customFormat="1" ht="18" x14ac:dyDescent="0.35">
      <c r="B4888" s="30"/>
    </row>
    <row r="4889" spans="2:2" s="23" customFormat="1" ht="18" x14ac:dyDescent="0.35">
      <c r="B4889" s="30"/>
    </row>
    <row r="4890" spans="2:2" s="23" customFormat="1" ht="18" x14ac:dyDescent="0.35">
      <c r="B4890" s="30"/>
    </row>
    <row r="4891" spans="2:2" s="23" customFormat="1" ht="18" x14ac:dyDescent="0.35">
      <c r="B4891" s="30"/>
    </row>
    <row r="4892" spans="2:2" s="23" customFormat="1" ht="18" x14ac:dyDescent="0.35">
      <c r="B4892" s="30"/>
    </row>
    <row r="4893" spans="2:2" s="23" customFormat="1" ht="18" x14ac:dyDescent="0.35">
      <c r="B4893" s="30"/>
    </row>
    <row r="4894" spans="2:2" s="23" customFormat="1" ht="18" x14ac:dyDescent="0.35">
      <c r="B4894" s="30"/>
    </row>
    <row r="4895" spans="2:2" s="23" customFormat="1" ht="18" x14ac:dyDescent="0.35">
      <c r="B4895" s="30"/>
    </row>
    <row r="4896" spans="2:2" s="23" customFormat="1" ht="18" x14ac:dyDescent="0.35">
      <c r="B4896" s="30"/>
    </row>
    <row r="4897" spans="2:2" s="23" customFormat="1" ht="18" x14ac:dyDescent="0.35">
      <c r="B4897" s="30"/>
    </row>
    <row r="4898" spans="2:2" s="23" customFormat="1" ht="18" x14ac:dyDescent="0.35">
      <c r="B4898" s="30"/>
    </row>
    <row r="4899" spans="2:2" s="23" customFormat="1" ht="18" x14ac:dyDescent="0.35">
      <c r="B4899" s="30"/>
    </row>
    <row r="4900" spans="2:2" s="23" customFormat="1" ht="18" x14ac:dyDescent="0.35">
      <c r="B4900" s="30"/>
    </row>
    <row r="4901" spans="2:2" s="23" customFormat="1" ht="18" x14ac:dyDescent="0.35">
      <c r="B4901" s="30"/>
    </row>
    <row r="4902" spans="2:2" s="23" customFormat="1" ht="18" x14ac:dyDescent="0.35">
      <c r="B4902" s="30"/>
    </row>
    <row r="4903" spans="2:2" s="23" customFormat="1" ht="18" x14ac:dyDescent="0.35">
      <c r="B4903" s="30"/>
    </row>
    <row r="4904" spans="2:2" s="23" customFormat="1" ht="18" x14ac:dyDescent="0.35">
      <c r="B4904" s="30"/>
    </row>
    <row r="4905" spans="2:2" s="23" customFormat="1" ht="18" x14ac:dyDescent="0.35">
      <c r="B4905" s="30"/>
    </row>
    <row r="4906" spans="2:2" s="23" customFormat="1" ht="18" x14ac:dyDescent="0.35">
      <c r="B4906" s="30"/>
    </row>
    <row r="4907" spans="2:2" s="23" customFormat="1" ht="18" x14ac:dyDescent="0.35">
      <c r="B4907" s="30"/>
    </row>
    <row r="4908" spans="2:2" s="23" customFormat="1" ht="18" x14ac:dyDescent="0.35">
      <c r="B4908" s="30"/>
    </row>
    <row r="4909" spans="2:2" s="23" customFormat="1" ht="18" x14ac:dyDescent="0.35">
      <c r="B4909" s="30"/>
    </row>
    <row r="4910" spans="2:2" s="23" customFormat="1" ht="18" x14ac:dyDescent="0.35">
      <c r="B4910" s="30"/>
    </row>
    <row r="4911" spans="2:2" s="23" customFormat="1" ht="18" x14ac:dyDescent="0.35">
      <c r="B4911" s="30"/>
    </row>
    <row r="4912" spans="2:2" s="23" customFormat="1" ht="18" x14ac:dyDescent="0.35">
      <c r="B4912" s="30"/>
    </row>
    <row r="4913" spans="2:2" s="23" customFormat="1" ht="18" x14ac:dyDescent="0.35">
      <c r="B4913" s="30"/>
    </row>
    <row r="4914" spans="2:2" s="23" customFormat="1" ht="18" x14ac:dyDescent="0.35">
      <c r="B4914" s="30"/>
    </row>
    <row r="4915" spans="2:2" s="23" customFormat="1" ht="18" x14ac:dyDescent="0.35">
      <c r="B4915" s="30"/>
    </row>
    <row r="4916" spans="2:2" s="23" customFormat="1" ht="18" x14ac:dyDescent="0.35">
      <c r="B4916" s="30"/>
    </row>
    <row r="4917" spans="2:2" s="23" customFormat="1" ht="18" x14ac:dyDescent="0.35">
      <c r="B4917" s="30"/>
    </row>
    <row r="4918" spans="2:2" s="23" customFormat="1" ht="18" x14ac:dyDescent="0.35">
      <c r="B4918" s="30"/>
    </row>
    <row r="4919" spans="2:2" s="23" customFormat="1" ht="18" x14ac:dyDescent="0.35">
      <c r="B4919" s="30"/>
    </row>
    <row r="4920" spans="2:2" s="23" customFormat="1" ht="18" x14ac:dyDescent="0.35">
      <c r="B4920" s="30"/>
    </row>
    <row r="4921" spans="2:2" s="23" customFormat="1" ht="18" x14ac:dyDescent="0.35">
      <c r="B4921" s="30"/>
    </row>
    <row r="4922" spans="2:2" s="23" customFormat="1" ht="18" x14ac:dyDescent="0.35">
      <c r="B4922" s="30"/>
    </row>
    <row r="4923" spans="2:2" s="23" customFormat="1" ht="18" x14ac:dyDescent="0.35">
      <c r="B4923" s="30"/>
    </row>
    <row r="4924" spans="2:2" s="23" customFormat="1" ht="18" x14ac:dyDescent="0.35">
      <c r="B4924" s="30"/>
    </row>
    <row r="4925" spans="2:2" s="23" customFormat="1" ht="18" x14ac:dyDescent="0.35">
      <c r="B4925" s="30"/>
    </row>
    <row r="4926" spans="2:2" s="23" customFormat="1" ht="18" x14ac:dyDescent="0.35">
      <c r="B4926" s="30"/>
    </row>
    <row r="4927" spans="2:2" s="23" customFormat="1" ht="18" x14ac:dyDescent="0.35">
      <c r="B4927" s="30"/>
    </row>
    <row r="4928" spans="2:2" s="23" customFormat="1" ht="18" x14ac:dyDescent="0.35">
      <c r="B4928" s="30"/>
    </row>
    <row r="4929" spans="2:2" s="23" customFormat="1" ht="18" x14ac:dyDescent="0.35">
      <c r="B4929" s="30"/>
    </row>
    <row r="4930" spans="2:2" s="23" customFormat="1" ht="18" x14ac:dyDescent="0.35">
      <c r="B4930" s="30"/>
    </row>
    <row r="4931" spans="2:2" s="23" customFormat="1" ht="18" x14ac:dyDescent="0.35">
      <c r="B4931" s="30"/>
    </row>
    <row r="4932" spans="2:2" s="23" customFormat="1" ht="18" x14ac:dyDescent="0.35">
      <c r="B4932" s="30"/>
    </row>
    <row r="4933" spans="2:2" s="23" customFormat="1" ht="18" x14ac:dyDescent="0.35">
      <c r="B4933" s="30"/>
    </row>
    <row r="4934" spans="2:2" s="23" customFormat="1" ht="18" x14ac:dyDescent="0.35">
      <c r="B4934" s="30"/>
    </row>
    <row r="4935" spans="2:2" s="23" customFormat="1" ht="18" x14ac:dyDescent="0.35">
      <c r="B4935" s="30"/>
    </row>
    <row r="4936" spans="2:2" s="23" customFormat="1" ht="18" x14ac:dyDescent="0.35">
      <c r="B4936" s="30"/>
    </row>
    <row r="4937" spans="2:2" s="23" customFormat="1" ht="18" x14ac:dyDescent="0.35">
      <c r="B4937" s="30"/>
    </row>
    <row r="4938" spans="2:2" s="23" customFormat="1" ht="18" x14ac:dyDescent="0.35">
      <c r="B4938" s="30"/>
    </row>
    <row r="4939" spans="2:2" s="23" customFormat="1" ht="18" x14ac:dyDescent="0.35">
      <c r="B4939" s="30"/>
    </row>
    <row r="4940" spans="2:2" s="23" customFormat="1" ht="18" x14ac:dyDescent="0.35">
      <c r="B4940" s="30"/>
    </row>
    <row r="4941" spans="2:2" s="23" customFormat="1" ht="18" x14ac:dyDescent="0.35">
      <c r="B4941" s="30"/>
    </row>
    <row r="4942" spans="2:2" s="23" customFormat="1" ht="18" x14ac:dyDescent="0.35">
      <c r="B4942" s="30"/>
    </row>
    <row r="4943" spans="2:2" s="23" customFormat="1" ht="18" x14ac:dyDescent="0.35">
      <c r="B4943" s="30"/>
    </row>
    <row r="4944" spans="2:2" s="23" customFormat="1" ht="18" x14ac:dyDescent="0.35">
      <c r="B4944" s="30"/>
    </row>
    <row r="4945" spans="2:2" s="23" customFormat="1" ht="18" x14ac:dyDescent="0.35">
      <c r="B4945" s="30"/>
    </row>
    <row r="4946" spans="2:2" s="23" customFormat="1" ht="18" x14ac:dyDescent="0.35">
      <c r="B4946" s="30"/>
    </row>
    <row r="4947" spans="2:2" s="23" customFormat="1" ht="18" x14ac:dyDescent="0.35">
      <c r="B4947" s="30"/>
    </row>
    <row r="4948" spans="2:2" s="23" customFormat="1" ht="18" x14ac:dyDescent="0.35">
      <c r="B4948" s="30"/>
    </row>
    <row r="4949" spans="2:2" s="23" customFormat="1" ht="18" x14ac:dyDescent="0.35">
      <c r="B4949" s="30"/>
    </row>
    <row r="4950" spans="2:2" s="23" customFormat="1" ht="18" x14ac:dyDescent="0.35">
      <c r="B4950" s="30"/>
    </row>
    <row r="4951" spans="2:2" s="23" customFormat="1" ht="18" x14ac:dyDescent="0.35">
      <c r="B4951" s="30"/>
    </row>
    <row r="4952" spans="2:2" s="23" customFormat="1" ht="18" x14ac:dyDescent="0.35">
      <c r="B4952" s="30"/>
    </row>
    <row r="4953" spans="2:2" s="23" customFormat="1" ht="18" x14ac:dyDescent="0.35">
      <c r="B4953" s="30"/>
    </row>
    <row r="4954" spans="2:2" s="23" customFormat="1" ht="18" x14ac:dyDescent="0.35">
      <c r="B4954" s="30"/>
    </row>
    <row r="4955" spans="2:2" s="23" customFormat="1" ht="18" x14ac:dyDescent="0.35">
      <c r="B4955" s="30"/>
    </row>
    <row r="4956" spans="2:2" s="23" customFormat="1" ht="18" x14ac:dyDescent="0.35">
      <c r="B4956" s="30"/>
    </row>
    <row r="4957" spans="2:2" s="23" customFormat="1" ht="18" x14ac:dyDescent="0.35">
      <c r="B4957" s="30"/>
    </row>
    <row r="4958" spans="2:2" s="23" customFormat="1" ht="18" x14ac:dyDescent="0.35">
      <c r="B4958" s="30"/>
    </row>
    <row r="4959" spans="2:2" s="23" customFormat="1" ht="18" x14ac:dyDescent="0.35">
      <c r="B4959" s="30"/>
    </row>
    <row r="4960" spans="2:2" s="23" customFormat="1" ht="18" x14ac:dyDescent="0.35">
      <c r="B4960" s="30"/>
    </row>
    <row r="4961" spans="2:2" s="23" customFormat="1" ht="18" x14ac:dyDescent="0.35">
      <c r="B4961" s="30"/>
    </row>
    <row r="4962" spans="2:2" s="23" customFormat="1" ht="18" x14ac:dyDescent="0.35">
      <c r="B4962" s="30"/>
    </row>
    <row r="4963" spans="2:2" s="23" customFormat="1" ht="18" x14ac:dyDescent="0.35">
      <c r="B4963" s="30"/>
    </row>
    <row r="4964" spans="2:2" s="23" customFormat="1" ht="18" x14ac:dyDescent="0.35">
      <c r="B4964" s="30"/>
    </row>
    <row r="4965" spans="2:2" s="23" customFormat="1" ht="18" x14ac:dyDescent="0.35">
      <c r="B4965" s="30"/>
    </row>
    <row r="4966" spans="2:2" s="23" customFormat="1" ht="18" x14ac:dyDescent="0.35">
      <c r="B4966" s="30"/>
    </row>
    <row r="4967" spans="2:2" s="23" customFormat="1" ht="18" x14ac:dyDescent="0.35">
      <c r="B4967" s="30"/>
    </row>
    <row r="4968" spans="2:2" s="23" customFormat="1" ht="18" x14ac:dyDescent="0.35">
      <c r="B4968" s="30"/>
    </row>
    <row r="4969" spans="2:2" s="23" customFormat="1" ht="18" x14ac:dyDescent="0.35">
      <c r="B4969" s="30"/>
    </row>
    <row r="4970" spans="2:2" s="23" customFormat="1" ht="18" x14ac:dyDescent="0.35">
      <c r="B4970" s="30"/>
    </row>
    <row r="4971" spans="2:2" s="23" customFormat="1" ht="18" x14ac:dyDescent="0.35">
      <c r="B4971" s="30"/>
    </row>
    <row r="4972" spans="2:2" s="23" customFormat="1" ht="18" x14ac:dyDescent="0.35">
      <c r="B4972" s="30"/>
    </row>
    <row r="4973" spans="2:2" s="23" customFormat="1" ht="18" x14ac:dyDescent="0.35">
      <c r="B4973" s="30"/>
    </row>
    <row r="4974" spans="2:2" s="23" customFormat="1" ht="18" x14ac:dyDescent="0.35">
      <c r="B4974" s="30"/>
    </row>
    <row r="4975" spans="2:2" s="23" customFormat="1" ht="18" x14ac:dyDescent="0.35">
      <c r="B4975" s="30"/>
    </row>
    <row r="4976" spans="2:2" s="23" customFormat="1" ht="18" x14ac:dyDescent="0.35">
      <c r="B4976" s="30"/>
    </row>
    <row r="4977" spans="2:2" s="23" customFormat="1" ht="18" x14ac:dyDescent="0.35">
      <c r="B4977" s="30"/>
    </row>
    <row r="4978" spans="2:2" s="23" customFormat="1" ht="18" x14ac:dyDescent="0.35">
      <c r="B4978" s="30"/>
    </row>
    <row r="4979" spans="2:2" s="23" customFormat="1" ht="18" x14ac:dyDescent="0.35">
      <c r="B4979" s="30"/>
    </row>
    <row r="4980" spans="2:2" s="23" customFormat="1" ht="18" x14ac:dyDescent="0.35">
      <c r="B4980" s="30"/>
    </row>
    <row r="4981" spans="2:2" s="23" customFormat="1" ht="18" x14ac:dyDescent="0.35">
      <c r="B4981" s="30"/>
    </row>
    <row r="4982" spans="2:2" s="23" customFormat="1" ht="18" x14ac:dyDescent="0.35">
      <c r="B4982" s="30"/>
    </row>
    <row r="4983" spans="2:2" s="23" customFormat="1" ht="18" x14ac:dyDescent="0.35">
      <c r="B4983" s="30"/>
    </row>
    <row r="4984" spans="2:2" s="23" customFormat="1" ht="18" x14ac:dyDescent="0.35">
      <c r="B4984" s="30"/>
    </row>
    <row r="4985" spans="2:2" s="23" customFormat="1" ht="18" x14ac:dyDescent="0.35">
      <c r="B4985" s="30"/>
    </row>
    <row r="4986" spans="2:2" s="23" customFormat="1" ht="18" x14ac:dyDescent="0.35">
      <c r="B4986" s="30"/>
    </row>
    <row r="4987" spans="2:2" s="23" customFormat="1" ht="18" x14ac:dyDescent="0.35">
      <c r="B4987" s="30"/>
    </row>
    <row r="4988" spans="2:2" s="23" customFormat="1" ht="18" x14ac:dyDescent="0.35">
      <c r="B4988" s="30"/>
    </row>
    <row r="4989" spans="2:2" s="23" customFormat="1" ht="18" x14ac:dyDescent="0.35">
      <c r="B4989" s="30"/>
    </row>
    <row r="4990" spans="2:2" s="23" customFormat="1" ht="18" x14ac:dyDescent="0.35">
      <c r="B4990" s="30"/>
    </row>
    <row r="4991" spans="2:2" s="23" customFormat="1" ht="18" x14ac:dyDescent="0.35">
      <c r="B4991" s="30"/>
    </row>
    <row r="4992" spans="2:2" s="23" customFormat="1" ht="18" x14ac:dyDescent="0.35">
      <c r="B4992" s="30"/>
    </row>
    <row r="4993" spans="2:2" s="23" customFormat="1" ht="18" x14ac:dyDescent="0.35">
      <c r="B4993" s="30"/>
    </row>
    <row r="4994" spans="2:2" s="23" customFormat="1" ht="18" x14ac:dyDescent="0.35">
      <c r="B4994" s="30"/>
    </row>
    <row r="4995" spans="2:2" s="23" customFormat="1" ht="18" x14ac:dyDescent="0.35">
      <c r="B4995" s="30"/>
    </row>
    <row r="4996" spans="2:2" s="23" customFormat="1" ht="18" x14ac:dyDescent="0.35">
      <c r="B4996" s="30"/>
    </row>
    <row r="4997" spans="2:2" s="23" customFormat="1" ht="18" x14ac:dyDescent="0.35">
      <c r="B4997" s="30"/>
    </row>
    <row r="4998" spans="2:2" s="23" customFormat="1" ht="18" x14ac:dyDescent="0.35">
      <c r="B4998" s="30"/>
    </row>
    <row r="4999" spans="2:2" s="23" customFormat="1" ht="18" x14ac:dyDescent="0.35">
      <c r="B4999" s="30"/>
    </row>
    <row r="5000" spans="2:2" s="23" customFormat="1" ht="18" x14ac:dyDescent="0.35">
      <c r="B5000" s="30"/>
    </row>
    <row r="5001" spans="2:2" s="23" customFormat="1" ht="18" x14ac:dyDescent="0.35">
      <c r="B5001" s="30"/>
    </row>
    <row r="5002" spans="2:2" s="23" customFormat="1" ht="18" x14ac:dyDescent="0.35">
      <c r="B5002" s="30"/>
    </row>
    <row r="5003" spans="2:2" s="23" customFormat="1" ht="18" x14ac:dyDescent="0.35">
      <c r="B5003" s="30"/>
    </row>
    <row r="5004" spans="2:2" s="23" customFormat="1" ht="18" x14ac:dyDescent="0.35">
      <c r="B5004" s="30"/>
    </row>
    <row r="5005" spans="2:2" s="23" customFormat="1" ht="18" x14ac:dyDescent="0.35">
      <c r="B5005" s="30"/>
    </row>
    <row r="5006" spans="2:2" s="23" customFormat="1" ht="18" x14ac:dyDescent="0.35">
      <c r="B5006" s="30"/>
    </row>
    <row r="5007" spans="2:2" s="23" customFormat="1" ht="18" x14ac:dyDescent="0.35">
      <c r="B5007" s="30"/>
    </row>
    <row r="5008" spans="2:2" s="23" customFormat="1" ht="18" x14ac:dyDescent="0.35">
      <c r="B5008" s="30"/>
    </row>
    <row r="5009" spans="2:2" s="23" customFormat="1" ht="18" x14ac:dyDescent="0.35">
      <c r="B5009" s="30"/>
    </row>
    <row r="5010" spans="2:2" s="23" customFormat="1" ht="18" x14ac:dyDescent="0.35">
      <c r="B5010" s="30"/>
    </row>
    <row r="5011" spans="2:2" s="23" customFormat="1" ht="18" x14ac:dyDescent="0.35">
      <c r="B5011" s="30"/>
    </row>
    <row r="5012" spans="2:2" s="23" customFormat="1" ht="18" x14ac:dyDescent="0.35">
      <c r="B5012" s="30"/>
    </row>
    <row r="5013" spans="2:2" s="23" customFormat="1" ht="18" x14ac:dyDescent="0.35">
      <c r="B5013" s="30"/>
    </row>
    <row r="5014" spans="2:2" s="23" customFormat="1" ht="18" x14ac:dyDescent="0.35">
      <c r="B5014" s="30"/>
    </row>
    <row r="5015" spans="2:2" s="23" customFormat="1" ht="18" x14ac:dyDescent="0.35">
      <c r="B5015" s="30"/>
    </row>
    <row r="5016" spans="2:2" s="23" customFormat="1" ht="18" x14ac:dyDescent="0.35">
      <c r="B5016" s="30"/>
    </row>
    <row r="5017" spans="2:2" s="23" customFormat="1" ht="18" x14ac:dyDescent="0.35">
      <c r="B5017" s="30"/>
    </row>
    <row r="5018" spans="2:2" s="23" customFormat="1" ht="18" x14ac:dyDescent="0.35">
      <c r="B5018" s="30"/>
    </row>
    <row r="5019" spans="2:2" s="23" customFormat="1" ht="18" x14ac:dyDescent="0.35">
      <c r="B5019" s="30"/>
    </row>
    <row r="5020" spans="2:2" s="23" customFormat="1" ht="18" x14ac:dyDescent="0.35">
      <c r="B5020" s="30"/>
    </row>
    <row r="5021" spans="2:2" s="23" customFormat="1" ht="18" x14ac:dyDescent="0.35">
      <c r="B5021" s="30"/>
    </row>
    <row r="5022" spans="2:2" s="23" customFormat="1" ht="18" x14ac:dyDescent="0.35">
      <c r="B5022" s="30"/>
    </row>
    <row r="5023" spans="2:2" s="23" customFormat="1" ht="18" x14ac:dyDescent="0.35">
      <c r="B5023" s="30"/>
    </row>
    <row r="5024" spans="2:2" s="23" customFormat="1" ht="18" x14ac:dyDescent="0.35">
      <c r="B5024" s="30"/>
    </row>
    <row r="5025" spans="2:2" s="23" customFormat="1" ht="18" x14ac:dyDescent="0.35">
      <c r="B5025" s="30"/>
    </row>
    <row r="5026" spans="2:2" s="23" customFormat="1" ht="18" x14ac:dyDescent="0.35">
      <c r="B5026" s="30"/>
    </row>
    <row r="5027" spans="2:2" s="23" customFormat="1" ht="18" x14ac:dyDescent="0.35">
      <c r="B5027" s="30"/>
    </row>
    <row r="5028" spans="2:2" s="23" customFormat="1" ht="18" x14ac:dyDescent="0.35">
      <c r="B5028" s="30"/>
    </row>
    <row r="5029" spans="2:2" s="23" customFormat="1" ht="18" x14ac:dyDescent="0.35">
      <c r="B5029" s="30"/>
    </row>
    <row r="5030" spans="2:2" s="23" customFormat="1" ht="18" x14ac:dyDescent="0.35">
      <c r="B5030" s="30"/>
    </row>
    <row r="5031" spans="2:2" s="23" customFormat="1" ht="18" x14ac:dyDescent="0.35">
      <c r="B5031" s="30"/>
    </row>
    <row r="5032" spans="2:2" s="23" customFormat="1" ht="18" x14ac:dyDescent="0.35">
      <c r="B5032" s="30"/>
    </row>
    <row r="5033" spans="2:2" s="23" customFormat="1" ht="18" x14ac:dyDescent="0.35">
      <c r="B5033" s="30"/>
    </row>
    <row r="5034" spans="2:2" s="23" customFormat="1" ht="18" x14ac:dyDescent="0.35">
      <c r="B5034" s="30"/>
    </row>
    <row r="5035" spans="2:2" s="23" customFormat="1" ht="18" x14ac:dyDescent="0.35">
      <c r="B5035" s="30"/>
    </row>
    <row r="5036" spans="2:2" s="23" customFormat="1" ht="18" x14ac:dyDescent="0.35">
      <c r="B5036" s="30"/>
    </row>
    <row r="5037" spans="2:2" s="23" customFormat="1" ht="18" x14ac:dyDescent="0.35">
      <c r="B5037" s="30"/>
    </row>
    <row r="5038" spans="2:2" s="23" customFormat="1" ht="18" x14ac:dyDescent="0.35">
      <c r="B5038" s="30"/>
    </row>
    <row r="5039" spans="2:2" s="23" customFormat="1" ht="18" x14ac:dyDescent="0.35">
      <c r="B5039" s="30"/>
    </row>
    <row r="5040" spans="2:2" s="23" customFormat="1" ht="18" x14ac:dyDescent="0.35">
      <c r="B5040" s="30"/>
    </row>
    <row r="5041" spans="2:2" s="23" customFormat="1" ht="18" x14ac:dyDescent="0.35">
      <c r="B5041" s="30"/>
    </row>
    <row r="5042" spans="2:2" s="23" customFormat="1" ht="18" x14ac:dyDescent="0.35">
      <c r="B5042" s="30"/>
    </row>
    <row r="5043" spans="2:2" s="23" customFormat="1" ht="18" x14ac:dyDescent="0.35">
      <c r="B5043" s="30"/>
    </row>
    <row r="5044" spans="2:2" s="23" customFormat="1" ht="18" x14ac:dyDescent="0.35">
      <c r="B5044" s="30"/>
    </row>
    <row r="5045" spans="2:2" s="23" customFormat="1" ht="18" x14ac:dyDescent="0.35">
      <c r="B5045" s="30"/>
    </row>
    <row r="5046" spans="2:2" s="23" customFormat="1" ht="18" x14ac:dyDescent="0.35">
      <c r="B5046" s="30"/>
    </row>
    <row r="5047" spans="2:2" s="23" customFormat="1" ht="18" x14ac:dyDescent="0.35">
      <c r="B5047" s="30"/>
    </row>
    <row r="5048" spans="2:2" s="23" customFormat="1" ht="18" x14ac:dyDescent="0.35">
      <c r="B5048" s="30"/>
    </row>
    <row r="5049" spans="2:2" s="23" customFormat="1" ht="18" x14ac:dyDescent="0.35">
      <c r="B5049" s="30"/>
    </row>
    <row r="5050" spans="2:2" s="23" customFormat="1" ht="18" x14ac:dyDescent="0.35">
      <c r="B5050" s="30"/>
    </row>
    <row r="5051" spans="2:2" s="23" customFormat="1" ht="18" x14ac:dyDescent="0.35">
      <c r="B5051" s="30"/>
    </row>
    <row r="5052" spans="2:2" s="23" customFormat="1" ht="18" x14ac:dyDescent="0.35">
      <c r="B5052" s="30"/>
    </row>
    <row r="5053" spans="2:2" s="23" customFormat="1" ht="18" x14ac:dyDescent="0.35">
      <c r="B5053" s="30"/>
    </row>
    <row r="5054" spans="2:2" s="23" customFormat="1" ht="18" x14ac:dyDescent="0.35">
      <c r="B5054" s="30"/>
    </row>
    <row r="5055" spans="2:2" s="23" customFormat="1" ht="18" x14ac:dyDescent="0.35">
      <c r="B5055" s="30"/>
    </row>
    <row r="5056" spans="2:2" s="23" customFormat="1" ht="18" x14ac:dyDescent="0.35">
      <c r="B5056" s="30"/>
    </row>
    <row r="5057" spans="2:2" s="23" customFormat="1" ht="18" x14ac:dyDescent="0.35">
      <c r="B5057" s="30"/>
    </row>
    <row r="5058" spans="2:2" s="23" customFormat="1" ht="18" x14ac:dyDescent="0.35">
      <c r="B5058" s="30"/>
    </row>
    <row r="5059" spans="2:2" s="23" customFormat="1" ht="18" x14ac:dyDescent="0.35">
      <c r="B5059" s="30"/>
    </row>
    <row r="5060" spans="2:2" s="23" customFormat="1" ht="18" x14ac:dyDescent="0.35">
      <c r="B5060" s="30"/>
    </row>
    <row r="5061" spans="2:2" s="23" customFormat="1" ht="18" x14ac:dyDescent="0.35">
      <c r="B5061" s="30"/>
    </row>
    <row r="5062" spans="2:2" s="23" customFormat="1" ht="18" x14ac:dyDescent="0.35">
      <c r="B5062" s="30"/>
    </row>
    <row r="5063" spans="2:2" s="23" customFormat="1" ht="18" x14ac:dyDescent="0.35">
      <c r="B5063" s="30"/>
    </row>
    <row r="5064" spans="2:2" s="23" customFormat="1" ht="18" x14ac:dyDescent="0.35">
      <c r="B5064" s="30"/>
    </row>
    <row r="5065" spans="2:2" s="23" customFormat="1" ht="18" x14ac:dyDescent="0.35">
      <c r="B5065" s="30"/>
    </row>
    <row r="5066" spans="2:2" s="23" customFormat="1" ht="18" x14ac:dyDescent="0.35">
      <c r="B5066" s="30"/>
    </row>
    <row r="5067" spans="2:2" s="23" customFormat="1" ht="18" x14ac:dyDescent="0.35">
      <c r="B5067" s="30"/>
    </row>
    <row r="5068" spans="2:2" s="23" customFormat="1" ht="18" x14ac:dyDescent="0.35">
      <c r="B5068" s="30"/>
    </row>
    <row r="5069" spans="2:2" s="23" customFormat="1" ht="18" x14ac:dyDescent="0.35">
      <c r="B5069" s="30"/>
    </row>
    <row r="5070" spans="2:2" s="23" customFormat="1" ht="18" x14ac:dyDescent="0.35">
      <c r="B5070" s="30"/>
    </row>
    <row r="5071" spans="2:2" s="23" customFormat="1" ht="18" x14ac:dyDescent="0.35">
      <c r="B5071" s="30"/>
    </row>
    <row r="5072" spans="2:2" s="23" customFormat="1" ht="18" x14ac:dyDescent="0.35">
      <c r="B5072" s="30"/>
    </row>
    <row r="5073" spans="2:2" s="23" customFormat="1" ht="18" x14ac:dyDescent="0.35">
      <c r="B5073" s="30"/>
    </row>
    <row r="5074" spans="2:2" s="23" customFormat="1" ht="18" x14ac:dyDescent="0.35">
      <c r="B5074" s="30"/>
    </row>
    <row r="5075" spans="2:2" s="23" customFormat="1" ht="18" x14ac:dyDescent="0.35">
      <c r="B5075" s="30"/>
    </row>
    <row r="5076" spans="2:2" s="23" customFormat="1" ht="18" x14ac:dyDescent="0.35">
      <c r="B5076" s="30"/>
    </row>
    <row r="5077" spans="2:2" s="23" customFormat="1" ht="18" x14ac:dyDescent="0.35">
      <c r="B5077" s="30"/>
    </row>
    <row r="5078" spans="2:2" s="23" customFormat="1" ht="18" x14ac:dyDescent="0.35">
      <c r="B5078" s="30"/>
    </row>
    <row r="5079" spans="2:2" s="23" customFormat="1" ht="18" x14ac:dyDescent="0.35">
      <c r="B5079" s="30"/>
    </row>
    <row r="5080" spans="2:2" s="23" customFormat="1" ht="18" x14ac:dyDescent="0.35">
      <c r="B5080" s="30"/>
    </row>
    <row r="5081" spans="2:2" s="23" customFormat="1" ht="18" x14ac:dyDescent="0.35">
      <c r="B5081" s="30"/>
    </row>
    <row r="5082" spans="2:2" s="23" customFormat="1" ht="18" x14ac:dyDescent="0.35">
      <c r="B5082" s="30"/>
    </row>
    <row r="5083" spans="2:2" s="23" customFormat="1" ht="18" x14ac:dyDescent="0.35">
      <c r="B5083" s="30"/>
    </row>
    <row r="5084" spans="2:2" s="23" customFormat="1" ht="18" x14ac:dyDescent="0.35">
      <c r="B5084" s="30"/>
    </row>
    <row r="5085" spans="2:2" s="23" customFormat="1" ht="18" x14ac:dyDescent="0.35">
      <c r="B5085" s="30"/>
    </row>
    <row r="5086" spans="2:2" s="23" customFormat="1" ht="18" x14ac:dyDescent="0.35">
      <c r="B5086" s="30"/>
    </row>
    <row r="5087" spans="2:2" s="23" customFormat="1" ht="18" x14ac:dyDescent="0.35">
      <c r="B5087" s="30"/>
    </row>
    <row r="5088" spans="2:2" s="23" customFormat="1" ht="18" x14ac:dyDescent="0.35">
      <c r="B5088" s="30"/>
    </row>
    <row r="5089" spans="2:2" s="23" customFormat="1" ht="18" x14ac:dyDescent="0.35">
      <c r="B5089" s="30"/>
    </row>
    <row r="5090" spans="2:2" s="23" customFormat="1" ht="18" x14ac:dyDescent="0.35">
      <c r="B5090" s="30"/>
    </row>
    <row r="5091" spans="2:2" s="23" customFormat="1" ht="18" x14ac:dyDescent="0.35">
      <c r="B5091" s="30"/>
    </row>
    <row r="5092" spans="2:2" s="23" customFormat="1" ht="18" x14ac:dyDescent="0.35">
      <c r="B5092" s="30"/>
    </row>
    <row r="5093" spans="2:2" s="23" customFormat="1" ht="18" x14ac:dyDescent="0.35">
      <c r="B5093" s="30"/>
    </row>
    <row r="5094" spans="2:2" s="23" customFormat="1" ht="18" x14ac:dyDescent="0.35">
      <c r="B5094" s="30"/>
    </row>
    <row r="5095" spans="2:2" s="23" customFormat="1" ht="18" x14ac:dyDescent="0.35">
      <c r="B5095" s="30"/>
    </row>
    <row r="5096" spans="2:2" s="23" customFormat="1" ht="18" x14ac:dyDescent="0.35">
      <c r="B5096" s="30"/>
    </row>
    <row r="5097" spans="2:2" s="23" customFormat="1" ht="18" x14ac:dyDescent="0.35">
      <c r="B5097" s="30"/>
    </row>
    <row r="5098" spans="2:2" s="23" customFormat="1" ht="18" x14ac:dyDescent="0.35">
      <c r="B5098" s="30"/>
    </row>
    <row r="5099" spans="2:2" s="23" customFormat="1" ht="18" x14ac:dyDescent="0.35">
      <c r="B5099" s="30"/>
    </row>
    <row r="5100" spans="2:2" s="23" customFormat="1" ht="18" x14ac:dyDescent="0.35">
      <c r="B5100" s="30"/>
    </row>
    <row r="5101" spans="2:2" s="23" customFormat="1" ht="18" x14ac:dyDescent="0.35">
      <c r="B5101" s="30"/>
    </row>
    <row r="5102" spans="2:2" s="23" customFormat="1" ht="18" x14ac:dyDescent="0.35">
      <c r="B5102" s="30"/>
    </row>
    <row r="5103" spans="2:2" s="23" customFormat="1" ht="18" x14ac:dyDescent="0.35">
      <c r="B5103" s="30"/>
    </row>
    <row r="5104" spans="2:2" s="23" customFormat="1" ht="18" x14ac:dyDescent="0.35">
      <c r="B5104" s="30"/>
    </row>
    <row r="5105" spans="2:2" s="23" customFormat="1" ht="18" x14ac:dyDescent="0.35">
      <c r="B5105" s="30"/>
    </row>
    <row r="5106" spans="2:2" s="23" customFormat="1" ht="18" x14ac:dyDescent="0.35">
      <c r="B5106" s="30"/>
    </row>
    <row r="5107" spans="2:2" s="23" customFormat="1" ht="18" x14ac:dyDescent="0.35">
      <c r="B5107" s="30"/>
    </row>
    <row r="5108" spans="2:2" s="23" customFormat="1" ht="18" x14ac:dyDescent="0.35">
      <c r="B5108" s="30"/>
    </row>
    <row r="5109" spans="2:2" s="23" customFormat="1" ht="18" x14ac:dyDescent="0.35">
      <c r="B5109" s="30"/>
    </row>
    <row r="5110" spans="2:2" s="23" customFormat="1" ht="18" x14ac:dyDescent="0.35">
      <c r="B5110" s="30"/>
    </row>
    <row r="5111" spans="2:2" s="23" customFormat="1" ht="18" x14ac:dyDescent="0.35">
      <c r="B5111" s="30"/>
    </row>
    <row r="5112" spans="2:2" s="23" customFormat="1" ht="18" x14ac:dyDescent="0.35">
      <c r="B5112" s="30"/>
    </row>
    <row r="5113" spans="2:2" s="23" customFormat="1" ht="18" x14ac:dyDescent="0.35">
      <c r="B5113" s="30"/>
    </row>
    <row r="5114" spans="2:2" s="23" customFormat="1" ht="18" x14ac:dyDescent="0.35">
      <c r="B5114" s="30"/>
    </row>
    <row r="5115" spans="2:2" s="23" customFormat="1" ht="18" x14ac:dyDescent="0.35">
      <c r="B5115" s="30"/>
    </row>
    <row r="5116" spans="2:2" s="23" customFormat="1" ht="18" x14ac:dyDescent="0.35">
      <c r="B5116" s="30"/>
    </row>
    <row r="5117" spans="2:2" s="23" customFormat="1" ht="18" x14ac:dyDescent="0.35">
      <c r="B5117" s="30"/>
    </row>
    <row r="5118" spans="2:2" s="23" customFormat="1" ht="18" x14ac:dyDescent="0.35">
      <c r="B5118" s="30"/>
    </row>
    <row r="5119" spans="2:2" s="23" customFormat="1" ht="18" x14ac:dyDescent="0.35">
      <c r="B5119" s="30"/>
    </row>
    <row r="5120" spans="2:2" s="23" customFormat="1" ht="18" x14ac:dyDescent="0.35">
      <c r="B5120" s="30"/>
    </row>
    <row r="5121" spans="2:2" s="23" customFormat="1" ht="18" x14ac:dyDescent="0.35">
      <c r="B5121" s="30"/>
    </row>
    <row r="5122" spans="2:2" s="23" customFormat="1" ht="18" x14ac:dyDescent="0.35">
      <c r="B5122" s="30"/>
    </row>
    <row r="5123" spans="2:2" s="23" customFormat="1" ht="18" x14ac:dyDescent="0.35">
      <c r="B5123" s="30"/>
    </row>
    <row r="5124" spans="2:2" s="23" customFormat="1" ht="18" x14ac:dyDescent="0.35">
      <c r="B5124" s="30"/>
    </row>
    <row r="5125" spans="2:2" s="23" customFormat="1" ht="18" x14ac:dyDescent="0.35">
      <c r="B5125" s="30"/>
    </row>
    <row r="5126" spans="2:2" s="23" customFormat="1" ht="18" x14ac:dyDescent="0.35">
      <c r="B5126" s="30"/>
    </row>
    <row r="5127" spans="2:2" s="23" customFormat="1" ht="18" x14ac:dyDescent="0.35">
      <c r="B5127" s="30"/>
    </row>
    <row r="5128" spans="2:2" s="23" customFormat="1" ht="18" x14ac:dyDescent="0.35">
      <c r="B5128" s="30"/>
    </row>
    <row r="5129" spans="2:2" s="23" customFormat="1" ht="18" x14ac:dyDescent="0.35">
      <c r="B5129" s="30"/>
    </row>
    <row r="5130" spans="2:2" s="23" customFormat="1" ht="18" x14ac:dyDescent="0.35">
      <c r="B5130" s="30"/>
    </row>
    <row r="5131" spans="2:2" s="23" customFormat="1" ht="18" x14ac:dyDescent="0.35">
      <c r="B5131" s="30"/>
    </row>
    <row r="5132" spans="2:2" s="23" customFormat="1" ht="18" x14ac:dyDescent="0.35">
      <c r="B5132" s="30"/>
    </row>
    <row r="5133" spans="2:2" s="23" customFormat="1" ht="18" x14ac:dyDescent="0.35">
      <c r="B5133" s="30"/>
    </row>
    <row r="5134" spans="2:2" s="23" customFormat="1" ht="18" x14ac:dyDescent="0.35">
      <c r="B5134" s="30"/>
    </row>
    <row r="5135" spans="2:2" s="23" customFormat="1" ht="18" x14ac:dyDescent="0.35">
      <c r="B5135" s="30"/>
    </row>
    <row r="5136" spans="2:2" s="23" customFormat="1" ht="18" x14ac:dyDescent="0.35">
      <c r="B5136" s="30"/>
    </row>
    <row r="5137" spans="2:2" s="23" customFormat="1" ht="18" x14ac:dyDescent="0.35">
      <c r="B5137" s="30"/>
    </row>
    <row r="5138" spans="2:2" s="23" customFormat="1" ht="18" x14ac:dyDescent="0.35">
      <c r="B5138" s="30"/>
    </row>
    <row r="5139" spans="2:2" s="23" customFormat="1" ht="18" x14ac:dyDescent="0.35">
      <c r="B5139" s="30"/>
    </row>
    <row r="5140" spans="2:2" s="23" customFormat="1" ht="18" x14ac:dyDescent="0.35">
      <c r="B5140" s="30"/>
    </row>
    <row r="5141" spans="2:2" s="23" customFormat="1" ht="18" x14ac:dyDescent="0.35">
      <c r="B5141" s="30"/>
    </row>
    <row r="5142" spans="2:2" s="23" customFormat="1" ht="18" x14ac:dyDescent="0.35">
      <c r="B5142" s="30"/>
    </row>
    <row r="5143" spans="2:2" s="23" customFormat="1" ht="18" x14ac:dyDescent="0.35">
      <c r="B5143" s="30"/>
    </row>
    <row r="5144" spans="2:2" s="23" customFormat="1" ht="18" x14ac:dyDescent="0.35">
      <c r="B5144" s="30"/>
    </row>
    <row r="5145" spans="2:2" s="23" customFormat="1" ht="18" x14ac:dyDescent="0.35">
      <c r="B5145" s="30"/>
    </row>
    <row r="5146" spans="2:2" s="23" customFormat="1" ht="18" x14ac:dyDescent="0.35">
      <c r="B5146" s="30"/>
    </row>
    <row r="5147" spans="2:2" s="23" customFormat="1" ht="18" x14ac:dyDescent="0.35">
      <c r="B5147" s="30"/>
    </row>
    <row r="5148" spans="2:2" s="23" customFormat="1" ht="18" x14ac:dyDescent="0.35">
      <c r="B5148" s="30"/>
    </row>
    <row r="5149" spans="2:2" s="23" customFormat="1" ht="18" x14ac:dyDescent="0.35">
      <c r="B5149" s="30"/>
    </row>
    <row r="5150" spans="2:2" s="23" customFormat="1" ht="18" x14ac:dyDescent="0.35">
      <c r="B5150" s="30"/>
    </row>
    <row r="5151" spans="2:2" s="23" customFormat="1" ht="18" x14ac:dyDescent="0.35">
      <c r="B5151" s="30"/>
    </row>
    <row r="5152" spans="2:2" s="23" customFormat="1" ht="18" x14ac:dyDescent="0.35">
      <c r="B5152" s="30"/>
    </row>
    <row r="5153" spans="2:2" s="23" customFormat="1" ht="18" x14ac:dyDescent="0.35">
      <c r="B5153" s="30"/>
    </row>
    <row r="5154" spans="2:2" s="23" customFormat="1" ht="18" x14ac:dyDescent="0.35">
      <c r="B5154" s="30"/>
    </row>
    <row r="5155" spans="2:2" s="23" customFormat="1" ht="18" x14ac:dyDescent="0.35">
      <c r="B5155" s="30"/>
    </row>
    <row r="5156" spans="2:2" s="23" customFormat="1" ht="18" x14ac:dyDescent="0.35">
      <c r="B5156" s="30"/>
    </row>
    <row r="5157" spans="2:2" s="23" customFormat="1" ht="18" x14ac:dyDescent="0.35">
      <c r="B5157" s="30"/>
    </row>
    <row r="5158" spans="2:2" s="23" customFormat="1" ht="18" x14ac:dyDescent="0.35">
      <c r="B5158" s="30"/>
    </row>
    <row r="5159" spans="2:2" s="23" customFormat="1" ht="18" x14ac:dyDescent="0.35">
      <c r="B5159" s="30"/>
    </row>
    <row r="5160" spans="2:2" s="23" customFormat="1" ht="18" x14ac:dyDescent="0.35">
      <c r="B5160" s="30"/>
    </row>
    <row r="5161" spans="2:2" s="23" customFormat="1" ht="18" x14ac:dyDescent="0.35">
      <c r="B5161" s="30"/>
    </row>
    <row r="5162" spans="2:2" s="23" customFormat="1" ht="18" x14ac:dyDescent="0.35">
      <c r="B5162" s="30"/>
    </row>
    <row r="5163" spans="2:2" s="23" customFormat="1" ht="18" x14ac:dyDescent="0.35">
      <c r="B5163" s="30"/>
    </row>
    <row r="5164" spans="2:2" s="23" customFormat="1" ht="18" x14ac:dyDescent="0.35">
      <c r="B5164" s="30"/>
    </row>
    <row r="5165" spans="2:2" s="23" customFormat="1" ht="18" x14ac:dyDescent="0.35">
      <c r="B5165" s="30"/>
    </row>
    <row r="5166" spans="2:2" s="23" customFormat="1" ht="18" x14ac:dyDescent="0.35">
      <c r="B5166" s="30"/>
    </row>
    <row r="5167" spans="2:2" s="23" customFormat="1" ht="18" x14ac:dyDescent="0.35">
      <c r="B5167" s="30"/>
    </row>
    <row r="5168" spans="2:2" s="23" customFormat="1" ht="18" x14ac:dyDescent="0.35">
      <c r="B5168" s="30"/>
    </row>
    <row r="5169" spans="2:2" s="23" customFormat="1" ht="18" x14ac:dyDescent="0.35">
      <c r="B5169" s="30"/>
    </row>
    <row r="5170" spans="2:2" s="23" customFormat="1" ht="18" x14ac:dyDescent="0.35">
      <c r="B5170" s="30"/>
    </row>
    <row r="5171" spans="2:2" s="23" customFormat="1" ht="18" x14ac:dyDescent="0.35">
      <c r="B5171" s="30"/>
    </row>
    <row r="5172" spans="2:2" s="23" customFormat="1" ht="18" x14ac:dyDescent="0.35">
      <c r="B5172" s="30"/>
    </row>
    <row r="5173" spans="2:2" s="23" customFormat="1" ht="18" x14ac:dyDescent="0.35">
      <c r="B5173" s="30"/>
    </row>
    <row r="5174" spans="2:2" s="23" customFormat="1" ht="18" x14ac:dyDescent="0.35">
      <c r="B5174" s="30"/>
    </row>
    <row r="5175" spans="2:2" s="23" customFormat="1" ht="18" x14ac:dyDescent="0.35">
      <c r="B5175" s="30"/>
    </row>
    <row r="5176" spans="2:2" s="23" customFormat="1" ht="18" x14ac:dyDescent="0.35">
      <c r="B5176" s="30"/>
    </row>
    <row r="5177" spans="2:2" s="23" customFormat="1" ht="18" x14ac:dyDescent="0.35">
      <c r="B5177" s="30"/>
    </row>
    <row r="5178" spans="2:2" s="23" customFormat="1" ht="18" x14ac:dyDescent="0.35">
      <c r="B5178" s="30"/>
    </row>
    <row r="5179" spans="2:2" s="23" customFormat="1" ht="18" x14ac:dyDescent="0.35">
      <c r="B5179" s="30"/>
    </row>
    <row r="5180" spans="2:2" s="23" customFormat="1" ht="18" x14ac:dyDescent="0.35">
      <c r="B5180" s="30"/>
    </row>
    <row r="5181" spans="2:2" s="23" customFormat="1" ht="18" x14ac:dyDescent="0.35">
      <c r="B5181" s="30"/>
    </row>
    <row r="5182" spans="2:2" s="23" customFormat="1" ht="18" x14ac:dyDescent="0.35">
      <c r="B5182" s="30"/>
    </row>
    <row r="5183" spans="2:2" s="23" customFormat="1" ht="18" x14ac:dyDescent="0.35">
      <c r="B5183" s="30"/>
    </row>
    <row r="5184" spans="2:2" s="23" customFormat="1" ht="18" x14ac:dyDescent="0.35">
      <c r="B5184" s="30"/>
    </row>
    <row r="5185" spans="2:2" s="23" customFormat="1" ht="18" x14ac:dyDescent="0.35">
      <c r="B5185" s="30"/>
    </row>
    <row r="5186" spans="2:2" s="23" customFormat="1" ht="18" x14ac:dyDescent="0.35">
      <c r="B5186" s="30"/>
    </row>
    <row r="5187" spans="2:2" s="23" customFormat="1" ht="18" x14ac:dyDescent="0.35">
      <c r="B5187" s="30"/>
    </row>
    <row r="5188" spans="2:2" s="23" customFormat="1" ht="18" x14ac:dyDescent="0.35">
      <c r="B5188" s="30"/>
    </row>
    <row r="5189" spans="2:2" s="23" customFormat="1" ht="18" x14ac:dyDescent="0.35">
      <c r="B5189" s="30"/>
    </row>
    <row r="5190" spans="2:2" s="23" customFormat="1" ht="18" x14ac:dyDescent="0.35">
      <c r="B5190" s="30"/>
    </row>
    <row r="5191" spans="2:2" s="23" customFormat="1" ht="18" x14ac:dyDescent="0.35">
      <c r="B5191" s="30"/>
    </row>
    <row r="5192" spans="2:2" s="23" customFormat="1" ht="18" x14ac:dyDescent="0.35">
      <c r="B5192" s="30"/>
    </row>
    <row r="5193" spans="2:2" s="23" customFormat="1" ht="18" x14ac:dyDescent="0.35">
      <c r="B5193" s="30"/>
    </row>
    <row r="5194" spans="2:2" s="23" customFormat="1" ht="18" x14ac:dyDescent="0.35">
      <c r="B5194" s="30"/>
    </row>
    <row r="5195" spans="2:2" s="23" customFormat="1" ht="18" x14ac:dyDescent="0.35">
      <c r="B5195" s="30"/>
    </row>
    <row r="5196" spans="2:2" s="23" customFormat="1" ht="18" x14ac:dyDescent="0.35">
      <c r="B5196" s="30"/>
    </row>
    <row r="5197" spans="2:2" s="23" customFormat="1" ht="18" x14ac:dyDescent="0.35">
      <c r="B5197" s="30"/>
    </row>
    <row r="5198" spans="2:2" s="23" customFormat="1" ht="18" x14ac:dyDescent="0.35">
      <c r="B5198" s="30"/>
    </row>
    <row r="5199" spans="2:2" s="23" customFormat="1" ht="18" x14ac:dyDescent="0.35">
      <c r="B5199" s="30"/>
    </row>
    <row r="5200" spans="2:2" s="23" customFormat="1" ht="18" x14ac:dyDescent="0.35">
      <c r="B5200" s="30"/>
    </row>
    <row r="5201" spans="2:2" s="23" customFormat="1" ht="18" x14ac:dyDescent="0.35">
      <c r="B5201" s="30"/>
    </row>
    <row r="5202" spans="2:2" s="23" customFormat="1" ht="18" x14ac:dyDescent="0.35">
      <c r="B5202" s="30"/>
    </row>
    <row r="5203" spans="2:2" s="23" customFormat="1" ht="18" x14ac:dyDescent="0.35">
      <c r="B5203" s="30"/>
    </row>
    <row r="5204" spans="2:2" s="23" customFormat="1" ht="18" x14ac:dyDescent="0.35">
      <c r="B5204" s="30"/>
    </row>
    <row r="5205" spans="2:2" s="23" customFormat="1" ht="18" x14ac:dyDescent="0.35">
      <c r="B5205" s="30"/>
    </row>
    <row r="5206" spans="2:2" s="23" customFormat="1" ht="18" x14ac:dyDescent="0.35">
      <c r="B5206" s="30"/>
    </row>
    <row r="5207" spans="2:2" s="23" customFormat="1" ht="18" x14ac:dyDescent="0.35">
      <c r="B5207" s="30"/>
    </row>
    <row r="5208" spans="2:2" s="23" customFormat="1" ht="18" x14ac:dyDescent="0.35">
      <c r="B5208" s="30"/>
    </row>
    <row r="5209" spans="2:2" s="23" customFormat="1" ht="18" x14ac:dyDescent="0.35">
      <c r="B5209" s="30"/>
    </row>
    <row r="5210" spans="2:2" s="23" customFormat="1" ht="18" x14ac:dyDescent="0.35">
      <c r="B5210" s="30"/>
    </row>
    <row r="5211" spans="2:2" s="23" customFormat="1" ht="18" x14ac:dyDescent="0.35">
      <c r="B5211" s="30"/>
    </row>
    <row r="5212" spans="2:2" s="23" customFormat="1" ht="18" x14ac:dyDescent="0.35">
      <c r="B5212" s="30"/>
    </row>
    <row r="5213" spans="2:2" s="23" customFormat="1" ht="18" x14ac:dyDescent="0.35">
      <c r="B5213" s="30"/>
    </row>
    <row r="5214" spans="2:2" s="23" customFormat="1" ht="18" x14ac:dyDescent="0.35">
      <c r="B5214" s="30"/>
    </row>
    <row r="5215" spans="2:2" s="23" customFormat="1" ht="18" x14ac:dyDescent="0.35">
      <c r="B5215" s="30"/>
    </row>
    <row r="5216" spans="2:2" s="23" customFormat="1" ht="18" x14ac:dyDescent="0.35">
      <c r="B5216" s="30"/>
    </row>
    <row r="5217" spans="2:2" s="23" customFormat="1" ht="18" x14ac:dyDescent="0.35">
      <c r="B5217" s="30"/>
    </row>
    <row r="5218" spans="2:2" s="23" customFormat="1" ht="18" x14ac:dyDescent="0.35">
      <c r="B5218" s="30"/>
    </row>
    <row r="5219" spans="2:2" s="23" customFormat="1" ht="18" x14ac:dyDescent="0.35">
      <c r="B5219" s="30"/>
    </row>
    <row r="5220" spans="2:2" s="23" customFormat="1" ht="18" x14ac:dyDescent="0.35">
      <c r="B5220" s="30"/>
    </row>
    <row r="5221" spans="2:2" s="23" customFormat="1" ht="18" x14ac:dyDescent="0.35">
      <c r="B5221" s="30"/>
    </row>
    <row r="5222" spans="2:2" s="23" customFormat="1" ht="18" x14ac:dyDescent="0.35">
      <c r="B5222" s="30"/>
    </row>
    <row r="5223" spans="2:2" s="23" customFormat="1" ht="18" x14ac:dyDescent="0.35">
      <c r="B5223" s="30"/>
    </row>
    <row r="5224" spans="2:2" s="23" customFormat="1" ht="18" x14ac:dyDescent="0.35">
      <c r="B5224" s="30"/>
    </row>
    <row r="5225" spans="2:2" s="23" customFormat="1" ht="18" x14ac:dyDescent="0.35">
      <c r="B5225" s="30"/>
    </row>
    <row r="5226" spans="2:2" s="23" customFormat="1" ht="18" x14ac:dyDescent="0.35">
      <c r="B5226" s="30"/>
    </row>
    <row r="5227" spans="2:2" s="23" customFormat="1" ht="18" x14ac:dyDescent="0.35">
      <c r="B5227" s="30"/>
    </row>
    <row r="5228" spans="2:2" s="23" customFormat="1" ht="18" x14ac:dyDescent="0.35">
      <c r="B5228" s="30"/>
    </row>
    <row r="5229" spans="2:2" s="23" customFormat="1" ht="18" x14ac:dyDescent="0.35">
      <c r="B5229" s="30"/>
    </row>
    <row r="5230" spans="2:2" s="23" customFormat="1" ht="18" x14ac:dyDescent="0.35">
      <c r="B5230" s="30"/>
    </row>
    <row r="5231" spans="2:2" s="23" customFormat="1" ht="18" x14ac:dyDescent="0.35">
      <c r="B5231" s="30"/>
    </row>
    <row r="5232" spans="2:2" s="23" customFormat="1" ht="18" x14ac:dyDescent="0.35">
      <c r="B5232" s="30"/>
    </row>
    <row r="5233" spans="2:2" s="23" customFormat="1" ht="18" x14ac:dyDescent="0.35">
      <c r="B5233" s="30"/>
    </row>
    <row r="5234" spans="2:2" s="23" customFormat="1" ht="18" x14ac:dyDescent="0.35">
      <c r="B5234" s="30"/>
    </row>
    <row r="5235" spans="2:2" s="23" customFormat="1" ht="18" x14ac:dyDescent="0.35">
      <c r="B5235" s="30"/>
    </row>
    <row r="5236" spans="2:2" s="23" customFormat="1" ht="18" x14ac:dyDescent="0.35">
      <c r="B5236" s="30"/>
    </row>
    <row r="5237" spans="2:2" s="23" customFormat="1" ht="18" x14ac:dyDescent="0.35">
      <c r="B5237" s="30"/>
    </row>
    <row r="5238" spans="2:2" s="23" customFormat="1" ht="18" x14ac:dyDescent="0.35">
      <c r="B5238" s="30"/>
    </row>
    <row r="5239" spans="2:2" s="23" customFormat="1" ht="18" x14ac:dyDescent="0.35">
      <c r="B5239" s="30"/>
    </row>
    <row r="5240" spans="2:2" s="23" customFormat="1" ht="18" x14ac:dyDescent="0.35">
      <c r="B5240" s="30"/>
    </row>
    <row r="5241" spans="2:2" s="23" customFormat="1" ht="18" x14ac:dyDescent="0.35">
      <c r="B5241" s="30"/>
    </row>
    <row r="5242" spans="2:2" s="23" customFormat="1" ht="18" x14ac:dyDescent="0.35">
      <c r="B5242" s="30"/>
    </row>
    <row r="5243" spans="2:2" s="23" customFormat="1" ht="18" x14ac:dyDescent="0.35">
      <c r="B5243" s="30"/>
    </row>
    <row r="5244" spans="2:2" s="23" customFormat="1" ht="18" x14ac:dyDescent="0.35">
      <c r="B5244" s="30"/>
    </row>
    <row r="5245" spans="2:2" s="23" customFormat="1" ht="18" x14ac:dyDescent="0.35">
      <c r="B5245" s="30"/>
    </row>
    <row r="5246" spans="2:2" s="23" customFormat="1" ht="18" x14ac:dyDescent="0.35">
      <c r="B5246" s="30"/>
    </row>
    <row r="5247" spans="2:2" s="23" customFormat="1" ht="18" x14ac:dyDescent="0.35">
      <c r="B5247" s="30"/>
    </row>
    <row r="5248" spans="2:2" s="23" customFormat="1" ht="18" x14ac:dyDescent="0.35">
      <c r="B5248" s="30"/>
    </row>
    <row r="5249" spans="2:2" s="23" customFormat="1" ht="18" x14ac:dyDescent="0.35">
      <c r="B5249" s="30"/>
    </row>
    <row r="5250" spans="2:2" s="23" customFormat="1" ht="18" x14ac:dyDescent="0.35">
      <c r="B5250" s="30"/>
    </row>
    <row r="5251" spans="2:2" s="23" customFormat="1" ht="18" x14ac:dyDescent="0.35">
      <c r="B5251" s="30"/>
    </row>
    <row r="5252" spans="2:2" s="23" customFormat="1" ht="18" x14ac:dyDescent="0.35">
      <c r="B5252" s="30"/>
    </row>
    <row r="5253" spans="2:2" s="23" customFormat="1" ht="18" x14ac:dyDescent="0.35">
      <c r="B5253" s="30"/>
    </row>
    <row r="5254" spans="2:2" s="23" customFormat="1" ht="18" x14ac:dyDescent="0.35">
      <c r="B5254" s="30"/>
    </row>
    <row r="5255" spans="2:2" s="23" customFormat="1" ht="18" x14ac:dyDescent="0.35">
      <c r="B5255" s="30"/>
    </row>
    <row r="5256" spans="2:2" s="23" customFormat="1" ht="18" x14ac:dyDescent="0.35">
      <c r="B5256" s="30"/>
    </row>
    <row r="5257" spans="2:2" s="23" customFormat="1" ht="18" x14ac:dyDescent="0.35">
      <c r="B5257" s="30"/>
    </row>
    <row r="5258" spans="2:2" s="23" customFormat="1" ht="18" x14ac:dyDescent="0.35">
      <c r="B5258" s="30"/>
    </row>
    <row r="5259" spans="2:2" s="23" customFormat="1" ht="18" x14ac:dyDescent="0.35">
      <c r="B5259" s="30"/>
    </row>
    <row r="5260" spans="2:2" s="23" customFormat="1" ht="18" x14ac:dyDescent="0.35">
      <c r="B5260" s="30"/>
    </row>
    <row r="5261" spans="2:2" s="23" customFormat="1" ht="18" x14ac:dyDescent="0.35">
      <c r="B5261" s="30"/>
    </row>
    <row r="5262" spans="2:2" s="23" customFormat="1" ht="18" x14ac:dyDescent="0.35">
      <c r="B5262" s="30"/>
    </row>
    <row r="5263" spans="2:2" s="23" customFormat="1" ht="18" x14ac:dyDescent="0.35">
      <c r="B5263" s="30"/>
    </row>
    <row r="5264" spans="2:2" s="23" customFormat="1" ht="18" x14ac:dyDescent="0.35">
      <c r="B5264" s="30"/>
    </row>
    <row r="5265" spans="2:2" s="23" customFormat="1" ht="18" x14ac:dyDescent="0.35">
      <c r="B5265" s="30"/>
    </row>
    <row r="5266" spans="2:2" s="23" customFormat="1" ht="18" x14ac:dyDescent="0.35">
      <c r="B5266" s="30"/>
    </row>
    <row r="5267" spans="2:2" s="23" customFormat="1" ht="18" x14ac:dyDescent="0.35">
      <c r="B5267" s="30"/>
    </row>
    <row r="5268" spans="2:2" s="23" customFormat="1" ht="18" x14ac:dyDescent="0.35">
      <c r="B5268" s="30"/>
    </row>
    <row r="5269" spans="2:2" s="23" customFormat="1" ht="18" x14ac:dyDescent="0.35">
      <c r="B5269" s="30"/>
    </row>
    <row r="5270" spans="2:2" s="23" customFormat="1" ht="18" x14ac:dyDescent="0.35">
      <c r="B5270" s="30"/>
    </row>
    <row r="5271" spans="2:2" s="23" customFormat="1" ht="18" x14ac:dyDescent="0.35">
      <c r="B5271" s="30"/>
    </row>
    <row r="5272" spans="2:2" s="23" customFormat="1" ht="18" x14ac:dyDescent="0.35">
      <c r="B5272" s="30"/>
    </row>
    <row r="5273" spans="2:2" s="23" customFormat="1" ht="18" x14ac:dyDescent="0.35">
      <c r="B5273" s="30"/>
    </row>
    <row r="5274" spans="2:2" s="23" customFormat="1" ht="18" x14ac:dyDescent="0.35">
      <c r="B5274" s="30"/>
    </row>
    <row r="5275" spans="2:2" s="23" customFormat="1" ht="18" x14ac:dyDescent="0.35">
      <c r="B5275" s="30"/>
    </row>
    <row r="5276" spans="2:2" s="23" customFormat="1" ht="18" x14ac:dyDescent="0.35">
      <c r="B5276" s="30"/>
    </row>
    <row r="5277" spans="2:2" s="23" customFormat="1" ht="18" x14ac:dyDescent="0.35">
      <c r="B5277" s="30"/>
    </row>
    <row r="5278" spans="2:2" s="23" customFormat="1" ht="18" x14ac:dyDescent="0.35">
      <c r="B5278" s="30"/>
    </row>
    <row r="5279" spans="2:2" s="23" customFormat="1" ht="18" x14ac:dyDescent="0.35">
      <c r="B5279" s="30"/>
    </row>
    <row r="5280" spans="2:2" s="23" customFormat="1" ht="18" x14ac:dyDescent="0.35">
      <c r="B5280" s="30"/>
    </row>
    <row r="5281" spans="2:2" s="23" customFormat="1" ht="18" x14ac:dyDescent="0.35">
      <c r="B5281" s="30"/>
    </row>
    <row r="5282" spans="2:2" s="23" customFormat="1" ht="18" x14ac:dyDescent="0.35">
      <c r="B5282" s="30"/>
    </row>
    <row r="5283" spans="2:2" s="23" customFormat="1" ht="18" x14ac:dyDescent="0.35">
      <c r="B5283" s="30"/>
    </row>
    <row r="5284" spans="2:2" s="23" customFormat="1" ht="18" x14ac:dyDescent="0.35">
      <c r="B5284" s="30"/>
    </row>
    <row r="5285" spans="2:2" s="23" customFormat="1" ht="18" x14ac:dyDescent="0.35">
      <c r="B5285" s="30"/>
    </row>
    <row r="5286" spans="2:2" s="23" customFormat="1" ht="18" x14ac:dyDescent="0.35">
      <c r="B5286" s="30"/>
    </row>
    <row r="5287" spans="2:2" s="23" customFormat="1" ht="18" x14ac:dyDescent="0.35">
      <c r="B5287" s="30"/>
    </row>
    <row r="5288" spans="2:2" s="23" customFormat="1" ht="18" x14ac:dyDescent="0.35">
      <c r="B5288" s="30"/>
    </row>
    <row r="5289" spans="2:2" s="23" customFormat="1" ht="18" x14ac:dyDescent="0.35">
      <c r="B5289" s="30"/>
    </row>
    <row r="5290" spans="2:2" s="23" customFormat="1" ht="18" x14ac:dyDescent="0.35">
      <c r="B5290" s="30"/>
    </row>
    <row r="5291" spans="2:2" s="23" customFormat="1" ht="18" x14ac:dyDescent="0.35">
      <c r="B5291" s="30"/>
    </row>
    <row r="5292" spans="2:2" s="23" customFormat="1" ht="18" x14ac:dyDescent="0.35">
      <c r="B5292" s="30"/>
    </row>
    <row r="5293" spans="2:2" s="23" customFormat="1" ht="18" x14ac:dyDescent="0.35">
      <c r="B5293" s="30"/>
    </row>
    <row r="5294" spans="2:2" s="23" customFormat="1" ht="18" x14ac:dyDescent="0.35">
      <c r="B5294" s="30"/>
    </row>
    <row r="5295" spans="2:2" s="23" customFormat="1" ht="18" x14ac:dyDescent="0.35">
      <c r="B5295" s="30"/>
    </row>
    <row r="5296" spans="2:2" s="23" customFormat="1" ht="18" x14ac:dyDescent="0.35">
      <c r="B5296" s="30"/>
    </row>
    <row r="5297" spans="2:2" s="23" customFormat="1" ht="18" x14ac:dyDescent="0.35">
      <c r="B5297" s="30"/>
    </row>
    <row r="5298" spans="2:2" s="23" customFormat="1" ht="18" x14ac:dyDescent="0.35">
      <c r="B5298" s="30"/>
    </row>
    <row r="5299" spans="2:2" s="23" customFormat="1" ht="18" x14ac:dyDescent="0.35">
      <c r="B5299" s="30"/>
    </row>
    <row r="5300" spans="2:2" s="23" customFormat="1" ht="18" x14ac:dyDescent="0.35">
      <c r="B5300" s="30"/>
    </row>
    <row r="5301" spans="2:2" s="23" customFormat="1" ht="18" x14ac:dyDescent="0.35">
      <c r="B5301" s="30"/>
    </row>
    <row r="5302" spans="2:2" s="23" customFormat="1" ht="18" x14ac:dyDescent="0.35">
      <c r="B5302" s="30"/>
    </row>
    <row r="5303" spans="2:2" s="23" customFormat="1" ht="18" x14ac:dyDescent="0.35">
      <c r="B5303" s="30"/>
    </row>
    <row r="5304" spans="2:2" s="23" customFormat="1" ht="18" x14ac:dyDescent="0.35">
      <c r="B5304" s="30"/>
    </row>
    <row r="5305" spans="2:2" s="23" customFormat="1" ht="18" x14ac:dyDescent="0.35">
      <c r="B5305" s="30"/>
    </row>
    <row r="5306" spans="2:2" s="23" customFormat="1" ht="18" x14ac:dyDescent="0.35">
      <c r="B5306" s="30"/>
    </row>
    <row r="5307" spans="2:2" s="23" customFormat="1" ht="18" x14ac:dyDescent="0.35">
      <c r="B5307" s="30"/>
    </row>
    <row r="5308" spans="2:2" s="23" customFormat="1" ht="18" x14ac:dyDescent="0.35">
      <c r="B5308" s="30"/>
    </row>
    <row r="5309" spans="2:2" s="23" customFormat="1" ht="18" x14ac:dyDescent="0.35">
      <c r="B5309" s="30"/>
    </row>
    <row r="5310" spans="2:2" s="23" customFormat="1" ht="18" x14ac:dyDescent="0.35">
      <c r="B5310" s="30"/>
    </row>
    <row r="5311" spans="2:2" s="23" customFormat="1" ht="18" x14ac:dyDescent="0.35">
      <c r="B5311" s="30"/>
    </row>
    <row r="5312" spans="2:2" s="23" customFormat="1" ht="18" x14ac:dyDescent="0.35">
      <c r="B5312" s="30"/>
    </row>
    <row r="5313" spans="2:2" s="23" customFormat="1" ht="18" x14ac:dyDescent="0.35">
      <c r="B5313" s="30"/>
    </row>
    <row r="5314" spans="2:2" s="23" customFormat="1" ht="18" x14ac:dyDescent="0.35">
      <c r="B5314" s="30"/>
    </row>
    <row r="5315" spans="2:2" s="23" customFormat="1" ht="18" x14ac:dyDescent="0.35">
      <c r="B5315" s="30"/>
    </row>
    <row r="5316" spans="2:2" s="23" customFormat="1" ht="18" x14ac:dyDescent="0.35">
      <c r="B5316" s="30"/>
    </row>
    <row r="5317" spans="2:2" s="23" customFormat="1" ht="18" x14ac:dyDescent="0.35">
      <c r="B5317" s="30"/>
    </row>
    <row r="5318" spans="2:2" s="23" customFormat="1" ht="18" x14ac:dyDescent="0.35">
      <c r="B5318" s="30"/>
    </row>
    <row r="5319" spans="2:2" s="23" customFormat="1" ht="18" x14ac:dyDescent="0.35">
      <c r="B5319" s="30"/>
    </row>
    <row r="5320" spans="2:2" s="23" customFormat="1" ht="18" x14ac:dyDescent="0.35">
      <c r="B5320" s="30"/>
    </row>
    <row r="5321" spans="2:2" s="23" customFormat="1" ht="18" x14ac:dyDescent="0.35">
      <c r="B5321" s="30"/>
    </row>
    <row r="5322" spans="2:2" s="23" customFormat="1" ht="18" x14ac:dyDescent="0.35">
      <c r="B5322" s="30"/>
    </row>
    <row r="5323" spans="2:2" s="23" customFormat="1" ht="18" x14ac:dyDescent="0.35">
      <c r="B5323" s="30"/>
    </row>
    <row r="5324" spans="2:2" s="23" customFormat="1" ht="18" x14ac:dyDescent="0.35">
      <c r="B5324" s="30"/>
    </row>
    <row r="5325" spans="2:2" s="23" customFormat="1" ht="18" x14ac:dyDescent="0.35">
      <c r="B5325" s="30"/>
    </row>
    <row r="5326" spans="2:2" s="23" customFormat="1" ht="18" x14ac:dyDescent="0.35">
      <c r="B5326" s="30"/>
    </row>
    <row r="5327" spans="2:2" s="23" customFormat="1" ht="18" x14ac:dyDescent="0.35">
      <c r="B5327" s="30"/>
    </row>
    <row r="5328" spans="2:2" s="23" customFormat="1" ht="18" x14ac:dyDescent="0.35">
      <c r="B5328" s="30"/>
    </row>
    <row r="5329" spans="2:2" s="23" customFormat="1" ht="18" x14ac:dyDescent="0.35">
      <c r="B5329" s="30"/>
    </row>
    <row r="5330" spans="2:2" s="23" customFormat="1" ht="18" x14ac:dyDescent="0.35">
      <c r="B5330" s="30"/>
    </row>
    <row r="5331" spans="2:2" s="23" customFormat="1" ht="18" x14ac:dyDescent="0.35">
      <c r="B5331" s="30"/>
    </row>
    <row r="5332" spans="2:2" s="23" customFormat="1" ht="18" x14ac:dyDescent="0.35">
      <c r="B5332" s="30"/>
    </row>
    <row r="5333" spans="2:2" s="23" customFormat="1" ht="18" x14ac:dyDescent="0.35">
      <c r="B5333" s="30"/>
    </row>
    <row r="5334" spans="2:2" s="23" customFormat="1" ht="18" x14ac:dyDescent="0.35">
      <c r="B5334" s="30"/>
    </row>
    <row r="5335" spans="2:2" s="23" customFormat="1" ht="18" x14ac:dyDescent="0.35">
      <c r="B5335" s="30"/>
    </row>
    <row r="5336" spans="2:2" s="23" customFormat="1" ht="18" x14ac:dyDescent="0.35">
      <c r="B5336" s="30"/>
    </row>
    <row r="5337" spans="2:2" s="23" customFormat="1" ht="18" x14ac:dyDescent="0.35">
      <c r="B5337" s="30"/>
    </row>
    <row r="5338" spans="2:2" s="23" customFormat="1" ht="18" x14ac:dyDescent="0.35">
      <c r="B5338" s="30"/>
    </row>
    <row r="5339" spans="2:2" s="23" customFormat="1" ht="18" x14ac:dyDescent="0.35">
      <c r="B5339" s="30"/>
    </row>
    <row r="5340" spans="2:2" s="23" customFormat="1" ht="18" x14ac:dyDescent="0.35">
      <c r="B5340" s="30"/>
    </row>
    <row r="5341" spans="2:2" s="23" customFormat="1" ht="18" x14ac:dyDescent="0.35">
      <c r="B5341" s="30"/>
    </row>
    <row r="5342" spans="2:2" s="23" customFormat="1" ht="18" x14ac:dyDescent="0.35">
      <c r="B5342" s="30"/>
    </row>
    <row r="5343" spans="2:2" s="23" customFormat="1" ht="18" x14ac:dyDescent="0.35">
      <c r="B5343" s="30"/>
    </row>
    <row r="5344" spans="2:2" s="23" customFormat="1" ht="18" x14ac:dyDescent="0.35">
      <c r="B5344" s="30"/>
    </row>
    <row r="5345" spans="2:2" s="23" customFormat="1" ht="18" x14ac:dyDescent="0.35">
      <c r="B5345" s="30"/>
    </row>
    <row r="5346" spans="2:2" s="23" customFormat="1" ht="18" x14ac:dyDescent="0.35">
      <c r="B5346" s="30"/>
    </row>
    <row r="5347" spans="2:2" s="23" customFormat="1" ht="18" x14ac:dyDescent="0.35">
      <c r="B5347" s="30"/>
    </row>
    <row r="5348" spans="2:2" s="23" customFormat="1" ht="18" x14ac:dyDescent="0.35">
      <c r="B5348" s="30"/>
    </row>
    <row r="5349" spans="2:2" s="23" customFormat="1" ht="18" x14ac:dyDescent="0.35">
      <c r="B5349" s="30"/>
    </row>
    <row r="5350" spans="2:2" s="23" customFormat="1" ht="18" x14ac:dyDescent="0.35">
      <c r="B5350" s="30"/>
    </row>
    <row r="5351" spans="2:2" s="23" customFormat="1" ht="18" x14ac:dyDescent="0.35">
      <c r="B5351" s="30"/>
    </row>
    <row r="5352" spans="2:2" s="23" customFormat="1" ht="18" x14ac:dyDescent="0.35">
      <c r="B5352" s="30"/>
    </row>
    <row r="5353" spans="2:2" s="23" customFormat="1" ht="18" x14ac:dyDescent="0.35">
      <c r="B5353" s="30"/>
    </row>
    <row r="5354" spans="2:2" s="23" customFormat="1" ht="18" x14ac:dyDescent="0.35">
      <c r="B5354" s="30"/>
    </row>
    <row r="5355" spans="2:2" s="23" customFormat="1" ht="18" x14ac:dyDescent="0.35">
      <c r="B5355" s="30"/>
    </row>
    <row r="5356" spans="2:2" s="23" customFormat="1" ht="18" x14ac:dyDescent="0.35">
      <c r="B5356" s="30"/>
    </row>
    <row r="5357" spans="2:2" s="23" customFormat="1" ht="18" x14ac:dyDescent="0.35">
      <c r="B5357" s="30"/>
    </row>
    <row r="5358" spans="2:2" s="23" customFormat="1" ht="18" x14ac:dyDescent="0.35">
      <c r="B5358" s="30"/>
    </row>
    <row r="5359" spans="2:2" s="23" customFormat="1" ht="18" x14ac:dyDescent="0.35">
      <c r="B5359" s="30"/>
    </row>
    <row r="5360" spans="2:2" s="23" customFormat="1" ht="18" x14ac:dyDescent="0.35">
      <c r="B5360" s="30"/>
    </row>
    <row r="5361" spans="2:2" s="23" customFormat="1" ht="18" x14ac:dyDescent="0.35">
      <c r="B5361" s="30"/>
    </row>
    <row r="5362" spans="2:2" s="23" customFormat="1" ht="18" x14ac:dyDescent="0.35">
      <c r="B5362" s="30"/>
    </row>
    <row r="5363" spans="2:2" s="23" customFormat="1" ht="18" x14ac:dyDescent="0.35">
      <c r="B5363" s="30"/>
    </row>
    <row r="5364" spans="2:2" s="23" customFormat="1" ht="18" x14ac:dyDescent="0.35">
      <c r="B5364" s="30"/>
    </row>
    <row r="5365" spans="2:2" s="23" customFormat="1" ht="18" x14ac:dyDescent="0.35">
      <c r="B5365" s="30"/>
    </row>
    <row r="5366" spans="2:2" s="23" customFormat="1" ht="18" x14ac:dyDescent="0.35">
      <c r="B5366" s="30"/>
    </row>
    <row r="5367" spans="2:2" s="23" customFormat="1" ht="18" x14ac:dyDescent="0.35">
      <c r="B5367" s="30"/>
    </row>
    <row r="5368" spans="2:2" s="23" customFormat="1" ht="18" x14ac:dyDescent="0.35">
      <c r="B5368" s="30"/>
    </row>
    <row r="5369" spans="2:2" s="23" customFormat="1" ht="18" x14ac:dyDescent="0.35">
      <c r="B5369" s="30"/>
    </row>
    <row r="5370" spans="2:2" s="23" customFormat="1" ht="18" x14ac:dyDescent="0.35">
      <c r="B5370" s="30"/>
    </row>
    <row r="5371" spans="2:2" s="23" customFormat="1" ht="18" x14ac:dyDescent="0.35">
      <c r="B5371" s="30"/>
    </row>
    <row r="5372" spans="2:2" s="23" customFormat="1" ht="18" x14ac:dyDescent="0.35">
      <c r="B5372" s="30"/>
    </row>
    <row r="5373" spans="2:2" s="23" customFormat="1" ht="18" x14ac:dyDescent="0.35">
      <c r="B5373" s="30"/>
    </row>
    <row r="5374" spans="2:2" s="23" customFormat="1" ht="18" x14ac:dyDescent="0.35">
      <c r="B5374" s="30"/>
    </row>
    <row r="5375" spans="2:2" s="23" customFormat="1" ht="18" x14ac:dyDescent="0.35">
      <c r="B5375" s="30"/>
    </row>
    <row r="5376" spans="2:2" s="23" customFormat="1" ht="18" x14ac:dyDescent="0.35">
      <c r="B5376" s="30"/>
    </row>
    <row r="5377" spans="2:2" s="23" customFormat="1" ht="18" x14ac:dyDescent="0.35">
      <c r="B5377" s="30"/>
    </row>
    <row r="5378" spans="2:2" s="23" customFormat="1" ht="18" x14ac:dyDescent="0.35">
      <c r="B5378" s="30"/>
    </row>
    <row r="5379" spans="2:2" s="23" customFormat="1" ht="18" x14ac:dyDescent="0.35">
      <c r="B5379" s="30"/>
    </row>
    <row r="5380" spans="2:2" s="23" customFormat="1" ht="18" x14ac:dyDescent="0.35">
      <c r="B5380" s="30"/>
    </row>
    <row r="5381" spans="2:2" s="23" customFormat="1" ht="18" x14ac:dyDescent="0.35">
      <c r="B5381" s="30"/>
    </row>
    <row r="5382" spans="2:2" s="23" customFormat="1" ht="18" x14ac:dyDescent="0.35">
      <c r="B5382" s="30"/>
    </row>
    <row r="5383" spans="2:2" s="23" customFormat="1" ht="18" x14ac:dyDescent="0.35">
      <c r="B5383" s="30"/>
    </row>
    <row r="5384" spans="2:2" s="23" customFormat="1" ht="18" x14ac:dyDescent="0.35">
      <c r="B5384" s="30"/>
    </row>
    <row r="5385" spans="2:2" s="23" customFormat="1" ht="18" x14ac:dyDescent="0.35">
      <c r="B5385" s="30"/>
    </row>
    <row r="5386" spans="2:2" s="23" customFormat="1" ht="18" x14ac:dyDescent="0.35">
      <c r="B5386" s="30"/>
    </row>
    <row r="5387" spans="2:2" s="23" customFormat="1" ht="18" x14ac:dyDescent="0.35">
      <c r="B5387" s="30"/>
    </row>
    <row r="5388" spans="2:2" s="23" customFormat="1" ht="18" x14ac:dyDescent="0.35">
      <c r="B5388" s="30"/>
    </row>
    <row r="5389" spans="2:2" s="23" customFormat="1" ht="18" x14ac:dyDescent="0.35">
      <c r="B5389" s="30"/>
    </row>
    <row r="5390" spans="2:2" s="23" customFormat="1" ht="18" x14ac:dyDescent="0.35">
      <c r="B5390" s="30"/>
    </row>
    <row r="5391" spans="2:2" s="23" customFormat="1" ht="18" x14ac:dyDescent="0.35">
      <c r="B5391" s="30"/>
    </row>
    <row r="5392" spans="2:2" s="23" customFormat="1" ht="18" x14ac:dyDescent="0.35">
      <c r="B5392" s="30"/>
    </row>
    <row r="5393" spans="2:2" s="23" customFormat="1" ht="18" x14ac:dyDescent="0.35">
      <c r="B5393" s="30"/>
    </row>
    <row r="5394" spans="2:2" s="23" customFormat="1" ht="18" x14ac:dyDescent="0.35">
      <c r="B5394" s="30"/>
    </row>
    <row r="5395" spans="2:2" s="23" customFormat="1" ht="18" x14ac:dyDescent="0.35">
      <c r="B5395" s="30"/>
    </row>
    <row r="5396" spans="2:2" s="23" customFormat="1" ht="18" x14ac:dyDescent="0.35">
      <c r="B5396" s="30"/>
    </row>
    <row r="5397" spans="2:2" s="23" customFormat="1" ht="18" x14ac:dyDescent="0.35">
      <c r="B5397" s="30"/>
    </row>
    <row r="5398" spans="2:2" s="23" customFormat="1" ht="18" x14ac:dyDescent="0.35">
      <c r="B5398" s="30"/>
    </row>
    <row r="5399" spans="2:2" s="23" customFormat="1" ht="18" x14ac:dyDescent="0.35">
      <c r="B5399" s="30"/>
    </row>
    <row r="5400" spans="2:2" s="23" customFormat="1" ht="18" x14ac:dyDescent="0.35">
      <c r="B5400" s="30"/>
    </row>
    <row r="5401" spans="2:2" s="23" customFormat="1" ht="18" x14ac:dyDescent="0.35">
      <c r="B5401" s="30"/>
    </row>
    <row r="5402" spans="2:2" s="23" customFormat="1" ht="18" x14ac:dyDescent="0.35">
      <c r="B5402" s="30"/>
    </row>
    <row r="5403" spans="2:2" s="23" customFormat="1" ht="18" x14ac:dyDescent="0.35">
      <c r="B5403" s="30"/>
    </row>
    <row r="5404" spans="2:2" s="23" customFormat="1" ht="18" x14ac:dyDescent="0.35">
      <c r="B5404" s="30"/>
    </row>
    <row r="5405" spans="2:2" s="23" customFormat="1" ht="18" x14ac:dyDescent="0.35">
      <c r="B5405" s="30"/>
    </row>
    <row r="5406" spans="2:2" s="23" customFormat="1" ht="18" x14ac:dyDescent="0.35">
      <c r="B5406" s="30"/>
    </row>
    <row r="5407" spans="2:2" s="23" customFormat="1" ht="18" x14ac:dyDescent="0.35">
      <c r="B5407" s="30"/>
    </row>
    <row r="5408" spans="2:2" s="23" customFormat="1" ht="18" x14ac:dyDescent="0.35">
      <c r="B5408" s="30"/>
    </row>
    <row r="5409" spans="2:2" s="23" customFormat="1" ht="18" x14ac:dyDescent="0.35">
      <c r="B5409" s="30"/>
    </row>
    <row r="5410" spans="2:2" s="23" customFormat="1" ht="18" x14ac:dyDescent="0.35">
      <c r="B5410" s="30"/>
    </row>
    <row r="5411" spans="2:2" s="23" customFormat="1" ht="18" x14ac:dyDescent="0.35">
      <c r="B5411" s="30"/>
    </row>
    <row r="5412" spans="2:2" s="23" customFormat="1" ht="18" x14ac:dyDescent="0.35">
      <c r="B5412" s="30"/>
    </row>
    <row r="5413" spans="2:2" s="23" customFormat="1" ht="18" x14ac:dyDescent="0.35">
      <c r="B5413" s="30"/>
    </row>
    <row r="5414" spans="2:2" s="23" customFormat="1" ht="18" x14ac:dyDescent="0.35">
      <c r="B5414" s="30"/>
    </row>
    <row r="5415" spans="2:2" s="23" customFormat="1" ht="18" x14ac:dyDescent="0.35">
      <c r="B5415" s="30"/>
    </row>
    <row r="5416" spans="2:2" s="23" customFormat="1" ht="18" x14ac:dyDescent="0.35">
      <c r="B5416" s="30"/>
    </row>
    <row r="5417" spans="2:2" s="23" customFormat="1" ht="18" x14ac:dyDescent="0.35">
      <c r="B5417" s="30"/>
    </row>
    <row r="5418" spans="2:2" s="23" customFormat="1" ht="18" x14ac:dyDescent="0.35">
      <c r="B5418" s="30"/>
    </row>
    <row r="5419" spans="2:2" s="23" customFormat="1" ht="18" x14ac:dyDescent="0.35">
      <c r="B5419" s="30"/>
    </row>
    <row r="5420" spans="2:2" s="23" customFormat="1" ht="18" x14ac:dyDescent="0.35">
      <c r="B5420" s="30"/>
    </row>
    <row r="5421" spans="2:2" s="23" customFormat="1" ht="18" x14ac:dyDescent="0.35">
      <c r="B5421" s="30"/>
    </row>
    <row r="5422" spans="2:2" s="23" customFormat="1" ht="18" x14ac:dyDescent="0.35">
      <c r="B5422" s="30"/>
    </row>
    <row r="5423" spans="2:2" s="23" customFormat="1" ht="18" x14ac:dyDescent="0.35">
      <c r="B5423" s="30"/>
    </row>
    <row r="5424" spans="2:2" s="23" customFormat="1" ht="18" x14ac:dyDescent="0.35">
      <c r="B5424" s="30"/>
    </row>
    <row r="5425" spans="2:2" s="23" customFormat="1" ht="18" x14ac:dyDescent="0.35">
      <c r="B5425" s="30"/>
    </row>
    <row r="5426" spans="2:2" s="23" customFormat="1" ht="18" x14ac:dyDescent="0.35">
      <c r="B5426" s="30"/>
    </row>
    <row r="5427" spans="2:2" s="23" customFormat="1" ht="18" x14ac:dyDescent="0.35">
      <c r="B5427" s="30"/>
    </row>
    <row r="5428" spans="2:2" s="23" customFormat="1" ht="18" x14ac:dyDescent="0.35">
      <c r="B5428" s="30"/>
    </row>
    <row r="5429" spans="2:2" s="23" customFormat="1" ht="18" x14ac:dyDescent="0.35">
      <c r="B5429" s="30"/>
    </row>
    <row r="5430" spans="2:2" s="23" customFormat="1" ht="18" x14ac:dyDescent="0.35">
      <c r="B5430" s="30"/>
    </row>
    <row r="5431" spans="2:2" s="23" customFormat="1" ht="18" x14ac:dyDescent="0.35">
      <c r="B5431" s="30"/>
    </row>
    <row r="5432" spans="2:2" s="23" customFormat="1" ht="18" x14ac:dyDescent="0.35">
      <c r="B5432" s="30"/>
    </row>
    <row r="5433" spans="2:2" s="23" customFormat="1" ht="18" x14ac:dyDescent="0.35">
      <c r="B5433" s="30"/>
    </row>
    <row r="5434" spans="2:2" s="23" customFormat="1" ht="18" x14ac:dyDescent="0.35">
      <c r="B5434" s="30"/>
    </row>
    <row r="5435" spans="2:2" s="23" customFormat="1" ht="18" x14ac:dyDescent="0.35">
      <c r="B5435" s="30"/>
    </row>
    <row r="5436" spans="2:2" s="23" customFormat="1" ht="18" x14ac:dyDescent="0.35">
      <c r="B5436" s="30"/>
    </row>
    <row r="5437" spans="2:2" s="23" customFormat="1" ht="18" x14ac:dyDescent="0.35">
      <c r="B5437" s="30"/>
    </row>
    <row r="5438" spans="2:2" s="23" customFormat="1" ht="18" x14ac:dyDescent="0.35">
      <c r="B5438" s="30"/>
    </row>
    <row r="5439" spans="2:2" s="23" customFormat="1" ht="18" x14ac:dyDescent="0.35">
      <c r="B5439" s="30"/>
    </row>
    <row r="5440" spans="2:2" s="23" customFormat="1" ht="18" x14ac:dyDescent="0.35">
      <c r="B5440" s="30"/>
    </row>
    <row r="5441" spans="2:2" s="23" customFormat="1" ht="18" x14ac:dyDescent="0.35">
      <c r="B5441" s="30"/>
    </row>
    <row r="5442" spans="2:2" s="23" customFormat="1" ht="18" x14ac:dyDescent="0.35">
      <c r="B5442" s="30"/>
    </row>
    <row r="5443" spans="2:2" s="23" customFormat="1" ht="18" x14ac:dyDescent="0.35">
      <c r="B5443" s="30"/>
    </row>
    <row r="5444" spans="2:2" s="23" customFormat="1" ht="18" x14ac:dyDescent="0.35">
      <c r="B5444" s="30"/>
    </row>
    <row r="5445" spans="2:2" s="23" customFormat="1" ht="18" x14ac:dyDescent="0.35">
      <c r="B5445" s="30"/>
    </row>
    <row r="5446" spans="2:2" s="23" customFormat="1" ht="18" x14ac:dyDescent="0.35">
      <c r="B5446" s="30"/>
    </row>
    <row r="5447" spans="2:2" s="23" customFormat="1" ht="18" x14ac:dyDescent="0.35">
      <c r="B5447" s="30"/>
    </row>
    <row r="5448" spans="2:2" s="23" customFormat="1" ht="18" x14ac:dyDescent="0.35">
      <c r="B5448" s="30"/>
    </row>
    <row r="5449" spans="2:2" s="23" customFormat="1" ht="18" x14ac:dyDescent="0.35">
      <c r="B5449" s="30"/>
    </row>
    <row r="5450" spans="2:2" s="23" customFormat="1" ht="18" x14ac:dyDescent="0.35">
      <c r="B5450" s="30"/>
    </row>
    <row r="5451" spans="2:2" s="23" customFormat="1" ht="18" x14ac:dyDescent="0.35">
      <c r="B5451" s="30"/>
    </row>
    <row r="5452" spans="2:2" s="23" customFormat="1" ht="18" x14ac:dyDescent="0.35">
      <c r="B5452" s="30"/>
    </row>
    <row r="5453" spans="2:2" s="23" customFormat="1" ht="18" x14ac:dyDescent="0.35">
      <c r="B5453" s="30"/>
    </row>
    <row r="5454" spans="2:2" s="23" customFormat="1" ht="18" x14ac:dyDescent="0.35">
      <c r="B5454" s="30"/>
    </row>
    <row r="5455" spans="2:2" s="23" customFormat="1" ht="18" x14ac:dyDescent="0.35">
      <c r="B5455" s="30"/>
    </row>
    <row r="5456" spans="2:2" s="23" customFormat="1" ht="18" x14ac:dyDescent="0.35">
      <c r="B5456" s="30"/>
    </row>
    <row r="5457" spans="2:2" s="23" customFormat="1" ht="18" x14ac:dyDescent="0.35">
      <c r="B5457" s="30"/>
    </row>
    <row r="5458" spans="2:2" s="23" customFormat="1" ht="18" x14ac:dyDescent="0.35">
      <c r="B5458" s="30"/>
    </row>
    <row r="5459" spans="2:2" s="23" customFormat="1" ht="18" x14ac:dyDescent="0.35">
      <c r="B5459" s="30"/>
    </row>
    <row r="5460" spans="2:2" s="23" customFormat="1" ht="18" x14ac:dyDescent="0.35">
      <c r="B5460" s="30"/>
    </row>
    <row r="5461" spans="2:2" s="23" customFormat="1" ht="18" x14ac:dyDescent="0.35">
      <c r="B5461" s="30"/>
    </row>
    <row r="5462" spans="2:2" s="23" customFormat="1" ht="18" x14ac:dyDescent="0.35">
      <c r="B5462" s="30"/>
    </row>
    <row r="5463" spans="2:2" s="23" customFormat="1" ht="18" x14ac:dyDescent="0.35">
      <c r="B5463" s="30"/>
    </row>
    <row r="5464" spans="2:2" s="23" customFormat="1" ht="18" x14ac:dyDescent="0.35">
      <c r="B5464" s="30"/>
    </row>
    <row r="5465" spans="2:2" s="23" customFormat="1" ht="18" x14ac:dyDescent="0.35">
      <c r="B5465" s="30"/>
    </row>
    <row r="5466" spans="2:2" s="23" customFormat="1" ht="18" x14ac:dyDescent="0.35">
      <c r="B5466" s="30"/>
    </row>
    <row r="5467" spans="2:2" s="23" customFormat="1" ht="18" x14ac:dyDescent="0.35">
      <c r="B5467" s="30"/>
    </row>
    <row r="5468" spans="2:2" s="23" customFormat="1" ht="18" x14ac:dyDescent="0.35">
      <c r="B5468" s="30"/>
    </row>
    <row r="5469" spans="2:2" s="23" customFormat="1" ht="18" x14ac:dyDescent="0.35">
      <c r="B5469" s="30"/>
    </row>
    <row r="5470" spans="2:2" s="23" customFormat="1" ht="18" x14ac:dyDescent="0.35">
      <c r="B5470" s="30"/>
    </row>
    <row r="5471" spans="2:2" s="23" customFormat="1" ht="18" x14ac:dyDescent="0.35">
      <c r="B5471" s="30"/>
    </row>
    <row r="5472" spans="2:2" s="23" customFormat="1" ht="18" x14ac:dyDescent="0.35">
      <c r="B5472" s="30"/>
    </row>
    <row r="5473" spans="2:2" s="23" customFormat="1" ht="18" x14ac:dyDescent="0.35">
      <c r="B5473" s="30"/>
    </row>
    <row r="5474" spans="2:2" s="23" customFormat="1" ht="18" x14ac:dyDescent="0.35">
      <c r="B5474" s="30"/>
    </row>
    <row r="5475" spans="2:2" s="23" customFormat="1" ht="18" x14ac:dyDescent="0.35">
      <c r="B5475" s="30"/>
    </row>
    <row r="5476" spans="2:2" s="23" customFormat="1" ht="18" x14ac:dyDescent="0.35">
      <c r="B5476" s="30"/>
    </row>
    <row r="5477" spans="2:2" s="23" customFormat="1" ht="18" x14ac:dyDescent="0.35">
      <c r="B5477" s="30"/>
    </row>
    <row r="5478" spans="2:2" s="23" customFormat="1" ht="18" x14ac:dyDescent="0.35">
      <c r="B5478" s="30"/>
    </row>
    <row r="5479" spans="2:2" s="23" customFormat="1" ht="18" x14ac:dyDescent="0.35">
      <c r="B5479" s="30"/>
    </row>
    <row r="5480" spans="2:2" s="23" customFormat="1" ht="18" x14ac:dyDescent="0.35">
      <c r="B5480" s="30"/>
    </row>
    <row r="5481" spans="2:2" s="23" customFormat="1" ht="18" x14ac:dyDescent="0.35">
      <c r="B5481" s="30"/>
    </row>
    <row r="5482" spans="2:2" s="23" customFormat="1" ht="18" x14ac:dyDescent="0.35">
      <c r="B5482" s="30"/>
    </row>
    <row r="5483" spans="2:2" s="23" customFormat="1" ht="18" x14ac:dyDescent="0.35">
      <c r="B5483" s="30"/>
    </row>
    <row r="5484" spans="2:2" s="23" customFormat="1" ht="18" x14ac:dyDescent="0.35">
      <c r="B5484" s="30"/>
    </row>
    <row r="5485" spans="2:2" s="23" customFormat="1" ht="18" x14ac:dyDescent="0.35">
      <c r="B5485" s="30"/>
    </row>
    <row r="5486" spans="2:2" s="23" customFormat="1" ht="18" x14ac:dyDescent="0.35">
      <c r="B5486" s="30"/>
    </row>
    <row r="5487" spans="2:2" s="23" customFormat="1" ht="18" x14ac:dyDescent="0.35">
      <c r="B5487" s="30"/>
    </row>
    <row r="5488" spans="2:2" s="23" customFormat="1" ht="18" x14ac:dyDescent="0.35">
      <c r="B5488" s="30"/>
    </row>
    <row r="5489" spans="2:2" s="23" customFormat="1" ht="18" x14ac:dyDescent="0.35">
      <c r="B5489" s="30"/>
    </row>
    <row r="5490" spans="2:2" s="23" customFormat="1" ht="18" x14ac:dyDescent="0.35">
      <c r="B5490" s="30"/>
    </row>
    <row r="5491" spans="2:2" s="23" customFormat="1" ht="18" x14ac:dyDescent="0.35">
      <c r="B5491" s="30"/>
    </row>
    <row r="5492" spans="2:2" s="23" customFormat="1" ht="18" x14ac:dyDescent="0.35">
      <c r="B5492" s="30"/>
    </row>
    <row r="5493" spans="2:2" s="23" customFormat="1" ht="18" x14ac:dyDescent="0.35">
      <c r="B5493" s="30"/>
    </row>
    <row r="5494" spans="2:2" s="23" customFormat="1" ht="18" x14ac:dyDescent="0.35">
      <c r="B5494" s="30"/>
    </row>
    <row r="5495" spans="2:2" s="23" customFormat="1" ht="18" x14ac:dyDescent="0.35">
      <c r="B5495" s="30"/>
    </row>
    <row r="5496" spans="2:2" s="23" customFormat="1" ht="18" x14ac:dyDescent="0.35">
      <c r="B5496" s="30"/>
    </row>
    <row r="5497" spans="2:2" s="23" customFormat="1" ht="18" x14ac:dyDescent="0.35">
      <c r="B5497" s="30"/>
    </row>
    <row r="5498" spans="2:2" s="23" customFormat="1" ht="18" x14ac:dyDescent="0.35">
      <c r="B5498" s="30"/>
    </row>
    <row r="5499" spans="2:2" s="23" customFormat="1" ht="18" x14ac:dyDescent="0.35">
      <c r="B5499" s="30"/>
    </row>
    <row r="5500" spans="2:2" s="23" customFormat="1" ht="18" x14ac:dyDescent="0.35">
      <c r="B5500" s="30"/>
    </row>
    <row r="5501" spans="2:2" s="23" customFormat="1" ht="18" x14ac:dyDescent="0.35">
      <c r="B5501" s="30"/>
    </row>
    <row r="5502" spans="2:2" s="23" customFormat="1" ht="18" x14ac:dyDescent="0.35">
      <c r="B5502" s="30"/>
    </row>
    <row r="5503" spans="2:2" s="23" customFormat="1" ht="18" x14ac:dyDescent="0.35">
      <c r="B5503" s="30"/>
    </row>
    <row r="5504" spans="2:2" s="23" customFormat="1" ht="18" x14ac:dyDescent="0.35">
      <c r="B5504" s="30"/>
    </row>
    <row r="5505" spans="2:2" s="23" customFormat="1" ht="18" x14ac:dyDescent="0.35">
      <c r="B5505" s="30"/>
    </row>
    <row r="5506" spans="2:2" s="23" customFormat="1" ht="18" x14ac:dyDescent="0.35">
      <c r="B5506" s="30"/>
    </row>
    <row r="5507" spans="2:2" s="23" customFormat="1" ht="18" x14ac:dyDescent="0.35">
      <c r="B5507" s="30"/>
    </row>
    <row r="5508" spans="2:2" s="23" customFormat="1" ht="18" x14ac:dyDescent="0.35">
      <c r="B5508" s="30"/>
    </row>
    <row r="5509" spans="2:2" s="23" customFormat="1" ht="18" x14ac:dyDescent="0.35">
      <c r="B5509" s="30"/>
    </row>
    <row r="5510" spans="2:2" s="23" customFormat="1" ht="18" x14ac:dyDescent="0.35">
      <c r="B5510" s="30"/>
    </row>
    <row r="5511" spans="2:2" s="23" customFormat="1" ht="18" x14ac:dyDescent="0.35">
      <c r="B5511" s="30"/>
    </row>
    <row r="5512" spans="2:2" s="23" customFormat="1" ht="18" x14ac:dyDescent="0.35">
      <c r="B5512" s="30"/>
    </row>
    <row r="5513" spans="2:2" s="23" customFormat="1" ht="18" x14ac:dyDescent="0.35">
      <c r="B5513" s="30"/>
    </row>
    <row r="5514" spans="2:2" s="23" customFormat="1" ht="18" x14ac:dyDescent="0.35">
      <c r="B5514" s="30"/>
    </row>
    <row r="5515" spans="2:2" s="23" customFormat="1" ht="18" x14ac:dyDescent="0.35">
      <c r="B5515" s="30"/>
    </row>
    <row r="5516" spans="2:2" s="23" customFormat="1" ht="18" x14ac:dyDescent="0.35">
      <c r="B5516" s="30"/>
    </row>
    <row r="5517" spans="2:2" s="23" customFormat="1" ht="18" x14ac:dyDescent="0.35">
      <c r="B5517" s="30"/>
    </row>
    <row r="5518" spans="2:2" s="23" customFormat="1" ht="18" x14ac:dyDescent="0.35">
      <c r="B5518" s="30"/>
    </row>
    <row r="5519" spans="2:2" s="23" customFormat="1" ht="18" x14ac:dyDescent="0.35">
      <c r="B5519" s="30"/>
    </row>
    <row r="5520" spans="2:2" s="23" customFormat="1" ht="18" x14ac:dyDescent="0.35">
      <c r="B5520" s="30"/>
    </row>
    <row r="5521" spans="2:2" s="23" customFormat="1" ht="18" x14ac:dyDescent="0.35">
      <c r="B5521" s="30"/>
    </row>
    <row r="5522" spans="2:2" s="23" customFormat="1" ht="18" x14ac:dyDescent="0.35">
      <c r="B5522" s="30"/>
    </row>
    <row r="5523" spans="2:2" s="23" customFormat="1" ht="18" x14ac:dyDescent="0.35">
      <c r="B5523" s="30"/>
    </row>
    <row r="5524" spans="2:2" s="23" customFormat="1" ht="18" x14ac:dyDescent="0.35">
      <c r="B5524" s="30"/>
    </row>
    <row r="5525" spans="2:2" s="23" customFormat="1" ht="18" x14ac:dyDescent="0.35">
      <c r="B5525" s="30"/>
    </row>
    <row r="5526" spans="2:2" s="23" customFormat="1" ht="18" x14ac:dyDescent="0.35">
      <c r="B5526" s="30"/>
    </row>
    <row r="5527" spans="2:2" s="23" customFormat="1" ht="18" x14ac:dyDescent="0.35">
      <c r="B5527" s="30"/>
    </row>
    <row r="5528" spans="2:2" s="23" customFormat="1" ht="18" x14ac:dyDescent="0.35">
      <c r="B5528" s="30"/>
    </row>
    <row r="5529" spans="2:2" s="23" customFormat="1" ht="18" x14ac:dyDescent="0.35">
      <c r="B5529" s="30"/>
    </row>
    <row r="5530" spans="2:2" s="23" customFormat="1" ht="18" x14ac:dyDescent="0.35">
      <c r="B5530" s="30"/>
    </row>
    <row r="5531" spans="2:2" s="23" customFormat="1" ht="18" x14ac:dyDescent="0.35">
      <c r="B5531" s="30"/>
    </row>
    <row r="5532" spans="2:2" s="23" customFormat="1" ht="18" x14ac:dyDescent="0.35">
      <c r="B5532" s="30"/>
    </row>
    <row r="5533" spans="2:2" s="23" customFormat="1" ht="18" x14ac:dyDescent="0.35">
      <c r="B5533" s="30"/>
    </row>
    <row r="5534" spans="2:2" s="23" customFormat="1" ht="18" x14ac:dyDescent="0.35">
      <c r="B5534" s="30"/>
    </row>
    <row r="5535" spans="2:2" s="23" customFormat="1" ht="18" x14ac:dyDescent="0.35">
      <c r="B5535" s="30"/>
    </row>
    <row r="5536" spans="2:2" s="23" customFormat="1" ht="18" x14ac:dyDescent="0.35">
      <c r="B5536" s="30"/>
    </row>
    <row r="5537" spans="2:2" s="23" customFormat="1" ht="18" x14ac:dyDescent="0.35">
      <c r="B5537" s="30"/>
    </row>
    <row r="5538" spans="2:2" s="23" customFormat="1" ht="18" x14ac:dyDescent="0.35">
      <c r="B5538" s="30"/>
    </row>
    <row r="5539" spans="2:2" s="23" customFormat="1" ht="18" x14ac:dyDescent="0.35">
      <c r="B5539" s="30"/>
    </row>
    <row r="5540" spans="2:2" s="23" customFormat="1" ht="18" x14ac:dyDescent="0.35">
      <c r="B5540" s="30"/>
    </row>
    <row r="5541" spans="2:2" s="23" customFormat="1" ht="18" x14ac:dyDescent="0.35">
      <c r="B5541" s="30"/>
    </row>
    <row r="5542" spans="2:2" s="23" customFormat="1" ht="18" x14ac:dyDescent="0.35">
      <c r="B5542" s="30"/>
    </row>
    <row r="5543" spans="2:2" s="23" customFormat="1" ht="18" x14ac:dyDescent="0.35">
      <c r="B5543" s="30"/>
    </row>
    <row r="5544" spans="2:2" s="23" customFormat="1" ht="18" x14ac:dyDescent="0.35">
      <c r="B5544" s="30"/>
    </row>
    <row r="5545" spans="2:2" s="23" customFormat="1" ht="18" x14ac:dyDescent="0.35">
      <c r="B5545" s="30"/>
    </row>
    <row r="5546" spans="2:2" s="23" customFormat="1" ht="18" x14ac:dyDescent="0.35">
      <c r="B5546" s="30"/>
    </row>
    <row r="5547" spans="2:2" s="23" customFormat="1" ht="18" x14ac:dyDescent="0.35">
      <c r="B5547" s="30"/>
    </row>
    <row r="5548" spans="2:2" s="23" customFormat="1" ht="18" x14ac:dyDescent="0.35">
      <c r="B5548" s="30"/>
    </row>
    <row r="5549" spans="2:2" s="23" customFormat="1" ht="18" x14ac:dyDescent="0.35">
      <c r="B5549" s="30"/>
    </row>
    <row r="5550" spans="2:2" s="23" customFormat="1" ht="18" x14ac:dyDescent="0.35">
      <c r="B5550" s="30"/>
    </row>
    <row r="5551" spans="2:2" s="23" customFormat="1" ht="18" x14ac:dyDescent="0.35">
      <c r="B5551" s="30"/>
    </row>
    <row r="5552" spans="2:2" s="23" customFormat="1" ht="18" x14ac:dyDescent="0.35">
      <c r="B5552" s="30"/>
    </row>
    <row r="5553" spans="2:2" s="23" customFormat="1" ht="18" x14ac:dyDescent="0.35">
      <c r="B5553" s="30"/>
    </row>
    <row r="5554" spans="2:2" s="23" customFormat="1" ht="18" x14ac:dyDescent="0.35">
      <c r="B5554" s="30"/>
    </row>
    <row r="5555" spans="2:2" s="23" customFormat="1" ht="18" x14ac:dyDescent="0.35">
      <c r="B5555" s="30"/>
    </row>
    <row r="5556" spans="2:2" s="23" customFormat="1" ht="18" x14ac:dyDescent="0.35">
      <c r="B5556" s="30"/>
    </row>
    <row r="5557" spans="2:2" s="23" customFormat="1" ht="18" x14ac:dyDescent="0.35">
      <c r="B5557" s="30"/>
    </row>
    <row r="5558" spans="2:2" s="23" customFormat="1" ht="18" x14ac:dyDescent="0.35">
      <c r="B5558" s="30"/>
    </row>
    <row r="5559" spans="2:2" s="23" customFormat="1" ht="18" x14ac:dyDescent="0.35">
      <c r="B5559" s="30"/>
    </row>
    <row r="5560" spans="2:2" s="23" customFormat="1" ht="18" x14ac:dyDescent="0.35">
      <c r="B5560" s="30"/>
    </row>
    <row r="5561" spans="2:2" s="23" customFormat="1" ht="18" x14ac:dyDescent="0.35">
      <c r="B5561" s="30"/>
    </row>
    <row r="5562" spans="2:2" s="23" customFormat="1" ht="18" x14ac:dyDescent="0.35">
      <c r="B5562" s="30"/>
    </row>
    <row r="5563" spans="2:2" s="23" customFormat="1" ht="18" x14ac:dyDescent="0.35">
      <c r="B5563" s="30"/>
    </row>
    <row r="5564" spans="2:2" s="23" customFormat="1" ht="18" x14ac:dyDescent="0.35">
      <c r="B5564" s="30"/>
    </row>
    <row r="5565" spans="2:2" s="23" customFormat="1" ht="18" x14ac:dyDescent="0.35">
      <c r="B5565" s="30"/>
    </row>
    <row r="5566" spans="2:2" s="23" customFormat="1" ht="18" x14ac:dyDescent="0.35">
      <c r="B5566" s="30"/>
    </row>
    <row r="5567" spans="2:2" s="23" customFormat="1" ht="18" x14ac:dyDescent="0.35">
      <c r="B5567" s="30"/>
    </row>
    <row r="5568" spans="2:2" s="23" customFormat="1" ht="18" x14ac:dyDescent="0.35">
      <c r="B5568" s="30"/>
    </row>
    <row r="5569" spans="2:2" s="23" customFormat="1" ht="18" x14ac:dyDescent="0.35">
      <c r="B5569" s="30"/>
    </row>
    <row r="5570" spans="2:2" s="23" customFormat="1" ht="18" x14ac:dyDescent="0.35">
      <c r="B5570" s="30"/>
    </row>
    <row r="5571" spans="2:2" s="23" customFormat="1" ht="18" x14ac:dyDescent="0.35">
      <c r="B5571" s="30"/>
    </row>
    <row r="5572" spans="2:2" s="23" customFormat="1" ht="18" x14ac:dyDescent="0.35">
      <c r="B5572" s="30"/>
    </row>
    <row r="5573" spans="2:2" s="23" customFormat="1" ht="18" x14ac:dyDescent="0.35">
      <c r="B5573" s="30"/>
    </row>
    <row r="5574" spans="2:2" s="23" customFormat="1" ht="18" x14ac:dyDescent="0.35">
      <c r="B5574" s="30"/>
    </row>
    <row r="5575" spans="2:2" s="23" customFormat="1" ht="18" x14ac:dyDescent="0.35">
      <c r="B5575" s="30"/>
    </row>
    <row r="5576" spans="2:2" s="23" customFormat="1" ht="18" x14ac:dyDescent="0.35">
      <c r="B5576" s="30"/>
    </row>
    <row r="5577" spans="2:2" s="23" customFormat="1" ht="18" x14ac:dyDescent="0.35">
      <c r="B5577" s="30"/>
    </row>
    <row r="5578" spans="2:2" s="23" customFormat="1" ht="18" x14ac:dyDescent="0.35">
      <c r="B5578" s="30"/>
    </row>
    <row r="5579" spans="2:2" s="23" customFormat="1" ht="18" x14ac:dyDescent="0.35">
      <c r="B5579" s="30"/>
    </row>
    <row r="5580" spans="2:2" s="23" customFormat="1" ht="18" x14ac:dyDescent="0.35">
      <c r="B5580" s="30"/>
    </row>
    <row r="5581" spans="2:2" s="23" customFormat="1" ht="18" x14ac:dyDescent="0.35">
      <c r="B5581" s="30"/>
    </row>
    <row r="5582" spans="2:2" s="23" customFormat="1" ht="18" x14ac:dyDescent="0.35">
      <c r="B5582" s="30"/>
    </row>
    <row r="5583" spans="2:2" s="23" customFormat="1" ht="18" x14ac:dyDescent="0.35">
      <c r="B5583" s="30"/>
    </row>
    <row r="5584" spans="2:2" s="23" customFormat="1" ht="18" x14ac:dyDescent="0.35">
      <c r="B5584" s="30"/>
    </row>
    <row r="5585" spans="2:2" s="23" customFormat="1" ht="18" x14ac:dyDescent="0.35">
      <c r="B5585" s="30"/>
    </row>
    <row r="5586" spans="2:2" s="23" customFormat="1" ht="18" x14ac:dyDescent="0.35">
      <c r="B5586" s="30"/>
    </row>
    <row r="5587" spans="2:2" s="23" customFormat="1" ht="18" x14ac:dyDescent="0.35">
      <c r="B5587" s="30"/>
    </row>
    <row r="5588" spans="2:2" s="23" customFormat="1" ht="18" x14ac:dyDescent="0.35">
      <c r="B5588" s="30"/>
    </row>
    <row r="5589" spans="2:2" s="23" customFormat="1" ht="18" x14ac:dyDescent="0.35">
      <c r="B5589" s="30"/>
    </row>
    <row r="5590" spans="2:2" s="23" customFormat="1" ht="18" x14ac:dyDescent="0.35">
      <c r="B5590" s="30"/>
    </row>
    <row r="5591" spans="2:2" s="23" customFormat="1" ht="18" x14ac:dyDescent="0.35">
      <c r="B5591" s="30"/>
    </row>
    <row r="5592" spans="2:2" s="23" customFormat="1" ht="18" x14ac:dyDescent="0.35">
      <c r="B5592" s="30"/>
    </row>
    <row r="5593" spans="2:2" s="23" customFormat="1" ht="18" x14ac:dyDescent="0.35">
      <c r="B5593" s="30"/>
    </row>
    <row r="5594" spans="2:2" s="23" customFormat="1" ht="18" x14ac:dyDescent="0.35">
      <c r="B5594" s="30"/>
    </row>
    <row r="5595" spans="2:2" s="23" customFormat="1" ht="18" x14ac:dyDescent="0.35">
      <c r="B5595" s="30"/>
    </row>
    <row r="5596" spans="2:2" s="23" customFormat="1" ht="18" x14ac:dyDescent="0.35">
      <c r="B5596" s="30"/>
    </row>
    <row r="5597" spans="2:2" s="23" customFormat="1" ht="18" x14ac:dyDescent="0.35">
      <c r="B5597" s="30"/>
    </row>
    <row r="5598" spans="2:2" s="23" customFormat="1" ht="18" x14ac:dyDescent="0.35">
      <c r="B5598" s="30"/>
    </row>
    <row r="5599" spans="2:2" s="23" customFormat="1" ht="18" x14ac:dyDescent="0.35">
      <c r="B5599" s="30"/>
    </row>
    <row r="5600" spans="2:2" s="23" customFormat="1" ht="18" x14ac:dyDescent="0.35">
      <c r="B5600" s="30"/>
    </row>
    <row r="5601" spans="2:2" s="23" customFormat="1" ht="18" x14ac:dyDescent="0.35">
      <c r="B5601" s="30"/>
    </row>
    <row r="5602" spans="2:2" s="23" customFormat="1" ht="18" x14ac:dyDescent="0.35">
      <c r="B5602" s="30"/>
    </row>
    <row r="5603" spans="2:2" s="23" customFormat="1" ht="18" x14ac:dyDescent="0.35">
      <c r="B5603" s="30"/>
    </row>
    <row r="5604" spans="2:2" s="23" customFormat="1" ht="18" x14ac:dyDescent="0.35">
      <c r="B5604" s="30"/>
    </row>
    <row r="5605" spans="2:2" s="23" customFormat="1" ht="18" x14ac:dyDescent="0.35">
      <c r="B5605" s="30"/>
    </row>
    <row r="5606" spans="2:2" s="23" customFormat="1" ht="18" x14ac:dyDescent="0.35">
      <c r="B5606" s="30"/>
    </row>
    <row r="5607" spans="2:2" s="23" customFormat="1" ht="18" x14ac:dyDescent="0.35">
      <c r="B5607" s="30"/>
    </row>
    <row r="5608" spans="2:2" s="23" customFormat="1" ht="18" x14ac:dyDescent="0.35">
      <c r="B5608" s="30"/>
    </row>
    <row r="5609" spans="2:2" s="23" customFormat="1" ht="18" x14ac:dyDescent="0.35">
      <c r="B5609" s="30"/>
    </row>
    <row r="5610" spans="2:2" s="23" customFormat="1" ht="18" x14ac:dyDescent="0.35">
      <c r="B5610" s="30"/>
    </row>
    <row r="5611" spans="2:2" s="23" customFormat="1" ht="18" x14ac:dyDescent="0.35">
      <c r="B5611" s="30"/>
    </row>
    <row r="5612" spans="2:2" s="23" customFormat="1" ht="18" x14ac:dyDescent="0.35">
      <c r="B5612" s="30"/>
    </row>
    <row r="5613" spans="2:2" s="23" customFormat="1" ht="18" x14ac:dyDescent="0.35">
      <c r="B5613" s="30"/>
    </row>
    <row r="5614" spans="2:2" s="23" customFormat="1" ht="18" x14ac:dyDescent="0.35">
      <c r="B5614" s="30"/>
    </row>
    <row r="5615" spans="2:2" s="23" customFormat="1" ht="18" x14ac:dyDescent="0.35">
      <c r="B5615" s="30"/>
    </row>
    <row r="5616" spans="2:2" s="23" customFormat="1" ht="18" x14ac:dyDescent="0.35">
      <c r="B5616" s="30"/>
    </row>
    <row r="5617" spans="2:2" s="23" customFormat="1" ht="18" x14ac:dyDescent="0.35">
      <c r="B5617" s="30"/>
    </row>
    <row r="5618" spans="2:2" s="23" customFormat="1" ht="18" x14ac:dyDescent="0.35">
      <c r="B5618" s="30"/>
    </row>
    <row r="5619" spans="2:2" s="23" customFormat="1" ht="18" x14ac:dyDescent="0.35">
      <c r="B5619" s="30"/>
    </row>
    <row r="5620" spans="2:2" s="23" customFormat="1" ht="18" x14ac:dyDescent="0.35">
      <c r="B5620" s="30"/>
    </row>
    <row r="5621" spans="2:2" s="23" customFormat="1" ht="18" x14ac:dyDescent="0.35">
      <c r="B5621" s="30"/>
    </row>
    <row r="5622" spans="2:2" s="23" customFormat="1" ht="18" x14ac:dyDescent="0.35">
      <c r="B5622" s="30"/>
    </row>
    <row r="5623" spans="2:2" s="23" customFormat="1" ht="18" x14ac:dyDescent="0.35">
      <c r="B5623" s="30"/>
    </row>
    <row r="5624" spans="2:2" s="23" customFormat="1" ht="18" x14ac:dyDescent="0.35">
      <c r="B5624" s="30"/>
    </row>
    <row r="5625" spans="2:2" s="23" customFormat="1" ht="18" x14ac:dyDescent="0.35">
      <c r="B5625" s="30"/>
    </row>
    <row r="5626" spans="2:2" s="23" customFormat="1" ht="18" x14ac:dyDescent="0.35">
      <c r="B5626" s="30"/>
    </row>
    <row r="5627" spans="2:2" s="23" customFormat="1" ht="18" x14ac:dyDescent="0.35">
      <c r="B5627" s="30"/>
    </row>
    <row r="5628" spans="2:2" s="23" customFormat="1" ht="18" x14ac:dyDescent="0.35">
      <c r="B5628" s="30"/>
    </row>
    <row r="5629" spans="2:2" s="23" customFormat="1" ht="18" x14ac:dyDescent="0.35">
      <c r="B5629" s="30"/>
    </row>
    <row r="5630" spans="2:2" s="23" customFormat="1" ht="18" x14ac:dyDescent="0.35">
      <c r="B5630" s="30"/>
    </row>
    <row r="5631" spans="2:2" s="23" customFormat="1" ht="18" x14ac:dyDescent="0.35">
      <c r="B5631" s="30"/>
    </row>
    <row r="5632" spans="2:2" s="23" customFormat="1" ht="18" x14ac:dyDescent="0.35">
      <c r="B5632" s="30"/>
    </row>
    <row r="5633" spans="2:2" s="23" customFormat="1" ht="18" x14ac:dyDescent="0.35">
      <c r="B5633" s="30"/>
    </row>
    <row r="5634" spans="2:2" s="23" customFormat="1" ht="18" x14ac:dyDescent="0.35">
      <c r="B5634" s="30"/>
    </row>
    <row r="5635" spans="2:2" s="23" customFormat="1" ht="18" x14ac:dyDescent="0.35">
      <c r="B5635" s="30"/>
    </row>
    <row r="5636" spans="2:2" s="23" customFormat="1" ht="18" x14ac:dyDescent="0.35">
      <c r="B5636" s="30"/>
    </row>
    <row r="5637" spans="2:2" s="23" customFormat="1" ht="18" x14ac:dyDescent="0.35">
      <c r="B5637" s="30"/>
    </row>
    <row r="5638" spans="2:2" s="23" customFormat="1" ht="18" x14ac:dyDescent="0.35">
      <c r="B5638" s="30"/>
    </row>
    <row r="5639" spans="2:2" s="23" customFormat="1" ht="18" x14ac:dyDescent="0.35">
      <c r="B5639" s="30"/>
    </row>
    <row r="5640" spans="2:2" s="23" customFormat="1" ht="18" x14ac:dyDescent="0.35">
      <c r="B5640" s="30"/>
    </row>
    <row r="5641" spans="2:2" s="23" customFormat="1" ht="18" x14ac:dyDescent="0.35">
      <c r="B5641" s="30"/>
    </row>
    <row r="5642" spans="2:2" s="23" customFormat="1" ht="18" x14ac:dyDescent="0.35">
      <c r="B5642" s="30"/>
    </row>
    <row r="5643" spans="2:2" s="23" customFormat="1" ht="18" x14ac:dyDescent="0.35">
      <c r="B5643" s="30"/>
    </row>
    <row r="5644" spans="2:2" s="23" customFormat="1" ht="18" x14ac:dyDescent="0.35">
      <c r="B5644" s="30"/>
    </row>
    <row r="5645" spans="2:2" s="23" customFormat="1" ht="18" x14ac:dyDescent="0.35">
      <c r="B5645" s="30"/>
    </row>
    <row r="5646" spans="2:2" s="23" customFormat="1" ht="18" x14ac:dyDescent="0.35">
      <c r="B5646" s="30"/>
    </row>
    <row r="5647" spans="2:2" s="23" customFormat="1" ht="18" x14ac:dyDescent="0.35">
      <c r="B5647" s="30"/>
    </row>
    <row r="5648" spans="2:2" s="23" customFormat="1" ht="18" x14ac:dyDescent="0.35">
      <c r="B5648" s="30"/>
    </row>
    <row r="5649" spans="2:2" s="23" customFormat="1" ht="18" x14ac:dyDescent="0.35">
      <c r="B5649" s="30"/>
    </row>
    <row r="5650" spans="2:2" s="23" customFormat="1" ht="18" x14ac:dyDescent="0.35">
      <c r="B5650" s="30"/>
    </row>
    <row r="5651" spans="2:2" s="23" customFormat="1" ht="18" x14ac:dyDescent="0.35">
      <c r="B5651" s="30"/>
    </row>
    <row r="5652" spans="2:2" s="23" customFormat="1" ht="18" x14ac:dyDescent="0.35">
      <c r="B5652" s="30"/>
    </row>
    <row r="5653" spans="2:2" s="23" customFormat="1" ht="18" x14ac:dyDescent="0.35">
      <c r="B5653" s="30"/>
    </row>
    <row r="5654" spans="2:2" s="23" customFormat="1" ht="18" x14ac:dyDescent="0.35">
      <c r="B5654" s="30"/>
    </row>
    <row r="5655" spans="2:2" s="23" customFormat="1" ht="18" x14ac:dyDescent="0.35">
      <c r="B5655" s="30"/>
    </row>
    <row r="5656" spans="2:2" s="23" customFormat="1" ht="18" x14ac:dyDescent="0.35">
      <c r="B5656" s="30"/>
    </row>
    <row r="5657" spans="2:2" s="23" customFormat="1" ht="18" x14ac:dyDescent="0.35">
      <c r="B5657" s="30"/>
    </row>
    <row r="5658" spans="2:2" s="23" customFormat="1" ht="18" x14ac:dyDescent="0.35">
      <c r="B5658" s="30"/>
    </row>
    <row r="5659" spans="2:2" s="23" customFormat="1" ht="18" x14ac:dyDescent="0.35">
      <c r="B5659" s="30"/>
    </row>
    <row r="5660" spans="2:2" s="23" customFormat="1" ht="18" x14ac:dyDescent="0.35">
      <c r="B5660" s="30"/>
    </row>
    <row r="5661" spans="2:2" s="23" customFormat="1" ht="18" x14ac:dyDescent="0.35">
      <c r="B5661" s="30"/>
    </row>
    <row r="5662" spans="2:2" s="23" customFormat="1" ht="18" x14ac:dyDescent="0.35">
      <c r="B5662" s="30"/>
    </row>
    <row r="5663" spans="2:2" s="23" customFormat="1" ht="18" x14ac:dyDescent="0.35">
      <c r="B5663" s="30"/>
    </row>
    <row r="5664" spans="2:2" s="23" customFormat="1" ht="18" x14ac:dyDescent="0.35">
      <c r="B5664" s="30"/>
    </row>
    <row r="5665" spans="2:2" s="23" customFormat="1" ht="18" x14ac:dyDescent="0.35">
      <c r="B5665" s="30"/>
    </row>
    <row r="5666" spans="2:2" s="23" customFormat="1" ht="18" x14ac:dyDescent="0.35">
      <c r="B5666" s="30"/>
    </row>
    <row r="5667" spans="2:2" s="23" customFormat="1" ht="18" x14ac:dyDescent="0.35">
      <c r="B5667" s="30"/>
    </row>
    <row r="5668" spans="2:2" s="23" customFormat="1" ht="18" x14ac:dyDescent="0.35">
      <c r="B5668" s="30"/>
    </row>
    <row r="5669" spans="2:2" s="23" customFormat="1" ht="18" x14ac:dyDescent="0.35">
      <c r="B5669" s="30"/>
    </row>
    <row r="5670" spans="2:2" s="23" customFormat="1" ht="18" x14ac:dyDescent="0.35">
      <c r="B5670" s="30"/>
    </row>
    <row r="5671" spans="2:2" s="23" customFormat="1" ht="18" x14ac:dyDescent="0.35">
      <c r="B5671" s="30"/>
    </row>
    <row r="5672" spans="2:2" s="23" customFormat="1" ht="18" x14ac:dyDescent="0.35">
      <c r="B5672" s="30"/>
    </row>
    <row r="5673" spans="2:2" s="23" customFormat="1" ht="18" x14ac:dyDescent="0.35">
      <c r="B5673" s="30"/>
    </row>
    <row r="5674" spans="2:2" s="23" customFormat="1" ht="18" x14ac:dyDescent="0.35">
      <c r="B5674" s="30"/>
    </row>
    <row r="5675" spans="2:2" s="23" customFormat="1" ht="18" x14ac:dyDescent="0.35">
      <c r="B5675" s="30"/>
    </row>
    <row r="5676" spans="2:2" s="23" customFormat="1" ht="18" x14ac:dyDescent="0.35">
      <c r="B5676" s="30"/>
    </row>
    <row r="5677" spans="2:2" s="23" customFormat="1" ht="18" x14ac:dyDescent="0.35">
      <c r="B5677" s="30"/>
    </row>
    <row r="5678" spans="2:2" s="23" customFormat="1" ht="18" x14ac:dyDescent="0.35">
      <c r="B5678" s="30"/>
    </row>
    <row r="5679" spans="2:2" s="23" customFormat="1" ht="18" x14ac:dyDescent="0.35">
      <c r="B5679" s="30"/>
    </row>
    <row r="5680" spans="2:2" s="23" customFormat="1" ht="18" x14ac:dyDescent="0.35">
      <c r="B5680" s="30"/>
    </row>
    <row r="5681" spans="2:2" s="23" customFormat="1" ht="18" x14ac:dyDescent="0.35">
      <c r="B5681" s="30"/>
    </row>
    <row r="5682" spans="2:2" s="23" customFormat="1" ht="18" x14ac:dyDescent="0.35">
      <c r="B5682" s="30"/>
    </row>
    <row r="5683" spans="2:2" s="23" customFormat="1" ht="18" x14ac:dyDescent="0.35">
      <c r="B5683" s="30"/>
    </row>
    <row r="5684" spans="2:2" s="23" customFormat="1" ht="18" x14ac:dyDescent="0.35">
      <c r="B5684" s="30"/>
    </row>
    <row r="5685" spans="2:2" s="23" customFormat="1" ht="18" x14ac:dyDescent="0.35">
      <c r="B5685" s="30"/>
    </row>
    <row r="5686" spans="2:2" s="23" customFormat="1" ht="18" x14ac:dyDescent="0.35">
      <c r="B5686" s="30"/>
    </row>
    <row r="5687" spans="2:2" s="23" customFormat="1" ht="18" x14ac:dyDescent="0.35">
      <c r="B5687" s="30"/>
    </row>
    <row r="5688" spans="2:2" s="23" customFormat="1" ht="18" x14ac:dyDescent="0.35">
      <c r="B5688" s="30"/>
    </row>
    <row r="5689" spans="2:2" s="23" customFormat="1" ht="18" x14ac:dyDescent="0.35">
      <c r="B5689" s="30"/>
    </row>
    <row r="5690" spans="2:2" s="23" customFormat="1" ht="18" x14ac:dyDescent="0.35">
      <c r="B5690" s="30"/>
    </row>
    <row r="5691" spans="2:2" s="23" customFormat="1" ht="18" x14ac:dyDescent="0.35">
      <c r="B5691" s="30"/>
    </row>
    <row r="5692" spans="2:2" s="23" customFormat="1" ht="18" x14ac:dyDescent="0.35">
      <c r="B5692" s="30"/>
    </row>
    <row r="5693" spans="2:2" s="23" customFormat="1" ht="18" x14ac:dyDescent="0.35">
      <c r="B5693" s="30"/>
    </row>
    <row r="5694" spans="2:2" s="23" customFormat="1" ht="18" x14ac:dyDescent="0.35">
      <c r="B5694" s="30"/>
    </row>
    <row r="5695" spans="2:2" s="23" customFormat="1" ht="18" x14ac:dyDescent="0.35">
      <c r="B5695" s="30"/>
    </row>
    <row r="5696" spans="2:2" s="23" customFormat="1" ht="18" x14ac:dyDescent="0.35">
      <c r="B5696" s="30"/>
    </row>
    <row r="5697" spans="2:2" s="23" customFormat="1" ht="18" x14ac:dyDescent="0.35">
      <c r="B5697" s="30"/>
    </row>
    <row r="5698" spans="2:2" s="23" customFormat="1" ht="18" x14ac:dyDescent="0.35">
      <c r="B5698" s="30"/>
    </row>
    <row r="5699" spans="2:2" s="23" customFormat="1" ht="18" x14ac:dyDescent="0.35">
      <c r="B5699" s="30"/>
    </row>
    <row r="5700" spans="2:2" s="23" customFormat="1" ht="18" x14ac:dyDescent="0.35">
      <c r="B5700" s="30"/>
    </row>
    <row r="5701" spans="2:2" s="23" customFormat="1" ht="18" x14ac:dyDescent="0.35">
      <c r="B5701" s="30"/>
    </row>
    <row r="5702" spans="2:2" s="23" customFormat="1" ht="18" x14ac:dyDescent="0.35">
      <c r="B5702" s="30"/>
    </row>
    <row r="5703" spans="2:2" s="23" customFormat="1" ht="18" x14ac:dyDescent="0.35">
      <c r="B5703" s="30"/>
    </row>
    <row r="5704" spans="2:2" s="23" customFormat="1" ht="18" x14ac:dyDescent="0.35">
      <c r="B5704" s="30"/>
    </row>
    <row r="5705" spans="2:2" s="23" customFormat="1" ht="18" x14ac:dyDescent="0.35">
      <c r="B5705" s="30"/>
    </row>
    <row r="5706" spans="2:2" s="23" customFormat="1" ht="18" x14ac:dyDescent="0.35">
      <c r="B5706" s="30"/>
    </row>
    <row r="5707" spans="2:2" s="23" customFormat="1" ht="18" x14ac:dyDescent="0.35">
      <c r="B5707" s="30"/>
    </row>
    <row r="5708" spans="2:2" s="23" customFormat="1" ht="18" x14ac:dyDescent="0.35">
      <c r="B5708" s="30"/>
    </row>
    <row r="5709" spans="2:2" s="23" customFormat="1" ht="18" x14ac:dyDescent="0.35">
      <c r="B5709" s="30"/>
    </row>
    <row r="5710" spans="2:2" s="23" customFormat="1" ht="18" x14ac:dyDescent="0.35">
      <c r="B5710" s="30"/>
    </row>
    <row r="5711" spans="2:2" s="23" customFormat="1" ht="18" x14ac:dyDescent="0.35">
      <c r="B5711" s="30"/>
    </row>
    <row r="5712" spans="2:2" s="23" customFormat="1" ht="18" x14ac:dyDescent="0.35">
      <c r="B5712" s="30"/>
    </row>
    <row r="5713" spans="2:2" s="23" customFormat="1" ht="18" x14ac:dyDescent="0.35">
      <c r="B5713" s="30"/>
    </row>
    <row r="5714" spans="2:2" s="23" customFormat="1" ht="18" x14ac:dyDescent="0.35">
      <c r="B5714" s="30"/>
    </row>
    <row r="5715" spans="2:2" s="23" customFormat="1" ht="18" x14ac:dyDescent="0.35">
      <c r="B5715" s="30"/>
    </row>
    <row r="5716" spans="2:2" s="23" customFormat="1" ht="18" x14ac:dyDescent="0.35">
      <c r="B5716" s="30"/>
    </row>
    <row r="5717" spans="2:2" s="23" customFormat="1" ht="18" x14ac:dyDescent="0.35">
      <c r="B5717" s="30"/>
    </row>
    <row r="5718" spans="2:2" s="23" customFormat="1" ht="18" x14ac:dyDescent="0.35">
      <c r="B5718" s="30"/>
    </row>
    <row r="5719" spans="2:2" s="23" customFormat="1" ht="18" x14ac:dyDescent="0.35">
      <c r="B5719" s="30"/>
    </row>
    <row r="5720" spans="2:2" s="23" customFormat="1" ht="18" x14ac:dyDescent="0.35">
      <c r="B5720" s="30"/>
    </row>
    <row r="5721" spans="2:2" s="23" customFormat="1" ht="18" x14ac:dyDescent="0.35">
      <c r="B5721" s="30"/>
    </row>
    <row r="5722" spans="2:2" s="23" customFormat="1" ht="18" x14ac:dyDescent="0.35">
      <c r="B5722" s="30"/>
    </row>
    <row r="5723" spans="2:2" s="23" customFormat="1" ht="18" x14ac:dyDescent="0.35">
      <c r="B5723" s="30"/>
    </row>
    <row r="5724" spans="2:2" s="23" customFormat="1" ht="18" x14ac:dyDescent="0.35">
      <c r="B5724" s="30"/>
    </row>
    <row r="5725" spans="2:2" s="23" customFormat="1" ht="18" x14ac:dyDescent="0.35">
      <c r="B5725" s="30"/>
    </row>
    <row r="5726" spans="2:2" s="23" customFormat="1" ht="18" x14ac:dyDescent="0.35">
      <c r="B5726" s="30"/>
    </row>
    <row r="5727" spans="2:2" s="23" customFormat="1" ht="18" x14ac:dyDescent="0.35">
      <c r="B5727" s="30"/>
    </row>
    <row r="5728" spans="2:2" s="23" customFormat="1" ht="18" x14ac:dyDescent="0.35">
      <c r="B5728" s="30"/>
    </row>
    <row r="5729" spans="2:2" s="23" customFormat="1" ht="18" x14ac:dyDescent="0.35">
      <c r="B5729" s="30"/>
    </row>
    <row r="5730" spans="2:2" s="23" customFormat="1" ht="18" x14ac:dyDescent="0.35">
      <c r="B5730" s="30"/>
    </row>
    <row r="5731" spans="2:2" s="23" customFormat="1" ht="18" x14ac:dyDescent="0.35">
      <c r="B5731" s="30"/>
    </row>
    <row r="5732" spans="2:2" s="23" customFormat="1" ht="18" x14ac:dyDescent="0.35">
      <c r="B5732" s="30"/>
    </row>
    <row r="5733" spans="2:2" s="23" customFormat="1" ht="18" x14ac:dyDescent="0.35">
      <c r="B5733" s="30"/>
    </row>
    <row r="5734" spans="2:2" s="23" customFormat="1" ht="18" x14ac:dyDescent="0.35">
      <c r="B5734" s="30"/>
    </row>
    <row r="5735" spans="2:2" s="23" customFormat="1" ht="18" x14ac:dyDescent="0.35">
      <c r="B5735" s="30"/>
    </row>
    <row r="5736" spans="2:2" s="23" customFormat="1" ht="18" x14ac:dyDescent="0.35">
      <c r="B5736" s="30"/>
    </row>
    <row r="5737" spans="2:2" s="23" customFormat="1" ht="18" x14ac:dyDescent="0.35">
      <c r="B5737" s="30"/>
    </row>
    <row r="5738" spans="2:2" s="23" customFormat="1" ht="18" x14ac:dyDescent="0.35">
      <c r="B5738" s="30"/>
    </row>
    <row r="5739" spans="2:2" s="23" customFormat="1" ht="18" x14ac:dyDescent="0.35">
      <c r="B5739" s="30"/>
    </row>
    <row r="5740" spans="2:2" s="23" customFormat="1" ht="18" x14ac:dyDescent="0.35">
      <c r="B5740" s="30"/>
    </row>
    <row r="5741" spans="2:2" s="23" customFormat="1" ht="18" x14ac:dyDescent="0.35">
      <c r="B5741" s="30"/>
    </row>
    <row r="5742" spans="2:2" s="23" customFormat="1" ht="18" x14ac:dyDescent="0.35">
      <c r="B5742" s="30"/>
    </row>
    <row r="5743" spans="2:2" s="23" customFormat="1" ht="18" x14ac:dyDescent="0.35">
      <c r="B5743" s="30"/>
    </row>
    <row r="5744" spans="2:2" s="23" customFormat="1" ht="18" x14ac:dyDescent="0.35">
      <c r="B5744" s="30"/>
    </row>
    <row r="5745" spans="2:2" s="23" customFormat="1" ht="18" x14ac:dyDescent="0.35">
      <c r="B5745" s="30"/>
    </row>
    <row r="5746" spans="2:2" s="23" customFormat="1" ht="18" x14ac:dyDescent="0.35">
      <c r="B5746" s="30"/>
    </row>
    <row r="5747" spans="2:2" s="23" customFormat="1" ht="18" x14ac:dyDescent="0.35">
      <c r="B5747" s="30"/>
    </row>
    <row r="5748" spans="2:2" s="23" customFormat="1" ht="18" x14ac:dyDescent="0.35">
      <c r="B5748" s="30"/>
    </row>
    <row r="5749" spans="2:2" s="23" customFormat="1" ht="18" x14ac:dyDescent="0.35">
      <c r="B5749" s="30"/>
    </row>
    <row r="5750" spans="2:2" s="23" customFormat="1" ht="18" x14ac:dyDescent="0.35">
      <c r="B5750" s="30"/>
    </row>
    <row r="5751" spans="2:2" s="23" customFormat="1" ht="18" x14ac:dyDescent="0.35">
      <c r="B5751" s="30"/>
    </row>
    <row r="5752" spans="2:2" s="23" customFormat="1" ht="18" x14ac:dyDescent="0.35">
      <c r="B5752" s="30"/>
    </row>
    <row r="5753" spans="2:2" s="23" customFormat="1" ht="18" x14ac:dyDescent="0.35">
      <c r="B5753" s="30"/>
    </row>
    <row r="5754" spans="2:2" s="23" customFormat="1" ht="18" x14ac:dyDescent="0.35">
      <c r="B5754" s="30"/>
    </row>
    <row r="5755" spans="2:2" s="23" customFormat="1" ht="18" x14ac:dyDescent="0.35">
      <c r="B5755" s="30"/>
    </row>
    <row r="5756" spans="2:2" s="23" customFormat="1" ht="18" x14ac:dyDescent="0.35">
      <c r="B5756" s="30"/>
    </row>
    <row r="5757" spans="2:2" s="23" customFormat="1" ht="18" x14ac:dyDescent="0.35">
      <c r="B5757" s="30"/>
    </row>
    <row r="5758" spans="2:2" s="23" customFormat="1" ht="18" x14ac:dyDescent="0.35">
      <c r="B5758" s="30"/>
    </row>
    <row r="5759" spans="2:2" s="23" customFormat="1" ht="18" x14ac:dyDescent="0.35">
      <c r="B5759" s="30"/>
    </row>
    <row r="5760" spans="2:2" s="23" customFormat="1" ht="18" x14ac:dyDescent="0.35">
      <c r="B5760" s="30"/>
    </row>
    <row r="5761" spans="2:2" s="23" customFormat="1" ht="18" x14ac:dyDescent="0.35">
      <c r="B5761" s="30"/>
    </row>
    <row r="5762" spans="2:2" s="23" customFormat="1" ht="18" x14ac:dyDescent="0.35">
      <c r="B5762" s="30"/>
    </row>
    <row r="5763" spans="2:2" s="23" customFormat="1" ht="18" x14ac:dyDescent="0.35">
      <c r="B5763" s="30"/>
    </row>
    <row r="5764" spans="2:2" s="23" customFormat="1" ht="18" x14ac:dyDescent="0.35">
      <c r="B5764" s="30"/>
    </row>
    <row r="5765" spans="2:2" s="23" customFormat="1" ht="18" x14ac:dyDescent="0.35">
      <c r="B5765" s="30"/>
    </row>
    <row r="5766" spans="2:2" s="23" customFormat="1" ht="18" x14ac:dyDescent="0.35">
      <c r="B5766" s="30"/>
    </row>
    <row r="5767" spans="2:2" s="23" customFormat="1" ht="18" x14ac:dyDescent="0.35">
      <c r="B5767" s="30"/>
    </row>
    <row r="5768" spans="2:2" s="23" customFormat="1" ht="18" x14ac:dyDescent="0.35">
      <c r="B5768" s="30"/>
    </row>
    <row r="5769" spans="2:2" s="23" customFormat="1" ht="18" x14ac:dyDescent="0.35">
      <c r="B5769" s="30"/>
    </row>
    <row r="5770" spans="2:2" s="23" customFormat="1" ht="18" x14ac:dyDescent="0.35">
      <c r="B5770" s="30"/>
    </row>
    <row r="5771" spans="2:2" s="23" customFormat="1" ht="18" x14ac:dyDescent="0.35">
      <c r="B5771" s="30"/>
    </row>
    <row r="5772" spans="2:2" s="23" customFormat="1" ht="18" x14ac:dyDescent="0.35">
      <c r="B5772" s="30"/>
    </row>
    <row r="5773" spans="2:2" s="23" customFormat="1" ht="18" x14ac:dyDescent="0.35">
      <c r="B5773" s="30"/>
    </row>
    <row r="5774" spans="2:2" s="23" customFormat="1" ht="18" x14ac:dyDescent="0.35">
      <c r="B5774" s="30"/>
    </row>
    <row r="5775" spans="2:2" s="23" customFormat="1" ht="18" x14ac:dyDescent="0.35">
      <c r="B5775" s="30"/>
    </row>
    <row r="5776" spans="2:2" s="23" customFormat="1" ht="18" x14ac:dyDescent="0.35">
      <c r="B5776" s="30"/>
    </row>
    <row r="5777" spans="2:2" s="23" customFormat="1" ht="18" x14ac:dyDescent="0.35">
      <c r="B5777" s="30"/>
    </row>
    <row r="5778" spans="2:2" s="23" customFormat="1" ht="18" x14ac:dyDescent="0.35">
      <c r="B5778" s="30"/>
    </row>
    <row r="5779" spans="2:2" s="23" customFormat="1" ht="18" x14ac:dyDescent="0.35">
      <c r="B5779" s="30"/>
    </row>
    <row r="5780" spans="2:2" s="23" customFormat="1" ht="18" x14ac:dyDescent="0.35">
      <c r="B5780" s="30"/>
    </row>
    <row r="5781" spans="2:2" s="23" customFormat="1" ht="18" x14ac:dyDescent="0.35">
      <c r="B5781" s="30"/>
    </row>
    <row r="5782" spans="2:2" s="23" customFormat="1" ht="18" x14ac:dyDescent="0.35">
      <c r="B5782" s="30"/>
    </row>
    <row r="5783" spans="2:2" s="23" customFormat="1" ht="18" x14ac:dyDescent="0.35">
      <c r="B5783" s="30"/>
    </row>
    <row r="5784" spans="2:2" s="23" customFormat="1" ht="18" x14ac:dyDescent="0.35">
      <c r="B5784" s="30"/>
    </row>
    <row r="5785" spans="2:2" s="23" customFormat="1" ht="18" x14ac:dyDescent="0.35">
      <c r="B5785" s="30"/>
    </row>
    <row r="5786" spans="2:2" s="23" customFormat="1" ht="18" x14ac:dyDescent="0.35">
      <c r="B5786" s="30"/>
    </row>
    <row r="5787" spans="2:2" s="23" customFormat="1" ht="18" x14ac:dyDescent="0.35">
      <c r="B5787" s="30"/>
    </row>
    <row r="5788" spans="2:2" s="23" customFormat="1" ht="18" x14ac:dyDescent="0.35">
      <c r="B5788" s="30"/>
    </row>
    <row r="5789" spans="2:2" s="23" customFormat="1" ht="18" x14ac:dyDescent="0.35">
      <c r="B5789" s="30"/>
    </row>
    <row r="5790" spans="2:2" s="23" customFormat="1" ht="18" x14ac:dyDescent="0.35">
      <c r="B5790" s="30"/>
    </row>
    <row r="5791" spans="2:2" s="23" customFormat="1" ht="18" x14ac:dyDescent="0.35">
      <c r="B5791" s="30"/>
    </row>
    <row r="5792" spans="2:2" s="23" customFormat="1" ht="18" x14ac:dyDescent="0.35">
      <c r="B5792" s="30"/>
    </row>
    <row r="5793" spans="2:2" s="23" customFormat="1" ht="18" x14ac:dyDescent="0.35">
      <c r="B5793" s="30"/>
    </row>
    <row r="5794" spans="2:2" s="23" customFormat="1" ht="18" x14ac:dyDescent="0.35">
      <c r="B5794" s="30"/>
    </row>
    <row r="5795" spans="2:2" s="23" customFormat="1" ht="18" x14ac:dyDescent="0.35">
      <c r="B5795" s="30"/>
    </row>
    <row r="5796" spans="2:2" s="23" customFormat="1" ht="18" x14ac:dyDescent="0.35">
      <c r="B5796" s="30"/>
    </row>
    <row r="5797" spans="2:2" s="23" customFormat="1" ht="18" x14ac:dyDescent="0.35">
      <c r="B5797" s="30"/>
    </row>
    <row r="5798" spans="2:2" s="23" customFormat="1" ht="18" x14ac:dyDescent="0.35">
      <c r="B5798" s="30"/>
    </row>
    <row r="5799" spans="2:2" s="23" customFormat="1" ht="18" x14ac:dyDescent="0.35">
      <c r="B5799" s="30"/>
    </row>
    <row r="5800" spans="2:2" s="23" customFormat="1" ht="18" x14ac:dyDescent="0.35">
      <c r="B5800" s="30"/>
    </row>
    <row r="5801" spans="2:2" s="23" customFormat="1" ht="18" x14ac:dyDescent="0.35">
      <c r="B5801" s="30"/>
    </row>
    <row r="5802" spans="2:2" s="23" customFormat="1" ht="18" x14ac:dyDescent="0.35">
      <c r="B5802" s="30"/>
    </row>
    <row r="5803" spans="2:2" s="23" customFormat="1" ht="18" x14ac:dyDescent="0.35">
      <c r="B5803" s="30"/>
    </row>
    <row r="5804" spans="2:2" s="23" customFormat="1" ht="18" x14ac:dyDescent="0.35">
      <c r="B5804" s="30"/>
    </row>
    <row r="5805" spans="2:2" s="23" customFormat="1" ht="18" x14ac:dyDescent="0.35">
      <c r="B5805" s="30"/>
    </row>
    <row r="5806" spans="2:2" s="23" customFormat="1" ht="18" x14ac:dyDescent="0.35">
      <c r="B5806" s="30"/>
    </row>
    <row r="5807" spans="2:2" s="23" customFormat="1" ht="18" x14ac:dyDescent="0.35">
      <c r="B5807" s="30"/>
    </row>
    <row r="5808" spans="2:2" s="23" customFormat="1" ht="18" x14ac:dyDescent="0.35">
      <c r="B5808" s="30"/>
    </row>
    <row r="5809" spans="2:2" s="23" customFormat="1" ht="18" x14ac:dyDescent="0.35">
      <c r="B5809" s="30"/>
    </row>
    <row r="5810" spans="2:2" s="23" customFormat="1" ht="18" x14ac:dyDescent="0.35">
      <c r="B5810" s="30"/>
    </row>
    <row r="5811" spans="2:2" s="23" customFormat="1" ht="18" x14ac:dyDescent="0.35">
      <c r="B5811" s="30"/>
    </row>
    <row r="5812" spans="2:2" s="23" customFormat="1" ht="18" x14ac:dyDescent="0.35">
      <c r="B5812" s="30"/>
    </row>
    <row r="5813" spans="2:2" s="23" customFormat="1" ht="18" x14ac:dyDescent="0.35">
      <c r="B5813" s="30"/>
    </row>
    <row r="5814" spans="2:2" s="23" customFormat="1" ht="18" x14ac:dyDescent="0.35">
      <c r="B5814" s="30"/>
    </row>
    <row r="5815" spans="2:2" s="23" customFormat="1" ht="18" x14ac:dyDescent="0.35">
      <c r="B5815" s="30"/>
    </row>
    <row r="5816" spans="2:2" s="23" customFormat="1" ht="18" x14ac:dyDescent="0.35">
      <c r="B5816" s="30"/>
    </row>
    <row r="5817" spans="2:2" s="23" customFormat="1" ht="18" x14ac:dyDescent="0.35">
      <c r="B5817" s="30"/>
    </row>
    <row r="5818" spans="2:2" s="23" customFormat="1" ht="18" x14ac:dyDescent="0.35">
      <c r="B5818" s="30"/>
    </row>
    <row r="5819" spans="2:2" s="23" customFormat="1" ht="18" x14ac:dyDescent="0.35">
      <c r="B5819" s="30"/>
    </row>
    <row r="5820" spans="2:2" s="23" customFormat="1" ht="18" x14ac:dyDescent="0.35">
      <c r="B5820" s="30"/>
    </row>
    <row r="5821" spans="2:2" s="23" customFormat="1" ht="18" x14ac:dyDescent="0.35">
      <c r="B5821" s="30"/>
    </row>
    <row r="5822" spans="2:2" s="23" customFormat="1" ht="18" x14ac:dyDescent="0.35">
      <c r="B5822" s="30"/>
    </row>
    <row r="5823" spans="2:2" s="23" customFormat="1" ht="18" x14ac:dyDescent="0.35">
      <c r="B5823" s="30"/>
    </row>
    <row r="5824" spans="2:2" s="23" customFormat="1" ht="18" x14ac:dyDescent="0.35">
      <c r="B5824" s="30"/>
    </row>
    <row r="5825" spans="2:2" s="23" customFormat="1" ht="18" x14ac:dyDescent="0.35">
      <c r="B5825" s="30"/>
    </row>
    <row r="5826" spans="2:2" s="23" customFormat="1" ht="18" x14ac:dyDescent="0.35">
      <c r="B5826" s="30"/>
    </row>
    <row r="5827" spans="2:2" s="23" customFormat="1" ht="18" x14ac:dyDescent="0.35">
      <c r="B5827" s="30"/>
    </row>
    <row r="5828" spans="2:2" s="23" customFormat="1" ht="18" x14ac:dyDescent="0.35">
      <c r="B5828" s="30"/>
    </row>
    <row r="5829" spans="2:2" s="23" customFormat="1" ht="18" x14ac:dyDescent="0.35">
      <c r="B5829" s="30"/>
    </row>
    <row r="5830" spans="2:2" s="23" customFormat="1" ht="18" x14ac:dyDescent="0.35">
      <c r="B5830" s="30"/>
    </row>
    <row r="5831" spans="2:2" s="23" customFormat="1" ht="18" x14ac:dyDescent="0.35">
      <c r="B5831" s="30"/>
    </row>
    <row r="5832" spans="2:2" s="23" customFormat="1" ht="18" x14ac:dyDescent="0.35">
      <c r="B5832" s="30"/>
    </row>
    <row r="5833" spans="2:2" s="23" customFormat="1" ht="18" x14ac:dyDescent="0.35">
      <c r="B5833" s="30"/>
    </row>
    <row r="5834" spans="2:2" s="23" customFormat="1" ht="18" x14ac:dyDescent="0.35">
      <c r="B5834" s="30"/>
    </row>
    <row r="5835" spans="2:2" s="23" customFormat="1" ht="18" x14ac:dyDescent="0.35">
      <c r="B5835" s="30"/>
    </row>
    <row r="5836" spans="2:2" s="23" customFormat="1" ht="18" x14ac:dyDescent="0.35">
      <c r="B5836" s="30"/>
    </row>
    <row r="5837" spans="2:2" s="23" customFormat="1" ht="18" x14ac:dyDescent="0.35">
      <c r="B5837" s="30"/>
    </row>
    <row r="5838" spans="2:2" s="23" customFormat="1" ht="18" x14ac:dyDescent="0.35">
      <c r="B5838" s="30"/>
    </row>
    <row r="5839" spans="2:2" s="23" customFormat="1" ht="18" x14ac:dyDescent="0.35">
      <c r="B5839" s="30"/>
    </row>
    <row r="5840" spans="2:2" s="23" customFormat="1" ht="18" x14ac:dyDescent="0.35">
      <c r="B5840" s="30"/>
    </row>
    <row r="5841" spans="2:2" s="23" customFormat="1" ht="18" x14ac:dyDescent="0.35">
      <c r="B5841" s="30"/>
    </row>
    <row r="5842" spans="2:2" s="23" customFormat="1" ht="18" x14ac:dyDescent="0.35">
      <c r="B5842" s="30"/>
    </row>
    <row r="5843" spans="2:2" s="23" customFormat="1" ht="18" x14ac:dyDescent="0.35">
      <c r="B5843" s="30"/>
    </row>
    <row r="5844" spans="2:2" s="23" customFormat="1" ht="18" x14ac:dyDescent="0.35">
      <c r="B5844" s="30"/>
    </row>
    <row r="5845" spans="2:2" s="23" customFormat="1" ht="18" x14ac:dyDescent="0.35">
      <c r="B5845" s="30"/>
    </row>
    <row r="5846" spans="2:2" s="23" customFormat="1" ht="18" x14ac:dyDescent="0.35">
      <c r="B5846" s="30"/>
    </row>
    <row r="5847" spans="2:2" s="23" customFormat="1" ht="18" x14ac:dyDescent="0.35">
      <c r="B5847" s="30"/>
    </row>
    <row r="5848" spans="2:2" s="23" customFormat="1" ht="18" x14ac:dyDescent="0.35">
      <c r="B5848" s="30"/>
    </row>
    <row r="5849" spans="2:2" s="23" customFormat="1" ht="18" x14ac:dyDescent="0.35">
      <c r="B5849" s="30"/>
    </row>
    <row r="5850" spans="2:2" s="23" customFormat="1" ht="18" x14ac:dyDescent="0.35">
      <c r="B5850" s="30"/>
    </row>
    <row r="5851" spans="2:2" s="23" customFormat="1" ht="18" x14ac:dyDescent="0.35">
      <c r="B5851" s="30"/>
    </row>
    <row r="5852" spans="2:2" s="23" customFormat="1" ht="18" x14ac:dyDescent="0.35">
      <c r="B5852" s="30"/>
    </row>
    <row r="5853" spans="2:2" s="23" customFormat="1" ht="18" x14ac:dyDescent="0.35">
      <c r="B5853" s="30"/>
    </row>
    <row r="5854" spans="2:2" s="23" customFormat="1" ht="18" x14ac:dyDescent="0.35">
      <c r="B5854" s="30"/>
    </row>
    <row r="5855" spans="2:2" s="23" customFormat="1" ht="18" x14ac:dyDescent="0.35">
      <c r="B5855" s="30"/>
    </row>
    <row r="5856" spans="2:2" s="23" customFormat="1" ht="18" x14ac:dyDescent="0.35">
      <c r="B5856" s="30"/>
    </row>
    <row r="5857" spans="2:2" s="23" customFormat="1" ht="18" x14ac:dyDescent="0.35">
      <c r="B5857" s="30"/>
    </row>
    <row r="5858" spans="2:2" s="23" customFormat="1" ht="18" x14ac:dyDescent="0.35">
      <c r="B5858" s="30"/>
    </row>
    <row r="5859" spans="2:2" s="23" customFormat="1" ht="18" x14ac:dyDescent="0.35">
      <c r="B5859" s="30"/>
    </row>
    <row r="5860" spans="2:2" s="23" customFormat="1" ht="18" x14ac:dyDescent="0.35">
      <c r="B5860" s="30"/>
    </row>
    <row r="5861" spans="2:2" s="23" customFormat="1" ht="18" x14ac:dyDescent="0.35">
      <c r="B5861" s="30"/>
    </row>
    <row r="5862" spans="2:2" s="23" customFormat="1" ht="18" x14ac:dyDescent="0.35">
      <c r="B5862" s="30"/>
    </row>
    <row r="5863" spans="2:2" s="23" customFormat="1" ht="18" x14ac:dyDescent="0.35">
      <c r="B5863" s="30"/>
    </row>
    <row r="5864" spans="2:2" s="23" customFormat="1" ht="18" x14ac:dyDescent="0.35">
      <c r="B5864" s="30"/>
    </row>
    <row r="5865" spans="2:2" s="23" customFormat="1" ht="18" x14ac:dyDescent="0.35">
      <c r="B5865" s="30"/>
    </row>
    <row r="5866" spans="2:2" s="23" customFormat="1" ht="18" x14ac:dyDescent="0.35">
      <c r="B5866" s="30"/>
    </row>
    <row r="5867" spans="2:2" s="23" customFormat="1" ht="18" x14ac:dyDescent="0.35">
      <c r="B5867" s="30"/>
    </row>
    <row r="5868" spans="2:2" s="23" customFormat="1" ht="18" x14ac:dyDescent="0.35">
      <c r="B5868" s="30"/>
    </row>
    <row r="5869" spans="2:2" s="23" customFormat="1" ht="18" x14ac:dyDescent="0.35">
      <c r="B5869" s="30"/>
    </row>
    <row r="5870" spans="2:2" s="23" customFormat="1" ht="18" x14ac:dyDescent="0.35">
      <c r="B5870" s="30"/>
    </row>
    <row r="5871" spans="2:2" s="23" customFormat="1" ht="18" x14ac:dyDescent="0.35">
      <c r="B5871" s="30"/>
    </row>
    <row r="5872" spans="2:2" s="23" customFormat="1" ht="18" x14ac:dyDescent="0.35">
      <c r="B5872" s="30"/>
    </row>
    <row r="5873" spans="2:2" s="23" customFormat="1" ht="18" x14ac:dyDescent="0.35">
      <c r="B5873" s="30"/>
    </row>
    <row r="5874" spans="2:2" s="23" customFormat="1" ht="18" x14ac:dyDescent="0.35">
      <c r="B5874" s="30"/>
    </row>
    <row r="5875" spans="2:2" s="23" customFormat="1" ht="18" x14ac:dyDescent="0.35">
      <c r="B5875" s="30"/>
    </row>
    <row r="5876" spans="2:2" s="23" customFormat="1" ht="18" x14ac:dyDescent="0.35">
      <c r="B5876" s="30"/>
    </row>
    <row r="5877" spans="2:2" s="23" customFormat="1" ht="18" x14ac:dyDescent="0.35">
      <c r="B5877" s="30"/>
    </row>
    <row r="5878" spans="2:2" s="23" customFormat="1" ht="18" x14ac:dyDescent="0.35">
      <c r="B5878" s="30"/>
    </row>
    <row r="5879" spans="2:2" s="23" customFormat="1" ht="18" x14ac:dyDescent="0.35">
      <c r="B5879" s="30"/>
    </row>
    <row r="5880" spans="2:2" s="23" customFormat="1" ht="18" x14ac:dyDescent="0.35">
      <c r="B5880" s="30"/>
    </row>
    <row r="5881" spans="2:2" s="23" customFormat="1" ht="18" x14ac:dyDescent="0.35">
      <c r="B5881" s="30"/>
    </row>
    <row r="5882" spans="2:2" s="23" customFormat="1" ht="18" x14ac:dyDescent="0.35">
      <c r="B5882" s="30"/>
    </row>
    <row r="5883" spans="2:2" s="23" customFormat="1" ht="18" x14ac:dyDescent="0.35">
      <c r="B5883" s="30"/>
    </row>
    <row r="5884" spans="2:2" s="23" customFormat="1" ht="18" x14ac:dyDescent="0.35">
      <c r="B5884" s="30"/>
    </row>
    <row r="5885" spans="2:2" s="23" customFormat="1" ht="18" x14ac:dyDescent="0.35">
      <c r="B5885" s="30"/>
    </row>
    <row r="5886" spans="2:2" s="23" customFormat="1" ht="18" x14ac:dyDescent="0.35">
      <c r="B5886" s="30"/>
    </row>
    <row r="5887" spans="2:2" s="23" customFormat="1" ht="18" x14ac:dyDescent="0.35">
      <c r="B5887" s="30"/>
    </row>
    <row r="5888" spans="2:2" s="23" customFormat="1" ht="18" x14ac:dyDescent="0.35">
      <c r="B5888" s="30"/>
    </row>
    <row r="5889" spans="2:2" s="23" customFormat="1" ht="18" x14ac:dyDescent="0.35">
      <c r="B5889" s="30"/>
    </row>
    <row r="5890" spans="2:2" s="23" customFormat="1" ht="18" x14ac:dyDescent="0.35">
      <c r="B5890" s="30"/>
    </row>
    <row r="5891" spans="2:2" s="23" customFormat="1" ht="18" x14ac:dyDescent="0.35">
      <c r="B5891" s="30"/>
    </row>
    <row r="5892" spans="2:2" s="23" customFormat="1" ht="18" x14ac:dyDescent="0.35">
      <c r="B5892" s="30"/>
    </row>
    <row r="5893" spans="2:2" s="23" customFormat="1" ht="18" x14ac:dyDescent="0.35">
      <c r="B5893" s="30"/>
    </row>
    <row r="5894" spans="2:2" s="23" customFormat="1" ht="18" x14ac:dyDescent="0.35">
      <c r="B5894" s="30"/>
    </row>
    <row r="5895" spans="2:2" s="23" customFormat="1" ht="18" x14ac:dyDescent="0.35">
      <c r="B5895" s="30"/>
    </row>
    <row r="5896" spans="2:2" s="23" customFormat="1" ht="18" x14ac:dyDescent="0.35">
      <c r="B5896" s="30"/>
    </row>
    <row r="5897" spans="2:2" s="23" customFormat="1" ht="18" x14ac:dyDescent="0.35">
      <c r="B5897" s="30"/>
    </row>
    <row r="5898" spans="2:2" s="23" customFormat="1" ht="18" x14ac:dyDescent="0.35">
      <c r="B5898" s="30"/>
    </row>
    <row r="5899" spans="2:2" s="23" customFormat="1" ht="18" x14ac:dyDescent="0.35">
      <c r="B5899" s="30"/>
    </row>
    <row r="5900" spans="2:2" s="23" customFormat="1" ht="18" x14ac:dyDescent="0.35">
      <c r="B5900" s="30"/>
    </row>
    <row r="5901" spans="2:2" s="23" customFormat="1" ht="18" x14ac:dyDescent="0.35">
      <c r="B5901" s="30"/>
    </row>
    <row r="5902" spans="2:2" s="23" customFormat="1" ht="18" x14ac:dyDescent="0.35">
      <c r="B5902" s="30"/>
    </row>
    <row r="5903" spans="2:2" s="23" customFormat="1" ht="18" x14ac:dyDescent="0.35">
      <c r="B5903" s="30"/>
    </row>
    <row r="5904" spans="2:2" s="23" customFormat="1" ht="18" x14ac:dyDescent="0.35">
      <c r="B5904" s="30"/>
    </row>
    <row r="5905" spans="2:2" s="23" customFormat="1" ht="18" x14ac:dyDescent="0.35">
      <c r="B5905" s="30"/>
    </row>
    <row r="5906" spans="2:2" s="23" customFormat="1" ht="18" x14ac:dyDescent="0.35">
      <c r="B5906" s="30"/>
    </row>
    <row r="5907" spans="2:2" s="23" customFormat="1" ht="18" x14ac:dyDescent="0.35">
      <c r="B5907" s="30"/>
    </row>
    <row r="5908" spans="2:2" s="23" customFormat="1" ht="18" x14ac:dyDescent="0.35">
      <c r="B5908" s="30"/>
    </row>
    <row r="5909" spans="2:2" s="23" customFormat="1" ht="18" x14ac:dyDescent="0.35">
      <c r="B5909" s="30"/>
    </row>
    <row r="5910" spans="2:2" s="23" customFormat="1" ht="18" x14ac:dyDescent="0.35">
      <c r="B5910" s="30"/>
    </row>
    <row r="5911" spans="2:2" s="23" customFormat="1" ht="18" x14ac:dyDescent="0.35">
      <c r="B5911" s="30"/>
    </row>
    <row r="5912" spans="2:2" s="23" customFormat="1" ht="18" x14ac:dyDescent="0.35">
      <c r="B5912" s="30"/>
    </row>
    <row r="5913" spans="2:2" s="23" customFormat="1" ht="18" x14ac:dyDescent="0.35">
      <c r="B5913" s="30"/>
    </row>
    <row r="5914" spans="2:2" s="23" customFormat="1" ht="18" x14ac:dyDescent="0.35">
      <c r="B5914" s="30"/>
    </row>
    <row r="5915" spans="2:2" s="23" customFormat="1" ht="18" x14ac:dyDescent="0.35">
      <c r="B5915" s="30"/>
    </row>
    <row r="5916" spans="2:2" s="23" customFormat="1" ht="18" x14ac:dyDescent="0.35">
      <c r="B5916" s="30"/>
    </row>
    <row r="5917" spans="2:2" s="23" customFormat="1" ht="18" x14ac:dyDescent="0.35">
      <c r="B5917" s="30"/>
    </row>
    <row r="5918" spans="2:2" s="23" customFormat="1" ht="18" x14ac:dyDescent="0.35">
      <c r="B5918" s="30"/>
    </row>
    <row r="5919" spans="2:2" s="23" customFormat="1" ht="18" x14ac:dyDescent="0.35">
      <c r="B5919" s="30"/>
    </row>
    <row r="5920" spans="2:2" s="23" customFormat="1" ht="18" x14ac:dyDescent="0.35">
      <c r="B5920" s="30"/>
    </row>
    <row r="5921" spans="2:2" s="23" customFormat="1" ht="18" x14ac:dyDescent="0.35">
      <c r="B5921" s="30"/>
    </row>
    <row r="5922" spans="2:2" s="23" customFormat="1" ht="18" x14ac:dyDescent="0.35">
      <c r="B5922" s="30"/>
    </row>
    <row r="5923" spans="2:2" s="23" customFormat="1" ht="18" x14ac:dyDescent="0.35">
      <c r="B5923" s="30"/>
    </row>
    <row r="5924" spans="2:2" s="23" customFormat="1" ht="18" x14ac:dyDescent="0.35">
      <c r="B5924" s="30"/>
    </row>
    <row r="5925" spans="2:2" s="23" customFormat="1" ht="18" x14ac:dyDescent="0.35">
      <c r="B5925" s="30"/>
    </row>
    <row r="5926" spans="2:2" s="23" customFormat="1" ht="18" x14ac:dyDescent="0.35">
      <c r="B5926" s="30"/>
    </row>
    <row r="5927" spans="2:2" s="23" customFormat="1" ht="18" x14ac:dyDescent="0.35">
      <c r="B5927" s="30"/>
    </row>
    <row r="5928" spans="2:2" s="23" customFormat="1" ht="18" x14ac:dyDescent="0.35">
      <c r="B5928" s="30"/>
    </row>
    <row r="5929" spans="2:2" s="23" customFormat="1" ht="18" x14ac:dyDescent="0.35">
      <c r="B5929" s="30"/>
    </row>
    <row r="5930" spans="2:2" s="23" customFormat="1" ht="18" x14ac:dyDescent="0.35">
      <c r="B5930" s="30"/>
    </row>
    <row r="5931" spans="2:2" s="23" customFormat="1" ht="18" x14ac:dyDescent="0.35">
      <c r="B5931" s="30"/>
    </row>
    <row r="5932" spans="2:2" s="23" customFormat="1" ht="18" x14ac:dyDescent="0.35">
      <c r="B5932" s="30"/>
    </row>
    <row r="5933" spans="2:2" s="23" customFormat="1" ht="18" x14ac:dyDescent="0.35">
      <c r="B5933" s="30"/>
    </row>
    <row r="5934" spans="2:2" s="23" customFormat="1" ht="18" x14ac:dyDescent="0.35">
      <c r="B5934" s="30"/>
    </row>
    <row r="5935" spans="2:2" s="23" customFormat="1" ht="18" x14ac:dyDescent="0.35">
      <c r="B5935" s="30"/>
    </row>
    <row r="5936" spans="2:2" s="23" customFormat="1" ht="18" x14ac:dyDescent="0.35">
      <c r="B5936" s="30"/>
    </row>
    <row r="5937" spans="2:2" s="23" customFormat="1" ht="18" x14ac:dyDescent="0.35">
      <c r="B5937" s="30"/>
    </row>
    <row r="5938" spans="2:2" s="23" customFormat="1" ht="18" x14ac:dyDescent="0.35">
      <c r="B5938" s="30"/>
    </row>
    <row r="5939" spans="2:2" s="23" customFormat="1" ht="18" x14ac:dyDescent="0.35">
      <c r="B5939" s="30"/>
    </row>
    <row r="5940" spans="2:2" s="23" customFormat="1" ht="18" x14ac:dyDescent="0.35">
      <c r="B5940" s="30"/>
    </row>
    <row r="5941" spans="2:2" s="23" customFormat="1" ht="18" x14ac:dyDescent="0.35">
      <c r="B5941" s="30"/>
    </row>
    <row r="5942" spans="2:2" s="23" customFormat="1" ht="18" x14ac:dyDescent="0.35">
      <c r="B5942" s="30"/>
    </row>
    <row r="5943" spans="2:2" s="23" customFormat="1" ht="18" x14ac:dyDescent="0.35">
      <c r="B5943" s="30"/>
    </row>
    <row r="5944" spans="2:2" s="23" customFormat="1" ht="18" x14ac:dyDescent="0.35">
      <c r="B5944" s="30"/>
    </row>
    <row r="5945" spans="2:2" s="23" customFormat="1" ht="18" x14ac:dyDescent="0.35">
      <c r="B5945" s="30"/>
    </row>
    <row r="5946" spans="2:2" s="23" customFormat="1" ht="18" x14ac:dyDescent="0.35">
      <c r="B5946" s="30"/>
    </row>
    <row r="5947" spans="2:2" s="23" customFormat="1" ht="18" x14ac:dyDescent="0.35">
      <c r="B5947" s="30"/>
    </row>
    <row r="5948" spans="2:2" s="23" customFormat="1" ht="18" x14ac:dyDescent="0.35">
      <c r="B5948" s="30"/>
    </row>
    <row r="5949" spans="2:2" s="23" customFormat="1" ht="18" x14ac:dyDescent="0.35">
      <c r="B5949" s="30"/>
    </row>
    <row r="5950" spans="2:2" s="23" customFormat="1" ht="18" x14ac:dyDescent="0.35">
      <c r="B5950" s="30"/>
    </row>
    <row r="5951" spans="2:2" s="23" customFormat="1" ht="18" x14ac:dyDescent="0.35">
      <c r="B5951" s="30"/>
    </row>
    <row r="5952" spans="2:2" s="23" customFormat="1" ht="18" x14ac:dyDescent="0.35">
      <c r="B5952" s="30"/>
    </row>
    <row r="5953" spans="2:2" s="23" customFormat="1" ht="18" x14ac:dyDescent="0.35">
      <c r="B5953" s="30"/>
    </row>
    <row r="5954" spans="2:2" s="23" customFormat="1" ht="18" x14ac:dyDescent="0.35">
      <c r="B5954" s="30"/>
    </row>
    <row r="5955" spans="2:2" s="23" customFormat="1" ht="18" x14ac:dyDescent="0.35">
      <c r="B5955" s="30"/>
    </row>
    <row r="5956" spans="2:2" s="23" customFormat="1" ht="18" x14ac:dyDescent="0.35">
      <c r="B5956" s="30"/>
    </row>
    <row r="5957" spans="2:2" s="23" customFormat="1" ht="18" x14ac:dyDescent="0.35">
      <c r="B5957" s="30"/>
    </row>
    <row r="5958" spans="2:2" s="23" customFormat="1" ht="18" x14ac:dyDescent="0.35">
      <c r="B5958" s="30"/>
    </row>
    <row r="5959" spans="2:2" s="23" customFormat="1" ht="18" x14ac:dyDescent="0.35">
      <c r="B5959" s="30"/>
    </row>
    <row r="5960" spans="2:2" s="23" customFormat="1" ht="18" x14ac:dyDescent="0.35">
      <c r="B5960" s="30"/>
    </row>
    <row r="5961" spans="2:2" s="23" customFormat="1" ht="18" x14ac:dyDescent="0.35">
      <c r="B5961" s="30"/>
    </row>
    <row r="5962" spans="2:2" s="23" customFormat="1" ht="18" x14ac:dyDescent="0.35">
      <c r="B5962" s="30"/>
    </row>
    <row r="5963" spans="2:2" s="23" customFormat="1" ht="18" x14ac:dyDescent="0.35">
      <c r="B5963" s="30"/>
    </row>
    <row r="5964" spans="2:2" s="23" customFormat="1" ht="18" x14ac:dyDescent="0.35">
      <c r="B5964" s="30"/>
    </row>
    <row r="5965" spans="2:2" s="23" customFormat="1" ht="18" x14ac:dyDescent="0.35">
      <c r="B5965" s="30"/>
    </row>
    <row r="5966" spans="2:2" s="23" customFormat="1" ht="18" x14ac:dyDescent="0.35">
      <c r="B5966" s="30"/>
    </row>
    <row r="5967" spans="2:2" s="23" customFormat="1" ht="18" x14ac:dyDescent="0.35">
      <c r="B5967" s="30"/>
    </row>
    <row r="5968" spans="2:2" s="23" customFormat="1" ht="18" x14ac:dyDescent="0.35">
      <c r="B5968" s="30"/>
    </row>
    <row r="5969" spans="2:2" s="23" customFormat="1" ht="18" x14ac:dyDescent="0.35">
      <c r="B5969" s="30"/>
    </row>
    <row r="5970" spans="2:2" s="23" customFormat="1" ht="18" x14ac:dyDescent="0.35">
      <c r="B5970" s="30"/>
    </row>
    <row r="5971" spans="2:2" s="23" customFormat="1" ht="18" x14ac:dyDescent="0.35">
      <c r="B5971" s="30"/>
    </row>
    <row r="5972" spans="2:2" s="23" customFormat="1" ht="18" x14ac:dyDescent="0.35">
      <c r="B5972" s="30"/>
    </row>
    <row r="5973" spans="2:2" s="23" customFormat="1" ht="18" x14ac:dyDescent="0.35">
      <c r="B5973" s="30"/>
    </row>
    <row r="5974" spans="2:2" s="23" customFormat="1" ht="18" x14ac:dyDescent="0.35">
      <c r="B5974" s="30"/>
    </row>
    <row r="5975" spans="2:2" s="23" customFormat="1" ht="18" x14ac:dyDescent="0.35">
      <c r="B5975" s="30"/>
    </row>
    <row r="5976" spans="2:2" s="23" customFormat="1" ht="18" x14ac:dyDescent="0.35">
      <c r="B5976" s="30"/>
    </row>
    <row r="5977" spans="2:2" s="23" customFormat="1" ht="18" x14ac:dyDescent="0.35">
      <c r="B5977" s="30"/>
    </row>
    <row r="5978" spans="2:2" s="23" customFormat="1" ht="18" x14ac:dyDescent="0.35">
      <c r="B5978" s="30"/>
    </row>
    <row r="5979" spans="2:2" s="23" customFormat="1" ht="18" x14ac:dyDescent="0.35">
      <c r="B5979" s="30"/>
    </row>
    <row r="5980" spans="2:2" s="23" customFormat="1" ht="18" x14ac:dyDescent="0.35">
      <c r="B5980" s="30"/>
    </row>
    <row r="5981" spans="2:2" s="23" customFormat="1" ht="18" x14ac:dyDescent="0.35">
      <c r="B5981" s="30"/>
    </row>
    <row r="5982" spans="2:2" s="23" customFormat="1" ht="18" x14ac:dyDescent="0.35">
      <c r="B5982" s="30"/>
    </row>
    <row r="5983" spans="2:2" s="23" customFormat="1" ht="18" x14ac:dyDescent="0.35">
      <c r="B5983" s="30"/>
    </row>
    <row r="5984" spans="2:2" s="23" customFormat="1" ht="18" x14ac:dyDescent="0.35">
      <c r="B5984" s="30"/>
    </row>
    <row r="5985" spans="2:2" s="23" customFormat="1" ht="18" x14ac:dyDescent="0.35">
      <c r="B5985" s="30"/>
    </row>
    <row r="5986" spans="2:2" s="23" customFormat="1" ht="18" x14ac:dyDescent="0.35">
      <c r="B5986" s="30"/>
    </row>
    <row r="5987" spans="2:2" s="23" customFormat="1" ht="18" x14ac:dyDescent="0.35">
      <c r="B5987" s="30"/>
    </row>
    <row r="5988" spans="2:2" s="23" customFormat="1" ht="18" x14ac:dyDescent="0.35">
      <c r="B5988" s="30"/>
    </row>
    <row r="5989" spans="2:2" s="23" customFormat="1" ht="18" x14ac:dyDescent="0.35">
      <c r="B5989" s="30"/>
    </row>
    <row r="5990" spans="2:2" s="23" customFormat="1" ht="18" x14ac:dyDescent="0.35">
      <c r="B5990" s="30"/>
    </row>
    <row r="5991" spans="2:2" s="23" customFormat="1" ht="18" x14ac:dyDescent="0.35">
      <c r="B5991" s="30"/>
    </row>
    <row r="5992" spans="2:2" s="23" customFormat="1" ht="18" x14ac:dyDescent="0.35">
      <c r="B5992" s="30"/>
    </row>
    <row r="5993" spans="2:2" s="23" customFormat="1" ht="18" x14ac:dyDescent="0.35">
      <c r="B5993" s="30"/>
    </row>
    <row r="5994" spans="2:2" s="23" customFormat="1" ht="18" x14ac:dyDescent="0.35">
      <c r="B5994" s="30"/>
    </row>
    <row r="5995" spans="2:2" s="23" customFormat="1" ht="18" x14ac:dyDescent="0.35">
      <c r="B5995" s="30"/>
    </row>
    <row r="5996" spans="2:2" s="23" customFormat="1" ht="18" x14ac:dyDescent="0.35">
      <c r="B5996" s="30"/>
    </row>
    <row r="5997" spans="2:2" s="23" customFormat="1" ht="18" x14ac:dyDescent="0.35">
      <c r="B5997" s="30"/>
    </row>
    <row r="5998" spans="2:2" s="23" customFormat="1" ht="18" x14ac:dyDescent="0.35">
      <c r="B5998" s="30"/>
    </row>
    <row r="5999" spans="2:2" s="23" customFormat="1" ht="18" x14ac:dyDescent="0.35">
      <c r="B5999" s="30"/>
    </row>
    <row r="6000" spans="2:2" s="23" customFormat="1" ht="18" x14ac:dyDescent="0.35">
      <c r="B6000" s="30"/>
    </row>
    <row r="6001" spans="2:2" s="23" customFormat="1" ht="18" x14ac:dyDescent="0.35">
      <c r="B6001" s="30"/>
    </row>
    <row r="6002" spans="2:2" s="23" customFormat="1" ht="18" x14ac:dyDescent="0.35">
      <c r="B6002" s="30"/>
    </row>
    <row r="6003" spans="2:2" s="23" customFormat="1" ht="18" x14ac:dyDescent="0.35">
      <c r="B6003" s="30"/>
    </row>
    <row r="6004" spans="2:2" s="23" customFormat="1" ht="18" x14ac:dyDescent="0.35">
      <c r="B6004" s="30"/>
    </row>
    <row r="6005" spans="2:2" s="23" customFormat="1" ht="18" x14ac:dyDescent="0.35">
      <c r="B6005" s="30"/>
    </row>
    <row r="6006" spans="2:2" s="23" customFormat="1" ht="18" x14ac:dyDescent="0.35">
      <c r="B6006" s="30"/>
    </row>
    <row r="6007" spans="2:2" s="23" customFormat="1" ht="18" x14ac:dyDescent="0.35">
      <c r="B6007" s="30"/>
    </row>
    <row r="6008" spans="2:2" s="23" customFormat="1" ht="18" x14ac:dyDescent="0.35">
      <c r="B6008" s="30"/>
    </row>
    <row r="6009" spans="2:2" s="23" customFormat="1" ht="18" x14ac:dyDescent="0.35">
      <c r="B6009" s="30"/>
    </row>
    <row r="6010" spans="2:2" s="23" customFormat="1" ht="18" x14ac:dyDescent="0.35">
      <c r="B6010" s="30"/>
    </row>
    <row r="6011" spans="2:2" s="23" customFormat="1" ht="18" x14ac:dyDescent="0.35">
      <c r="B6011" s="30"/>
    </row>
    <row r="6012" spans="2:2" s="23" customFormat="1" ht="18" x14ac:dyDescent="0.35">
      <c r="B6012" s="30"/>
    </row>
    <row r="6013" spans="2:2" s="23" customFormat="1" ht="18" x14ac:dyDescent="0.35">
      <c r="B6013" s="30"/>
    </row>
    <row r="6014" spans="2:2" s="23" customFormat="1" ht="18" x14ac:dyDescent="0.35">
      <c r="B6014" s="30"/>
    </row>
    <row r="6015" spans="2:2" s="23" customFormat="1" ht="18" x14ac:dyDescent="0.35">
      <c r="B6015" s="30"/>
    </row>
    <row r="6016" spans="2:2" s="23" customFormat="1" ht="18" x14ac:dyDescent="0.35">
      <c r="B6016" s="30"/>
    </row>
    <row r="6017" spans="2:2" s="23" customFormat="1" ht="18" x14ac:dyDescent="0.35">
      <c r="B6017" s="30"/>
    </row>
    <row r="6018" spans="2:2" s="23" customFormat="1" ht="18" x14ac:dyDescent="0.35">
      <c r="B6018" s="30"/>
    </row>
    <row r="6019" spans="2:2" s="23" customFormat="1" ht="18" x14ac:dyDescent="0.35">
      <c r="B6019" s="30"/>
    </row>
    <row r="6020" spans="2:2" s="23" customFormat="1" ht="18" x14ac:dyDescent="0.35">
      <c r="B6020" s="30"/>
    </row>
    <row r="6021" spans="2:2" s="23" customFormat="1" ht="18" x14ac:dyDescent="0.35">
      <c r="B6021" s="30"/>
    </row>
    <row r="6022" spans="2:2" s="23" customFormat="1" ht="18" x14ac:dyDescent="0.35">
      <c r="B6022" s="30"/>
    </row>
    <row r="6023" spans="2:2" s="23" customFormat="1" ht="18" x14ac:dyDescent="0.35">
      <c r="B6023" s="30"/>
    </row>
    <row r="6024" spans="2:2" s="23" customFormat="1" ht="18" x14ac:dyDescent="0.35">
      <c r="B6024" s="30"/>
    </row>
    <row r="6025" spans="2:2" s="23" customFormat="1" ht="18" x14ac:dyDescent="0.35">
      <c r="B6025" s="30"/>
    </row>
    <row r="6026" spans="2:2" s="23" customFormat="1" ht="18" x14ac:dyDescent="0.35">
      <c r="B6026" s="30"/>
    </row>
    <row r="6027" spans="2:2" s="23" customFormat="1" ht="18" x14ac:dyDescent="0.35">
      <c r="B6027" s="30"/>
    </row>
    <row r="6028" spans="2:2" s="23" customFormat="1" ht="18" x14ac:dyDescent="0.35">
      <c r="B6028" s="30"/>
    </row>
    <row r="6029" spans="2:2" s="23" customFormat="1" ht="18" x14ac:dyDescent="0.35">
      <c r="B6029" s="30"/>
    </row>
    <row r="6030" spans="2:2" s="23" customFormat="1" ht="18" x14ac:dyDescent="0.35">
      <c r="B6030" s="30"/>
    </row>
    <row r="6031" spans="2:2" s="23" customFormat="1" ht="18" x14ac:dyDescent="0.35">
      <c r="B6031" s="30"/>
    </row>
    <row r="6032" spans="2:2" s="23" customFormat="1" ht="18" x14ac:dyDescent="0.35">
      <c r="B6032" s="30"/>
    </row>
    <row r="6033" spans="2:2" s="23" customFormat="1" ht="18" x14ac:dyDescent="0.35">
      <c r="B6033" s="30"/>
    </row>
    <row r="6034" spans="2:2" s="23" customFormat="1" ht="18" x14ac:dyDescent="0.35">
      <c r="B6034" s="30"/>
    </row>
    <row r="6035" spans="2:2" s="23" customFormat="1" ht="18" x14ac:dyDescent="0.35">
      <c r="B6035" s="30"/>
    </row>
    <row r="6036" spans="2:2" s="23" customFormat="1" ht="18" x14ac:dyDescent="0.35">
      <c r="B6036" s="30"/>
    </row>
    <row r="6037" spans="2:2" s="23" customFormat="1" ht="18" x14ac:dyDescent="0.35">
      <c r="B6037" s="30"/>
    </row>
    <row r="6038" spans="2:2" s="23" customFormat="1" ht="18" x14ac:dyDescent="0.35">
      <c r="B6038" s="30"/>
    </row>
    <row r="6039" spans="2:2" s="23" customFormat="1" ht="18" x14ac:dyDescent="0.35">
      <c r="B6039" s="30"/>
    </row>
    <row r="6040" spans="2:2" s="23" customFormat="1" ht="18" x14ac:dyDescent="0.35">
      <c r="B6040" s="30"/>
    </row>
    <row r="6041" spans="2:2" s="23" customFormat="1" ht="18" x14ac:dyDescent="0.35">
      <c r="B6041" s="30"/>
    </row>
    <row r="6042" spans="2:2" s="23" customFormat="1" ht="18" x14ac:dyDescent="0.35">
      <c r="B6042" s="30"/>
    </row>
    <row r="6043" spans="2:2" s="23" customFormat="1" ht="18" x14ac:dyDescent="0.35">
      <c r="B6043" s="30"/>
    </row>
    <row r="6044" spans="2:2" s="23" customFormat="1" ht="18" x14ac:dyDescent="0.35">
      <c r="B6044" s="30"/>
    </row>
    <row r="6045" spans="2:2" s="23" customFormat="1" ht="18" x14ac:dyDescent="0.35">
      <c r="B6045" s="30"/>
    </row>
    <row r="6046" spans="2:2" s="23" customFormat="1" ht="18" x14ac:dyDescent="0.35">
      <c r="B6046" s="30"/>
    </row>
    <row r="6047" spans="2:2" s="23" customFormat="1" ht="18" x14ac:dyDescent="0.35">
      <c r="B6047" s="30"/>
    </row>
    <row r="6048" spans="2:2" s="23" customFormat="1" ht="18" x14ac:dyDescent="0.35">
      <c r="B6048" s="30"/>
    </row>
    <row r="6049" spans="2:2" s="23" customFormat="1" ht="18" x14ac:dyDescent="0.35">
      <c r="B6049" s="30"/>
    </row>
    <row r="6050" spans="2:2" s="23" customFormat="1" ht="18" x14ac:dyDescent="0.35">
      <c r="B6050" s="30"/>
    </row>
    <row r="6051" spans="2:2" s="23" customFormat="1" ht="18" x14ac:dyDescent="0.35">
      <c r="B6051" s="30"/>
    </row>
    <row r="6052" spans="2:2" s="23" customFormat="1" ht="18" x14ac:dyDescent="0.35">
      <c r="B6052" s="30"/>
    </row>
    <row r="6053" spans="2:2" s="23" customFormat="1" ht="18" x14ac:dyDescent="0.35">
      <c r="B6053" s="30"/>
    </row>
    <row r="6054" spans="2:2" s="23" customFormat="1" ht="18" x14ac:dyDescent="0.35">
      <c r="B6054" s="30"/>
    </row>
    <row r="6055" spans="2:2" s="23" customFormat="1" ht="18" x14ac:dyDescent="0.35">
      <c r="B6055" s="30"/>
    </row>
    <row r="6056" spans="2:2" s="23" customFormat="1" ht="18" x14ac:dyDescent="0.35">
      <c r="B6056" s="30"/>
    </row>
    <row r="6057" spans="2:2" s="23" customFormat="1" ht="18" x14ac:dyDescent="0.35">
      <c r="B6057" s="30"/>
    </row>
    <row r="6058" spans="2:2" s="23" customFormat="1" ht="18" x14ac:dyDescent="0.35">
      <c r="B6058" s="30"/>
    </row>
    <row r="6059" spans="2:2" s="23" customFormat="1" ht="18" x14ac:dyDescent="0.35">
      <c r="B6059" s="30"/>
    </row>
    <row r="6060" spans="2:2" s="23" customFormat="1" ht="18" x14ac:dyDescent="0.35">
      <c r="B6060" s="30"/>
    </row>
    <row r="6061" spans="2:2" s="23" customFormat="1" ht="18" x14ac:dyDescent="0.35">
      <c r="B6061" s="30"/>
    </row>
    <row r="6062" spans="2:2" s="23" customFormat="1" ht="18" x14ac:dyDescent="0.35">
      <c r="B6062" s="30"/>
    </row>
    <row r="6063" spans="2:2" s="23" customFormat="1" ht="18" x14ac:dyDescent="0.35">
      <c r="B6063" s="30"/>
    </row>
    <row r="6064" spans="2:2" s="23" customFormat="1" ht="18" x14ac:dyDescent="0.35">
      <c r="B6064" s="30"/>
    </row>
    <row r="6065" spans="2:2" s="23" customFormat="1" ht="18" x14ac:dyDescent="0.35">
      <c r="B6065" s="30"/>
    </row>
    <row r="6066" spans="2:2" s="23" customFormat="1" ht="18" x14ac:dyDescent="0.35">
      <c r="B6066" s="30"/>
    </row>
    <row r="6067" spans="2:2" s="23" customFormat="1" ht="18" x14ac:dyDescent="0.35">
      <c r="B6067" s="30"/>
    </row>
    <row r="6068" spans="2:2" s="23" customFormat="1" ht="18" x14ac:dyDescent="0.35">
      <c r="B6068" s="30"/>
    </row>
    <row r="6069" spans="2:2" s="23" customFormat="1" ht="18" x14ac:dyDescent="0.35">
      <c r="B6069" s="30"/>
    </row>
    <row r="6070" spans="2:2" s="23" customFormat="1" ht="18" x14ac:dyDescent="0.35">
      <c r="B6070" s="30"/>
    </row>
    <row r="6071" spans="2:2" s="23" customFormat="1" ht="18" x14ac:dyDescent="0.35">
      <c r="B6071" s="30"/>
    </row>
    <row r="6072" spans="2:2" s="23" customFormat="1" ht="18" x14ac:dyDescent="0.35">
      <c r="B6072" s="30"/>
    </row>
    <row r="6073" spans="2:2" s="23" customFormat="1" ht="18" x14ac:dyDescent="0.35">
      <c r="B6073" s="30"/>
    </row>
    <row r="6074" spans="2:2" s="23" customFormat="1" ht="18" x14ac:dyDescent="0.35">
      <c r="B6074" s="30"/>
    </row>
    <row r="6075" spans="2:2" s="23" customFormat="1" ht="18" x14ac:dyDescent="0.35">
      <c r="B6075" s="30"/>
    </row>
    <row r="6076" spans="2:2" s="23" customFormat="1" ht="18" x14ac:dyDescent="0.35">
      <c r="B6076" s="30"/>
    </row>
    <row r="6077" spans="2:2" s="23" customFormat="1" ht="18" x14ac:dyDescent="0.35">
      <c r="B6077" s="30"/>
    </row>
    <row r="6078" spans="2:2" s="23" customFormat="1" ht="18" x14ac:dyDescent="0.35">
      <c r="B6078" s="30"/>
    </row>
    <row r="6079" spans="2:2" s="23" customFormat="1" ht="18" x14ac:dyDescent="0.35">
      <c r="B6079" s="30"/>
    </row>
    <row r="6080" spans="2:2" s="23" customFormat="1" ht="18" x14ac:dyDescent="0.35">
      <c r="B6080" s="30"/>
    </row>
    <row r="6081" spans="2:2" s="23" customFormat="1" ht="18" x14ac:dyDescent="0.35">
      <c r="B6081" s="30"/>
    </row>
    <row r="6082" spans="2:2" s="23" customFormat="1" ht="18" x14ac:dyDescent="0.35">
      <c r="B6082" s="30"/>
    </row>
    <row r="6083" spans="2:2" s="23" customFormat="1" ht="18" x14ac:dyDescent="0.35">
      <c r="B6083" s="30"/>
    </row>
    <row r="6084" spans="2:2" s="23" customFormat="1" ht="18" x14ac:dyDescent="0.35">
      <c r="B6084" s="30"/>
    </row>
    <row r="6085" spans="2:2" s="23" customFormat="1" ht="18" x14ac:dyDescent="0.35">
      <c r="B6085" s="30"/>
    </row>
    <row r="6086" spans="2:2" s="23" customFormat="1" ht="18" x14ac:dyDescent="0.35">
      <c r="B6086" s="30"/>
    </row>
    <row r="6087" spans="2:2" s="23" customFormat="1" ht="18" x14ac:dyDescent="0.35">
      <c r="B6087" s="30"/>
    </row>
    <row r="6088" spans="2:2" s="23" customFormat="1" ht="18" x14ac:dyDescent="0.35">
      <c r="B6088" s="30"/>
    </row>
    <row r="6089" spans="2:2" s="23" customFormat="1" ht="18" x14ac:dyDescent="0.35">
      <c r="B6089" s="30"/>
    </row>
    <row r="6090" spans="2:2" s="23" customFormat="1" ht="18" x14ac:dyDescent="0.35">
      <c r="B6090" s="30"/>
    </row>
    <row r="6091" spans="2:2" s="23" customFormat="1" ht="18" x14ac:dyDescent="0.35">
      <c r="B6091" s="30"/>
    </row>
    <row r="6092" spans="2:2" s="23" customFormat="1" ht="18" x14ac:dyDescent="0.35">
      <c r="B6092" s="30"/>
    </row>
    <row r="6093" spans="2:2" s="23" customFormat="1" ht="18" x14ac:dyDescent="0.35">
      <c r="B6093" s="30"/>
    </row>
    <row r="6094" spans="2:2" s="23" customFormat="1" ht="18" x14ac:dyDescent="0.35">
      <c r="B6094" s="30"/>
    </row>
    <row r="6095" spans="2:2" s="23" customFormat="1" ht="18" x14ac:dyDescent="0.35">
      <c r="B6095" s="30"/>
    </row>
    <row r="6096" spans="2:2" s="23" customFormat="1" ht="18" x14ac:dyDescent="0.35">
      <c r="B6096" s="30"/>
    </row>
    <row r="6097" spans="2:2" s="23" customFormat="1" ht="18" x14ac:dyDescent="0.35">
      <c r="B6097" s="30"/>
    </row>
    <row r="6098" spans="2:2" s="23" customFormat="1" ht="18" x14ac:dyDescent="0.35">
      <c r="B6098" s="30"/>
    </row>
    <row r="6099" spans="2:2" s="23" customFormat="1" ht="18" x14ac:dyDescent="0.35">
      <c r="B6099" s="30"/>
    </row>
    <row r="6100" spans="2:2" s="23" customFormat="1" ht="18" x14ac:dyDescent="0.35">
      <c r="B6100" s="30"/>
    </row>
    <row r="6101" spans="2:2" s="23" customFormat="1" ht="18" x14ac:dyDescent="0.35">
      <c r="B6101" s="30"/>
    </row>
    <row r="6102" spans="2:2" s="23" customFormat="1" ht="18" x14ac:dyDescent="0.35">
      <c r="B6102" s="30"/>
    </row>
    <row r="6103" spans="2:2" s="23" customFormat="1" ht="18" x14ac:dyDescent="0.35">
      <c r="B6103" s="30"/>
    </row>
    <row r="6104" spans="2:2" s="23" customFormat="1" ht="18" x14ac:dyDescent="0.35">
      <c r="B6104" s="30"/>
    </row>
    <row r="6105" spans="2:2" s="23" customFormat="1" ht="18" x14ac:dyDescent="0.35">
      <c r="B6105" s="30"/>
    </row>
    <row r="6106" spans="2:2" s="23" customFormat="1" ht="18" x14ac:dyDescent="0.35">
      <c r="B6106" s="30"/>
    </row>
    <row r="6107" spans="2:2" s="23" customFormat="1" ht="18" x14ac:dyDescent="0.35">
      <c r="B6107" s="30"/>
    </row>
    <row r="6108" spans="2:2" s="23" customFormat="1" ht="18" x14ac:dyDescent="0.35">
      <c r="B6108" s="30"/>
    </row>
    <row r="6109" spans="2:2" s="23" customFormat="1" ht="18" x14ac:dyDescent="0.35">
      <c r="B6109" s="30"/>
    </row>
    <row r="6110" spans="2:2" s="23" customFormat="1" ht="18" x14ac:dyDescent="0.35">
      <c r="B6110" s="30"/>
    </row>
    <row r="6111" spans="2:2" s="23" customFormat="1" ht="18" x14ac:dyDescent="0.35">
      <c r="B6111" s="30"/>
    </row>
    <row r="6112" spans="2:2" s="23" customFormat="1" ht="18" x14ac:dyDescent="0.35">
      <c r="B6112" s="30"/>
    </row>
    <row r="6113" spans="2:2" s="23" customFormat="1" ht="18" x14ac:dyDescent="0.35">
      <c r="B6113" s="30"/>
    </row>
    <row r="6114" spans="2:2" s="23" customFormat="1" ht="18" x14ac:dyDescent="0.35">
      <c r="B6114" s="30"/>
    </row>
    <row r="6115" spans="2:2" s="23" customFormat="1" ht="18" x14ac:dyDescent="0.35">
      <c r="B6115" s="30"/>
    </row>
    <row r="6116" spans="2:2" s="23" customFormat="1" ht="18" x14ac:dyDescent="0.35">
      <c r="B6116" s="30"/>
    </row>
    <row r="6117" spans="2:2" s="23" customFormat="1" ht="18" x14ac:dyDescent="0.35">
      <c r="B6117" s="30"/>
    </row>
    <row r="6118" spans="2:2" s="23" customFormat="1" ht="18" x14ac:dyDescent="0.35">
      <c r="B6118" s="30"/>
    </row>
    <row r="6119" spans="2:2" s="23" customFormat="1" ht="18" x14ac:dyDescent="0.35">
      <c r="B6119" s="30"/>
    </row>
    <row r="6120" spans="2:2" s="23" customFormat="1" ht="18" x14ac:dyDescent="0.35">
      <c r="B6120" s="30"/>
    </row>
    <row r="6121" spans="2:2" s="23" customFormat="1" ht="18" x14ac:dyDescent="0.35">
      <c r="B6121" s="30"/>
    </row>
    <row r="6122" spans="2:2" s="23" customFormat="1" ht="18" x14ac:dyDescent="0.35">
      <c r="B6122" s="30"/>
    </row>
    <row r="6123" spans="2:2" s="23" customFormat="1" ht="18" x14ac:dyDescent="0.35">
      <c r="B6123" s="30"/>
    </row>
    <row r="6124" spans="2:2" s="23" customFormat="1" ht="18" x14ac:dyDescent="0.35">
      <c r="B6124" s="30"/>
    </row>
    <row r="6125" spans="2:2" s="23" customFormat="1" ht="18" x14ac:dyDescent="0.35">
      <c r="B6125" s="30"/>
    </row>
    <row r="6126" spans="2:2" s="23" customFormat="1" ht="18" x14ac:dyDescent="0.35">
      <c r="B6126" s="30"/>
    </row>
    <row r="6127" spans="2:2" s="23" customFormat="1" ht="18" x14ac:dyDescent="0.35">
      <c r="B6127" s="30"/>
    </row>
    <row r="6128" spans="2:2" s="23" customFormat="1" ht="18" x14ac:dyDescent="0.35">
      <c r="B6128" s="30"/>
    </row>
    <row r="6129" spans="2:2" s="23" customFormat="1" ht="18" x14ac:dyDescent="0.35">
      <c r="B6129" s="30"/>
    </row>
    <row r="6130" spans="2:2" s="23" customFormat="1" ht="18" x14ac:dyDescent="0.35">
      <c r="B6130" s="30"/>
    </row>
    <row r="6131" spans="2:2" s="23" customFormat="1" ht="18" x14ac:dyDescent="0.35">
      <c r="B6131" s="30"/>
    </row>
    <row r="6132" spans="2:2" s="23" customFormat="1" ht="18" x14ac:dyDescent="0.35">
      <c r="B6132" s="30"/>
    </row>
    <row r="6133" spans="2:2" s="23" customFormat="1" ht="18" x14ac:dyDescent="0.35">
      <c r="B6133" s="30"/>
    </row>
    <row r="6134" spans="2:2" s="23" customFormat="1" ht="18" x14ac:dyDescent="0.35">
      <c r="B6134" s="30"/>
    </row>
    <row r="6135" spans="2:2" s="23" customFormat="1" ht="18" x14ac:dyDescent="0.35">
      <c r="B6135" s="30"/>
    </row>
    <row r="6136" spans="2:2" s="23" customFormat="1" ht="18" x14ac:dyDescent="0.35">
      <c r="B6136" s="30"/>
    </row>
    <row r="6137" spans="2:2" s="23" customFormat="1" ht="18" x14ac:dyDescent="0.35">
      <c r="B6137" s="30"/>
    </row>
    <row r="6138" spans="2:2" s="23" customFormat="1" ht="18" x14ac:dyDescent="0.35">
      <c r="B6138" s="30"/>
    </row>
    <row r="6139" spans="2:2" s="23" customFormat="1" ht="18" x14ac:dyDescent="0.35">
      <c r="B6139" s="30"/>
    </row>
    <row r="6140" spans="2:2" s="23" customFormat="1" ht="18" x14ac:dyDescent="0.35">
      <c r="B6140" s="30"/>
    </row>
    <row r="6141" spans="2:2" s="23" customFormat="1" ht="18" x14ac:dyDescent="0.35">
      <c r="B6141" s="30"/>
    </row>
    <row r="6142" spans="2:2" s="23" customFormat="1" ht="18" x14ac:dyDescent="0.35">
      <c r="B6142" s="30"/>
    </row>
    <row r="6143" spans="2:2" s="23" customFormat="1" ht="18" x14ac:dyDescent="0.35">
      <c r="B6143" s="30"/>
    </row>
    <row r="6144" spans="2:2" s="23" customFormat="1" ht="18" x14ac:dyDescent="0.35">
      <c r="B6144" s="30"/>
    </row>
    <row r="6145" spans="2:5" s="23" customFormat="1" ht="18" x14ac:dyDescent="0.35">
      <c r="B6145" s="30"/>
    </row>
    <row r="6146" spans="2:5" s="23" customFormat="1" ht="18" x14ac:dyDescent="0.35">
      <c r="B6146" s="30"/>
    </row>
    <row r="6147" spans="2:5" s="23" customFormat="1" ht="18" x14ac:dyDescent="0.35">
      <c r="B6147" s="30"/>
    </row>
    <row r="6148" spans="2:5" s="23" customFormat="1" ht="18" x14ac:dyDescent="0.35">
      <c r="B6148" s="30"/>
    </row>
    <row r="6149" spans="2:5" s="23" customFormat="1" ht="18" x14ac:dyDescent="0.35">
      <c r="B6149" s="30"/>
    </row>
    <row r="6150" spans="2:5" ht="18" x14ac:dyDescent="0.35">
      <c r="B6150" s="30"/>
      <c r="C6150" s="23"/>
      <c r="D6150" s="23"/>
      <c r="E6150" s="23"/>
    </row>
  </sheetData>
  <mergeCells count="31">
    <mergeCell ref="C9:E9"/>
    <mergeCell ref="C10:E10"/>
    <mergeCell ref="C11:E11"/>
    <mergeCell ref="C12:E12"/>
    <mergeCell ref="B15:E15"/>
    <mergeCell ref="B1:B5"/>
    <mergeCell ref="C1:D3"/>
    <mergeCell ref="E1:E5"/>
    <mergeCell ref="C4:D5"/>
    <mergeCell ref="B8:E8"/>
    <mergeCell ref="B50:C50"/>
    <mergeCell ref="D16:E16"/>
    <mergeCell ref="D17:E17"/>
    <mergeCell ref="D18:E18"/>
    <mergeCell ref="D19:E19"/>
    <mergeCell ref="C23:E23"/>
    <mergeCell ref="B43:E43"/>
    <mergeCell ref="B47:E47"/>
    <mergeCell ref="B22:E22"/>
    <mergeCell ref="B32:E32"/>
    <mergeCell ref="B39:E39"/>
    <mergeCell ref="C24:E24"/>
    <mergeCell ref="C26:E26"/>
    <mergeCell ref="C27:E27"/>
    <mergeCell ref="C28:E28"/>
    <mergeCell ref="C25:E25"/>
    <mergeCell ref="C29:E29"/>
    <mergeCell ref="C30:E30"/>
    <mergeCell ref="C31:E31"/>
    <mergeCell ref="B48:C48"/>
    <mergeCell ref="B49:C49"/>
  </mergeCells>
  <dataValidations count="2">
    <dataValidation type="list" allowBlank="1" showInputMessage="1" showErrorMessage="1" sqref="D48:D50" xr:uid="{EF11E501-68CE-4589-B708-B5E209E01A68}">
      <formula1>"Si,No"</formula1>
    </dataValidation>
    <dataValidation type="list" allowBlank="1" showInputMessage="1" showErrorMessage="1" sqref="C28:E28" xr:uid="{508DBEED-4629-42C2-9D48-0C6F50F872F0}">
      <formula1>"Social, Económico"</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4">
        <x14:dataValidation type="list" allowBlank="1" showInputMessage="1" showErrorMessage="1" xr:uid="{A1805552-CE14-4DB0-AC12-FB4107C0E598}">
          <x14:formula1>
            <xm:f>IF(B17=Listas!$A$166,PED!$D$1:$D$43,IF(B17=Listas!$A$167,PED!$D$45:$D$126,IF(B17=Listas!$A$168,PED!$D$128:$D$199,PED!$D$201)))</xm:f>
          </x14:formula1>
          <xm:sqref>D17:D19</xm:sqref>
        </x14:dataValidation>
        <x14:dataValidation type="list" allowBlank="1" showInputMessage="1" showErrorMessage="1" xr:uid="{00BB5D35-C7F5-44F9-9581-2BD4A710DFE4}">
          <x14:formula1>
            <xm:f>Listas!$A$166:$A$168</xm:f>
          </x14:formula1>
          <xm:sqref>B17:B19</xm:sqref>
        </x14:dataValidation>
        <x14:dataValidation type="list" allowBlank="1" showInputMessage="1" showErrorMessage="1" xr:uid="{CE62494C-9374-43DD-B6D3-3CA2B000647D}">
          <x14:formula1>
            <xm:f>IF(B17=Listas!$A$166,Listas!$B$166:$B$170,IF(B17=Listas!$A$167,Listas!$B$171:$B$180,IF(B17=Listas!$A$168,Listas!$B$181:$B$187,Listas!$B$188)))</xm:f>
          </x14:formula1>
          <xm:sqref>C17:C19</xm:sqref>
        </x14:dataValidation>
        <x14:dataValidation type="list" allowBlank="1" showInputMessage="1" showErrorMessage="1" xr:uid="{0C754F37-5A0F-417E-822D-1F290AC0C4B5}">
          <x14:formula1>
            <xm:f>Listas!$B$87:$B$155</xm:f>
          </x14:formula1>
          <xm:sqref>C26:E26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1FFB1-BCD0-4A60-A1AA-9626A22258DD}">
  <sheetPr>
    <pageSetUpPr fitToPage="1"/>
  </sheetPr>
  <dimension ref="B1:K36"/>
  <sheetViews>
    <sheetView workbookViewId="0">
      <selection activeCell="D16" sqref="D16"/>
    </sheetView>
  </sheetViews>
  <sheetFormatPr baseColWidth="10" defaultRowHeight="15" x14ac:dyDescent="0.25"/>
  <cols>
    <col min="1" max="1" width="5.28515625" customWidth="1"/>
    <col min="2" max="2" width="35.7109375" style="11" customWidth="1"/>
    <col min="3" max="3" width="24" style="11" customWidth="1"/>
    <col min="4" max="4" width="50.7109375" style="11" customWidth="1"/>
    <col min="5" max="5" width="13.140625" bestFit="1" customWidth="1"/>
    <col min="6" max="7" width="20.7109375" customWidth="1"/>
    <col min="8" max="10" width="10.7109375" style="11" customWidth="1"/>
    <col min="11" max="11" width="50.7109375" customWidth="1"/>
  </cols>
  <sheetData>
    <row r="1" spans="2:11" ht="18" customHeight="1" x14ac:dyDescent="0.25">
      <c r="B1" s="169" t="s">
        <v>2496</v>
      </c>
      <c r="C1" s="138"/>
      <c r="D1" s="178" t="s">
        <v>72</v>
      </c>
      <c r="E1" s="179"/>
      <c r="F1" s="179"/>
      <c r="G1" s="179"/>
      <c r="H1" s="179"/>
      <c r="I1" s="179"/>
      <c r="J1" s="180"/>
      <c r="K1" s="169"/>
    </row>
    <row r="2" spans="2:11" ht="15" customHeight="1" x14ac:dyDescent="0.25">
      <c r="B2" s="170"/>
      <c r="C2" s="138"/>
      <c r="D2" s="178"/>
      <c r="E2" s="179"/>
      <c r="F2" s="179"/>
      <c r="G2" s="179"/>
      <c r="H2" s="179"/>
      <c r="I2" s="179"/>
      <c r="J2" s="180"/>
      <c r="K2" s="170"/>
    </row>
    <row r="3" spans="2:11" ht="15" customHeight="1" x14ac:dyDescent="0.25">
      <c r="B3" s="170"/>
      <c r="C3" s="138"/>
      <c r="D3" s="178"/>
      <c r="E3" s="179"/>
      <c r="F3" s="179"/>
      <c r="G3" s="179"/>
      <c r="H3" s="179"/>
      <c r="I3" s="179"/>
      <c r="J3" s="180"/>
      <c r="K3" s="170"/>
    </row>
    <row r="4" spans="2:11" ht="15" customHeight="1" x14ac:dyDescent="0.25">
      <c r="B4" s="170"/>
      <c r="C4" s="138"/>
      <c r="D4" s="308" t="s">
        <v>2495</v>
      </c>
      <c r="E4" s="309"/>
      <c r="F4" s="309"/>
      <c r="G4" s="309"/>
      <c r="H4" s="309"/>
      <c r="I4" s="309"/>
      <c r="J4" s="310"/>
      <c r="K4" s="170"/>
    </row>
    <row r="5" spans="2:11" ht="15" customHeight="1" x14ac:dyDescent="0.25">
      <c r="B5" s="171"/>
      <c r="C5" s="145"/>
      <c r="D5" s="311"/>
      <c r="E5" s="312"/>
      <c r="F5" s="312"/>
      <c r="G5" s="312"/>
      <c r="H5" s="312"/>
      <c r="I5" s="312"/>
      <c r="J5" s="313"/>
      <c r="K5" s="171"/>
    </row>
    <row r="6" spans="2:11" ht="6" customHeight="1" x14ac:dyDescent="0.35">
      <c r="B6" s="47"/>
      <c r="C6" s="47"/>
      <c r="D6" s="35"/>
      <c r="E6" s="36"/>
      <c r="F6" s="36"/>
      <c r="G6" s="36"/>
      <c r="H6" s="119"/>
      <c r="I6" s="119"/>
      <c r="J6" s="119"/>
      <c r="K6" s="37"/>
    </row>
    <row r="7" spans="2:11" ht="15" customHeight="1" x14ac:dyDescent="0.25">
      <c r="B7"/>
      <c r="C7"/>
      <c r="D7"/>
    </row>
    <row r="8" spans="2:11" ht="15" customHeight="1" x14ac:dyDescent="0.25">
      <c r="B8" s="168" t="s">
        <v>2470</v>
      </c>
      <c r="C8" s="168"/>
      <c r="D8" s="168"/>
      <c r="E8" s="168"/>
      <c r="F8" s="168"/>
      <c r="G8" s="168"/>
      <c r="H8"/>
      <c r="I8"/>
      <c r="J8"/>
    </row>
    <row r="9" spans="2:11" ht="15" customHeight="1" x14ac:dyDescent="0.25">
      <c r="B9" s="70" t="s">
        <v>74</v>
      </c>
      <c r="C9" s="314">
        <f>+'F00-A Historico y solicitud '!D10</f>
        <v>0</v>
      </c>
      <c r="D9" s="314"/>
      <c r="E9" s="314"/>
      <c r="F9" s="314"/>
      <c r="G9" s="314"/>
      <c r="H9"/>
      <c r="I9"/>
      <c r="J9"/>
    </row>
    <row r="10" spans="2:11" ht="15" customHeight="1" x14ac:dyDescent="0.25">
      <c r="B10" s="58" t="s">
        <v>75</v>
      </c>
      <c r="C10" s="314">
        <f>+'F00-A Historico y solicitud '!D11</f>
        <v>0</v>
      </c>
      <c r="D10" s="314"/>
      <c r="E10" s="314"/>
      <c r="F10" s="314"/>
      <c r="G10" s="314"/>
      <c r="H10"/>
      <c r="I10"/>
      <c r="J10"/>
    </row>
    <row r="11" spans="2:11" ht="15" customHeight="1" x14ac:dyDescent="0.25">
      <c r="B11" s="70" t="s">
        <v>76</v>
      </c>
      <c r="C11" s="314">
        <f>+'F00-A Historico y solicitud '!D12</f>
        <v>0</v>
      </c>
      <c r="D11" s="314"/>
      <c r="E11" s="314"/>
      <c r="F11" s="314"/>
      <c r="G11" s="314"/>
      <c r="H11"/>
      <c r="I11"/>
      <c r="J11"/>
    </row>
    <row r="12" spans="2:11" ht="15" customHeight="1" x14ac:dyDescent="0.25">
      <c r="B12" s="70" t="s">
        <v>1723</v>
      </c>
      <c r="C12" s="314">
        <f>+'F00-A Historico y solicitud '!D13</f>
        <v>0</v>
      </c>
      <c r="D12" s="314"/>
      <c r="E12" s="314"/>
      <c r="F12" s="314"/>
      <c r="G12" s="314"/>
      <c r="H12"/>
      <c r="I12"/>
      <c r="J12"/>
    </row>
    <row r="13" spans="2:11" ht="15" customHeight="1" x14ac:dyDescent="0.25">
      <c r="B13"/>
      <c r="C13"/>
      <c r="D13"/>
    </row>
    <row r="14" spans="2:11" ht="15" customHeight="1" x14ac:dyDescent="0.25">
      <c r="B14"/>
      <c r="C14"/>
      <c r="D14"/>
    </row>
    <row r="15" spans="2:11" ht="25.5" x14ac:dyDescent="0.25">
      <c r="B15" s="43" t="s">
        <v>1717</v>
      </c>
      <c r="C15" s="81" t="s">
        <v>2442</v>
      </c>
      <c r="D15" s="91" t="s">
        <v>2500</v>
      </c>
      <c r="E15" s="109" t="s">
        <v>2463</v>
      </c>
      <c r="F15" s="110" t="s">
        <v>2499</v>
      </c>
      <c r="G15" s="43" t="s">
        <v>2498</v>
      </c>
      <c r="H15" s="120" t="s">
        <v>2501</v>
      </c>
      <c r="I15" s="120" t="s">
        <v>2502</v>
      </c>
      <c r="J15" s="120" t="s">
        <v>2503</v>
      </c>
      <c r="K15" s="43" t="s">
        <v>2497</v>
      </c>
    </row>
    <row r="16" spans="2:11" x14ac:dyDescent="0.25">
      <c r="B16" s="117"/>
      <c r="C16" s="117"/>
      <c r="D16" s="114"/>
      <c r="E16" s="113">
        <v>0</v>
      </c>
      <c r="F16" s="115">
        <f>+D16*E16</f>
        <v>0</v>
      </c>
      <c r="G16" s="115">
        <f>+E16*F16</f>
        <v>0</v>
      </c>
      <c r="H16" s="121"/>
      <c r="I16" s="121"/>
      <c r="J16" s="121"/>
      <c r="K16" s="90"/>
    </row>
    <row r="17" spans="2:11" x14ac:dyDescent="0.25">
      <c r="B17" s="118"/>
      <c r="C17" s="118"/>
      <c r="D17" s="111"/>
      <c r="E17" s="112">
        <v>0</v>
      </c>
      <c r="F17" s="116">
        <f t="shared" ref="F17:G30" si="0">+D17*E17</f>
        <v>0</v>
      </c>
      <c r="G17" s="116">
        <f t="shared" si="0"/>
        <v>0</v>
      </c>
      <c r="H17" s="122"/>
      <c r="I17" s="122"/>
      <c r="J17" s="122"/>
      <c r="K17" s="88"/>
    </row>
    <row r="18" spans="2:11" x14ac:dyDescent="0.25">
      <c r="B18" s="117"/>
      <c r="C18" s="117"/>
      <c r="D18" s="114"/>
      <c r="E18" s="113">
        <v>0</v>
      </c>
      <c r="F18" s="115">
        <f t="shared" si="0"/>
        <v>0</v>
      </c>
      <c r="G18" s="115">
        <f t="shared" si="0"/>
        <v>0</v>
      </c>
      <c r="H18" s="121"/>
      <c r="I18" s="121"/>
      <c r="J18" s="121"/>
      <c r="K18" s="90"/>
    </row>
    <row r="19" spans="2:11" ht="18" customHeight="1" x14ac:dyDescent="0.25">
      <c r="B19" s="118"/>
      <c r="C19" s="118"/>
      <c r="D19" s="111"/>
      <c r="E19" s="112">
        <v>0</v>
      </c>
      <c r="F19" s="116">
        <f t="shared" si="0"/>
        <v>0</v>
      </c>
      <c r="G19" s="116">
        <f t="shared" si="0"/>
        <v>0</v>
      </c>
      <c r="H19" s="122"/>
      <c r="I19" s="122"/>
      <c r="J19" s="122"/>
      <c r="K19" s="88"/>
    </row>
    <row r="20" spans="2:11" x14ac:dyDescent="0.25">
      <c r="B20" s="117"/>
      <c r="C20" s="117"/>
      <c r="D20" s="114"/>
      <c r="E20" s="113">
        <v>0</v>
      </c>
      <c r="F20" s="115">
        <f t="shared" si="0"/>
        <v>0</v>
      </c>
      <c r="G20" s="115">
        <f t="shared" si="0"/>
        <v>0</v>
      </c>
      <c r="H20" s="121"/>
      <c r="I20" s="121"/>
      <c r="J20" s="121"/>
      <c r="K20" s="90"/>
    </row>
    <row r="21" spans="2:11" x14ac:dyDescent="0.25">
      <c r="B21" s="118"/>
      <c r="C21" s="118"/>
      <c r="D21" s="111"/>
      <c r="E21" s="112">
        <v>0</v>
      </c>
      <c r="F21" s="116">
        <f t="shared" si="0"/>
        <v>0</v>
      </c>
      <c r="G21" s="116">
        <f t="shared" si="0"/>
        <v>0</v>
      </c>
      <c r="H21" s="122"/>
      <c r="I21" s="122"/>
      <c r="J21" s="122"/>
      <c r="K21" s="88"/>
    </row>
    <row r="22" spans="2:11" x14ac:dyDescent="0.25">
      <c r="B22" s="117"/>
      <c r="C22" s="117"/>
      <c r="D22" s="114"/>
      <c r="E22" s="113">
        <v>0</v>
      </c>
      <c r="F22" s="115">
        <f t="shared" si="0"/>
        <v>0</v>
      </c>
      <c r="G22" s="115">
        <f t="shared" si="0"/>
        <v>0</v>
      </c>
      <c r="H22" s="121"/>
      <c r="I22" s="121"/>
      <c r="J22" s="121"/>
      <c r="K22" s="90"/>
    </row>
    <row r="23" spans="2:11" x14ac:dyDescent="0.25">
      <c r="B23" s="118"/>
      <c r="C23" s="118"/>
      <c r="D23" s="111"/>
      <c r="E23" s="112">
        <v>0</v>
      </c>
      <c r="F23" s="116">
        <f t="shared" si="0"/>
        <v>0</v>
      </c>
      <c r="G23" s="116">
        <f t="shared" si="0"/>
        <v>0</v>
      </c>
      <c r="H23" s="122"/>
      <c r="I23" s="122"/>
      <c r="J23" s="122"/>
      <c r="K23" s="88"/>
    </row>
    <row r="24" spans="2:11" x14ac:dyDescent="0.25">
      <c r="B24" s="117"/>
      <c r="C24" s="117"/>
      <c r="D24" s="114"/>
      <c r="E24" s="113">
        <v>0</v>
      </c>
      <c r="F24" s="115">
        <f t="shared" si="0"/>
        <v>0</v>
      </c>
      <c r="G24" s="115">
        <f t="shared" si="0"/>
        <v>0</v>
      </c>
      <c r="H24" s="121"/>
      <c r="I24" s="121"/>
      <c r="J24" s="121"/>
      <c r="K24" s="90"/>
    </row>
    <row r="25" spans="2:11" x14ac:dyDescent="0.25">
      <c r="B25" s="118"/>
      <c r="C25" s="118"/>
      <c r="D25" s="111"/>
      <c r="E25" s="112">
        <v>0</v>
      </c>
      <c r="F25" s="116">
        <f t="shared" si="0"/>
        <v>0</v>
      </c>
      <c r="G25" s="116">
        <f t="shared" si="0"/>
        <v>0</v>
      </c>
      <c r="H25" s="122"/>
      <c r="I25" s="122"/>
      <c r="J25" s="122"/>
      <c r="K25" s="88"/>
    </row>
    <row r="26" spans="2:11" x14ac:dyDescent="0.25">
      <c r="B26" s="117"/>
      <c r="C26" s="117"/>
      <c r="D26" s="114"/>
      <c r="E26" s="113">
        <v>0</v>
      </c>
      <c r="F26" s="115">
        <f t="shared" si="0"/>
        <v>0</v>
      </c>
      <c r="G26" s="115">
        <f t="shared" si="0"/>
        <v>0</v>
      </c>
      <c r="H26" s="121"/>
      <c r="I26" s="121"/>
      <c r="J26" s="121"/>
      <c r="K26" s="90"/>
    </row>
    <row r="27" spans="2:11" x14ac:dyDescent="0.25">
      <c r="B27" s="118"/>
      <c r="C27" s="118"/>
      <c r="D27" s="111"/>
      <c r="E27" s="112">
        <v>0</v>
      </c>
      <c r="F27" s="116">
        <f t="shared" si="0"/>
        <v>0</v>
      </c>
      <c r="G27" s="116">
        <f t="shared" si="0"/>
        <v>0</v>
      </c>
      <c r="H27" s="122"/>
      <c r="I27" s="122"/>
      <c r="J27" s="122"/>
      <c r="K27" s="88"/>
    </row>
    <row r="28" spans="2:11" x14ac:dyDescent="0.25">
      <c r="B28" s="117"/>
      <c r="C28" s="117"/>
      <c r="D28" s="114"/>
      <c r="E28" s="113">
        <v>0</v>
      </c>
      <c r="F28" s="115">
        <f t="shared" si="0"/>
        <v>0</v>
      </c>
      <c r="G28" s="115">
        <f t="shared" si="0"/>
        <v>0</v>
      </c>
      <c r="H28" s="121"/>
      <c r="I28" s="121"/>
      <c r="J28" s="121"/>
      <c r="K28" s="90"/>
    </row>
    <row r="29" spans="2:11" x14ac:dyDescent="0.25">
      <c r="B29" s="118"/>
      <c r="C29" s="118"/>
      <c r="D29" s="111"/>
      <c r="E29" s="112">
        <v>0</v>
      </c>
      <c r="F29" s="116">
        <f t="shared" si="0"/>
        <v>0</v>
      </c>
      <c r="G29" s="116">
        <f t="shared" si="0"/>
        <v>0</v>
      </c>
      <c r="H29" s="122"/>
      <c r="I29" s="122"/>
      <c r="J29" s="122"/>
      <c r="K29" s="88"/>
    </row>
    <row r="30" spans="2:11" x14ac:dyDescent="0.25">
      <c r="B30" s="117"/>
      <c r="C30" s="117"/>
      <c r="D30" s="114"/>
      <c r="E30" s="113">
        <v>0</v>
      </c>
      <c r="F30" s="115">
        <f t="shared" si="0"/>
        <v>0</v>
      </c>
      <c r="G30" s="115">
        <f t="shared" si="0"/>
        <v>0</v>
      </c>
      <c r="H30" s="121"/>
      <c r="I30" s="121"/>
      <c r="J30" s="121"/>
      <c r="K30" s="90"/>
    </row>
    <row r="31" spans="2:11" ht="15.75" x14ac:dyDescent="0.3">
      <c r="B31" s="64"/>
      <c r="C31" s="64"/>
      <c r="D31" s="64"/>
      <c r="E31" s="64">
        <f>SUM(E16:E30)</f>
        <v>0</v>
      </c>
      <c r="F31" s="64"/>
      <c r="G31" s="64">
        <f>SUM(G16:G30)</f>
        <v>0</v>
      </c>
      <c r="H31" s="123"/>
      <c r="I31" s="123"/>
      <c r="J31" s="123"/>
      <c r="K31" s="64"/>
    </row>
    <row r="35" spans="2:4" ht="18" x14ac:dyDescent="0.35">
      <c r="B35" s="23" t="s">
        <v>2504</v>
      </c>
      <c r="C35" s="23"/>
      <c r="D35" s="23"/>
    </row>
    <row r="36" spans="2:4" ht="18" x14ac:dyDescent="0.35">
      <c r="B36" s="23" t="s">
        <v>2505</v>
      </c>
      <c r="C36" s="23"/>
    </row>
  </sheetData>
  <mergeCells count="9">
    <mergeCell ref="C10:G10"/>
    <mergeCell ref="C11:G11"/>
    <mergeCell ref="C12:G12"/>
    <mergeCell ref="B1:B5"/>
    <mergeCell ref="K1:K5"/>
    <mergeCell ref="D1:J3"/>
    <mergeCell ref="D4:J5"/>
    <mergeCell ref="B8:G8"/>
    <mergeCell ref="C9:G9"/>
  </mergeCells>
  <dataValidations count="2">
    <dataValidation type="list" allowBlank="1" showInputMessage="1" showErrorMessage="1" sqref="H16:I30" xr:uid="{7BEB328C-9A55-456B-8701-36EDAC1FC2A9}">
      <formula1>"Si, No"</formula1>
    </dataValidation>
    <dataValidation type="list" allowBlank="1" showInputMessage="1" showErrorMessage="1" sqref="C16:C30" xr:uid="{2E43D62D-A52F-4D11-A191-5ACB5ECA202B}">
      <formula1>"Gasto de Operación, Gasto Estratégico"</formula1>
    </dataValidation>
  </dataValidations>
  <pageMargins left="0.70866141732283472" right="0.70866141732283472" top="0.74803149606299213" bottom="0.74803149606299213" header="0.31496062992125984" footer="0.31496062992125984"/>
  <pageSetup scale="54"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2E4C884-B866-4D8B-8711-F5634D0771CB}">
          <x14:formula1>
            <xm:f>Listas!$B$562:$B$617</xm:f>
          </x14:formula1>
          <xm:sqref>B17:B30 B16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16</vt:i4>
      </vt:variant>
    </vt:vector>
  </HeadingPairs>
  <TitlesOfParts>
    <vt:vector size="30" baseType="lpstr">
      <vt:lpstr>F00-A Historico y solicitud </vt:lpstr>
      <vt:lpstr>Listas</vt:lpstr>
      <vt:lpstr>F00-B Base 2024</vt:lpstr>
      <vt:lpstr>F01-PR Plazas Resumen</vt:lpstr>
      <vt:lpstr>F01-PB BasePlazas</vt:lpstr>
      <vt:lpstr>F02-CA Calendario 2024 </vt:lpstr>
      <vt:lpstr>F03-OG Clasif Objeto Gasto</vt:lpstr>
      <vt:lpstr>F04-AS Subsidios y Otras Ayudas</vt:lpstr>
      <vt:lpstr>F05-AC Activos</vt:lpstr>
      <vt:lpstr>F06-IN Inversión </vt:lpstr>
      <vt:lpstr>ADM</vt:lpstr>
      <vt:lpstr>COG</vt:lpstr>
      <vt:lpstr>PED</vt:lpstr>
      <vt:lpstr>Ftes 2024</vt:lpstr>
      <vt:lpstr>'F00-A Historico y solicitud '!Área_de_impresión</vt:lpstr>
      <vt:lpstr>'F00-B Base 2024'!Área_de_impresión</vt:lpstr>
      <vt:lpstr>'F01-PB BasePlazas'!Área_de_impresión</vt:lpstr>
      <vt:lpstr>'F01-PR Plazas Resumen'!Área_de_impresión</vt:lpstr>
      <vt:lpstr>'F02-CA Calendario 2024 '!Área_de_impresión</vt:lpstr>
      <vt:lpstr>'F03-OG Clasif Objeto Gasto'!Área_de_impresión</vt:lpstr>
      <vt:lpstr>'F05-AC Activos'!Área_de_impresión</vt:lpstr>
      <vt:lpstr>'F06-IN Inversión '!Área_de_impresión</vt:lpstr>
      <vt:lpstr>'F00-A Historico y solicitud '!Títulos_a_imprimir</vt:lpstr>
      <vt:lpstr>'F00-B Base 2024'!Títulos_a_imprimir</vt:lpstr>
      <vt:lpstr>'F01-PB BasePlazas'!Títulos_a_imprimir</vt:lpstr>
      <vt:lpstr>'F01-PR Plazas Resumen'!Títulos_a_imprimir</vt:lpstr>
      <vt:lpstr>'F02-CA Calendario 2024 '!Títulos_a_imprimir</vt:lpstr>
      <vt:lpstr>'F03-OG Clasif Objeto Gasto'!Títulos_a_imprimir</vt:lpstr>
      <vt:lpstr>'F05-AC Activos'!Títulos_a_imprimir</vt:lpstr>
      <vt:lpstr>'F06-IN Inversión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Mireya Roman Gonzalez</dc:creator>
  <cp:lastModifiedBy>Flavio Cesar Campos Caldera</cp:lastModifiedBy>
  <cp:lastPrinted>2023-08-29T23:15:09Z</cp:lastPrinted>
  <dcterms:created xsi:type="dcterms:W3CDTF">2022-10-07T14:56:11Z</dcterms:created>
  <dcterms:modified xsi:type="dcterms:W3CDTF">2023-09-12T18:57:43Z</dcterms:modified>
</cp:coreProperties>
</file>