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3\05 Seguimiento y Monitoreo\05 Titulo V\TR2\5 FONDO DE APORTACIONES PARA LA INFRAESTRUCTURA\"/>
    </mc:Choice>
  </mc:AlternateContent>
  <xr:revisionPtr revIDLastSave="0" documentId="13_ncr:1_{74C6A8F2-8C16-467C-80E6-2F896665D129}" xr6:coauthVersionLast="47" xr6:coauthVersionMax="47" xr10:uidLastSave="{00000000-0000-0000-0000-000000000000}"/>
  <bookViews>
    <workbookView xWindow="3900" yWindow="0" windowWidth="23400" windowHeight="15405" firstSheet="2" activeTab="3" xr2:uid="{00000000-000D-0000-FFFF-FFFF00000000}"/>
  </bookViews>
  <sheets>
    <sheet name="1ER. TRIMESTRE 2018 " sheetId="10" state="hidden" r:id="rId1"/>
    <sheet name="SEDUVOT O" sheetId="7" state="hidden" r:id="rId2"/>
    <sheet name="SEDESOL " sheetId="16" r:id="rId3"/>
    <sheet name="SEDUVOT " sheetId="15" r:id="rId4"/>
    <sheet name="Hoja1" sheetId="9" state="hidden" r:id="rId5"/>
  </sheets>
  <definedNames>
    <definedName name="_xlnm._FilterDatabase" localSheetId="0" hidden="1">'1ER. TRIMESTRE 2018 '!$A$9:$N$25</definedName>
    <definedName name="_xlnm._FilterDatabase" localSheetId="2" hidden="1">'SEDESOL '!$A$11:$M$11</definedName>
    <definedName name="_xlnm._FilterDatabase" localSheetId="3" hidden="1">'SEDUVOT '!$A$11:$M$11</definedName>
    <definedName name="_xlnm._FilterDatabase" localSheetId="1" hidden="1">'SEDUVOT O'!$A$16:$M$33</definedName>
    <definedName name="_xlnm.Print_Area" localSheetId="0">'1ER. TRIMESTRE 2018 '!$A$3:$I$25</definedName>
    <definedName name="_xlnm.Print_Area" localSheetId="2">'SEDESOL '!$A$1:$I$35</definedName>
    <definedName name="_xlnm.Print_Area" localSheetId="3">'SEDUVOT '!$A$1:$I$157</definedName>
    <definedName name="_xlnm.Print_Area" localSheetId="1">'SEDUVOT O'!$A$1:$I$72</definedName>
    <definedName name="_xlnm.Print_Titles" localSheetId="2">'SEDESOL '!$1:$11</definedName>
    <definedName name="_xlnm.Print_Titles" localSheetId="3">'SEDUVOT '!$1:$11</definedName>
    <definedName name="_xlnm.Print_Titles" localSheetId="1">'SEDUVOT O'!$1:$16</definedName>
  </definedNames>
  <calcPr calcId="191029"/>
</workbook>
</file>

<file path=xl/calcChain.xml><?xml version="1.0" encoding="utf-8"?>
<calcChain xmlns="http://schemas.openxmlformats.org/spreadsheetml/2006/main">
  <c r="H25" i="16" l="1"/>
  <c r="I25" i="16"/>
  <c r="I151" i="15" l="1"/>
  <c r="H151" i="15"/>
  <c r="B151" i="15"/>
  <c r="B25" i="16"/>
  <c r="B29" i="16"/>
  <c r="B31" i="16" l="1"/>
  <c r="G13" i="7" l="1"/>
  <c r="H19" i="7"/>
  <c r="I19" i="7"/>
  <c r="H20" i="7"/>
  <c r="I20" i="7"/>
  <c r="H21" i="7"/>
  <c r="I21" i="7"/>
  <c r="H22" i="7"/>
  <c r="I22" i="7"/>
  <c r="H23" i="7"/>
  <c r="I23" i="7"/>
  <c r="H24" i="7"/>
  <c r="H70" i="7" s="1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4" i="7"/>
  <c r="I34" i="7"/>
  <c r="H35" i="7"/>
  <c r="I35" i="7"/>
  <c r="H36" i="7"/>
  <c r="I36" i="7"/>
  <c r="H37" i="7"/>
  <c r="I37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H56" i="7"/>
  <c r="I56" i="7"/>
  <c r="H57" i="7"/>
  <c r="I57" i="7"/>
  <c r="H58" i="7"/>
  <c r="I58" i="7"/>
  <c r="H59" i="7"/>
  <c r="I59" i="7"/>
  <c r="H61" i="7"/>
  <c r="I61" i="7"/>
  <c r="H62" i="7"/>
  <c r="I62" i="7"/>
  <c r="H63" i="7"/>
  <c r="I63" i="7"/>
  <c r="H64" i="7"/>
  <c r="I64" i="7"/>
  <c r="H65" i="7"/>
  <c r="I65" i="7"/>
  <c r="H66" i="7"/>
  <c r="I66" i="7"/>
  <c r="H67" i="7"/>
  <c r="I67" i="7"/>
  <c r="H68" i="7"/>
  <c r="I68" i="7"/>
  <c r="H69" i="7"/>
  <c r="I69" i="7"/>
  <c r="I18" i="7"/>
  <c r="H18" i="7"/>
  <c r="F70" i="7"/>
  <c r="B70" i="7"/>
  <c r="I10" i="10"/>
  <c r="H10" i="10"/>
  <c r="E3" i="9"/>
  <c r="I70" i="7" l="1"/>
</calcChain>
</file>

<file path=xl/sharedStrings.xml><?xml version="1.0" encoding="utf-8"?>
<sst xmlns="http://schemas.openxmlformats.org/spreadsheetml/2006/main" count="1078" uniqueCount="338">
  <si>
    <t>Entidad</t>
  </si>
  <si>
    <t>Municipio</t>
  </si>
  <si>
    <t>Localidad</t>
  </si>
  <si>
    <t>Metas</t>
  </si>
  <si>
    <t>Beneficiarios</t>
  </si>
  <si>
    <t>Monto que reciben el FISE:</t>
  </si>
  <si>
    <t>Mujeres</t>
  </si>
  <si>
    <t>Hombres</t>
  </si>
  <si>
    <t>Ubicación</t>
  </si>
  <si>
    <t>Costo</t>
  </si>
  <si>
    <t>Obra o Acción a Realizar</t>
  </si>
  <si>
    <t>Montos que Reciben, Obras y Acciones a Realizar con el FISE</t>
  </si>
  <si>
    <t> datos para la generación de las Líneas de Captura de los reintegros al Presupuesto de Egresos de la Federación (capital), correspondientes a los recursos de los Fondos de Aportaciones Federales del Ramo 33</t>
  </si>
  <si>
    <t>OBRAS DE MEJORAMIENTO DE VIVIENDA</t>
  </si>
  <si>
    <t>ZACATECAS</t>
  </si>
  <si>
    <t>VARIOS</t>
  </si>
  <si>
    <t>VIVIENDAS</t>
  </si>
  <si>
    <t>VARIAS</t>
  </si>
  <si>
    <t>VIVIENDA</t>
  </si>
  <si>
    <t>APOZOL</t>
  </si>
  <si>
    <t>APULCO</t>
  </si>
  <si>
    <t>ATOLINGA</t>
  </si>
  <si>
    <t>CAÑITAS DE FELIPE PESCADOR</t>
  </si>
  <si>
    <t>CHALCHIHUITES</t>
  </si>
  <si>
    <t>CONCEPCIÓN DEL ORO</t>
  </si>
  <si>
    <t>CUAUHTÉMOC</t>
  </si>
  <si>
    <t>EL PLATEADO DE JOAQUÍN AMARO</t>
  </si>
  <si>
    <t>FRESNILLO</t>
  </si>
  <si>
    <t>GENERAL ENRIQUE ESTRADA</t>
  </si>
  <si>
    <t>GENERAL FRANCISCO R. MURGUÍA</t>
  </si>
  <si>
    <t>GENERAL PÁNFILO NATERA</t>
  </si>
  <si>
    <t>GUADALUPE</t>
  </si>
  <si>
    <t>HUANUSCO</t>
  </si>
  <si>
    <t>JALPA</t>
  </si>
  <si>
    <t>JEREZ</t>
  </si>
  <si>
    <t>JIMÉNEZ DEL TEUL</t>
  </si>
  <si>
    <t>JUAN ALDAMA</t>
  </si>
  <si>
    <t>JUCHIPILA</t>
  </si>
  <si>
    <t>LORETO</t>
  </si>
  <si>
    <t>MAZAPIL</t>
  </si>
  <si>
    <t>MELCHOR OCAMPO</t>
  </si>
  <si>
    <t>MEZQUITAL DEL ORO</t>
  </si>
  <si>
    <t>MOMAX</t>
  </si>
  <si>
    <t>MONTE ESCOBEDO</t>
  </si>
  <si>
    <t>NOCHISTLÁN DE MEJÍA</t>
  </si>
  <si>
    <t>NORIA DE ÁNGELES</t>
  </si>
  <si>
    <t>OJOCALIENTE</t>
  </si>
  <si>
    <t>PÁNUCO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</si>
  <si>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</si>
  <si>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</si>
  <si>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</si>
  <si>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</si>
  <si>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</si>
  <si>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</si>
  <si>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</si>
  <si>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</si>
  <si>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</si>
  <si>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</si>
  <si>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</si>
  <si>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</si>
  <si>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</si>
  <si>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</si>
  <si>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</si>
  <si>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</si>
  <si>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</si>
  <si>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</si>
  <si>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</si>
  <si>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GESTION SOCIAL COBERTURA REGIONAL (FRESNILLO, GUADALUPE Y ZACATECAS)</t>
  </si>
  <si>
    <r>
      <t xml:space="preserve">Ente Público: </t>
    </r>
    <r>
      <rPr>
        <b/>
        <sz val="11"/>
        <color indexed="8"/>
        <rFont val="Calibri"/>
        <family val="2"/>
      </rPr>
      <t>Secretaría de Desarrollo Urbano, Vivienda y Ordenamiento Territorial</t>
    </r>
  </si>
  <si>
    <t>Formato FISE Titulo V</t>
  </si>
  <si>
    <t>Información Pública Financiera para el Fondo de Aportaciones para la Infraestructura Social</t>
  </si>
  <si>
    <r>
      <t xml:space="preserve">Entidad Federativa: </t>
    </r>
    <r>
      <rPr>
        <b/>
        <sz val="14"/>
        <color indexed="8"/>
        <rFont val="Calibri"/>
        <family val="2"/>
      </rPr>
      <t>Zacatecas</t>
    </r>
  </si>
  <si>
    <t>Ente Público: Secretaría de Desarrollo Urbano, Vivienda y Ordenamiento Territorial</t>
  </si>
  <si>
    <t>Ejercicio Fiscal: 2018</t>
  </si>
  <si>
    <t>Período: I Trimestre</t>
  </si>
  <si>
    <t>U. de Medida</t>
  </si>
  <si>
    <t>Cant.</t>
  </si>
  <si>
    <t>Ente Público: Secretaría de Desarrollo Social</t>
  </si>
  <si>
    <t>Sub-total Proyectos de Infraestructura Social Básica:</t>
  </si>
  <si>
    <t>Sub-total Indirectos:</t>
  </si>
  <si>
    <t>Entidad Federativa: Zacatecas</t>
  </si>
  <si>
    <t>Nota: La información es generada por la Dependencia Ejecutora</t>
  </si>
  <si>
    <t>Total Proyectos + Indirectos:</t>
  </si>
  <si>
    <t>M2</t>
  </si>
  <si>
    <t>RIO GRANDE</t>
  </si>
  <si>
    <t>ML</t>
  </si>
  <si>
    <t xml:space="preserve">TOTAL DE  OBRA </t>
  </si>
  <si>
    <t>PAGO</t>
  </si>
  <si>
    <t xml:space="preserve">ESTATAL </t>
  </si>
  <si>
    <t>Contratación de servicios profesionales para verificación y seguimiento de obras y acciones del Fondo de Infraestructura Social para las Entidades FISE 2023 de la Secretaria de Desarrollo Urbano Vivienda y Ordenamiento Territorial</t>
  </si>
  <si>
    <t>Ejercicio Fiscal: 2023</t>
  </si>
  <si>
    <t>CONSTRUCCION DE TECHADO EN ESPACIOS PUBLICOS EN APOZOL LOCALIDAD APOZOL PARA BENEFICO DE LOS HABITANTES DEL MUNICIPIO</t>
  </si>
  <si>
    <t>REHABILITACION DE PAVIMENTACIÓN CON CONCRETO ASFALTICO EN FRESNILLO LOCALIDAD FRESNILLO EN 7 CALLES PARA BENEFICIO DE LOS HABITANTES DE LA LOCALIDAD</t>
  </si>
  <si>
    <t>CONSTRUCCION DE PAVIMENTACIÓN CON CONCRETO ASFALTICO DE CALLES Y CAMINOS DE ACCESO A COMUNIDADES EN RIO GRANDE VARIAS LOCALIDADES PARA BENEFICIO DE LOS HABITANTES DE LA LOC</t>
  </si>
  <si>
    <t>REHABILITACION DE PAVIMENTACION CON CONCRETO ASFALTICO EN SANTA MARIA DE LA PAZ LOCALIDAD SANTA MARIA DE LA PAZ PARA BENEFICIO DE LOS HABITANTES DE LA LOCALIDAD</t>
  </si>
  <si>
    <t>CONSTRUCCION DE INFRAESTRUCUTURA PÚBLICA PARA EL ACCESO Y EL APOYO DE LAS PERSONAS CON DISCAPACIDAD EN GUADALUPE, LOCALIDAD GUADALUPE PARA BENEFICIO DE LOS HABITANTES DEL MUNICIPIO</t>
  </si>
  <si>
    <t>M3</t>
  </si>
  <si>
    <t>SANTA MARIA DE LA PAZ</t>
  </si>
  <si>
    <t>Contratación de servicios profesionales para planeación, control, verificación de proyectos y seguimiento de obras y acciones del Fondo de Infraestructura Social para las Entidades FISE 2023 de la Secretaria de Desarrollo Social</t>
  </si>
  <si>
    <t>Período: II Trimestre</t>
  </si>
  <si>
    <t>EJECUCIÓN DE OBRAS DE PAVIMENTACIÓN DE CALLES EN VARIOS MUNICIPIOS DEL ESTADO</t>
  </si>
  <si>
    <t>AMPLIACIÓN DE REDES DE DRENAJE Y ALCANTARILLADO EN VARIOS MUNICIPIOS DE EL ESTADO</t>
  </si>
  <si>
    <t>RED DRENAJE SANITARIO (ALCANTARILLADO)EN GUADALUPE, LOCALIDAD MEZÓN DE GODOY CON 635 ML PARA BENEFICIO DE SUS HABITANTES</t>
  </si>
  <si>
    <t>OBRAS DE PAVIMENTACIÓN DE CALLES EN EL MUNICIPIO DE CUAUHTEMOC, EN VARIAS LOCALIDADES</t>
  </si>
  <si>
    <t>REHABILITACIÓN DE CALLES EN EL MUNICIPIO DE VETAGRANDE LOCALIDAD SAUCEDA DE LA BORDA EN VARIAS CALLES PARA BENEFICIO DE SUS HABITANTES</t>
  </si>
  <si>
    <t>EQUIPAMIENTO CON CALENTADORES SOLARES EN VARIOS MUNICIPIOS DEL ESTADO</t>
  </si>
  <si>
    <t>MEZON DE GODOY</t>
  </si>
  <si>
    <t>CUAUHTEMOC</t>
  </si>
  <si>
    <t>SAUCEDA</t>
  </si>
  <si>
    <t>CALENTADOR</t>
  </si>
  <si>
    <t>CONSTRUCCION DE ELECTRIFICACION NO CONVENCIONAL ENERGIA EOLICA AEROGENERADORES ENERGIA SOLAR PANELES SOLAR FOTOVOLTAICA SOLAR TERMICA ETC EN JALPA LOCALIDAD REALITO DE ARRIBA ASENTAMIENTO OTRO REALITO DE ARRIBA</t>
  </si>
  <si>
    <t>CONSTRUCCIÓN DE ELECTRIFICACION NO CONVENCIONAL ENERGIA EOLICA AEROGENERADORES ENERGIA SOLAR PANELES SOLAR FOTOVOLTAICA SOLAR TERMICA ETC EN JALPA LOCALIDAD LOS BANCOS ASENTAMIENTO OTRO LOS BANCOS</t>
  </si>
  <si>
    <t>CONSTRUCCIÓN DE CUARTO DORMITORIO EN JALPA LOCALIDAD JALPA ASENTAMIENTO JALPA CENTRO</t>
  </si>
  <si>
    <t>CONSTRUCCIÓN DE TECHO FIRME EN JALPA LOCALIDAD JALPA ASENTAMIENTO JALPA CENTRO</t>
  </si>
  <si>
    <t xml:space="preserve"> CONSTRUCCIÓN DE TECHO FIRME EN NOCHISTLÁN DE MEJÍA LOCALIDAD NOCHISTLÁN DE MEJÍA ASENTAMIENTO NOCHISTLÁN DE MEJÍA</t>
  </si>
  <si>
    <t xml:space="preserve"> CONSTRUCCIÓN DE TECHO FIRME EN NOCHISTLÁN DE MEJÍA LOCALIDAD NOCHISTLÁN DE MEJÍA ASENTAMIENTO NOCHISTLAN CENTRO</t>
  </si>
  <si>
    <t xml:space="preserve"> CONSTRUCCIÓN DE TECHO FIRME EN NOCHISTLÁN DE MEJÍA LOCALIDAD NOCHISTLÁN DE MEJÍA ASENTAMIENTO NOCHISTLAN DE MEJÍA</t>
  </si>
  <si>
    <t xml:space="preserve"> CONSTRUCCIÓN DE TECHO FIRME EN NOCHISTLÁN DE MEJÍA LOCALIDAD COLONIA LOMAS DEL REFUGIO</t>
  </si>
  <si>
    <t>CONSTRUCCIÓN DE TECHO FIRME EN NOCHISTLÁN DE MEJÍA LOCALIDAD LA PORTILLA</t>
  </si>
  <si>
    <t>CONSTRUCCIÓN DE TECHO FIRME EN NOCHISTLÁN DE MEJÍA LOCALIDAD TOYAHUA DE ARRIBA</t>
  </si>
  <si>
    <t xml:space="preserve"> CONSTRUCCIÓN DE TECHO FIRME EN NOCHISTLÁN DE MEJÍA LOCALIDAD BARRANCA DE MORENO</t>
  </si>
  <si>
    <t>CONSTRUCCIÓN DE TECHO FIRME EN NOCHISTLÁN DE MEJÍA LOCALIDAD RINCÓN DE TORRES</t>
  </si>
  <si>
    <t>CONSTRUCCIÓN DE TECHO FIRME EN NOCHISTLÁN DE MEJÍA LOCALIDAD RINCONADA DE VELASCO LA RINCONADA</t>
  </si>
  <si>
    <t>CONSTRUCCIÓN DE TECHO FIRME EN NOCHISTLÁN DE MEJÍA LOCALIDAD MESA DE FRÍAS</t>
  </si>
  <si>
    <t>CONSTRUCCIÓN DE TECHO FIRME EN NOCHISTLÁN DE MEJÍA LOCALIDAD PLAN DEL SAUZ</t>
  </si>
  <si>
    <t xml:space="preserve"> CONSTRUCCIÓN DE CUARTO DORMITORIO EN NOCHISTLÁN DE MEJÍA LOCALIDAD NOCHISTLÁN DE MEJÍA</t>
  </si>
  <si>
    <t>CONSTRUCCIÓN DE CUARTO DORMITORIO EN NOCHISTLÁN DE MEJÍA LOCALIDAD MESA DE SAN JUAN</t>
  </si>
  <si>
    <t>CONSTRUCCIÓN DE CUARTO DORMITORIO EN NOCHISTLÁN DE MEJÍA LOCALIDAD LA PORTILLA</t>
  </si>
  <si>
    <t>CONSTRUCCIÓN DE CUARTO DORMITORIO EN NOCHISTLÁN DE MEJÍA LOCALIDAD TOYAHUA DE ARRIBA</t>
  </si>
  <si>
    <t xml:space="preserve"> CONSTRUCCIÓN DE CUARTO DORMITORIO EN NOCHISTLÁN DE MEJÍA LOCALIDAD MONTE DE YÁÑEZ</t>
  </si>
  <si>
    <t>CONSTRUCCIÓN DE CUARTO DORMITORIO EN NOCHISTLÁN DE MEJÍA LOCALIDAD TLACHICHILA</t>
  </si>
  <si>
    <t xml:space="preserve"> CONSTRUCCIÓN DE CUARTO PARA BAÑO EN NOCHISTLÁN DE MEJÍA LOCALIDAD NOCHISTLÁN DE MEJÍA CENTRO</t>
  </si>
  <si>
    <t>CONSTRUCCIÓN DE CUARTO PARA BAÑO EN NOCHISTLÁN DE MEJÍA LOCALIDAD LOS SANDOVALES</t>
  </si>
  <si>
    <t>CONSTRUCCIÓN DE CUARTO PARA BAÑO EN NOCHISTLÁN DE MEJÍA LOCALIDAD TOYAHUA DE ARRIBA</t>
  </si>
  <si>
    <t>CONSTRUCCIÓN DE CUARTO PARA BAÑO EN NOCHISTLÁN DE MEJÍA LOCALIDAD CASAS GRANDES SANTO DOMINGO</t>
  </si>
  <si>
    <t xml:space="preserve"> CONSTRUCCIÓN DE CUARTO PARA BAÑO EN NOCHISTLÁN DE MEJÍA LOCALIDAD RANCHO NUEVO</t>
  </si>
  <si>
    <t xml:space="preserve"> CONSTRUCCIÓN DE TECHO FIRME EN SUSTICACÁN LOCALIDAD SUSTICACÁN ASENTAMIENTO SUSTICACÁN</t>
  </si>
  <si>
    <t xml:space="preserve"> CONSTRUCCIÓN DE TECHO FIRME EN SUSTICACÁN LOCALIDAD LOS CUERVOS ASENTAMIENTO LOS CUERVOS</t>
  </si>
  <si>
    <t>CONSTRUCCIÓN DE TECHO FIRME EN SUSTICACÁN LOCALIDAD CIENEGUITAS ASENTAMIENTO OTRO</t>
  </si>
  <si>
    <t xml:space="preserve"> CONSTRUCCIÓN DE TECHO FIRME EN SUSTICACÁN LOCALIDAD EL CHIQUIHUITE ASENTAMIENTO EL CHIQUIHUITE</t>
  </si>
  <si>
    <t>CONSTRUCCIÓN DE CUARTO PARA COCINA EN SUSTICACÁN LOCALIDAD SUSTICACÁN ASENTAMIENTO SUSTICACÁN</t>
  </si>
  <si>
    <t xml:space="preserve"> CONSTRUCCIÓN DE ELECTRIFICACION NO CONVENCIONAL ENERGIA EOLICA AEROGENERADORES ENERGIA SOLAR PANELES SOLAR FOTOVOLTAICA SOLAR TERMICA ETC EN SUSTICACÁN LOCALIDAD CIENEGUITAS ASENTAMIENTO OTRO</t>
  </si>
  <si>
    <t xml:space="preserve"> CONSTRUCCIÓN DE CUARTO PARA BAÑO EN TABASCO LOCALIDAD TABASCO</t>
  </si>
  <si>
    <t>CONSTRUCCIÓN DE CUARTO PARA BAÑO EN TABASCO LOCALIDAD SAN LUIS DE CUSTIQUE</t>
  </si>
  <si>
    <t>CONSTRUCCIÓN DE CUARTO PARA BAÑO EN TABASCO LOCALIDAD SANTIAGO EL CHIQUE EL CHIQUE</t>
  </si>
  <si>
    <t>CONSTRUCCIÓN DE PISO FIRME EN TABASCO LOCALIDAD EL JARALILLO</t>
  </si>
  <si>
    <t>CONSTRUCCIÓN DE PISO FIRME EN TABASCO LOCALIDAD EL RANCHITO</t>
  </si>
  <si>
    <t>CONSTRUCCIÓN DE TECHO FIRME EN TABASCO LOCALIDAD TABASCO</t>
  </si>
  <si>
    <t>CONSTRUCCIÓN DE TECHO FIRME EN TABASCO LOCALIDAD DIEGO RIVERA FRACCIONAMIENTO</t>
  </si>
  <si>
    <t xml:space="preserve"> CONSTRUCCIÓN DE TECHO FIRME EN TABASCO LOCALIDAD AGUA BLANCA</t>
  </si>
  <si>
    <t>CONSTRUCCIÓN DE TECHO FIRME EN TABASCO LOCALIDAD CIÉNEGA DE ARRIBA</t>
  </si>
  <si>
    <t xml:space="preserve"> CONSTRUCCIÓN DE TECHO FIRME EN TABASCO LOCALIDAD EL JARALILLO</t>
  </si>
  <si>
    <t>CONSTRUCCIÓN DE TECHO FIRME EN TABASCO LOCALIDAD LOS SABINOS</t>
  </si>
  <si>
    <t xml:space="preserve"> CONSTRUCCIÓN DE TECHO FIRME EN TABASCO LOCALIDAD SAN LUIS DE CUSTIQUE</t>
  </si>
  <si>
    <t>CONSTRUCCIÓN DE TECHO FIRME EN TABASCO LOCALIDAD TIERRA BLANCA</t>
  </si>
  <si>
    <t xml:space="preserve"> CONSTRUCCIÓN DE TECHO FIRME EN TABASCO LOCALIDAD SANTIAGO EL CHIQUE EL CHIQUE</t>
  </si>
  <si>
    <t>CONSTRUCCIÓN DE TECHO FIRME EN TABASCO LOCALIDAD EL RANCHITO</t>
  </si>
  <si>
    <t xml:space="preserve"> REHABILITACIÓN DE MURO FIRME EN TABASCO LOCALIDAD SAN LUIS DE CUSTIQUE ASENTAMIENTO</t>
  </si>
  <si>
    <t xml:space="preserve"> REHABILITACIÓN DE MURO FIRME EN TABASCO LOCALIDAD TENANGUILLO</t>
  </si>
  <si>
    <t>REHABILITACIÓN DE MURO FIRME EN TABASCO LOCALIDAD EL JARALILLO</t>
  </si>
  <si>
    <t>REHABILITACIÓN DE MURO FIRME EN TABASCO LOCALIDAD SANTIAGO EL CHIQUE EL CHIQUE ASENTAMIENTO</t>
  </si>
  <si>
    <t xml:space="preserve"> REHABILITACIÓN DE MURO FIRME EN TABASCO LOCALIDAD EL RANCHITO</t>
  </si>
  <si>
    <t xml:space="preserve"> CONSTRUCCIÓN DE CUARTO DORMITORIO EN TABASCO LOCALIDAD TABASCO ASENTAMIENTO TABASCO CENTRO</t>
  </si>
  <si>
    <t>CONSTRUCCIÓN DE CUARTO DORMITORIO EN TABASCO LOCALIDAD TABASCO ASENTAMIENTO TABASCO CENTRO</t>
  </si>
  <si>
    <t>CONSTRUCCIÓN DE CUARTO DORMITORIO EN TABASCO LOCALIDAD SAN LUIS DE CUSTIQUE</t>
  </si>
  <si>
    <t xml:space="preserve"> CONSTRUCCIÓN DE CUARTO DORMITORIO EN TABASCO LOCALIDAD SANTIAGO EL CHIQUE EL CHIQUE ASENTAMIENTO SANTIAGO EL CHIQUE EL CHIQUE</t>
  </si>
  <si>
    <t>CONSTRUCCIÓN DE TECHO FIRME EN ZACATECAS LOCALIDAD BENITO JUÁREZ SAN CAYETANO ASENTAMIENTO BENITO JUÁREZ SAN CAYETANO</t>
  </si>
  <si>
    <t>CONSTRUCCIÓN DE TECHO FIRME EN ZACATECAS LOCALIDAD CIENEGUILLAS ASENTAMIENTO CIENEGUILLAS</t>
  </si>
  <si>
    <t>CONSTRUCCIÓN DE TECHO FIRME EN ZACATECAS LOCALIDAD EL MOLINO ASENTAMIENTO EL MOLINO</t>
  </si>
  <si>
    <t>CONSTRUCCIÓN DE TECHO FIRME EN ZACATECAS LOCALIDAD GARCÍA DE LA CADENA EL VISITADOR ASENTAMIENTO GARCÍA DE LA CADENA EL VISITADOR</t>
  </si>
  <si>
    <t>CONSTRUCCIÓN DE TECHO FIRME EN ZACATECAS LOCALIDAD FRANCISCO I MADERO ASENTAMIENTO FRANCISCO I MADERO</t>
  </si>
  <si>
    <t>CONSTRUCCIÓN DE TECHO FIRME EN ZACATECAS LOCALIDAD LA PIMIENTA ASENTAMIENTO LA PIMIENTA</t>
  </si>
  <si>
    <t>CONSTRUCCIÓN DE TECHO FIRME EN ZACATECAS LOCALIDAD LA SOLEDAD LA CHOLE ASENTAMIENTO LA SOLEDAD LA CHOL</t>
  </si>
  <si>
    <t>CONSTRUCCIÓN DE TECHO FIRME EN ZACATECAS LOCALIDAD LAS CHILITAS ASENTAMIENTO LAS CHILITAS</t>
  </si>
  <si>
    <t>CONSTRUCCIÓN DE TECHO FIRME EN ZACATECAS LOCALIDAD GONZÁLEZ ORTEGA MACHINES ASENTAMIENTO GONZALEZ ORTEGA MACHINES</t>
  </si>
  <si>
    <t>CONSTRUCCIÓN DE TECHO FIRME EN ZACATECAS LOCALIDAD MIGUEL HIDALGO SAN MIGUEL ASENTAMIENTO MIGUEL HIDALGO SAN MIGUEL</t>
  </si>
  <si>
    <t>CONSTRUCCIÓN DE TECHO FIRME EN ZACATECAS LOCALIDAD RANCHO NUEVO ASENTAMIENTO OTRO RANCHO NUEVO</t>
  </si>
  <si>
    <t>CONSTRUCCIÓN DE TECHO FIRME EN ZACATECAS LOCALIDAD ZACATECAS ASENTAMIENTO 21 DE JULIO</t>
  </si>
  <si>
    <t>CONSTRUCCIÓN DE TECHO FIRME EN ZACATECAS LOCALIDAD ZACATECAS ASENTAMIENTO POPULAR CTM</t>
  </si>
  <si>
    <t xml:space="preserve">CONSTRUCCIÓN DE TECHO FIRME EN ZACATECAS LOCALIDAD ZACATECAS ASENTAMIENTO LUIS DONALDO COLOSIO </t>
  </si>
  <si>
    <t>CONSTRUCCIÓN DE TECHO FIRME EN ZACATECAS LOCALIDAD ZACATECAS ASENTAMIENTO LÁZARO CÁRDENAS</t>
  </si>
  <si>
    <t>CONSTRUCCIÓN DE TECHO FIRME EN ZACATECAS LOCALIDAD ZACATECAS ASENTAMIENTO BUENOS AIRES</t>
  </si>
  <si>
    <t>CONSTRUCCIÓN DE TECHO FIRME EN ZACATECAS LOCALIDAD ZACATECAS ASENTAMIENTO MINERA</t>
  </si>
  <si>
    <t>TECHO FIRME EN ZACATECAS LOCALIDAD ZACATECAS ASENTAMIENTO FELIPE ÁNGELES</t>
  </si>
  <si>
    <t>CONSTRUCCIÓN DE TECHO FIRME EN ZACATECAS LOCALIDAD ZACATECAS ASENTAMIENTO J JESÚS GONZÁLEZ ORTEGA</t>
  </si>
  <si>
    <t xml:space="preserve">CONSTRUCCIÓN DE TECHO FIRME EN ZACATECAS LOCALIDAD ZACATECAS ASENTAMIENTO MAGISTERIAL JARDINES DEL SOL </t>
  </si>
  <si>
    <t>CONSTRUCCIÓN DE TECHO FIRME EN ZACATECAS LOCALIDAD ZACATECAS ASENTAMIENTO EL ORITO</t>
  </si>
  <si>
    <t>CONSTRUCCIÓN DE TECHO FIRME EN ZACATECAS LOCALIDAD ZACATECAS ASENTAMIENTO MIGUEL HIDALGO 1RA SECCIÓN</t>
  </si>
  <si>
    <t>CONSTRUCCIÓN DE TECHO FIRME EN ZACATECAS LOCALIDAD ZACATECAS ASENTAMIENTO MECÁNICOS</t>
  </si>
  <si>
    <t>CONSTRUCCIÓN DE TECHO FIRME EN ZACATECAS LOCALIDAD ZACATECAS ASENTAMIENTO LA TOMA DE ZACATECAS</t>
  </si>
  <si>
    <t>CONSTRUCCIÓN DE TECHO FIRME EN ZACATECAS LOCALIDAD ZACATECAS ASENTAMIENTO OTRO EL RANCHITO</t>
  </si>
  <si>
    <t>CONSTRUCCIÓN DE TECHO FIRME EN ZACATECAS LOCALIDAD ZACATECAS ASENTAMIENTO ESPAÑA</t>
  </si>
  <si>
    <t>CONSTRUCCIÓN DE TECHO FIRME EN ZACATECAS LOCALIDAD ZACATECAS ASENTAMIENTO LA ESCONDIDA</t>
  </si>
  <si>
    <t>CONSTRUCCIÓN DE TECHO FIRME EN ZACATECAS LOCALIDAD ZACATECAS ASENTAMIENTO ESPAÑA II</t>
  </si>
  <si>
    <t>CONSTRUCCIÓN DE TECHO FIRME EN ZACATECAS LOCALIDAD ZACATECAS ASENTAMIENTO KOREA I</t>
  </si>
  <si>
    <t>CONSTRUCCIÓN DE TECHO FIRME EN ZACATECAS LOCALIDAD COLONIA BRASIL ASENTAMIENTO OTRO LOCALIDAD COLONIA BRAZIL</t>
  </si>
  <si>
    <t>CONSTRUCCIÓN DE CUARTO DORMITORIO EN ZACATECAS LOCALIDAD BENITO JUÁREZ SAN CAYETANO ASENTAMIENTO BENITO JUÁREZ SAN CAYETANO</t>
  </si>
  <si>
    <t xml:space="preserve">CONSTRUCCIÓN DE CUARTO DORMITORIO EN ZACATECAS LOCALIDAD CALERILLA ASENTAMIENTO CALERILLA DE TULA </t>
  </si>
  <si>
    <t>CONSTRUCCIÓN DE CUARTO DORMITORIO EN ZACATECAS LOCALIDAD LAS CHILITAS ASENTAMIENTO LAS CHILITAS</t>
  </si>
  <si>
    <t>CONSTRUCCIÓN DE CUARTO DORMITORIO EN ZACATECAS LOCALIDAD CIENEGUILLAS ASENTAMIENTO CIENEGUILLAS</t>
  </si>
  <si>
    <t xml:space="preserve"> CONSTRUCCIÓN DE CUARTO DORMITORIO EN ZACATECAS LOCALIDAD EL MAGUEY</t>
  </si>
  <si>
    <t xml:space="preserve"> CONSTRUCCIÓN DE CUARTO DORMITORIO EN ZACATECAS LOCALIDAD FRANCISCO I MADERO ASENTAMIENTO FRANCISCO I MADERO</t>
  </si>
  <si>
    <t>CONSTRUCCIÓN DE CUARTO DORMITORIO EN ZACATECAS LOCALIDAD LA PIMIENTA ASENTAMIENTO LA PIMIENTA</t>
  </si>
  <si>
    <t>CONSTRUCCIÓN DE CUARTO DORMITORIO EN ZACATECAS LOCALIDAD LA SOLEDAD LA CHOLE ASENTAMIENTO LA SOLEDAD LA CHOLE</t>
  </si>
  <si>
    <t>CONSTRUCCIÓN DE CUARTO DORMITORIO EN ZACATECAS LOCALIDAD GONZÁLEZ ORTEGA MACHINES ASENTAMIENTO GONZALEZ ORTEGA MACHINES</t>
  </si>
  <si>
    <t>CONSTRUCCIÓN DE CUARTO DORMITORIO EN ZACATECAS LOCALIDAD RANCHO NUEVO ASENTAMIENTO RANCHO NUEVO</t>
  </si>
  <si>
    <t>CONSTRUCCIÓN DE CUARTO DORMITORIO EN ZACATECAS LOCALIDAD ZACATECAS ASENTAMIENTO EL ORITO</t>
  </si>
  <si>
    <t>CONSTRUCCIÓN DE CUARTO DORMITORIO EN ZACATECAS LOCALIDAD ZACATECAS ASENTAMIENTO POPULAR CTM</t>
  </si>
  <si>
    <t>CONSTRUCCIÓN DE CUARTO DORMITORIO EN ZACATECAS LOCALIDAD ZACATECAS ASENTAMIENTO LÁZARO CÁRDENAS</t>
  </si>
  <si>
    <t>CONSTRUCCIÓN DE CUARTO DORMITORIO EN ZACATECAS LOCALIDAD ZACATECAS ASENTAMIENTO MAGISTERIAL JARDINES DEL SOL</t>
  </si>
  <si>
    <t>CONSTRUCCIÓN DE CUARTO DORMITORIO EN ZACATECAS LOCALIDAD ZACATECAS ASENTAMIENTO LAS HUERTAS</t>
  </si>
  <si>
    <t>CONSTRUCCIÓN DE CUARTO DORMITORIO EN ZACATECAS LOCALIDAD ZACATECAS ASENTAMIENTO MINERA</t>
  </si>
  <si>
    <t>CONSTRUCCIÓN DE CUARTO DORMITORIO EN ZACATECAS LOCALIDAD ZACATECAS ASENTAMIENTO EL ORITO 1A SECCIÓN</t>
  </si>
  <si>
    <t xml:space="preserve">CONSTRUCCIÓN DE CUARTO DORMITORIO EN ZACATECAS LOCALIDAD ZACATECAS ASENTAMIENTO ZACATECAS CENTRO </t>
  </si>
  <si>
    <t>CONSTRUCCIÓN DE CUARTO DORMITORIO EN ZACATECAS LOCALIDAD ZACATECAS ASENTAMIENTO EL JARALILLO II</t>
  </si>
  <si>
    <t>CONSTRUCCIÓN DE CUARTO DORMITORIO EN ZACATECAS LOCALIDAD ZACATECAS ASENTAMIENTO CARLOS HINOJOSA PETIT</t>
  </si>
  <si>
    <t>CONSTRUCCIÓN DE CUARTO DORMITORIO EN ZACATECAS LOCALIDAD ZACATECAS ASENTAMIENTO OTRO CORRAL JOSE PINEDO</t>
  </si>
  <si>
    <t>CONSTRUCCIÓN DE CUARTO PARA BAÑO EN ZACATECAS LOCALIDAD ZACATECAS ASENTAMIENTO LA ESCONDIDA</t>
  </si>
  <si>
    <t>CONSTRUCCIÓN DE CUARTO PARA BAÑO EN ZACATECAS LOCALIDAD FRANCISCO I MADERO ASENTAMIENTO FRANCISCO I MADERO</t>
  </si>
  <si>
    <t>CONSTRUCCIÓN DE CUARTO PARA BAÑO EN ZACATECAS LOCALIDAD GARCÍA DE LA CADENA EL VISITADOR ASENTAMIENTO GARCÍA DE LA CADENA EL VISITADOR</t>
  </si>
  <si>
    <t>CONSTRUCCIÓN DE CUARTO PARA BAÑO EN ZACATECAS LOCALIDAD LA SOLEDAD LA CHOLE ASENTAMIENTO LA SOLEDAD LA CHOLE</t>
  </si>
  <si>
    <t>CONSTRUCCIÓN DE CUARTO PARA BAÑO EN ZACATECAS LOCALIDAD BENITO JUÁREZ SAN CAYETANO ASENTAMIENTO BENITO JUÁREZ SAN CAYETANO</t>
  </si>
  <si>
    <t>CONSTRUCCIÓN DE CUARTO PARA BAÑO EN ZACATECAS LOCALIDAD ZACATECAS ASENTAMIENTO LÁZARO CÁRDENAS</t>
  </si>
  <si>
    <t>CONSTRUCCIÓN DE CUARTO PARA BAÑO EN ZACATECAS LOCALIDAD ZACATECAS ASENTAMIENTO LAS PALMAS</t>
  </si>
  <si>
    <t>CONSTRUCCIÓN DE CUARTO PARA BAÑO EN ZACATECAS LOCALIDAD ZACATECAS ASENTAMIENTO OTRO EL SABER</t>
  </si>
  <si>
    <t>CONSTRUCCIÓN DE CUARTO PARA BAÑO EN ZACATECAS LOCALIDAD ZACATECAS ASENTAMIENTO NUEVA BOQUILLAS</t>
  </si>
  <si>
    <t>CONSTRUCCIÓN DE CUARTO PARA BAÑO INCLUYENTE EN ZACATECAS LOCALIDAD ZACATECAS ASENTAMIENTO ZACATECAS CENTRO</t>
  </si>
  <si>
    <t>CONSTRUCCIÓN DE CUARTO PARA BAÑO INCLUYENTE EN ZACATECAS LOCALIDAD LAS CHILITAS ASENTAMIENTO LAS CHILITAS</t>
  </si>
  <si>
    <t>CONSTRUCCIÓN DE CUARTO DORMITORIO EN CHALCHIHUITES LOCALIDAD GUALTERIO ASENTAMIENTO GUALTERIO</t>
  </si>
  <si>
    <t>CONSTRUCCIÓN DE CUARTO DORMITORIO EN CHALCHIHUITES LOCALIDAD RANCHO DEL CURA EL CURA ASENTAMIENTO PIEDRAS AZULES</t>
  </si>
  <si>
    <t>CONSTRUCCIÓN DE CUARTO DORMITORIO EN CHALCHIHUITES LOCALIDAD COLONIA AURORA</t>
  </si>
  <si>
    <t>CONSTRUCCIÓN DE CUARTO DORMITORIO EN CHALCHIHUITES LOCALIDAD LAS PILITAS ASENTAMIENTO OTRO LAS PILITAS</t>
  </si>
  <si>
    <t>CONSTRUCCIÓN DE CUARTO DORMITORIO EN CHALCHIHUITES LOCALIDAD SAN ANTONIO DE GUADALUPE ASENTAMIENTO OTRO SAN ANTONIO DE GUADALUPE</t>
  </si>
  <si>
    <t>CONSTRUCCIÓN DE CUARTO DORMITORIO EN CHALCHIHUITES LOCALIDAD EL HORMIGUERO ASENTAMIENTO EL HORMIGUERO</t>
  </si>
  <si>
    <t xml:space="preserve">CONSTRUCCIÓN DE CUARTO DORMITORIO EN CHALCHIHUITES LOCALIDAD HIDALGO DEL MANTO ASENTAMIENTO HIDALGO DEL MANTO </t>
  </si>
  <si>
    <t>CONSTRUCCIÓN DE CUARTO DORMITORIO EN 9 CHALCHIHUITES LOCALIDAD CHALCHIHUITES ASENTAMIENTO CHALCHIHUITES</t>
  </si>
  <si>
    <t>CONSTRUCCIÓN DE CUARTO PARA BAÑO EN9 CHALCHIHUITES LOCALIDAD COLONIA AURORA ASENTAMIENTO OTRO COLONIA LA AURORA</t>
  </si>
  <si>
    <t xml:space="preserve">CONSTRUCCIÓN DE CUARTO PARA BAÑO EN CHALCHIHUITES LOCALIDAD HIDALGO DEL MANTO ASENTAMIENTO HIDALGO DEL MANTO </t>
  </si>
  <si>
    <t>CONSTRUCCIÓN DE CUARTO PARA BAÑO EN CHALCHIHUITES LOCALIDAD SANTA BÁRBARA ASENTAMIENTO OTRO SANTA BARBARA</t>
  </si>
  <si>
    <t>CONSTRUCCIÓN DE CUARTO PARA BAÑO EN CHALCHIHUITES LOCALIDAD GUALTERIO ASENTAMIENTO GUALTERIO</t>
  </si>
  <si>
    <t>CONSTRUCCIÓN DE CUARTO PARA BAÑO EN CHALCHIHUITES LOCALIDAD CHALCHIHUITES ASENTAMIENTO CHALCHIHUITES</t>
  </si>
  <si>
    <t>CONSTRUCCIÓN DE CUARTO PARA BAÑO INCLUYENTE EN CHALCHIHUITES LOCALIDAD SAN ANTONIO DE GUADALUPE</t>
  </si>
  <si>
    <t>CONSTRUCCIÓN DE TECHO FIRME EN CHALCHIHUITES LOCALIDAD CHALCHIHUITES ASENTAMIENTO CHALCHIHUITES</t>
  </si>
  <si>
    <t>REALITO DE ARRIBA</t>
  </si>
  <si>
    <t>PZA</t>
  </si>
  <si>
    <t xml:space="preserve">LOS BANCOS </t>
  </si>
  <si>
    <t>CABECERA</t>
  </si>
  <si>
    <t>CTO</t>
  </si>
  <si>
    <t xml:space="preserve">NOCHISTLÁN DE MEJÍA </t>
  </si>
  <si>
    <t>COLONIA LOMAS DEL REFUGIO</t>
  </si>
  <si>
    <t>LA PORTILLA</t>
  </si>
  <si>
    <t>TOYAHUA DE ARRIBA</t>
  </si>
  <si>
    <t>BARRANCA DE MORENO</t>
  </si>
  <si>
    <t>RINCÓN DE TORRES</t>
  </si>
  <si>
    <t>RINCONADA DE VELASCO (LA RINCONADA)</t>
  </si>
  <si>
    <t>MESA DE FRIAS</t>
  </si>
  <si>
    <t>PLAN DEL SAUZ</t>
  </si>
  <si>
    <t>FRACCIONAMIENTO MESA DE SAN JUAN</t>
  </si>
  <si>
    <t>MONTE DE YAÑEZ</t>
  </si>
  <si>
    <t>TLACHICHILA</t>
  </si>
  <si>
    <t>LOS SANDOVALES</t>
  </si>
  <si>
    <t>CASAS GRANDES (SANTO DOMINGO)</t>
  </si>
  <si>
    <t>RANCHO NUEVO</t>
  </si>
  <si>
    <t>SUSTICACAN</t>
  </si>
  <si>
    <t>LOS CUERVOS</t>
  </si>
  <si>
    <t>LAS CIENEGUITAS</t>
  </si>
  <si>
    <t>EL CHIQUIHUITE</t>
  </si>
  <si>
    <t>TABASCO</t>
  </si>
  <si>
    <t>SAN LUIS DE CÚSTIQUE</t>
  </si>
  <si>
    <t>EL CHIQUE</t>
  </si>
  <si>
    <t>EL JARALILLO</t>
  </si>
  <si>
    <t>EL RANCHITO</t>
  </si>
  <si>
    <t>Diego Rivera [Fraccionamiento]</t>
  </si>
  <si>
    <t>AGUA BLANCA</t>
  </si>
  <si>
    <t>CIÉNEGA DE ARRIBA</t>
  </si>
  <si>
    <t>LOS SABINOS</t>
  </si>
  <si>
    <t>TIERRA BLANCA</t>
  </si>
  <si>
    <t>TENANGUILLO</t>
  </si>
  <si>
    <t xml:space="preserve">BENITO JUAREZ </t>
  </si>
  <si>
    <t>CIENEGUILLAS</t>
  </si>
  <si>
    <t xml:space="preserve"> EL MOLINO </t>
  </si>
  <si>
    <t xml:space="preserve"> EL VISITADOR</t>
  </si>
  <si>
    <t xml:space="preserve"> FCO I. MADERO </t>
  </si>
  <si>
    <t xml:space="preserve">LA PIMIENTA </t>
  </si>
  <si>
    <t>LA SOLEDAD</t>
  </si>
  <si>
    <t xml:space="preserve"> LAS CHILITAS </t>
  </si>
  <si>
    <t xml:space="preserve">MACHINES </t>
  </si>
  <si>
    <t xml:space="preserve">MIGUEL HIDALGO </t>
  </si>
  <si>
    <t>CABECERA (21 DE JULIO)</t>
  </si>
  <si>
    <t>CABECERA (CTM)</t>
  </si>
  <si>
    <t>CABECERA (LUIS DONALDO COLOSIO)</t>
  </si>
  <si>
    <t>CABECERA (LAZARO CARDENAS )</t>
  </si>
  <si>
    <t>CABECERA (BUENOS AIRES)</t>
  </si>
  <si>
    <t>CABECERA (LA MINERA)</t>
  </si>
  <si>
    <t>CABECERA (FELIPE ANGELES)</t>
  </si>
  <si>
    <t>CABECERA (GONZALEZ ORTEGA)</t>
  </si>
  <si>
    <t>CABECERA (JARDINEZ DEL SOL )</t>
  </si>
  <si>
    <t>CABECERA (EL ORITO)</t>
  </si>
  <si>
    <t>CABECERA (MIGUEL HIDALGO)</t>
  </si>
  <si>
    <t>CABECERA (MECANICOS)</t>
  </si>
  <si>
    <t>CABECERA (LAZARO CARDENAS)</t>
  </si>
  <si>
    <t>CABECERA (TOMA DE ZACATECAS)</t>
  </si>
  <si>
    <t>CABECERA (FRAC EL RANCHITO)</t>
  </si>
  <si>
    <t>CABECERA (ESPAÑA 1)</t>
  </si>
  <si>
    <t>CABECERA (LA ESCONDIDA)</t>
  </si>
  <si>
    <t>CABECERA (ESPAÑA II)</t>
  </si>
  <si>
    <t>CABECERA (KOREA I)</t>
  </si>
  <si>
    <t xml:space="preserve">CALERILLA DE TULA </t>
  </si>
  <si>
    <t xml:space="preserve">CIENEGUILLAS </t>
  </si>
  <si>
    <t xml:space="preserve"> EL MAGUEY </t>
  </si>
  <si>
    <t xml:space="preserve">FCO I. MADERO </t>
  </si>
  <si>
    <t xml:space="preserve">LA SOLEDAD </t>
  </si>
  <si>
    <t>MACHINES</t>
  </si>
  <si>
    <t xml:space="preserve">RANCHO NUEVO </t>
  </si>
  <si>
    <t>CABECERA (JARDINES DEL SOL)</t>
  </si>
  <si>
    <t>CABECERA (FRACC. LAS HUERTAS)</t>
  </si>
  <si>
    <t>CABECERA (CENTRO)</t>
  </si>
  <si>
    <t>CABECERA (EL JARALILLO II)</t>
  </si>
  <si>
    <t>CABECERA (CARLOS HINOJOSA PETIT)</t>
  </si>
  <si>
    <t xml:space="preserve">CABECERA (CORRAL JOSÉ PINEDO) </t>
  </si>
  <si>
    <t>LA ESCONDIDA</t>
  </si>
  <si>
    <t xml:space="preserve"> FCO I MADERO</t>
  </si>
  <si>
    <t>EL VISITADOR</t>
  </si>
  <si>
    <t xml:space="preserve"> BENITO JUÁREZ </t>
  </si>
  <si>
    <t>CABECERA (LAS PALMAS)</t>
  </si>
  <si>
    <t>CABECERA (EL SABER)</t>
  </si>
  <si>
    <t>CABECERA (NUEVA BOQUILLAS )</t>
  </si>
  <si>
    <t>GUALTERIO</t>
  </si>
  <si>
    <t xml:space="preserve">PIEDRAS AZULES </t>
  </si>
  <si>
    <t>LA AURORA</t>
  </si>
  <si>
    <t xml:space="preserve">LAS PILITAS </t>
  </si>
  <si>
    <t xml:space="preserve">SAN ANTONIO DE GUADALUPE </t>
  </si>
  <si>
    <t>EL HORMIGUERO</t>
  </si>
  <si>
    <t>HIDALGO DEL MANTO</t>
  </si>
  <si>
    <t>COLONIA LA AURORA</t>
  </si>
  <si>
    <t xml:space="preserve">HIDALGO DEL MANTO </t>
  </si>
  <si>
    <t xml:space="preserve">SANTA BARBARA </t>
  </si>
  <si>
    <t>GUALERIO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</si>
</sst>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yy"/>
    <numFmt numFmtId="165" formatCode="#,##0_ ;\-#,##0\ "/>
    <numFmt numFmtId="166" formatCode="&quot;$&quot;#,##0.00"/>
    <numFmt numFmtId="167" formatCode="[$$-80A]#,##0.00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sz val="11"/>
      <color theme="1"/>
      <name val="Montserrat"/>
    </font>
    <font>
      <b/>
      <sz val="7"/>
      <color theme="0" tint="-4.9989318521683403E-2"/>
      <name val="Montserrat"/>
    </font>
    <font>
      <b/>
      <sz val="10"/>
      <color theme="0" tint="-4.9989318521683403E-2"/>
      <name val="Montserrat"/>
    </font>
    <font>
      <sz val="11"/>
      <color theme="0"/>
      <name val="Montserrat"/>
    </font>
    <font>
      <b/>
      <sz val="14"/>
      <color theme="0"/>
      <name val="Montserrat"/>
    </font>
    <font>
      <b/>
      <sz val="11"/>
      <color theme="0"/>
      <name val="Montserrat"/>
    </font>
    <font>
      <b/>
      <sz val="9"/>
      <color theme="0"/>
      <name val="Montserrat"/>
    </font>
    <font>
      <b/>
      <sz val="10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  <font>
      <sz val="8"/>
      <color theme="1"/>
      <name val="Montserrat"/>
    </font>
    <font>
      <b/>
      <sz val="6"/>
      <color theme="1"/>
      <name val="Montserrat Light"/>
    </font>
    <font>
      <b/>
      <sz val="8"/>
      <color theme="1"/>
      <name val="Montserrat"/>
    </font>
    <font>
      <sz val="8"/>
      <color theme="0"/>
      <name val="Montserrat"/>
    </font>
    <font>
      <b/>
      <sz val="8"/>
      <color theme="0"/>
      <name val="Montserrat"/>
    </font>
    <font>
      <b/>
      <sz val="8"/>
      <color theme="0" tint="-4.9989318521683403E-2"/>
      <name val="Montserrat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rgb="FFFF0000"/>
        </stop>
        <stop position="1">
          <color rgb="FFC00000"/>
        </stop>
      </gradientFill>
    </fill>
    <fill>
      <patternFill patternType="solid">
        <fgColor rgb="FF00823B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theme="0"/>
      </left>
      <right/>
      <top style="medium">
        <color rgb="FF80000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 style="medium">
        <color rgb="FF80000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800000"/>
      </bottom>
      <diagonal/>
    </border>
    <border>
      <left style="thin">
        <color theme="0"/>
      </left>
      <right style="mediumDashed">
        <color theme="0"/>
      </right>
      <top style="thin">
        <color theme="0"/>
      </top>
      <bottom style="medium">
        <color rgb="FF800000"/>
      </bottom>
      <diagonal/>
    </border>
    <border>
      <left style="mediumDashed">
        <color theme="0"/>
      </left>
      <right style="mediumDashed">
        <color theme="0"/>
      </right>
      <top style="thin">
        <color theme="0"/>
      </top>
      <bottom style="medium">
        <color rgb="FF800000"/>
      </bottom>
      <diagonal/>
    </border>
    <border>
      <left style="mediumDashed">
        <color theme="0"/>
      </left>
      <right/>
      <top style="thin">
        <color theme="0"/>
      </top>
      <bottom style="medium">
        <color rgb="FF800000"/>
      </bottom>
      <diagonal/>
    </border>
    <border>
      <left style="thin">
        <color theme="0"/>
      </left>
      <right style="mediumDashed">
        <color theme="0"/>
      </right>
      <top style="medium">
        <color rgb="FF800000"/>
      </top>
      <bottom style="medium">
        <color rgb="FF800000"/>
      </bottom>
      <diagonal/>
    </border>
    <border>
      <left style="mediumDashed">
        <color theme="0"/>
      </left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2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4" applyNumberFormat="0" applyAlignment="0" applyProtection="0"/>
    <xf numFmtId="0" fontId="12" fillId="22" borderId="5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6" fillId="29" borderId="4" applyNumberFormat="0" applyAlignment="0" applyProtection="0"/>
    <xf numFmtId="0" fontId="17" fillId="30" borderId="0" applyNumberFormat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31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9" fillId="0" borderId="0"/>
    <xf numFmtId="0" fontId="8" fillId="32" borderId="8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5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1" fillId="0" borderId="0"/>
    <xf numFmtId="44" fontId="8" fillId="0" borderId="0" applyFont="0" applyFill="0" applyBorder="0" applyAlignment="0" applyProtection="0"/>
    <xf numFmtId="0" fontId="8" fillId="0" borderId="0"/>
    <xf numFmtId="0" fontId="31" fillId="0" borderId="0"/>
    <xf numFmtId="0" fontId="8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 wrapText="1"/>
    </xf>
    <xf numFmtId="44" fontId="8" fillId="0" borderId="0" xfId="80" applyFont="1" applyAlignment="1">
      <alignment vertical="center" wrapText="1"/>
    </xf>
    <xf numFmtId="43" fontId="8" fillId="0" borderId="0" xfId="33" applyFont="1" applyAlignment="1">
      <alignment vertical="center" wrapText="1"/>
    </xf>
    <xf numFmtId="0" fontId="26" fillId="33" borderId="1" xfId="0" applyFont="1" applyFill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27" fillId="0" borderId="1" xfId="34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3" fontId="4" fillId="0" borderId="2" xfId="34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43" fontId="4" fillId="0" borderId="2" xfId="34" applyNumberFormat="1" applyFont="1" applyFill="1" applyBorder="1" applyAlignment="1">
      <alignment horizontal="center" vertical="center" wrapText="1"/>
    </xf>
    <xf numFmtId="43" fontId="25" fillId="0" borderId="3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165" fontId="25" fillId="0" borderId="3" xfId="0" applyNumberFormat="1" applyFont="1" applyBorder="1" applyAlignment="1">
      <alignment horizontal="center" vertical="center" wrapText="1"/>
    </xf>
    <xf numFmtId="43" fontId="25" fillId="0" borderId="0" xfId="0" applyNumberFormat="1" applyFont="1" applyAlignment="1">
      <alignment vertical="center" wrapText="1"/>
    </xf>
    <xf numFmtId="43" fontId="8" fillId="0" borderId="0" xfId="33" applyFont="1"/>
    <xf numFmtId="0" fontId="28" fillId="0" borderId="0" xfId="0" applyFont="1"/>
    <xf numFmtId="43" fontId="8" fillId="0" borderId="0" xfId="33" applyFont="1" applyFill="1" applyBorder="1" applyAlignment="1">
      <alignment vertical="center" wrapText="1"/>
    </xf>
    <xf numFmtId="0" fontId="26" fillId="3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4" fontId="4" fillId="0" borderId="2" xfId="34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left" vertical="top" shrinkToFit="1"/>
      <protection locked="0"/>
    </xf>
    <xf numFmtId="0" fontId="25" fillId="0" borderId="0" xfId="0" applyFont="1" applyAlignment="1">
      <alignment vertical="center" wrapText="1"/>
    </xf>
    <xf numFmtId="44" fontId="6" fillId="0" borderId="3" xfId="34" applyNumberFormat="1" applyFont="1" applyBorder="1" applyAlignment="1">
      <alignment horizontal="center" vertical="center" wrapText="1"/>
    </xf>
    <xf numFmtId="43" fontId="6" fillId="0" borderId="3" xfId="34" applyNumberFormat="1" applyFont="1" applyBorder="1" applyAlignment="1">
      <alignment horizontal="center" vertical="center" wrapText="1"/>
    </xf>
    <xf numFmtId="3" fontId="6" fillId="0" borderId="3" xfId="34" applyNumberFormat="1" applyFont="1" applyBorder="1" applyAlignment="1">
      <alignment horizontal="center" vertical="center" wrapText="1"/>
    </xf>
    <xf numFmtId="43" fontId="25" fillId="0" borderId="0" xfId="33" applyFont="1" applyBorder="1" applyAlignment="1">
      <alignment vertical="center" wrapText="1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34" borderId="0" xfId="0" applyFill="1"/>
    <xf numFmtId="0" fontId="0" fillId="35" borderId="0" xfId="0" applyFill="1"/>
    <xf numFmtId="0" fontId="25" fillId="34" borderId="0" xfId="0" applyFont="1" applyFill="1"/>
    <xf numFmtId="0" fontId="25" fillId="34" borderId="0" xfId="0" applyFont="1" applyFill="1" applyAlignment="1">
      <alignment horizontal="left"/>
    </xf>
    <xf numFmtId="0" fontId="0" fillId="36" borderId="0" xfId="0" applyFill="1"/>
    <xf numFmtId="0" fontId="25" fillId="36" borderId="0" xfId="0" applyFont="1" applyFill="1" applyAlignment="1">
      <alignment horizontal="right"/>
    </xf>
    <xf numFmtId="0" fontId="0" fillId="37" borderId="0" xfId="0" applyFill="1"/>
    <xf numFmtId="0" fontId="29" fillId="38" borderId="14" xfId="0" applyFont="1" applyFill="1" applyBorder="1" applyAlignment="1">
      <alignment horizontal="center" vertical="center" wrapText="1"/>
    </xf>
    <xf numFmtId="0" fontId="29" fillId="38" borderId="15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33" applyFont="1" applyAlignment="1">
      <alignment vertical="center" wrapText="1"/>
    </xf>
    <xf numFmtId="0" fontId="33" fillId="35" borderId="0" xfId="0" applyFont="1" applyFill="1"/>
    <xf numFmtId="0" fontId="33" fillId="41" borderId="0" xfId="0" applyFont="1" applyFill="1"/>
    <xf numFmtId="43" fontId="33" fillId="42" borderId="0" xfId="33" applyFont="1" applyFill="1"/>
    <xf numFmtId="43" fontId="33" fillId="43" borderId="0" xfId="33" applyFont="1" applyFill="1"/>
    <xf numFmtId="43" fontId="33" fillId="44" borderId="0" xfId="33" applyFont="1" applyFill="1"/>
    <xf numFmtId="0" fontId="33" fillId="35" borderId="0" xfId="0" applyFont="1" applyFill="1" applyAlignment="1">
      <alignment wrapText="1"/>
    </xf>
    <xf numFmtId="43" fontId="34" fillId="46" borderId="23" xfId="0" applyNumberFormat="1" applyFont="1" applyFill="1" applyBorder="1" applyAlignment="1">
      <alignment horizontal="center" vertical="center" wrapText="1"/>
    </xf>
    <xf numFmtId="0" fontId="33" fillId="40" borderId="0" xfId="0" applyFont="1" applyFill="1"/>
    <xf numFmtId="43" fontId="33" fillId="40" borderId="0" xfId="33" applyFont="1" applyFill="1"/>
    <xf numFmtId="0" fontId="36" fillId="40" borderId="0" xfId="0" applyFont="1" applyFill="1"/>
    <xf numFmtId="0" fontId="38" fillId="40" borderId="0" xfId="0" applyFont="1" applyFill="1"/>
    <xf numFmtId="0" fontId="38" fillId="40" borderId="0" xfId="0" applyFont="1" applyFill="1" applyAlignment="1">
      <alignment horizontal="left"/>
    </xf>
    <xf numFmtId="0" fontId="33" fillId="0" borderId="0" xfId="0" applyFont="1" applyAlignment="1">
      <alignment vertical="center" wrapText="1"/>
    </xf>
    <xf numFmtId="43" fontId="33" fillId="0" borderId="0" xfId="33" applyFont="1" applyAlignment="1">
      <alignment vertical="center" wrapText="1"/>
    </xf>
    <xf numFmtId="0" fontId="39" fillId="40" borderId="0" xfId="0" applyFont="1" applyFill="1"/>
    <xf numFmtId="0" fontId="41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4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3" fontId="40" fillId="45" borderId="0" xfId="33" applyFont="1" applyFill="1"/>
    <xf numFmtId="0" fontId="40" fillId="45" borderId="0" xfId="33" applyNumberFormat="1" applyFont="1" applyFill="1"/>
    <xf numFmtId="43" fontId="44" fillId="45" borderId="0" xfId="33" applyFont="1" applyFill="1" applyAlignment="1">
      <alignment horizontal="right"/>
    </xf>
    <xf numFmtId="43" fontId="35" fillId="47" borderId="0" xfId="0" applyNumberFormat="1" applyFont="1" applyFill="1"/>
    <xf numFmtId="0" fontId="45" fillId="0" borderId="0" xfId="0" applyFont="1" applyAlignment="1">
      <alignment vertical="center"/>
    </xf>
    <xf numFmtId="4" fontId="0" fillId="0" borderId="0" xfId="0" applyNumberForma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40" borderId="0" xfId="0" applyFont="1" applyFill="1"/>
    <xf numFmtId="43" fontId="43" fillId="40" borderId="0" xfId="33" applyFont="1" applyFill="1"/>
    <xf numFmtId="0" fontId="46" fillId="40" borderId="0" xfId="0" applyFont="1" applyFill="1"/>
    <xf numFmtId="0" fontId="43" fillId="0" borderId="0" xfId="0" applyFont="1"/>
    <xf numFmtId="0" fontId="47" fillId="40" borderId="0" xfId="0" applyFont="1" applyFill="1"/>
    <xf numFmtId="0" fontId="47" fillId="40" borderId="0" xfId="0" applyFont="1" applyFill="1" applyAlignment="1">
      <alignment horizontal="left"/>
    </xf>
    <xf numFmtId="0" fontId="43" fillId="35" borderId="0" xfId="0" applyFont="1" applyFill="1"/>
    <xf numFmtId="0" fontId="43" fillId="41" borderId="0" xfId="0" applyFont="1" applyFill="1"/>
    <xf numFmtId="43" fontId="43" fillId="42" borderId="0" xfId="33" applyFont="1" applyFill="1"/>
    <xf numFmtId="43" fontId="43" fillId="43" borderId="0" xfId="33" applyFont="1" applyFill="1"/>
    <xf numFmtId="43" fontId="43" fillId="44" borderId="0" xfId="33" applyFont="1" applyFill="1"/>
    <xf numFmtId="0" fontId="43" fillId="35" borderId="0" xfId="0" applyFont="1" applyFill="1" applyAlignment="1">
      <alignment wrapText="1"/>
    </xf>
    <xf numFmtId="43" fontId="43" fillId="0" borderId="0" xfId="33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43" fontId="48" fillId="46" borderId="23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8" fillId="47" borderId="0" xfId="0" applyFont="1" applyFill="1" applyAlignment="1">
      <alignment horizontal="right"/>
    </xf>
    <xf numFmtId="166" fontId="43" fillId="0" borderId="0" xfId="0" applyNumberFormat="1" applyFont="1" applyAlignment="1">
      <alignment horizontal="center" vertical="center" wrapText="1"/>
    </xf>
    <xf numFmtId="165" fontId="43" fillId="0" borderId="0" xfId="0" applyNumberFormat="1" applyFont="1" applyAlignment="1">
      <alignment horizontal="center" vertical="center" wrapText="1"/>
    </xf>
    <xf numFmtId="8" fontId="43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43" fontId="48" fillId="46" borderId="23" xfId="0" applyNumberFormat="1" applyFont="1" applyFill="1" applyBorder="1" applyAlignment="1">
      <alignment horizontal="right" vertical="top" wrapText="1"/>
    </xf>
    <xf numFmtId="44" fontId="43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43" fontId="40" fillId="0" borderId="0" xfId="33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/>
    </xf>
    <xf numFmtId="0" fontId="12" fillId="39" borderId="0" xfId="0" applyFont="1" applyFill="1" applyAlignment="1">
      <alignment horizontal="center"/>
    </xf>
    <xf numFmtId="0" fontId="29" fillId="38" borderId="17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0" fontId="29" fillId="38" borderId="21" xfId="0" applyFont="1" applyFill="1" applyBorder="1" applyAlignment="1">
      <alignment horizontal="center" vertical="center" wrapText="1"/>
    </xf>
    <xf numFmtId="0" fontId="29" fillId="38" borderId="22" xfId="0" applyFont="1" applyFill="1" applyBorder="1" applyAlignment="1">
      <alignment horizontal="center" vertical="center" wrapText="1"/>
    </xf>
    <xf numFmtId="0" fontId="37" fillId="40" borderId="0" xfId="0" applyFont="1" applyFill="1" applyAlignment="1">
      <alignment horizontal="center" vertical="center" wrapText="1"/>
    </xf>
    <xf numFmtId="0" fontId="35" fillId="47" borderId="0" xfId="0" applyFont="1" applyFill="1" applyAlignment="1">
      <alignment horizontal="center"/>
    </xf>
    <xf numFmtId="0" fontId="48" fillId="47" borderId="0" xfId="0" applyFont="1" applyFill="1" applyAlignment="1">
      <alignment horizontal="center"/>
    </xf>
    <xf numFmtId="167" fontId="42" fillId="0" borderId="29" xfId="0" applyNumberFormat="1" applyFont="1" applyBorder="1" applyAlignment="1">
      <alignment horizontal="center" vertical="center"/>
    </xf>
    <xf numFmtId="43" fontId="35" fillId="46" borderId="27" xfId="0" applyNumberFormat="1" applyFont="1" applyFill="1" applyBorder="1" applyAlignment="1">
      <alignment horizontal="center" vertical="center" wrapText="1"/>
    </xf>
    <xf numFmtId="43" fontId="35" fillId="46" borderId="28" xfId="0" applyNumberFormat="1" applyFont="1" applyFill="1" applyBorder="1" applyAlignment="1">
      <alignment horizontal="center" vertical="center" wrapText="1"/>
    </xf>
    <xf numFmtId="43" fontId="35" fillId="46" borderId="24" xfId="0" applyNumberFormat="1" applyFont="1" applyFill="1" applyBorder="1" applyAlignment="1">
      <alignment horizontal="center" vertical="center"/>
    </xf>
    <xf numFmtId="43" fontId="35" fillId="46" borderId="26" xfId="0" applyNumberFormat="1" applyFont="1" applyFill="1" applyBorder="1" applyAlignment="1">
      <alignment horizontal="center" vertical="center"/>
    </xf>
    <xf numFmtId="43" fontId="35" fillId="46" borderId="25" xfId="0" applyNumberFormat="1" applyFont="1" applyFill="1" applyBorder="1" applyAlignment="1">
      <alignment horizontal="center" vertical="center"/>
    </xf>
    <xf numFmtId="43" fontId="34" fillId="46" borderId="24" xfId="0" applyNumberFormat="1" applyFont="1" applyFill="1" applyBorder="1" applyAlignment="1">
      <alignment horizontal="center" vertical="center" wrapText="1"/>
    </xf>
    <xf numFmtId="43" fontId="34" fillId="46" borderId="25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/>
    </xf>
    <xf numFmtId="43" fontId="48" fillId="46" borderId="27" xfId="0" applyNumberFormat="1" applyFont="1" applyFill="1" applyBorder="1" applyAlignment="1">
      <alignment horizontal="center" vertical="center" wrapText="1"/>
    </xf>
    <xf numFmtId="43" fontId="48" fillId="46" borderId="28" xfId="0" applyNumberFormat="1" applyFont="1" applyFill="1" applyBorder="1" applyAlignment="1">
      <alignment horizontal="center" vertical="center" wrapText="1"/>
    </xf>
    <xf numFmtId="43" fontId="48" fillId="46" borderId="24" xfId="0" applyNumberFormat="1" applyFont="1" applyFill="1" applyBorder="1" applyAlignment="1">
      <alignment horizontal="center" vertical="center"/>
    </xf>
    <xf numFmtId="43" fontId="48" fillId="46" borderId="26" xfId="0" applyNumberFormat="1" applyFont="1" applyFill="1" applyBorder="1" applyAlignment="1">
      <alignment horizontal="center" vertical="center"/>
    </xf>
    <xf numFmtId="43" fontId="48" fillId="46" borderId="25" xfId="0" applyNumberFormat="1" applyFont="1" applyFill="1" applyBorder="1" applyAlignment="1">
      <alignment horizontal="center" vertical="center"/>
    </xf>
    <xf numFmtId="43" fontId="48" fillId="46" borderId="24" xfId="0" applyNumberFormat="1" applyFont="1" applyFill="1" applyBorder="1" applyAlignment="1">
      <alignment horizontal="center" vertical="center" wrapText="1"/>
    </xf>
    <xf numFmtId="43" fontId="48" fillId="46" borderId="25" xfId="0" applyNumberFormat="1" applyFont="1" applyFill="1" applyBorder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 wrapText="1"/>
    </xf>
  </cellXfs>
  <cellStyles count="12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Millares [0]_14-FORM-0212 2" xfId="34" xr:uid="{00000000-0005-0000-0000-000021000000}"/>
    <cellStyle name="Millares 10" xfId="35" xr:uid="{00000000-0005-0000-0000-000022000000}"/>
    <cellStyle name="Millares 11" xfId="36" xr:uid="{00000000-0005-0000-0000-000023000000}"/>
    <cellStyle name="Millares 12" xfId="37" xr:uid="{00000000-0005-0000-0000-000024000000}"/>
    <cellStyle name="Millares 13" xfId="38" xr:uid="{00000000-0005-0000-0000-000025000000}"/>
    <cellStyle name="Millares 14" xfId="39" xr:uid="{00000000-0005-0000-0000-000026000000}"/>
    <cellStyle name="Millares 15" xfId="40" xr:uid="{00000000-0005-0000-0000-000027000000}"/>
    <cellStyle name="Millares 16" xfId="41" xr:uid="{00000000-0005-0000-0000-000028000000}"/>
    <cellStyle name="Millares 17" xfId="42" xr:uid="{00000000-0005-0000-0000-000029000000}"/>
    <cellStyle name="Millares 18" xfId="43" xr:uid="{00000000-0005-0000-0000-00002A000000}"/>
    <cellStyle name="Millares 19" xfId="44" xr:uid="{00000000-0005-0000-0000-00002B000000}"/>
    <cellStyle name="Millares 2" xfId="45" xr:uid="{00000000-0005-0000-0000-00002C000000}"/>
    <cellStyle name="Millares 2 2" xfId="104" xr:uid="{00000000-0005-0000-0000-00002D000000}"/>
    <cellStyle name="Millares 20" xfId="46" xr:uid="{00000000-0005-0000-0000-00002E000000}"/>
    <cellStyle name="Millares 21" xfId="47" xr:uid="{00000000-0005-0000-0000-00002F000000}"/>
    <cellStyle name="Millares 22" xfId="48" xr:uid="{00000000-0005-0000-0000-000030000000}"/>
    <cellStyle name="Millares 23" xfId="49" xr:uid="{00000000-0005-0000-0000-000031000000}"/>
    <cellStyle name="Millares 24" xfId="50" xr:uid="{00000000-0005-0000-0000-000032000000}"/>
    <cellStyle name="Millares 25" xfId="51" xr:uid="{00000000-0005-0000-0000-000033000000}"/>
    <cellStyle name="Millares 26" xfId="52" xr:uid="{00000000-0005-0000-0000-000034000000}"/>
    <cellStyle name="Millares 27" xfId="53" xr:uid="{00000000-0005-0000-0000-000035000000}"/>
    <cellStyle name="Millares 28" xfId="54" xr:uid="{00000000-0005-0000-0000-000036000000}"/>
    <cellStyle name="Millares 29" xfId="55" xr:uid="{00000000-0005-0000-0000-000037000000}"/>
    <cellStyle name="Millares 3" xfId="56" xr:uid="{00000000-0005-0000-0000-000038000000}"/>
    <cellStyle name="Millares 3 2" xfId="111" xr:uid="{00000000-0005-0000-0000-000039000000}"/>
    <cellStyle name="Millares 3 3" xfId="109" xr:uid="{00000000-0005-0000-0000-00003A000000}"/>
    <cellStyle name="Millares 30" xfId="57" xr:uid="{00000000-0005-0000-0000-00003B000000}"/>
    <cellStyle name="Millares 31" xfId="58" xr:uid="{00000000-0005-0000-0000-00003C000000}"/>
    <cellStyle name="Millares 32" xfId="59" xr:uid="{00000000-0005-0000-0000-00003D000000}"/>
    <cellStyle name="Millares 33" xfId="60" xr:uid="{00000000-0005-0000-0000-00003E000000}"/>
    <cellStyle name="Millares 34" xfId="61" xr:uid="{00000000-0005-0000-0000-00003F000000}"/>
    <cellStyle name="Millares 35" xfId="62" xr:uid="{00000000-0005-0000-0000-000040000000}"/>
    <cellStyle name="Millares 36" xfId="63" xr:uid="{00000000-0005-0000-0000-000041000000}"/>
    <cellStyle name="Millares 37" xfId="64" xr:uid="{00000000-0005-0000-0000-000042000000}"/>
    <cellStyle name="Millares 38" xfId="65" xr:uid="{00000000-0005-0000-0000-000043000000}"/>
    <cellStyle name="Millares 39" xfId="66" xr:uid="{00000000-0005-0000-0000-000044000000}"/>
    <cellStyle name="Millares 4" xfId="67" xr:uid="{00000000-0005-0000-0000-000045000000}"/>
    <cellStyle name="Millares 40" xfId="68" xr:uid="{00000000-0005-0000-0000-000046000000}"/>
    <cellStyle name="Millares 41" xfId="69" xr:uid="{00000000-0005-0000-0000-000047000000}"/>
    <cellStyle name="Millares 42" xfId="70" xr:uid="{00000000-0005-0000-0000-000048000000}"/>
    <cellStyle name="Millares 43" xfId="71" xr:uid="{00000000-0005-0000-0000-000049000000}"/>
    <cellStyle name="Millares 44" xfId="72" xr:uid="{00000000-0005-0000-0000-00004A000000}"/>
    <cellStyle name="Millares 45" xfId="73" xr:uid="{00000000-0005-0000-0000-00004B000000}"/>
    <cellStyle name="Millares 46" xfId="74" xr:uid="{00000000-0005-0000-0000-00004C000000}"/>
    <cellStyle name="Millares 47" xfId="117" xr:uid="{00000000-0005-0000-0000-00004D000000}"/>
    <cellStyle name="Millares 5" xfId="75" xr:uid="{00000000-0005-0000-0000-00004E000000}"/>
    <cellStyle name="Millares 6" xfId="76" xr:uid="{00000000-0005-0000-0000-00004F000000}"/>
    <cellStyle name="Millares 7" xfId="77" xr:uid="{00000000-0005-0000-0000-000050000000}"/>
    <cellStyle name="Millares 8" xfId="78" xr:uid="{00000000-0005-0000-0000-000051000000}"/>
    <cellStyle name="Millares 9" xfId="79" xr:uid="{00000000-0005-0000-0000-000052000000}"/>
    <cellStyle name="Moneda" xfId="80" builtinId="4"/>
    <cellStyle name="Moneda 10" xfId="106" xr:uid="{00000000-0005-0000-0000-000054000000}"/>
    <cellStyle name="Moneda 11" xfId="114" xr:uid="{00000000-0005-0000-0000-000055000000}"/>
    <cellStyle name="Moneda 12" xfId="110" xr:uid="{00000000-0005-0000-0000-000056000000}"/>
    <cellStyle name="Moneda 2" xfId="108" xr:uid="{00000000-0005-0000-0000-000057000000}"/>
    <cellStyle name="Moneda 3" xfId="113" xr:uid="{00000000-0005-0000-0000-000058000000}"/>
    <cellStyle name="Moneda 4" xfId="98" xr:uid="{00000000-0005-0000-0000-000059000000}"/>
    <cellStyle name="Moneda 4 2" xfId="115" xr:uid="{00000000-0005-0000-0000-00005A000000}"/>
    <cellStyle name="Moneda 7" xfId="103" xr:uid="{00000000-0005-0000-0000-00005B000000}"/>
    <cellStyle name="Moneda 7 2" xfId="112" xr:uid="{00000000-0005-0000-0000-00005C000000}"/>
    <cellStyle name="Moneda 7 2 2" xfId="119" xr:uid="{B9A14265-0119-465E-9C4E-D924958BE951}"/>
    <cellStyle name="Moneda 8" xfId="107" xr:uid="{00000000-0005-0000-0000-00005D000000}"/>
    <cellStyle name="Neutral" xfId="81" builtinId="28" customBuiltin="1"/>
    <cellStyle name="Normal" xfId="0" builtinId="0"/>
    <cellStyle name="Normal 10" xfId="99" xr:uid="{00000000-0005-0000-0000-000060000000}"/>
    <cellStyle name="Normal 12" xfId="101" xr:uid="{00000000-0005-0000-0000-000061000000}"/>
    <cellStyle name="Normal 15" xfId="116" xr:uid="{00000000-0005-0000-0000-000062000000}"/>
    <cellStyle name="Normal 18" xfId="118" xr:uid="{C728B66E-B697-40D3-AFC9-BDC4872C3798}"/>
    <cellStyle name="Normal 19" xfId="105" xr:uid="{00000000-0005-0000-0000-000063000000}"/>
    <cellStyle name="Normal 2" xfId="82" xr:uid="{00000000-0005-0000-0000-000064000000}"/>
    <cellStyle name="Normal 2 2" xfId="83" xr:uid="{00000000-0005-0000-0000-000065000000}"/>
    <cellStyle name="Normal 3" xfId="84" xr:uid="{00000000-0005-0000-0000-000066000000}"/>
    <cellStyle name="Normal 3 2" xfId="85" xr:uid="{00000000-0005-0000-0000-000067000000}"/>
    <cellStyle name="Normal 3 3" xfId="97" xr:uid="{00000000-0005-0000-0000-000068000000}"/>
    <cellStyle name="Normal 5" xfId="102" xr:uid="{00000000-0005-0000-0000-000069000000}"/>
    <cellStyle name="Normal 6" xfId="86" xr:uid="{00000000-0005-0000-0000-00006A000000}"/>
    <cellStyle name="Normal 8" xfId="100" xr:uid="{00000000-0005-0000-0000-00006B000000}"/>
    <cellStyle name="Notas" xfId="87" builtinId="10" customBuiltin="1"/>
    <cellStyle name="Porcentaje 2" xfId="88" xr:uid="{00000000-0005-0000-0000-00006D000000}"/>
    <cellStyle name="Porcentaje 3" xfId="89" xr:uid="{00000000-0005-0000-0000-00006E000000}"/>
    <cellStyle name="Salida" xfId="90" builtinId="21" customBuiltin="1"/>
    <cellStyle name="Texto de advertencia" xfId="91" builtinId="11" customBuiltin="1"/>
    <cellStyle name="Texto explicativo" xfId="92" builtinId="53" customBuiltin="1"/>
    <cellStyle name="Título 2" xfId="93" builtinId="17" customBuiltin="1"/>
    <cellStyle name="Título 3" xfId="94" builtinId="18" customBuiltin="1"/>
    <cellStyle name="Título 4" xfId="95" xr:uid="{00000000-0005-0000-0000-000074000000}"/>
    <cellStyle name="Total" xfId="9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28575</xdr:rowOff>
    </xdr:from>
    <xdr:to>
      <xdr:col>1</xdr:col>
      <xdr:colOff>57150</xdr:colOff>
      <xdr:row>5</xdr:row>
      <xdr:rowOff>0</xdr:rowOff>
    </xdr:to>
    <xdr:pic>
      <xdr:nvPicPr>
        <xdr:cNvPr id="1037" name="0 Imagen">
          <a:extLst>
            <a:ext uri="{FF2B5EF4-FFF2-40B4-BE49-F238E27FC236}">
              <a16:creationId xmlns:a16="http://schemas.microsoft.com/office/drawing/2014/main" id="{3E66526D-DDA1-4937-9A8E-A5778B57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33" t="-2" b="84863"/>
        <a:stretch>
          <a:fillRect/>
        </a:stretch>
      </xdr:blipFill>
      <xdr:spPr bwMode="auto">
        <a:xfrm>
          <a:off x="152400" y="66675"/>
          <a:ext cx="2466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19050</xdr:rowOff>
    </xdr:from>
    <xdr:to>
      <xdr:col>0</xdr:col>
      <xdr:colOff>2476500</xdr:colOff>
      <xdr:row>4</xdr:row>
      <xdr:rowOff>131344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ECFB34-6277-495D-A62F-87899B5FB2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200025" y="57150"/>
          <a:ext cx="2276475" cy="7314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19050</xdr:rowOff>
    </xdr:from>
    <xdr:to>
      <xdr:col>0</xdr:col>
      <xdr:colOff>2476500</xdr:colOff>
      <xdr:row>4</xdr:row>
      <xdr:rowOff>131344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6CFB47-6A76-474A-BA33-E7F03B87E5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200025" y="57150"/>
          <a:ext cx="2276475" cy="731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workbookViewId="0">
      <pane ySplit="3" topLeftCell="A4" activePane="bottomLeft" state="frozen"/>
      <selection pane="bottomLeft" activeCell="H7" sqref="H7"/>
    </sheetView>
  </sheetViews>
  <sheetFormatPr baseColWidth="10" defaultRowHeight="15" x14ac:dyDescent="0.25"/>
  <cols>
    <col min="1" max="1" width="50.140625" style="1" customWidth="1"/>
    <col min="2" max="2" width="14.5703125" style="1" bestFit="1" customWidth="1"/>
    <col min="3" max="3" width="12.5703125" style="1" bestFit="1" customWidth="1"/>
    <col min="4" max="4" width="16.5703125" style="1" bestFit="1" customWidth="1"/>
    <col min="5" max="5" width="13.140625" style="1" customWidth="1"/>
    <col min="6" max="6" width="11.42578125" style="1" customWidth="1"/>
    <col min="7" max="7" width="17.140625" style="1" customWidth="1"/>
    <col min="8" max="8" width="14.5703125" style="1" bestFit="1" customWidth="1"/>
    <col min="9" max="9" width="12.28515625" style="1" customWidth="1"/>
    <col min="10" max="12" width="11.42578125" style="1"/>
    <col min="13" max="13" width="11.42578125" style="3"/>
    <col min="14" max="16384" width="11.42578125" style="1"/>
  </cols>
  <sheetData>
    <row r="1" spans="1:13" x14ac:dyDescent="0.25">
      <c r="H1" s="30" t="s">
        <v>69</v>
      </c>
      <c r="L1" s="3"/>
      <c r="M1" s="1"/>
    </row>
    <row r="2" spans="1:13" x14ac:dyDescent="0.25">
      <c r="L2" s="3"/>
      <c r="M2" s="1"/>
    </row>
    <row r="3" spans="1:13" x14ac:dyDescent="0.25">
      <c r="A3" s="95" t="s">
        <v>68</v>
      </c>
      <c r="B3" s="95"/>
      <c r="C3" s="95"/>
      <c r="D3" s="95"/>
      <c r="E3" s="95"/>
      <c r="F3" s="95"/>
      <c r="G3" s="95"/>
      <c r="H3" s="95"/>
      <c r="L3" s="3"/>
      <c r="M3" s="1"/>
    </row>
    <row r="4" spans="1:13" x14ac:dyDescent="0.25">
      <c r="A4" s="95" t="s">
        <v>11</v>
      </c>
      <c r="B4" s="95"/>
      <c r="C4" s="95"/>
      <c r="D4" s="95"/>
      <c r="E4" s="95"/>
      <c r="F4" s="95"/>
      <c r="G4" s="95"/>
      <c r="H4" s="95"/>
      <c r="L4" s="3"/>
      <c r="M4" s="1"/>
    </row>
    <row r="6" spans="1:13" x14ac:dyDescent="0.25">
      <c r="F6" s="19" t="s">
        <v>5</v>
      </c>
      <c r="G6" s="20">
        <v>63405327</v>
      </c>
      <c r="H6" s="2"/>
    </row>
    <row r="8" spans="1:13" ht="15" customHeight="1" x14ac:dyDescent="0.25">
      <c r="A8" s="96" t="s">
        <v>10</v>
      </c>
      <c r="B8" s="96" t="s">
        <v>9</v>
      </c>
      <c r="C8" s="96" t="s">
        <v>8</v>
      </c>
      <c r="D8" s="96"/>
      <c r="E8" s="96"/>
      <c r="F8" s="96" t="s">
        <v>3</v>
      </c>
      <c r="G8" s="96"/>
      <c r="H8" s="96" t="s">
        <v>4</v>
      </c>
      <c r="I8" s="96"/>
    </row>
    <row r="9" spans="1:13" ht="25.5" customHeight="1" x14ac:dyDescent="0.25">
      <c r="A9" s="96"/>
      <c r="B9" s="96"/>
      <c r="C9" s="4" t="s">
        <v>0</v>
      </c>
      <c r="D9" s="4" t="s">
        <v>1</v>
      </c>
      <c r="E9" s="4" t="s">
        <v>2</v>
      </c>
      <c r="F9" s="96"/>
      <c r="G9" s="96"/>
      <c r="H9" s="18" t="s">
        <v>6</v>
      </c>
      <c r="I9" s="18" t="s">
        <v>7</v>
      </c>
    </row>
    <row r="10" spans="1:13" x14ac:dyDescent="0.25">
      <c r="A10" s="7" t="s">
        <v>13</v>
      </c>
      <c r="B10" s="21">
        <v>63405327</v>
      </c>
      <c r="C10" s="6" t="s">
        <v>14</v>
      </c>
      <c r="D10" s="7" t="s">
        <v>15</v>
      </c>
      <c r="E10" s="7" t="s">
        <v>17</v>
      </c>
      <c r="F10" s="22">
        <v>10017</v>
      </c>
      <c r="G10" s="22" t="s">
        <v>16</v>
      </c>
      <c r="H10" s="22">
        <f>F10*4.5*0.6</f>
        <v>27045.899999999998</v>
      </c>
      <c r="I10" s="22">
        <f>F10*4.5*0.4</f>
        <v>18030.600000000002</v>
      </c>
    </row>
    <row r="11" spans="1:13" x14ac:dyDescent="0.25">
      <c r="A11" s="7"/>
      <c r="B11" s="8"/>
      <c r="C11" s="6"/>
      <c r="D11" s="7"/>
      <c r="E11" s="7"/>
      <c r="F11" s="9"/>
      <c r="G11" s="7"/>
      <c r="H11" s="9"/>
      <c r="I11" s="9"/>
      <c r="M11" s="17"/>
    </row>
    <row r="12" spans="1:13" x14ac:dyDescent="0.25">
      <c r="A12" s="7"/>
      <c r="B12" s="8"/>
      <c r="C12" s="6"/>
      <c r="D12" s="7"/>
      <c r="E12" s="7"/>
      <c r="F12" s="9"/>
      <c r="G12" s="7"/>
      <c r="H12" s="9"/>
      <c r="I12" s="9"/>
      <c r="M12" s="17"/>
    </row>
    <row r="13" spans="1:13" x14ac:dyDescent="0.25">
      <c r="A13" s="7"/>
      <c r="B13" s="8"/>
      <c r="C13" s="6"/>
      <c r="D13" s="7"/>
      <c r="E13" s="7"/>
      <c r="F13" s="9"/>
      <c r="G13" s="7"/>
      <c r="H13" s="9"/>
      <c r="I13" s="9"/>
      <c r="M13" s="17"/>
    </row>
    <row r="14" spans="1:13" x14ac:dyDescent="0.25">
      <c r="A14" s="7"/>
      <c r="B14" s="8"/>
      <c r="C14" s="6"/>
      <c r="D14" s="7"/>
      <c r="E14" s="7"/>
      <c r="F14" s="9"/>
      <c r="G14" s="7"/>
      <c r="H14" s="9"/>
      <c r="I14" s="9"/>
      <c r="M14" s="17"/>
    </row>
    <row r="15" spans="1:13" x14ac:dyDescent="0.25">
      <c r="A15" s="7"/>
      <c r="B15" s="8"/>
      <c r="C15" s="6"/>
      <c r="D15" s="7"/>
      <c r="E15" s="7"/>
      <c r="F15" s="9"/>
      <c r="G15" s="7"/>
      <c r="H15" s="9"/>
      <c r="I15" s="9"/>
      <c r="M15" s="17"/>
    </row>
    <row r="16" spans="1:13" x14ac:dyDescent="0.25">
      <c r="A16" s="7"/>
      <c r="B16" s="8"/>
      <c r="C16" s="6"/>
      <c r="D16" s="7"/>
      <c r="E16" s="7"/>
      <c r="F16" s="9"/>
      <c r="G16" s="7"/>
      <c r="H16" s="9"/>
      <c r="I16" s="9"/>
      <c r="M16" s="17"/>
    </row>
    <row r="17" spans="1:13" x14ac:dyDescent="0.25">
      <c r="A17" s="7"/>
      <c r="B17" s="8"/>
      <c r="C17" s="6"/>
      <c r="D17" s="7"/>
      <c r="E17" s="7"/>
      <c r="F17" s="9"/>
      <c r="G17" s="7"/>
      <c r="H17" s="9"/>
      <c r="I17" s="9"/>
      <c r="M17" s="17"/>
    </row>
    <row r="18" spans="1:13" x14ac:dyDescent="0.25">
      <c r="A18" s="7"/>
      <c r="B18" s="8"/>
      <c r="C18" s="6"/>
      <c r="D18" s="7"/>
      <c r="E18" s="7"/>
      <c r="F18" s="9"/>
      <c r="G18" s="7"/>
      <c r="H18" s="9"/>
      <c r="I18" s="9"/>
      <c r="M18" s="17"/>
    </row>
    <row r="19" spans="1:13" x14ac:dyDescent="0.25">
      <c r="A19" s="7"/>
      <c r="B19" s="8"/>
      <c r="C19" s="6"/>
      <c r="D19" s="7"/>
      <c r="E19" s="7"/>
      <c r="F19" s="9"/>
      <c r="G19" s="7"/>
      <c r="H19" s="9"/>
      <c r="I19" s="9"/>
      <c r="M19" s="17"/>
    </row>
    <row r="20" spans="1:13" x14ac:dyDescent="0.25">
      <c r="A20" s="7"/>
      <c r="B20" s="8"/>
      <c r="C20" s="6"/>
      <c r="D20" s="7"/>
      <c r="E20" s="7"/>
      <c r="F20" s="9"/>
      <c r="G20" s="7"/>
      <c r="H20" s="9"/>
      <c r="I20" s="9"/>
      <c r="M20" s="17"/>
    </row>
    <row r="21" spans="1:13" x14ac:dyDescent="0.25">
      <c r="A21" s="7"/>
      <c r="B21" s="8"/>
      <c r="C21" s="6"/>
      <c r="D21" s="7"/>
      <c r="E21" s="7"/>
      <c r="F21" s="9"/>
      <c r="G21" s="7"/>
      <c r="H21" s="9"/>
      <c r="I21" s="9"/>
      <c r="M21" s="17"/>
    </row>
    <row r="22" spans="1:13" x14ac:dyDescent="0.25">
      <c r="A22" s="7"/>
      <c r="B22" s="8"/>
      <c r="C22" s="6"/>
      <c r="D22" s="7"/>
      <c r="E22" s="7"/>
      <c r="F22" s="9"/>
      <c r="G22" s="7"/>
      <c r="H22" s="9"/>
      <c r="I22" s="9"/>
      <c r="M22" s="17"/>
    </row>
    <row r="23" spans="1:13" x14ac:dyDescent="0.25">
      <c r="A23" s="7"/>
      <c r="B23" s="8"/>
      <c r="C23" s="6"/>
      <c r="D23" s="7"/>
      <c r="E23" s="7"/>
      <c r="F23" s="9"/>
      <c r="G23" s="7"/>
      <c r="H23" s="9"/>
      <c r="I23" s="9"/>
    </row>
    <row r="24" spans="1:13" x14ac:dyDescent="0.25">
      <c r="A24" s="7"/>
      <c r="B24" s="8"/>
      <c r="C24" s="6"/>
      <c r="D24" s="7"/>
      <c r="E24" s="7"/>
      <c r="F24" s="9"/>
      <c r="G24" s="7"/>
      <c r="H24" s="9"/>
      <c r="I24" s="9"/>
    </row>
    <row r="25" spans="1:13" x14ac:dyDescent="0.25">
      <c r="A25" s="7"/>
      <c r="B25" s="8"/>
      <c r="C25" s="6"/>
      <c r="D25" s="7"/>
      <c r="E25" s="7"/>
      <c r="F25" s="9"/>
      <c r="G25" s="7"/>
      <c r="H25" s="9"/>
      <c r="I25" s="9"/>
    </row>
    <row r="26" spans="1:13" x14ac:dyDescent="0.25">
      <c r="A26" s="7"/>
      <c r="B26" s="10"/>
      <c r="C26" s="6"/>
      <c r="D26" s="7"/>
      <c r="E26" s="7"/>
      <c r="F26" s="9"/>
      <c r="G26" s="7"/>
      <c r="H26" s="9"/>
      <c r="I26" s="9"/>
    </row>
    <row r="27" spans="1:13" x14ac:dyDescent="0.25">
      <c r="A27" s="7"/>
      <c r="B27" s="10"/>
      <c r="C27" s="6"/>
      <c r="D27" s="7"/>
      <c r="E27" s="7"/>
      <c r="F27" s="9"/>
      <c r="G27" s="7"/>
      <c r="H27" s="9"/>
      <c r="I27" s="9"/>
    </row>
    <row r="28" spans="1:13" x14ac:dyDescent="0.25">
      <c r="A28" s="7"/>
      <c r="B28" s="10"/>
      <c r="C28" s="6"/>
      <c r="D28" s="7"/>
      <c r="E28" s="7"/>
      <c r="F28" s="9"/>
      <c r="G28" s="7"/>
      <c r="H28" s="9"/>
      <c r="I28" s="9"/>
    </row>
    <row r="29" spans="1:13" x14ac:dyDescent="0.25">
      <c r="A29" s="7"/>
      <c r="B29" s="10"/>
      <c r="C29" s="6"/>
      <c r="D29" s="7"/>
      <c r="E29" s="7"/>
      <c r="F29" s="9"/>
      <c r="G29" s="7"/>
      <c r="H29" s="9"/>
      <c r="I29" s="9"/>
    </row>
    <row r="30" spans="1:13" x14ac:dyDescent="0.25">
      <c r="A30" s="7"/>
      <c r="B30" s="10"/>
      <c r="C30" s="6"/>
      <c r="D30" s="7"/>
      <c r="E30" s="7"/>
      <c r="F30" s="9"/>
      <c r="G30" s="7"/>
      <c r="H30" s="9"/>
      <c r="I30" s="9"/>
    </row>
    <row r="31" spans="1:13" x14ac:dyDescent="0.25">
      <c r="A31" s="7"/>
      <c r="B31" s="10"/>
      <c r="C31" s="6"/>
      <c r="D31" s="7"/>
      <c r="E31" s="7"/>
      <c r="F31" s="9"/>
      <c r="G31" s="7"/>
      <c r="H31" s="9"/>
      <c r="I31" s="9"/>
    </row>
    <row r="32" spans="1:13" x14ac:dyDescent="0.25">
      <c r="A32" s="7"/>
      <c r="B32" s="10"/>
      <c r="C32" s="6"/>
      <c r="D32" s="7"/>
      <c r="E32" s="7"/>
      <c r="F32" s="9"/>
      <c r="G32" s="7"/>
      <c r="H32" s="9"/>
      <c r="I32" s="9"/>
    </row>
    <row r="33" spans="1:9" x14ac:dyDescent="0.25">
      <c r="A33" s="7"/>
      <c r="B33" s="10"/>
      <c r="C33" s="6"/>
      <c r="D33" s="7"/>
      <c r="E33" s="7"/>
      <c r="F33" s="9"/>
      <c r="G33" s="7"/>
      <c r="H33" s="9"/>
      <c r="I33" s="9"/>
    </row>
    <row r="34" spans="1:9" x14ac:dyDescent="0.25">
      <c r="A34" s="7"/>
      <c r="B34" s="10"/>
      <c r="C34" s="6"/>
      <c r="D34" s="7"/>
      <c r="E34" s="7"/>
      <c r="F34" s="9"/>
      <c r="G34" s="7"/>
      <c r="H34" s="9"/>
      <c r="I34" s="9"/>
    </row>
    <row r="35" spans="1:9" x14ac:dyDescent="0.25">
      <c r="A35" s="7"/>
      <c r="B35" s="10"/>
      <c r="C35" s="6"/>
      <c r="D35" s="7"/>
      <c r="E35" s="7"/>
      <c r="F35" s="9"/>
      <c r="G35" s="7"/>
      <c r="H35" s="9"/>
      <c r="I35" s="9"/>
    </row>
    <row r="36" spans="1:9" x14ac:dyDescent="0.25">
      <c r="B36" s="11"/>
      <c r="C36" s="11"/>
      <c r="D36" s="11"/>
      <c r="E36" s="11"/>
      <c r="F36" s="13"/>
      <c r="G36" s="13"/>
      <c r="H36" s="13"/>
      <c r="I36" s="13"/>
    </row>
    <row r="37" spans="1:9" x14ac:dyDescent="0.25">
      <c r="B37" s="14"/>
    </row>
    <row r="38" spans="1:9" x14ac:dyDescent="0.25">
      <c r="B38" s="12"/>
      <c r="C38" s="5"/>
    </row>
  </sheetData>
  <mergeCells count="7">
    <mergeCell ref="A3:H3"/>
    <mergeCell ref="A4:H4"/>
    <mergeCell ref="A8:A9"/>
    <mergeCell ref="B8:B9"/>
    <mergeCell ref="C8:E8"/>
    <mergeCell ref="F8:G9"/>
    <mergeCell ref="H8:I8"/>
  </mergeCells>
  <pageMargins left="0" right="0" top="0.74803149606299213" bottom="0.74803149606299213" header="0.31496062992125984" footer="0.31496062992125984"/>
  <pageSetup scale="50" orientation="portrait" r:id="rId1"/>
  <ignoredErrors>
    <ignoredError sqref="H10:I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0"/>
  <sheetViews>
    <sheetView view="pageBreakPreview" zoomScale="85" zoomScaleNormal="100" zoomScaleSheetLayoutView="85" workbookViewId="0">
      <pane xSplit="1" ySplit="16" topLeftCell="B47" activePane="bottomRight" state="frozen"/>
      <selection pane="topRight" activeCell="B1" sqref="B1"/>
      <selection pane="bottomLeft" activeCell="A8" sqref="A8"/>
      <selection pane="bottomRight" activeCell="A10" sqref="A10:I10"/>
    </sheetView>
  </sheetViews>
  <sheetFormatPr baseColWidth="10" defaultRowHeight="15" x14ac:dyDescent="0.25"/>
  <cols>
    <col min="1" max="1" width="38.42578125" style="1" customWidth="1"/>
    <col min="2" max="2" width="11" style="1" bestFit="1" customWidth="1"/>
    <col min="3" max="3" width="12.5703125" style="1" bestFit="1" customWidth="1"/>
    <col min="4" max="4" width="24.7109375" style="1" customWidth="1"/>
    <col min="5" max="5" width="13.140625" style="1" customWidth="1"/>
    <col min="6" max="6" width="8.140625" style="1" customWidth="1"/>
    <col min="7" max="7" width="13.85546875" style="1" customWidth="1"/>
    <col min="8" max="8" width="7.42578125" style="1" bestFit="1" customWidth="1"/>
    <col min="9" max="9" width="8.140625" style="1" bestFit="1" customWidth="1"/>
    <col min="10" max="11" width="11.42578125" style="1"/>
    <col min="12" max="12" width="11.42578125" style="3"/>
    <col min="13" max="16384" width="11.42578125" style="1"/>
  </cols>
  <sheetData>
    <row r="1" spans="1:10" customFormat="1" ht="3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10" customFormat="1" ht="18.75" x14ac:dyDescent="0.3">
      <c r="A2" s="32"/>
      <c r="B2" s="97" t="s">
        <v>70</v>
      </c>
      <c r="C2" s="97"/>
      <c r="D2" s="97"/>
      <c r="E2" s="97"/>
      <c r="F2" s="97"/>
      <c r="G2" s="34" t="s">
        <v>71</v>
      </c>
      <c r="H2" s="34"/>
      <c r="I2" s="34"/>
    </row>
    <row r="3" spans="1:10" customFormat="1" x14ac:dyDescent="0.25">
      <c r="A3" s="32"/>
      <c r="B3" s="97"/>
      <c r="C3" s="97"/>
      <c r="D3" s="97"/>
      <c r="E3" s="97"/>
      <c r="F3" s="97"/>
      <c r="G3" s="34" t="s">
        <v>73</v>
      </c>
      <c r="H3" s="34"/>
      <c r="I3" s="34"/>
    </row>
    <row r="4" spans="1:10" customFormat="1" x14ac:dyDescent="0.25">
      <c r="A4" s="32"/>
      <c r="B4" s="97"/>
      <c r="C4" s="97"/>
      <c r="D4" s="97"/>
      <c r="E4" s="97"/>
      <c r="F4" s="97"/>
      <c r="G4" s="34" t="s">
        <v>74</v>
      </c>
      <c r="H4" s="34"/>
      <c r="I4" s="34"/>
    </row>
    <row r="5" spans="1:10" customFormat="1" x14ac:dyDescent="0.25">
      <c r="A5" s="32"/>
      <c r="B5" s="97"/>
      <c r="C5" s="97"/>
      <c r="D5" s="97"/>
      <c r="E5" s="97"/>
      <c r="F5" s="97"/>
      <c r="G5" s="32"/>
      <c r="H5" s="35"/>
      <c r="I5" s="35"/>
    </row>
    <row r="6" spans="1:10" customFormat="1" ht="3" customHeight="1" x14ac:dyDescent="0.25">
      <c r="A6" s="36"/>
      <c r="B6" s="36"/>
      <c r="C6" s="36"/>
      <c r="D6" s="36"/>
      <c r="E6" s="36"/>
      <c r="F6" s="36"/>
      <c r="G6" s="36"/>
      <c r="H6" s="36"/>
      <c r="I6" s="37"/>
    </row>
    <row r="7" spans="1:10" customFormat="1" ht="3" customHeight="1" x14ac:dyDescent="0.25">
      <c r="A7" s="98"/>
      <c r="B7" s="98"/>
      <c r="C7" s="98"/>
      <c r="D7" s="98"/>
      <c r="E7" s="98"/>
      <c r="F7" s="98"/>
      <c r="G7" s="98"/>
      <c r="H7" s="98"/>
      <c r="I7" s="98"/>
    </row>
    <row r="8" spans="1:10" customFormat="1" ht="2.25" customHeight="1" x14ac:dyDescent="0.25">
      <c r="A8" s="38"/>
      <c r="B8" s="38"/>
      <c r="C8" s="38"/>
      <c r="D8" s="38"/>
      <c r="E8" s="38"/>
      <c r="F8" s="38"/>
      <c r="G8" s="38"/>
      <c r="H8" s="38"/>
      <c r="I8" s="38"/>
    </row>
    <row r="9" spans="1:10" x14ac:dyDescent="0.25">
      <c r="H9" s="30"/>
    </row>
    <row r="10" spans="1:10" x14ac:dyDescent="0.25">
      <c r="A10" s="99" t="s">
        <v>72</v>
      </c>
      <c r="B10" s="99"/>
      <c r="C10" s="99"/>
      <c r="D10" s="99"/>
      <c r="E10" s="99"/>
      <c r="F10" s="99"/>
      <c r="G10" s="99"/>
      <c r="H10" s="99"/>
      <c r="I10" s="99"/>
    </row>
    <row r="11" spans="1:10" x14ac:dyDescent="0.25">
      <c r="A11" s="99" t="s">
        <v>11</v>
      </c>
      <c r="B11" s="99"/>
      <c r="C11" s="99"/>
      <c r="D11" s="99"/>
      <c r="E11" s="99"/>
      <c r="F11" s="99"/>
      <c r="G11" s="99"/>
      <c r="H11" s="99"/>
      <c r="I11" s="99"/>
    </row>
    <row r="12" spans="1:10" ht="5.25" customHeight="1" x14ac:dyDescent="0.25"/>
    <row r="13" spans="1:10" x14ac:dyDescent="0.25">
      <c r="F13" s="19" t="s">
        <v>5</v>
      </c>
      <c r="G13" s="20" t="e">
        <f>+#REF!+#REF!</f>
        <v>#REF!</v>
      </c>
      <c r="H13" s="2"/>
    </row>
    <row r="14" spans="1:10" ht="5.25" customHeight="1" x14ac:dyDescent="0.25"/>
    <row r="15" spans="1:10" ht="13.5" customHeight="1" thickBot="1" x14ac:dyDescent="0.3">
      <c r="A15" s="100" t="s">
        <v>10</v>
      </c>
      <c r="B15" s="100" t="s">
        <v>9</v>
      </c>
      <c r="C15" s="102" t="s">
        <v>8</v>
      </c>
      <c r="D15" s="103"/>
      <c r="E15" s="104"/>
      <c r="F15" s="102" t="s">
        <v>3</v>
      </c>
      <c r="G15" s="104"/>
      <c r="H15" s="102" t="s">
        <v>4</v>
      </c>
      <c r="I15" s="104"/>
      <c r="J15" s="31"/>
    </row>
    <row r="16" spans="1:10" ht="13.5" customHeight="1" thickBot="1" x14ac:dyDescent="0.3">
      <c r="A16" s="101"/>
      <c r="B16" s="101"/>
      <c r="C16" s="39" t="s">
        <v>0</v>
      </c>
      <c r="D16" s="40" t="s">
        <v>1</v>
      </c>
      <c r="E16" s="41" t="s">
        <v>2</v>
      </c>
      <c r="F16" s="105"/>
      <c r="G16" s="106"/>
      <c r="H16" s="40" t="s">
        <v>6</v>
      </c>
      <c r="I16" s="41" t="s">
        <v>7</v>
      </c>
    </row>
    <row r="17" spans="1:12" ht="13.5" customHeight="1" x14ac:dyDescent="0.25"/>
    <row r="18" spans="1:12" x14ac:dyDescent="0.25">
      <c r="A18" s="7" t="s">
        <v>13</v>
      </c>
      <c r="B18" s="8">
        <v>250000</v>
      </c>
      <c r="C18" s="6" t="s">
        <v>14</v>
      </c>
      <c r="D18" s="23" t="s">
        <v>19</v>
      </c>
      <c r="E18" s="7" t="s">
        <v>17</v>
      </c>
      <c r="F18" s="9">
        <v>20</v>
      </c>
      <c r="G18" s="7" t="s">
        <v>18</v>
      </c>
      <c r="H18" s="22">
        <f>F18*4.5*0.6</f>
        <v>54</v>
      </c>
      <c r="I18" s="22">
        <f>F18*4.5*0.4</f>
        <v>36</v>
      </c>
    </row>
    <row r="19" spans="1:12" x14ac:dyDescent="0.25">
      <c r="A19" s="7" t="s">
        <v>13</v>
      </c>
      <c r="B19" s="8">
        <v>300000</v>
      </c>
      <c r="C19" s="6" t="s">
        <v>14</v>
      </c>
      <c r="D19" s="23" t="s">
        <v>20</v>
      </c>
      <c r="E19" s="7" t="s">
        <v>17</v>
      </c>
      <c r="F19" s="9">
        <v>80</v>
      </c>
      <c r="G19" s="7" t="s">
        <v>18</v>
      </c>
      <c r="H19" s="22">
        <f t="shared" ref="H19:H69" si="0">F19*4.5*0.6</f>
        <v>216</v>
      </c>
      <c r="I19" s="22">
        <f t="shared" ref="I19:I69" si="1">F19*4.5*0.4</f>
        <v>144</v>
      </c>
      <c r="L19" s="17"/>
    </row>
    <row r="20" spans="1:12" x14ac:dyDescent="0.25">
      <c r="A20" s="7" t="s">
        <v>13</v>
      </c>
      <c r="B20" s="8">
        <v>500000</v>
      </c>
      <c r="C20" s="6" t="s">
        <v>14</v>
      </c>
      <c r="D20" s="23" t="s">
        <v>21</v>
      </c>
      <c r="E20" s="7" t="s">
        <v>17</v>
      </c>
      <c r="F20" s="9">
        <v>70</v>
      </c>
      <c r="G20" s="7" t="s">
        <v>18</v>
      </c>
      <c r="H20" s="22">
        <f t="shared" si="0"/>
        <v>189</v>
      </c>
      <c r="I20" s="22">
        <f t="shared" si="1"/>
        <v>126</v>
      </c>
      <c r="L20" s="1"/>
    </row>
    <row r="21" spans="1:12" x14ac:dyDescent="0.25">
      <c r="A21" s="7" t="s">
        <v>13</v>
      </c>
      <c r="B21" s="8">
        <v>500000</v>
      </c>
      <c r="C21" s="6" t="s">
        <v>14</v>
      </c>
      <c r="D21" s="23" t="s">
        <v>22</v>
      </c>
      <c r="E21" s="7" t="s">
        <v>17</v>
      </c>
      <c r="F21" s="9">
        <v>90</v>
      </c>
      <c r="G21" s="7" t="s">
        <v>18</v>
      </c>
      <c r="H21" s="22">
        <f t="shared" si="0"/>
        <v>243</v>
      </c>
      <c r="I21" s="22">
        <f t="shared" si="1"/>
        <v>162</v>
      </c>
      <c r="L21" s="17"/>
    </row>
    <row r="22" spans="1:12" x14ac:dyDescent="0.25">
      <c r="A22" s="7" t="s">
        <v>13</v>
      </c>
      <c r="B22" s="8">
        <v>600000</v>
      </c>
      <c r="C22" s="6" t="s">
        <v>14</v>
      </c>
      <c r="D22" s="23" t="s">
        <v>23</v>
      </c>
      <c r="E22" s="7" t="s">
        <v>17</v>
      </c>
      <c r="F22" s="9">
        <v>30</v>
      </c>
      <c r="G22" s="7" t="s">
        <v>18</v>
      </c>
      <c r="H22" s="22">
        <f t="shared" si="0"/>
        <v>81</v>
      </c>
      <c r="I22" s="22">
        <f t="shared" si="1"/>
        <v>54</v>
      </c>
      <c r="L22" s="17"/>
    </row>
    <row r="23" spans="1:12" x14ac:dyDescent="0.25">
      <c r="A23" s="7" t="s">
        <v>13</v>
      </c>
      <c r="B23" s="8">
        <v>1000000</v>
      </c>
      <c r="C23" s="6" t="s">
        <v>14</v>
      </c>
      <c r="D23" s="23" t="s">
        <v>24</v>
      </c>
      <c r="E23" s="7" t="s">
        <v>17</v>
      </c>
      <c r="F23" s="9">
        <v>95</v>
      </c>
      <c r="G23" s="7" t="s">
        <v>18</v>
      </c>
      <c r="H23" s="22">
        <f t="shared" si="0"/>
        <v>256.5</v>
      </c>
      <c r="I23" s="22">
        <f t="shared" si="1"/>
        <v>171</v>
      </c>
      <c r="L23" s="17"/>
    </row>
    <row r="24" spans="1:12" x14ac:dyDescent="0.25">
      <c r="A24" s="7" t="s">
        <v>13</v>
      </c>
      <c r="B24" s="8">
        <v>1150000</v>
      </c>
      <c r="C24" s="6" t="s">
        <v>14</v>
      </c>
      <c r="D24" s="23" t="s">
        <v>25</v>
      </c>
      <c r="E24" s="7" t="s">
        <v>17</v>
      </c>
      <c r="F24" s="9">
        <v>160</v>
      </c>
      <c r="G24" s="7" t="s">
        <v>18</v>
      </c>
      <c r="H24" s="22">
        <f t="shared" si="0"/>
        <v>432</v>
      </c>
      <c r="I24" s="22">
        <f t="shared" si="1"/>
        <v>288</v>
      </c>
      <c r="L24" s="17"/>
    </row>
    <row r="25" spans="1:12" x14ac:dyDescent="0.25">
      <c r="A25" s="7" t="s">
        <v>13</v>
      </c>
      <c r="B25" s="8">
        <v>300000</v>
      </c>
      <c r="C25" s="6" t="s">
        <v>14</v>
      </c>
      <c r="D25" s="23" t="s">
        <v>26</v>
      </c>
      <c r="E25" s="7" t="s">
        <v>17</v>
      </c>
      <c r="F25" s="9">
        <v>24</v>
      </c>
      <c r="G25" s="7" t="s">
        <v>18</v>
      </c>
      <c r="H25" s="22">
        <f t="shared" si="0"/>
        <v>64.8</v>
      </c>
      <c r="I25" s="22">
        <f t="shared" si="1"/>
        <v>43.2</v>
      </c>
      <c r="L25" s="17"/>
    </row>
    <row r="26" spans="1:12" x14ac:dyDescent="0.25">
      <c r="A26" s="7" t="s">
        <v>13</v>
      </c>
      <c r="B26" s="8">
        <v>5000000</v>
      </c>
      <c r="C26" s="6" t="s">
        <v>14</v>
      </c>
      <c r="D26" s="23" t="s">
        <v>27</v>
      </c>
      <c r="E26" s="7" t="s">
        <v>17</v>
      </c>
      <c r="F26" s="9">
        <v>1100</v>
      </c>
      <c r="G26" s="7" t="s">
        <v>18</v>
      </c>
      <c r="H26" s="22">
        <f t="shared" si="0"/>
        <v>2970</v>
      </c>
      <c r="I26" s="22">
        <f t="shared" si="1"/>
        <v>1980</v>
      </c>
      <c r="L26" s="17"/>
    </row>
    <row r="27" spans="1:12" x14ac:dyDescent="0.25">
      <c r="A27" s="7" t="s">
        <v>13</v>
      </c>
      <c r="B27" s="8">
        <v>650000</v>
      </c>
      <c r="C27" s="6" t="s">
        <v>14</v>
      </c>
      <c r="D27" s="23" t="s">
        <v>28</v>
      </c>
      <c r="E27" s="7" t="s">
        <v>17</v>
      </c>
      <c r="F27" s="9">
        <v>80</v>
      </c>
      <c r="G27" s="7" t="s">
        <v>18</v>
      </c>
      <c r="H27" s="22">
        <f t="shared" si="0"/>
        <v>216</v>
      </c>
      <c r="I27" s="22">
        <f t="shared" si="1"/>
        <v>144</v>
      </c>
      <c r="L27" s="17"/>
    </row>
    <row r="28" spans="1:12" x14ac:dyDescent="0.25">
      <c r="A28" s="7" t="s">
        <v>13</v>
      </c>
      <c r="B28" s="8">
        <v>2500000</v>
      </c>
      <c r="C28" s="6" t="s">
        <v>14</v>
      </c>
      <c r="D28" s="23" t="s">
        <v>29</v>
      </c>
      <c r="E28" s="7" t="s">
        <v>17</v>
      </c>
      <c r="F28" s="9">
        <v>130</v>
      </c>
      <c r="G28" s="7" t="s">
        <v>18</v>
      </c>
      <c r="H28" s="22">
        <f t="shared" si="0"/>
        <v>351</v>
      </c>
      <c r="I28" s="22">
        <f t="shared" si="1"/>
        <v>234</v>
      </c>
      <c r="L28" s="17"/>
    </row>
    <row r="29" spans="1:12" x14ac:dyDescent="0.25">
      <c r="A29" s="7" t="s">
        <v>13</v>
      </c>
      <c r="B29" s="8">
        <v>800000</v>
      </c>
      <c r="C29" s="6" t="s">
        <v>14</v>
      </c>
      <c r="D29" s="23" t="s">
        <v>30</v>
      </c>
      <c r="E29" s="7" t="s">
        <v>17</v>
      </c>
      <c r="F29" s="9">
        <v>140</v>
      </c>
      <c r="G29" s="7" t="s">
        <v>18</v>
      </c>
      <c r="H29" s="22">
        <f t="shared" si="0"/>
        <v>378</v>
      </c>
      <c r="I29" s="22">
        <f t="shared" si="1"/>
        <v>252</v>
      </c>
      <c r="L29" s="17"/>
    </row>
    <row r="30" spans="1:12" x14ac:dyDescent="0.25">
      <c r="A30" s="7" t="s">
        <v>13</v>
      </c>
      <c r="B30" s="8">
        <v>5000000</v>
      </c>
      <c r="C30" s="6" t="s">
        <v>14</v>
      </c>
      <c r="D30" s="23" t="s">
        <v>31</v>
      </c>
      <c r="E30" s="7" t="s">
        <v>17</v>
      </c>
      <c r="F30" s="9">
        <v>700</v>
      </c>
      <c r="G30" s="7" t="s">
        <v>18</v>
      </c>
      <c r="H30" s="22">
        <f t="shared" si="0"/>
        <v>1890</v>
      </c>
      <c r="I30" s="22">
        <f t="shared" si="1"/>
        <v>1260</v>
      </c>
      <c r="L30" s="17"/>
    </row>
    <row r="31" spans="1:12" x14ac:dyDescent="0.25">
      <c r="A31" s="7" t="s">
        <v>13</v>
      </c>
      <c r="B31" s="8">
        <v>500000</v>
      </c>
      <c r="C31" s="6" t="s">
        <v>14</v>
      </c>
      <c r="D31" s="23" t="s">
        <v>32</v>
      </c>
      <c r="E31" s="7" t="s">
        <v>17</v>
      </c>
      <c r="F31" s="9">
        <v>71</v>
      </c>
      <c r="G31" s="7" t="s">
        <v>18</v>
      </c>
      <c r="H31" s="22">
        <f t="shared" si="0"/>
        <v>191.7</v>
      </c>
      <c r="I31" s="22">
        <f t="shared" si="1"/>
        <v>127.80000000000001</v>
      </c>
    </row>
    <row r="32" spans="1:12" x14ac:dyDescent="0.25">
      <c r="A32" s="7" t="s">
        <v>13</v>
      </c>
      <c r="B32" s="8">
        <v>650000</v>
      </c>
      <c r="C32" s="6" t="s">
        <v>14</v>
      </c>
      <c r="D32" s="23" t="s">
        <v>33</v>
      </c>
      <c r="E32" s="7" t="s">
        <v>17</v>
      </c>
      <c r="F32" s="9">
        <v>130</v>
      </c>
      <c r="G32" s="7" t="s">
        <v>18</v>
      </c>
      <c r="H32" s="22">
        <f t="shared" si="0"/>
        <v>351</v>
      </c>
      <c r="I32" s="22">
        <f t="shared" si="1"/>
        <v>234</v>
      </c>
    </row>
    <row r="33" spans="1:9" x14ac:dyDescent="0.25">
      <c r="A33" s="7" t="s">
        <v>13</v>
      </c>
      <c r="B33" s="8">
        <v>2500000</v>
      </c>
      <c r="C33" s="6" t="s">
        <v>14</v>
      </c>
      <c r="D33" s="23" t="s">
        <v>34</v>
      </c>
      <c r="E33" s="7" t="s">
        <v>17</v>
      </c>
      <c r="F33" s="9">
        <v>480</v>
      </c>
      <c r="G33" s="7" t="s">
        <v>18</v>
      </c>
      <c r="H33" s="22">
        <f t="shared" si="0"/>
        <v>1296</v>
      </c>
      <c r="I33" s="22">
        <f t="shared" si="1"/>
        <v>864</v>
      </c>
    </row>
    <row r="34" spans="1:9" x14ac:dyDescent="0.25">
      <c r="A34" s="7" t="s">
        <v>13</v>
      </c>
      <c r="B34" s="10">
        <v>400000</v>
      </c>
      <c r="C34" s="6" t="s">
        <v>14</v>
      </c>
      <c r="D34" s="23" t="s">
        <v>35</v>
      </c>
      <c r="E34" s="7" t="s">
        <v>17</v>
      </c>
      <c r="F34" s="9">
        <v>34</v>
      </c>
      <c r="G34" s="7" t="s">
        <v>18</v>
      </c>
      <c r="H34" s="22">
        <f t="shared" si="0"/>
        <v>91.8</v>
      </c>
      <c r="I34" s="22">
        <f t="shared" si="1"/>
        <v>61.2</v>
      </c>
    </row>
    <row r="35" spans="1:9" x14ac:dyDescent="0.25">
      <c r="A35" s="7" t="s">
        <v>13</v>
      </c>
      <c r="B35" s="10">
        <v>1200000</v>
      </c>
      <c r="C35" s="6" t="s">
        <v>14</v>
      </c>
      <c r="D35" s="23" t="s">
        <v>36</v>
      </c>
      <c r="E35" s="7" t="s">
        <v>17</v>
      </c>
      <c r="F35" s="9">
        <v>100</v>
      </c>
      <c r="G35" s="7" t="s">
        <v>18</v>
      </c>
      <c r="H35" s="22">
        <f t="shared" si="0"/>
        <v>270</v>
      </c>
      <c r="I35" s="22">
        <f t="shared" si="1"/>
        <v>180</v>
      </c>
    </row>
    <row r="36" spans="1:9" x14ac:dyDescent="0.25">
      <c r="A36" s="7" t="s">
        <v>13</v>
      </c>
      <c r="B36" s="10">
        <v>150000</v>
      </c>
      <c r="C36" s="6" t="s">
        <v>14</v>
      </c>
      <c r="D36" s="23" t="s">
        <v>37</v>
      </c>
      <c r="E36" s="7" t="s">
        <v>17</v>
      </c>
      <c r="F36" s="9">
        <v>68</v>
      </c>
      <c r="G36" s="7" t="s">
        <v>18</v>
      </c>
      <c r="H36" s="22">
        <f t="shared" si="0"/>
        <v>183.6</v>
      </c>
      <c r="I36" s="22">
        <f t="shared" si="1"/>
        <v>122.4</v>
      </c>
    </row>
    <row r="37" spans="1:9" x14ac:dyDescent="0.25">
      <c r="A37" s="7" t="s">
        <v>13</v>
      </c>
      <c r="B37" s="10">
        <v>550000</v>
      </c>
      <c r="C37" s="6" t="s">
        <v>14</v>
      </c>
      <c r="D37" s="23" t="s">
        <v>38</v>
      </c>
      <c r="E37" s="7" t="s">
        <v>17</v>
      </c>
      <c r="F37" s="9">
        <v>140</v>
      </c>
      <c r="G37" s="7" t="s">
        <v>18</v>
      </c>
      <c r="H37" s="22">
        <f t="shared" si="0"/>
        <v>378</v>
      </c>
      <c r="I37" s="22">
        <f t="shared" si="1"/>
        <v>252</v>
      </c>
    </row>
    <row r="39" spans="1:9" x14ac:dyDescent="0.25">
      <c r="A39" s="7" t="s">
        <v>13</v>
      </c>
      <c r="B39" s="10">
        <v>500000</v>
      </c>
      <c r="C39" s="6" t="s">
        <v>14</v>
      </c>
      <c r="D39" s="23" t="s">
        <v>39</v>
      </c>
      <c r="E39" s="7" t="s">
        <v>17</v>
      </c>
      <c r="F39" s="9">
        <v>105</v>
      </c>
      <c r="G39" s="7" t="s">
        <v>18</v>
      </c>
      <c r="H39" s="22">
        <f t="shared" si="0"/>
        <v>283.5</v>
      </c>
      <c r="I39" s="22">
        <f t="shared" si="1"/>
        <v>189</v>
      </c>
    </row>
    <row r="40" spans="1:9" x14ac:dyDescent="0.25">
      <c r="A40" s="7" t="s">
        <v>13</v>
      </c>
      <c r="B40" s="10">
        <v>450000</v>
      </c>
      <c r="C40" s="6" t="s">
        <v>14</v>
      </c>
      <c r="D40" s="23" t="s">
        <v>40</v>
      </c>
      <c r="E40" s="7" t="s">
        <v>17</v>
      </c>
      <c r="F40" s="9">
        <v>50</v>
      </c>
      <c r="G40" s="7" t="s">
        <v>18</v>
      </c>
      <c r="H40" s="22">
        <f t="shared" si="0"/>
        <v>135</v>
      </c>
      <c r="I40" s="22">
        <f t="shared" si="1"/>
        <v>90</v>
      </c>
    </row>
    <row r="41" spans="1:9" x14ac:dyDescent="0.25">
      <c r="A41" s="7" t="s">
        <v>13</v>
      </c>
      <c r="B41" s="10">
        <v>400000</v>
      </c>
      <c r="C41" s="6" t="s">
        <v>14</v>
      </c>
      <c r="D41" s="23" t="s">
        <v>41</v>
      </c>
      <c r="E41" s="7" t="s">
        <v>17</v>
      </c>
      <c r="F41" s="9">
        <v>80</v>
      </c>
      <c r="G41" s="7" t="s">
        <v>18</v>
      </c>
      <c r="H41" s="22">
        <f t="shared" si="0"/>
        <v>216</v>
      </c>
      <c r="I41" s="22">
        <f t="shared" si="1"/>
        <v>144</v>
      </c>
    </row>
    <row r="42" spans="1:9" x14ac:dyDescent="0.25">
      <c r="A42" s="7" t="s">
        <v>13</v>
      </c>
      <c r="B42" s="10">
        <v>750000</v>
      </c>
      <c r="C42" s="6" t="s">
        <v>14</v>
      </c>
      <c r="D42" s="23" t="s">
        <v>42</v>
      </c>
      <c r="E42" s="7" t="s">
        <v>17</v>
      </c>
      <c r="F42" s="9">
        <v>90</v>
      </c>
      <c r="G42" s="7" t="s">
        <v>18</v>
      </c>
      <c r="H42" s="22">
        <f t="shared" si="0"/>
        <v>243</v>
      </c>
      <c r="I42" s="22">
        <f t="shared" si="1"/>
        <v>162</v>
      </c>
    </row>
    <row r="43" spans="1:9" x14ac:dyDescent="0.25">
      <c r="A43" s="7" t="s">
        <v>13</v>
      </c>
      <c r="B43" s="10">
        <v>500000</v>
      </c>
      <c r="C43" s="6" t="s">
        <v>14</v>
      </c>
      <c r="D43" s="23" t="s">
        <v>43</v>
      </c>
      <c r="E43" s="7" t="s">
        <v>17</v>
      </c>
      <c r="F43" s="9">
        <v>50</v>
      </c>
      <c r="G43" s="7" t="s">
        <v>18</v>
      </c>
      <c r="H43" s="22">
        <f t="shared" si="0"/>
        <v>135</v>
      </c>
      <c r="I43" s="22">
        <f t="shared" si="1"/>
        <v>90</v>
      </c>
    </row>
    <row r="44" spans="1:9" x14ac:dyDescent="0.25">
      <c r="A44" s="7" t="s">
        <v>13</v>
      </c>
      <c r="B44" s="10">
        <v>550000</v>
      </c>
      <c r="C44" s="6" t="s">
        <v>14</v>
      </c>
      <c r="D44" s="23" t="s">
        <v>44</v>
      </c>
      <c r="E44" s="7" t="s">
        <v>17</v>
      </c>
      <c r="F44" s="9">
        <v>160</v>
      </c>
      <c r="G44" s="7" t="s">
        <v>18</v>
      </c>
      <c r="H44" s="22">
        <f t="shared" si="0"/>
        <v>432</v>
      </c>
      <c r="I44" s="22">
        <f t="shared" si="1"/>
        <v>288</v>
      </c>
    </row>
    <row r="45" spans="1:9" x14ac:dyDescent="0.25">
      <c r="A45" s="7" t="s">
        <v>13</v>
      </c>
      <c r="B45" s="10">
        <v>750000</v>
      </c>
      <c r="C45" s="6" t="s">
        <v>14</v>
      </c>
      <c r="D45" s="23" t="s">
        <v>45</v>
      </c>
      <c r="E45" s="7" t="s">
        <v>17</v>
      </c>
      <c r="F45" s="9">
        <v>80</v>
      </c>
      <c r="G45" s="7" t="s">
        <v>18</v>
      </c>
      <c r="H45" s="22">
        <f t="shared" si="0"/>
        <v>216</v>
      </c>
      <c r="I45" s="22">
        <f t="shared" si="1"/>
        <v>144</v>
      </c>
    </row>
    <row r="46" spans="1:9" x14ac:dyDescent="0.25">
      <c r="A46" s="7" t="s">
        <v>13</v>
      </c>
      <c r="B46" s="10">
        <v>1500000</v>
      </c>
      <c r="C46" s="6" t="s">
        <v>14</v>
      </c>
      <c r="D46" s="23" t="s">
        <v>46</v>
      </c>
      <c r="E46" s="7" t="s">
        <v>17</v>
      </c>
      <c r="F46" s="9">
        <v>300</v>
      </c>
      <c r="G46" s="7" t="s">
        <v>18</v>
      </c>
      <c r="H46" s="22">
        <f t="shared" si="0"/>
        <v>810</v>
      </c>
      <c r="I46" s="22">
        <f t="shared" si="1"/>
        <v>540</v>
      </c>
    </row>
    <row r="47" spans="1:9" x14ac:dyDescent="0.25">
      <c r="A47" s="7" t="s">
        <v>13</v>
      </c>
      <c r="B47" s="10">
        <v>1000000</v>
      </c>
      <c r="C47" s="6" t="s">
        <v>14</v>
      </c>
      <c r="D47" s="23" t="s">
        <v>47</v>
      </c>
      <c r="E47" s="7" t="s">
        <v>17</v>
      </c>
      <c r="F47" s="9">
        <v>136</v>
      </c>
      <c r="G47" s="7" t="s">
        <v>18</v>
      </c>
      <c r="H47" s="22">
        <f t="shared" si="0"/>
        <v>367.2</v>
      </c>
      <c r="I47" s="22">
        <f t="shared" si="1"/>
        <v>244.8</v>
      </c>
    </row>
    <row r="48" spans="1:9" x14ac:dyDescent="0.25">
      <c r="A48" s="7" t="s">
        <v>13</v>
      </c>
      <c r="B48" s="10">
        <v>2000000</v>
      </c>
      <c r="C48" s="6" t="s">
        <v>14</v>
      </c>
      <c r="D48" s="23" t="s">
        <v>48</v>
      </c>
      <c r="E48" s="7" t="s">
        <v>17</v>
      </c>
      <c r="F48" s="9">
        <v>710</v>
      </c>
      <c r="G48" s="7" t="s">
        <v>18</v>
      </c>
      <c r="H48" s="22">
        <f t="shared" si="0"/>
        <v>1917</v>
      </c>
      <c r="I48" s="22">
        <f t="shared" si="1"/>
        <v>1278</v>
      </c>
    </row>
    <row r="49" spans="1:9" x14ac:dyDescent="0.25">
      <c r="A49" s="7" t="s">
        <v>13</v>
      </c>
      <c r="B49" s="10">
        <v>1000000</v>
      </c>
      <c r="C49" s="6" t="s">
        <v>14</v>
      </c>
      <c r="D49" s="23" t="s">
        <v>49</v>
      </c>
      <c r="E49" s="7" t="s">
        <v>17</v>
      </c>
      <c r="F49" s="9">
        <v>80</v>
      </c>
      <c r="G49" s="7" t="s">
        <v>18</v>
      </c>
      <c r="H49" s="22">
        <f t="shared" si="0"/>
        <v>216</v>
      </c>
      <c r="I49" s="22">
        <f t="shared" si="1"/>
        <v>144</v>
      </c>
    </row>
    <row r="50" spans="1:9" x14ac:dyDescent="0.25">
      <c r="A50" s="7" t="s">
        <v>13</v>
      </c>
      <c r="B50" s="10">
        <v>800000</v>
      </c>
      <c r="C50" s="6" t="s">
        <v>14</v>
      </c>
      <c r="D50" s="23" t="s">
        <v>50</v>
      </c>
      <c r="E50" s="7" t="s">
        <v>17</v>
      </c>
      <c r="F50" s="9">
        <v>46</v>
      </c>
      <c r="G50" s="7" t="s">
        <v>18</v>
      </c>
      <c r="H50" s="22">
        <f t="shared" si="0"/>
        <v>124.19999999999999</v>
      </c>
      <c r="I50" s="22">
        <f t="shared" si="1"/>
        <v>82.800000000000011</v>
      </c>
    </row>
    <row r="51" spans="1:9" x14ac:dyDescent="0.25">
      <c r="A51" s="7" t="s">
        <v>13</v>
      </c>
      <c r="B51" s="10">
        <v>500000</v>
      </c>
      <c r="C51" s="6" t="s">
        <v>14</v>
      </c>
      <c r="D51" s="23" t="s">
        <v>51</v>
      </c>
      <c r="E51" s="7" t="s">
        <v>17</v>
      </c>
      <c r="F51" s="9">
        <v>130</v>
      </c>
      <c r="G51" s="7" t="s">
        <v>18</v>
      </c>
      <c r="H51" s="22">
        <f t="shared" si="0"/>
        <v>351</v>
      </c>
      <c r="I51" s="22">
        <f t="shared" si="1"/>
        <v>234</v>
      </c>
    </row>
    <row r="52" spans="1:9" x14ac:dyDescent="0.25">
      <c r="A52" s="7" t="s">
        <v>13</v>
      </c>
      <c r="B52" s="10">
        <v>1000000</v>
      </c>
      <c r="C52" s="6" t="s">
        <v>14</v>
      </c>
      <c r="D52" s="23" t="s">
        <v>52</v>
      </c>
      <c r="E52" s="7" t="s">
        <v>17</v>
      </c>
      <c r="F52" s="9">
        <v>170</v>
      </c>
      <c r="G52" s="7" t="s">
        <v>18</v>
      </c>
      <c r="H52" s="22">
        <f t="shared" si="0"/>
        <v>459</v>
      </c>
      <c r="I52" s="22">
        <f t="shared" si="1"/>
        <v>306</v>
      </c>
    </row>
    <row r="53" spans="1:9" x14ac:dyDescent="0.25">
      <c r="A53" s="7" t="s">
        <v>13</v>
      </c>
      <c r="B53" s="10">
        <v>350000</v>
      </c>
      <c r="C53" s="6" t="s">
        <v>14</v>
      </c>
      <c r="D53" s="23" t="s">
        <v>53</v>
      </c>
      <c r="E53" s="7" t="s">
        <v>17</v>
      </c>
      <c r="F53" s="9">
        <v>70</v>
      </c>
      <c r="G53" s="7" t="s">
        <v>18</v>
      </c>
      <c r="H53" s="22">
        <f t="shared" si="0"/>
        <v>189</v>
      </c>
      <c r="I53" s="22">
        <f t="shared" si="1"/>
        <v>126</v>
      </c>
    </row>
    <row r="54" spans="1:9" x14ac:dyDescent="0.25">
      <c r="A54" s="7" t="s">
        <v>13</v>
      </c>
      <c r="B54" s="10">
        <v>500000</v>
      </c>
      <c r="C54" s="6" t="s">
        <v>14</v>
      </c>
      <c r="D54" s="23" t="s">
        <v>54</v>
      </c>
      <c r="E54" s="7" t="s">
        <v>17</v>
      </c>
      <c r="F54" s="9">
        <v>35</v>
      </c>
      <c r="G54" s="7" t="s">
        <v>18</v>
      </c>
      <c r="H54" s="22">
        <f t="shared" si="0"/>
        <v>94.5</v>
      </c>
      <c r="I54" s="22">
        <f t="shared" si="1"/>
        <v>63</v>
      </c>
    </row>
    <row r="55" spans="1:9" x14ac:dyDescent="0.25">
      <c r="A55" s="7" t="s">
        <v>13</v>
      </c>
      <c r="B55" s="10">
        <v>1000000</v>
      </c>
      <c r="C55" s="6" t="s">
        <v>14</v>
      </c>
      <c r="D55" s="23" t="s">
        <v>55</v>
      </c>
      <c r="E55" s="7" t="s">
        <v>17</v>
      </c>
      <c r="F55" s="9">
        <v>40</v>
      </c>
      <c r="G55" s="7" t="s">
        <v>18</v>
      </c>
      <c r="H55" s="22">
        <f t="shared" si="0"/>
        <v>108</v>
      </c>
      <c r="I55" s="22">
        <f t="shared" si="1"/>
        <v>72</v>
      </c>
    </row>
    <row r="56" spans="1:9" x14ac:dyDescent="0.25">
      <c r="A56" s="7" t="s">
        <v>13</v>
      </c>
      <c r="B56" s="10">
        <v>500000</v>
      </c>
      <c r="C56" s="6" t="s">
        <v>14</v>
      </c>
      <c r="D56" s="23" t="s">
        <v>56</v>
      </c>
      <c r="E56" s="7" t="s">
        <v>17</v>
      </c>
      <c r="F56" s="9">
        <v>160</v>
      </c>
      <c r="G56" s="7" t="s">
        <v>18</v>
      </c>
      <c r="H56" s="22">
        <f t="shared" si="0"/>
        <v>432</v>
      </c>
      <c r="I56" s="22">
        <f t="shared" si="1"/>
        <v>288</v>
      </c>
    </row>
    <row r="57" spans="1:9" x14ac:dyDescent="0.25">
      <c r="A57" s="7" t="s">
        <v>13</v>
      </c>
      <c r="B57" s="10">
        <v>650000</v>
      </c>
      <c r="C57" s="6" t="s">
        <v>14</v>
      </c>
      <c r="D57" s="23" t="s">
        <v>57</v>
      </c>
      <c r="E57" s="7" t="s">
        <v>17</v>
      </c>
      <c r="F57" s="9">
        <v>230</v>
      </c>
      <c r="G57" s="7" t="s">
        <v>18</v>
      </c>
      <c r="H57" s="22">
        <f t="shared" si="0"/>
        <v>621</v>
      </c>
      <c r="I57" s="22">
        <f t="shared" si="1"/>
        <v>414</v>
      </c>
    </row>
    <row r="58" spans="1:9" x14ac:dyDescent="0.25">
      <c r="A58" s="7" t="s">
        <v>13</v>
      </c>
      <c r="B58" s="10">
        <v>500000</v>
      </c>
      <c r="C58" s="6" t="s">
        <v>14</v>
      </c>
      <c r="D58" s="23" t="s">
        <v>58</v>
      </c>
      <c r="E58" s="7" t="s">
        <v>17</v>
      </c>
      <c r="F58" s="9">
        <v>155</v>
      </c>
      <c r="G58" s="7" t="s">
        <v>18</v>
      </c>
      <c r="H58" s="22">
        <f t="shared" si="0"/>
        <v>418.5</v>
      </c>
      <c r="I58" s="22">
        <f t="shared" si="1"/>
        <v>279</v>
      </c>
    </row>
    <row r="59" spans="1:9" x14ac:dyDescent="0.25">
      <c r="A59" s="7" t="s">
        <v>13</v>
      </c>
      <c r="B59" s="10">
        <v>400000</v>
      </c>
      <c r="C59" s="6" t="s">
        <v>14</v>
      </c>
      <c r="D59" s="23" t="s">
        <v>59</v>
      </c>
      <c r="E59" s="7" t="s">
        <v>17</v>
      </c>
      <c r="F59" s="9">
        <v>40</v>
      </c>
      <c r="G59" s="7" t="s">
        <v>18</v>
      </c>
      <c r="H59" s="22">
        <f t="shared" si="0"/>
        <v>108</v>
      </c>
      <c r="I59" s="22">
        <f t="shared" si="1"/>
        <v>72</v>
      </c>
    </row>
    <row r="61" spans="1:9" x14ac:dyDescent="0.25">
      <c r="A61" s="7" t="s">
        <v>13</v>
      </c>
      <c r="B61" s="10">
        <v>950000</v>
      </c>
      <c r="C61" s="6" t="s">
        <v>14</v>
      </c>
      <c r="D61" s="23" t="s">
        <v>60</v>
      </c>
      <c r="E61" s="7" t="s">
        <v>17</v>
      </c>
      <c r="F61" s="9">
        <v>95</v>
      </c>
      <c r="G61" s="7" t="s">
        <v>18</v>
      </c>
      <c r="H61" s="22">
        <f t="shared" si="0"/>
        <v>256.5</v>
      </c>
      <c r="I61" s="22">
        <f t="shared" si="1"/>
        <v>171</v>
      </c>
    </row>
    <row r="62" spans="1:9" x14ac:dyDescent="0.25">
      <c r="A62" s="7" t="s">
        <v>13</v>
      </c>
      <c r="B62" s="10">
        <v>800000</v>
      </c>
      <c r="C62" s="6" t="s">
        <v>14</v>
      </c>
      <c r="D62" s="23" t="s">
        <v>61</v>
      </c>
      <c r="E62" s="7" t="s">
        <v>17</v>
      </c>
      <c r="F62" s="9">
        <v>120</v>
      </c>
      <c r="G62" s="7" t="s">
        <v>18</v>
      </c>
      <c r="H62" s="22">
        <f t="shared" si="0"/>
        <v>324</v>
      </c>
      <c r="I62" s="22">
        <f t="shared" si="1"/>
        <v>216</v>
      </c>
    </row>
    <row r="63" spans="1:9" x14ac:dyDescent="0.25">
      <c r="A63" s="7" t="s">
        <v>13</v>
      </c>
      <c r="B63" s="10">
        <v>800000</v>
      </c>
      <c r="C63" s="6" t="s">
        <v>14</v>
      </c>
      <c r="D63" s="23" t="s">
        <v>62</v>
      </c>
      <c r="E63" s="7" t="s">
        <v>17</v>
      </c>
      <c r="F63" s="9">
        <v>50</v>
      </c>
      <c r="G63" s="7" t="s">
        <v>18</v>
      </c>
      <c r="H63" s="22">
        <f t="shared" si="0"/>
        <v>135</v>
      </c>
      <c r="I63" s="22">
        <f t="shared" si="1"/>
        <v>90</v>
      </c>
    </row>
    <row r="64" spans="1:9" x14ac:dyDescent="0.25">
      <c r="A64" s="7" t="s">
        <v>13</v>
      </c>
      <c r="B64" s="10">
        <v>800000</v>
      </c>
      <c r="C64" s="6" t="s">
        <v>14</v>
      </c>
      <c r="D64" s="23" t="s">
        <v>63</v>
      </c>
      <c r="E64" s="7" t="s">
        <v>17</v>
      </c>
      <c r="F64" s="9">
        <v>280</v>
      </c>
      <c r="G64" s="7" t="s">
        <v>18</v>
      </c>
      <c r="H64" s="22">
        <f t="shared" si="0"/>
        <v>756</v>
      </c>
      <c r="I64" s="22">
        <f t="shared" si="1"/>
        <v>504</v>
      </c>
    </row>
    <row r="65" spans="1:12" x14ac:dyDescent="0.25">
      <c r="A65" s="7" t="s">
        <v>13</v>
      </c>
      <c r="B65" s="10">
        <v>500000</v>
      </c>
      <c r="C65" s="6" t="s">
        <v>14</v>
      </c>
      <c r="D65" s="23" t="s">
        <v>64</v>
      </c>
      <c r="E65" s="7" t="s">
        <v>17</v>
      </c>
      <c r="F65" s="9">
        <v>61</v>
      </c>
      <c r="G65" s="7" t="s">
        <v>18</v>
      </c>
      <c r="H65" s="22">
        <f t="shared" si="0"/>
        <v>164.7</v>
      </c>
      <c r="I65" s="22">
        <f t="shared" si="1"/>
        <v>109.80000000000001</v>
      </c>
    </row>
    <row r="66" spans="1:12" x14ac:dyDescent="0.25">
      <c r="A66" s="7" t="s">
        <v>13</v>
      </c>
      <c r="B66" s="10">
        <v>1500000</v>
      </c>
      <c r="C66" s="6" t="s">
        <v>14</v>
      </c>
      <c r="D66" s="23" t="s">
        <v>65</v>
      </c>
      <c r="E66" s="7" t="s">
        <v>17</v>
      </c>
      <c r="F66" s="9">
        <v>250</v>
      </c>
      <c r="G66" s="7" t="s">
        <v>18</v>
      </c>
      <c r="H66" s="22">
        <f t="shared" si="0"/>
        <v>675</v>
      </c>
      <c r="I66" s="22">
        <f t="shared" si="1"/>
        <v>450</v>
      </c>
    </row>
    <row r="67" spans="1:12" x14ac:dyDescent="0.25">
      <c r="A67" s="7" t="s">
        <v>13</v>
      </c>
      <c r="B67" s="10">
        <v>1100000</v>
      </c>
      <c r="C67" s="6" t="s">
        <v>14</v>
      </c>
      <c r="D67" s="23" t="s">
        <v>66</v>
      </c>
      <c r="E67" s="7" t="s">
        <v>17</v>
      </c>
      <c r="F67" s="9">
        <v>200</v>
      </c>
      <c r="G67" s="7" t="s">
        <v>18</v>
      </c>
      <c r="H67" s="22">
        <f t="shared" si="0"/>
        <v>540</v>
      </c>
      <c r="I67" s="22">
        <f t="shared" si="1"/>
        <v>360</v>
      </c>
    </row>
    <row r="68" spans="1:12" x14ac:dyDescent="0.25">
      <c r="A68" s="7" t="s">
        <v>13</v>
      </c>
      <c r="B68" s="10">
        <v>5000000</v>
      </c>
      <c r="C68" s="6" t="s">
        <v>14</v>
      </c>
      <c r="D68" s="23" t="s">
        <v>14</v>
      </c>
      <c r="E68" s="7" t="s">
        <v>17</v>
      </c>
      <c r="F68" s="9">
        <v>450</v>
      </c>
      <c r="G68" s="7" t="s">
        <v>18</v>
      </c>
      <c r="H68" s="22">
        <f t="shared" si="0"/>
        <v>1215</v>
      </c>
      <c r="I68" s="22">
        <f t="shared" si="1"/>
        <v>810</v>
      </c>
    </row>
    <row r="69" spans="1:12" ht="38.25" x14ac:dyDescent="0.25">
      <c r="A69" s="7" t="s">
        <v>13</v>
      </c>
      <c r="B69" s="10">
        <v>11855327</v>
      </c>
      <c r="C69" s="6" t="s">
        <v>14</v>
      </c>
      <c r="D69" s="29" t="s">
        <v>67</v>
      </c>
      <c r="E69" s="7" t="s">
        <v>17</v>
      </c>
      <c r="F69" s="9">
        <v>1852</v>
      </c>
      <c r="G69" s="7" t="s">
        <v>18</v>
      </c>
      <c r="H69" s="22">
        <f t="shared" si="0"/>
        <v>5000.3999999999996</v>
      </c>
      <c r="I69" s="22">
        <f t="shared" si="1"/>
        <v>3333.6000000000004</v>
      </c>
    </row>
    <row r="70" spans="1:12" s="24" customFormat="1" x14ac:dyDescent="0.25">
      <c r="B70" s="25">
        <f>SUM(B18:B69)</f>
        <v>63405327</v>
      </c>
      <c r="C70" s="26"/>
      <c r="D70" s="26"/>
      <c r="E70" s="26"/>
      <c r="F70" s="27">
        <f>SUM(F18:F69)</f>
        <v>10017</v>
      </c>
      <c r="G70" s="26"/>
      <c r="H70" s="27">
        <f>SUM(H18:H69)</f>
        <v>27045.9</v>
      </c>
      <c r="I70" s="27">
        <f>SUM(I18:I69)</f>
        <v>18030.599999999999</v>
      </c>
      <c r="L70" s="28"/>
    </row>
  </sheetData>
  <mergeCells count="9">
    <mergeCell ref="B2:F5"/>
    <mergeCell ref="A7:I7"/>
    <mergeCell ref="A10:I10"/>
    <mergeCell ref="A11:I11"/>
    <mergeCell ref="A15:A16"/>
    <mergeCell ref="B15:B16"/>
    <mergeCell ref="C15:E15"/>
    <mergeCell ref="F15:G16"/>
    <mergeCell ref="H15:I15"/>
  </mergeCells>
  <pageMargins left="0.98425196850393704" right="0.98425196850393704" top="0.74803149606299213" bottom="0.74803149606299213" header="0.31496062992125984" footer="0.31496062992125984"/>
  <pageSetup scale="83" fitToHeight="0" orientation="landscape" r:id="rId1"/>
  <rowBreaks count="2" manualBreakCount="2">
    <brk id="37" max="8" man="1"/>
    <brk id="59" max="8" man="1"/>
  </rowBreaks>
  <ignoredErrors>
    <ignoredError sqref="H61:I69 H18:I37 H39:I5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6211A-6FDE-466C-8619-29CB1F51C99B}">
  <sheetPr>
    <tabColor theme="5" tint="-0.249977111117893"/>
    <pageSetUpPr fitToPage="1"/>
  </sheetPr>
  <dimension ref="A1:M335"/>
  <sheetViews>
    <sheetView view="pageBreakPreview" zoomScale="110" zoomScaleNormal="100" zoomScaleSheetLayoutView="110" workbookViewId="0">
      <pane xSplit="1" ySplit="11" topLeftCell="B17" activePane="bottomRight" state="frozen"/>
      <selection activeCell="B117" sqref="B117"/>
      <selection pane="topRight" activeCell="B117" sqref="B117"/>
      <selection pane="bottomLeft" activeCell="B117" sqref="B117"/>
      <selection pane="bottomRight" activeCell="B23" sqref="B23"/>
    </sheetView>
  </sheetViews>
  <sheetFormatPr baseColWidth="10" defaultRowHeight="15" x14ac:dyDescent="0.25"/>
  <cols>
    <col min="1" max="1" width="38.42578125" style="1" customWidth="1"/>
    <col min="2" max="2" width="18.42578125" style="43" customWidth="1"/>
    <col min="3" max="3" width="19.5703125" style="1" bestFit="1" customWidth="1"/>
    <col min="4" max="4" width="24.7109375" style="1" customWidth="1"/>
    <col min="5" max="5" width="13.140625" style="1" customWidth="1"/>
    <col min="6" max="6" width="16.140625" style="1" customWidth="1"/>
    <col min="7" max="7" width="14" style="1" customWidth="1"/>
    <col min="8" max="8" width="8" style="1" bestFit="1" customWidth="1"/>
    <col min="9" max="9" width="8.42578125" style="1" bestFit="1" customWidth="1"/>
    <col min="10" max="16384" width="11.42578125" style="1"/>
  </cols>
  <sheetData>
    <row r="1" spans="1:13" customFormat="1" ht="3" customHeight="1" x14ac:dyDescent="0.35">
      <c r="A1" s="51"/>
      <c r="B1" s="52"/>
      <c r="C1" s="51"/>
      <c r="D1" s="51"/>
      <c r="E1" s="51"/>
      <c r="F1" s="51"/>
      <c r="G1" s="53"/>
      <c r="H1" s="53"/>
      <c r="I1" s="53"/>
    </row>
    <row r="2" spans="1:13" customFormat="1" ht="18.75" customHeight="1" x14ac:dyDescent="0.35">
      <c r="A2" s="51"/>
      <c r="B2" s="107" t="s">
        <v>70</v>
      </c>
      <c r="C2" s="107"/>
      <c r="D2" s="107"/>
      <c r="E2" s="107"/>
      <c r="F2" s="107"/>
      <c r="G2" s="58" t="s">
        <v>80</v>
      </c>
      <c r="H2" s="54"/>
      <c r="I2" s="54"/>
    </row>
    <row r="3" spans="1:13" customFormat="1" ht="15" customHeight="1" x14ac:dyDescent="0.35">
      <c r="A3" s="51"/>
      <c r="B3" s="107"/>
      <c r="C3" s="107"/>
      <c r="D3" s="107"/>
      <c r="E3" s="107"/>
      <c r="F3" s="107"/>
      <c r="G3" s="58" t="s">
        <v>90</v>
      </c>
      <c r="H3" s="54"/>
      <c r="I3" s="54"/>
    </row>
    <row r="4" spans="1:13" customFormat="1" ht="15" customHeight="1" x14ac:dyDescent="0.35">
      <c r="A4" s="51"/>
      <c r="B4" s="107"/>
      <c r="C4" s="107"/>
      <c r="D4" s="107"/>
      <c r="E4" s="107"/>
      <c r="F4" s="107"/>
      <c r="G4" s="58" t="s">
        <v>99</v>
      </c>
      <c r="H4" s="54"/>
      <c r="I4" s="54"/>
    </row>
    <row r="5" spans="1:13" customFormat="1" ht="15" customHeight="1" x14ac:dyDescent="0.35">
      <c r="A5" s="51"/>
      <c r="B5" s="107"/>
      <c r="C5" s="107"/>
      <c r="D5" s="107"/>
      <c r="E5" s="107"/>
      <c r="F5" s="107"/>
      <c r="G5" s="53"/>
      <c r="H5" s="55"/>
      <c r="I5" s="55"/>
    </row>
    <row r="6" spans="1:13" ht="4.5" customHeight="1" x14ac:dyDescent="0.35">
      <c r="A6" s="44"/>
      <c r="B6" s="45"/>
      <c r="C6" s="46"/>
      <c r="D6" s="47"/>
      <c r="E6" s="48"/>
      <c r="F6" s="49"/>
      <c r="G6" s="45"/>
      <c r="H6" s="46"/>
      <c r="I6" s="44"/>
    </row>
    <row r="7" spans="1:13" x14ac:dyDescent="0.3">
      <c r="A7" s="108" t="s">
        <v>77</v>
      </c>
      <c r="B7" s="108"/>
      <c r="C7" s="108"/>
      <c r="D7" s="108"/>
      <c r="E7" s="108"/>
      <c r="F7" s="108"/>
      <c r="G7" s="108"/>
      <c r="H7" s="108"/>
      <c r="I7" s="108"/>
    </row>
    <row r="8" spans="1:13" x14ac:dyDescent="0.25">
      <c r="A8" s="109" t="s">
        <v>11</v>
      </c>
      <c r="B8" s="109"/>
      <c r="C8" s="109"/>
      <c r="D8" s="109"/>
      <c r="E8" s="109"/>
      <c r="F8" s="109"/>
      <c r="G8" s="109"/>
      <c r="H8" s="109"/>
      <c r="I8" s="109"/>
    </row>
    <row r="9" spans="1:13" ht="14.25" customHeight="1" x14ac:dyDescent="0.25">
      <c r="A9" s="56"/>
      <c r="B9" s="57"/>
      <c r="C9" s="56"/>
      <c r="D9" s="59"/>
      <c r="E9" s="59"/>
      <c r="F9" s="90" t="s">
        <v>5</v>
      </c>
      <c r="G9" s="110">
        <v>115000000</v>
      </c>
      <c r="H9" s="110"/>
      <c r="I9" s="110"/>
    </row>
    <row r="10" spans="1:13" ht="13.5" customHeight="1" x14ac:dyDescent="0.25">
      <c r="A10" s="111" t="s">
        <v>10</v>
      </c>
      <c r="B10" s="111" t="s">
        <v>9</v>
      </c>
      <c r="C10" s="113" t="s">
        <v>8</v>
      </c>
      <c r="D10" s="114"/>
      <c r="E10" s="115"/>
      <c r="F10" s="113" t="s">
        <v>3</v>
      </c>
      <c r="G10" s="115"/>
      <c r="H10" s="116" t="s">
        <v>4</v>
      </c>
      <c r="I10" s="117"/>
    </row>
    <row r="11" spans="1:13" x14ac:dyDescent="0.25">
      <c r="A11" s="112"/>
      <c r="B11" s="112"/>
      <c r="C11" s="50" t="s">
        <v>0</v>
      </c>
      <c r="D11" s="50" t="s">
        <v>1</v>
      </c>
      <c r="E11" s="50" t="s">
        <v>2</v>
      </c>
      <c r="F11" s="50" t="s">
        <v>75</v>
      </c>
      <c r="G11" s="50" t="s">
        <v>76</v>
      </c>
      <c r="H11" s="50" t="s">
        <v>6</v>
      </c>
      <c r="I11" s="50" t="s">
        <v>7</v>
      </c>
    </row>
    <row r="12" spans="1:13" ht="8.25" customHeight="1" x14ac:dyDescent="0.25">
      <c r="A12" s="60"/>
      <c r="B12" s="61"/>
      <c r="C12" s="62"/>
      <c r="D12" s="62"/>
      <c r="E12" s="62"/>
      <c r="F12" s="62"/>
      <c r="G12" s="62"/>
      <c r="H12" s="62"/>
      <c r="I12" s="62"/>
      <c r="J12" s="42"/>
      <c r="K12" s="42"/>
      <c r="L12" s="42"/>
      <c r="M12" s="42"/>
    </row>
    <row r="13" spans="1:13" ht="51" x14ac:dyDescent="0.25">
      <c r="A13" s="60" t="s">
        <v>91</v>
      </c>
      <c r="B13" s="87">
        <v>1000000</v>
      </c>
      <c r="C13" s="62" t="s">
        <v>14</v>
      </c>
      <c r="D13" s="62" t="s">
        <v>19</v>
      </c>
      <c r="E13" s="62" t="s">
        <v>19</v>
      </c>
      <c r="F13" s="62" t="s">
        <v>83</v>
      </c>
      <c r="G13" s="88">
        <v>1200</v>
      </c>
      <c r="H13" s="62">
        <v>24</v>
      </c>
      <c r="I13" s="62">
        <v>26</v>
      </c>
      <c r="J13" s="42"/>
      <c r="K13" s="42"/>
      <c r="L13" s="42"/>
      <c r="M13" s="42"/>
    </row>
    <row r="14" spans="1:13" ht="63.75" x14ac:dyDescent="0.25">
      <c r="A14" s="60" t="s">
        <v>92</v>
      </c>
      <c r="B14" s="87">
        <v>8372510.4400000004</v>
      </c>
      <c r="C14" s="62" t="s">
        <v>14</v>
      </c>
      <c r="D14" s="62" t="s">
        <v>27</v>
      </c>
      <c r="E14" s="62" t="s">
        <v>27</v>
      </c>
      <c r="F14" s="62" t="s">
        <v>96</v>
      </c>
      <c r="G14" s="88">
        <v>2042</v>
      </c>
      <c r="H14" s="62">
        <v>34</v>
      </c>
      <c r="I14" s="62">
        <v>36</v>
      </c>
      <c r="J14" s="42"/>
      <c r="K14" s="42"/>
      <c r="L14" s="42"/>
      <c r="M14" s="42"/>
    </row>
    <row r="15" spans="1:13" ht="63.75" x14ac:dyDescent="0.25">
      <c r="A15" s="60" t="s">
        <v>93</v>
      </c>
      <c r="B15" s="87">
        <v>20000000</v>
      </c>
      <c r="C15" s="62" t="s">
        <v>14</v>
      </c>
      <c r="D15" s="62" t="s">
        <v>84</v>
      </c>
      <c r="E15" s="62" t="s">
        <v>17</v>
      </c>
      <c r="F15" s="62" t="s">
        <v>83</v>
      </c>
      <c r="G15" s="88">
        <v>135284</v>
      </c>
      <c r="H15" s="62">
        <v>230</v>
      </c>
      <c r="I15" s="62">
        <v>250</v>
      </c>
      <c r="J15" s="42"/>
      <c r="K15" s="42"/>
      <c r="L15" s="42"/>
      <c r="M15" s="42"/>
    </row>
    <row r="16" spans="1:13" ht="63.75" x14ac:dyDescent="0.25">
      <c r="A16" s="60" t="s">
        <v>94</v>
      </c>
      <c r="B16" s="87">
        <v>1400000</v>
      </c>
      <c r="C16" s="62" t="s">
        <v>14</v>
      </c>
      <c r="D16" s="62" t="s">
        <v>97</v>
      </c>
      <c r="E16" s="62" t="s">
        <v>97</v>
      </c>
      <c r="F16" s="62" t="s">
        <v>83</v>
      </c>
      <c r="G16" s="88">
        <v>7000</v>
      </c>
      <c r="H16" s="62">
        <v>19</v>
      </c>
      <c r="I16" s="62">
        <v>21</v>
      </c>
      <c r="J16" s="42"/>
      <c r="K16" s="42"/>
      <c r="L16" s="42"/>
      <c r="M16" s="42"/>
    </row>
    <row r="17" spans="1:13" ht="76.5" x14ac:dyDescent="0.25">
      <c r="A17" s="60" t="s">
        <v>95</v>
      </c>
      <c r="B17" s="87">
        <v>2400000</v>
      </c>
      <c r="C17" s="62" t="s">
        <v>14</v>
      </c>
      <c r="D17" s="62" t="s">
        <v>31</v>
      </c>
      <c r="E17" s="62" t="s">
        <v>31</v>
      </c>
      <c r="F17" s="62" t="s">
        <v>85</v>
      </c>
      <c r="G17" s="88">
        <v>120</v>
      </c>
      <c r="H17" s="62">
        <v>98</v>
      </c>
      <c r="I17" s="62">
        <v>102</v>
      </c>
      <c r="J17" s="42"/>
      <c r="K17" s="42"/>
      <c r="L17" s="42"/>
      <c r="M17" s="42"/>
    </row>
    <row r="18" spans="1:13" ht="38.25" x14ac:dyDescent="0.25">
      <c r="A18" s="60" t="s">
        <v>100</v>
      </c>
      <c r="B18" s="87">
        <v>7000000</v>
      </c>
      <c r="C18" s="62" t="s">
        <v>14</v>
      </c>
      <c r="D18" s="62" t="s">
        <v>15</v>
      </c>
      <c r="E18" s="62" t="s">
        <v>17</v>
      </c>
      <c r="F18" s="62" t="s">
        <v>83</v>
      </c>
      <c r="G18" s="88">
        <v>31600</v>
      </c>
      <c r="H18" s="62">
        <v>168</v>
      </c>
      <c r="I18" s="62">
        <v>180</v>
      </c>
      <c r="J18" s="42"/>
      <c r="K18" s="42"/>
      <c r="L18" s="42"/>
      <c r="M18" s="42"/>
    </row>
    <row r="19" spans="1:13" ht="38.25" x14ac:dyDescent="0.25">
      <c r="A19" s="60" t="s">
        <v>101</v>
      </c>
      <c r="B19" s="87">
        <v>2400000</v>
      </c>
      <c r="C19" s="62" t="s">
        <v>14</v>
      </c>
      <c r="D19" s="62" t="s">
        <v>15</v>
      </c>
      <c r="E19" s="62" t="s">
        <v>17</v>
      </c>
      <c r="F19" s="62" t="s">
        <v>85</v>
      </c>
      <c r="G19" s="88">
        <v>592</v>
      </c>
      <c r="H19" s="62">
        <v>25</v>
      </c>
      <c r="I19" s="62">
        <v>30</v>
      </c>
      <c r="J19" s="42"/>
      <c r="K19" s="42"/>
      <c r="L19" s="42"/>
      <c r="M19" s="42"/>
    </row>
    <row r="20" spans="1:13" ht="51" x14ac:dyDescent="0.25">
      <c r="A20" s="60" t="s">
        <v>102</v>
      </c>
      <c r="B20" s="87">
        <v>2602419.4619999998</v>
      </c>
      <c r="C20" s="62" t="s">
        <v>14</v>
      </c>
      <c r="D20" s="62" t="s">
        <v>31</v>
      </c>
      <c r="E20" s="62" t="s">
        <v>106</v>
      </c>
      <c r="F20" s="62" t="s">
        <v>85</v>
      </c>
      <c r="G20" s="88">
        <v>635</v>
      </c>
      <c r="H20" s="62">
        <v>18</v>
      </c>
      <c r="I20" s="62">
        <v>20</v>
      </c>
      <c r="J20" s="42"/>
      <c r="K20" s="42"/>
      <c r="L20" s="42"/>
      <c r="M20" s="42"/>
    </row>
    <row r="21" spans="1:13" ht="38.25" x14ac:dyDescent="0.25">
      <c r="A21" s="60" t="s">
        <v>103</v>
      </c>
      <c r="B21" s="87">
        <v>4000000</v>
      </c>
      <c r="C21" s="62" t="s">
        <v>14</v>
      </c>
      <c r="D21" s="62" t="s">
        <v>107</v>
      </c>
      <c r="E21" s="62" t="s">
        <v>17</v>
      </c>
      <c r="F21" s="62" t="s">
        <v>85</v>
      </c>
      <c r="G21" s="88">
        <v>18000</v>
      </c>
      <c r="H21" s="62">
        <v>96</v>
      </c>
      <c r="I21" s="62">
        <v>104</v>
      </c>
      <c r="J21" s="42"/>
      <c r="K21" s="42"/>
      <c r="L21" s="42"/>
      <c r="M21" s="42"/>
    </row>
    <row r="22" spans="1:13" ht="51" x14ac:dyDescent="0.25">
      <c r="A22" s="60" t="s">
        <v>104</v>
      </c>
      <c r="B22" s="87">
        <v>4578060.3279999997</v>
      </c>
      <c r="C22" s="62" t="s">
        <v>14</v>
      </c>
      <c r="D22" s="62" t="s">
        <v>61</v>
      </c>
      <c r="E22" s="62" t="s">
        <v>108</v>
      </c>
      <c r="F22" s="62" t="s">
        <v>85</v>
      </c>
      <c r="G22" s="88">
        <v>20700</v>
      </c>
      <c r="H22" s="62">
        <v>110</v>
      </c>
      <c r="I22" s="62">
        <v>120</v>
      </c>
      <c r="J22" s="42"/>
      <c r="K22" s="42"/>
      <c r="L22" s="42"/>
      <c r="M22" s="42"/>
    </row>
    <row r="23" spans="1:13" ht="38.25" x14ac:dyDescent="0.25">
      <c r="A23" s="60" t="s">
        <v>105</v>
      </c>
      <c r="B23" s="87">
        <v>13000000</v>
      </c>
      <c r="C23" s="62" t="s">
        <v>14</v>
      </c>
      <c r="D23" s="62" t="s">
        <v>15</v>
      </c>
      <c r="E23" s="62" t="s">
        <v>17</v>
      </c>
      <c r="F23" s="62" t="s">
        <v>109</v>
      </c>
      <c r="G23" s="88">
        <v>1420</v>
      </c>
      <c r="H23" s="62">
        <v>682</v>
      </c>
      <c r="I23" s="62">
        <v>738</v>
      </c>
      <c r="J23" s="42"/>
      <c r="K23" s="42"/>
      <c r="L23" s="42"/>
      <c r="M23" s="42"/>
    </row>
    <row r="24" spans="1:13" x14ac:dyDescent="0.25">
      <c r="A24" s="60"/>
      <c r="B24" s="61"/>
      <c r="C24" s="62"/>
      <c r="D24" s="62"/>
      <c r="E24" s="62"/>
      <c r="F24" s="62"/>
      <c r="G24" s="62"/>
      <c r="H24" s="62"/>
      <c r="I24" s="62"/>
    </row>
    <row r="25" spans="1:13" x14ac:dyDescent="0.3">
      <c r="A25" s="65" t="s">
        <v>78</v>
      </c>
      <c r="B25" s="63">
        <f>SUM(B12:B24)</f>
        <v>66752990.229999997</v>
      </c>
      <c r="C25" s="63"/>
      <c r="D25" s="63"/>
      <c r="E25" s="63"/>
      <c r="F25" s="63"/>
      <c r="G25" s="63"/>
      <c r="H25" s="64">
        <f>SUM(H12:H24)</f>
        <v>1504</v>
      </c>
      <c r="I25" s="64">
        <f>SUM(I12:I24)</f>
        <v>1627</v>
      </c>
    </row>
    <row r="27" spans="1:13" ht="63.75" x14ac:dyDescent="0.25">
      <c r="A27" s="60" t="s">
        <v>98</v>
      </c>
      <c r="B27" s="89">
        <v>2500000</v>
      </c>
      <c r="C27" s="62"/>
      <c r="D27" s="62"/>
      <c r="E27" s="62"/>
      <c r="F27" s="62"/>
      <c r="G27" s="62"/>
      <c r="H27" s="62"/>
      <c r="I27" s="62"/>
    </row>
    <row r="28" spans="1:13" x14ac:dyDescent="0.25">
      <c r="A28" s="60"/>
      <c r="B28" s="61"/>
      <c r="C28" s="62"/>
      <c r="D28" s="62"/>
      <c r="E28" s="62"/>
      <c r="F28" s="62"/>
      <c r="G28" s="62"/>
      <c r="H28" s="62"/>
      <c r="I28" s="62"/>
    </row>
    <row r="29" spans="1:13" ht="13.5" customHeight="1" x14ac:dyDescent="0.3">
      <c r="A29" s="65" t="s">
        <v>79</v>
      </c>
      <c r="B29" s="63">
        <f>SUM(B27:B28)</f>
        <v>2500000</v>
      </c>
      <c r="C29" s="63"/>
      <c r="D29" s="63"/>
      <c r="E29" s="63"/>
      <c r="F29" s="63"/>
      <c r="G29" s="63"/>
      <c r="H29" s="64"/>
      <c r="I29" s="64"/>
    </row>
    <row r="31" spans="1:13" x14ac:dyDescent="0.3">
      <c r="A31" s="86" t="s">
        <v>82</v>
      </c>
      <c r="B31" s="66">
        <f>+B25+B29</f>
        <v>69252990.229999989</v>
      </c>
      <c r="C31" s="43"/>
      <c r="D31" s="5"/>
    </row>
    <row r="32" spans="1:13" ht="2.25" customHeight="1" x14ac:dyDescent="0.35">
      <c r="A32" s="44"/>
      <c r="B32" s="45"/>
    </row>
    <row r="33" spans="1:7" x14ac:dyDescent="0.25">
      <c r="C33" s="68"/>
    </row>
    <row r="34" spans="1:7" x14ac:dyDescent="0.25">
      <c r="A34" s="67" t="s">
        <v>81</v>
      </c>
    </row>
    <row r="37" spans="1:7" x14ac:dyDescent="0.25">
      <c r="G37" s="68"/>
    </row>
    <row r="38" spans="1:7" x14ac:dyDescent="0.25">
      <c r="G38" s="68"/>
    </row>
    <row r="39" spans="1:7" x14ac:dyDescent="0.25">
      <c r="G39" s="68"/>
    </row>
    <row r="40" spans="1:7" x14ac:dyDescent="0.25">
      <c r="G40" s="68"/>
    </row>
    <row r="41" spans="1:7" x14ac:dyDescent="0.25">
      <c r="G41" s="68"/>
    </row>
    <row r="42" spans="1:7" x14ac:dyDescent="0.25">
      <c r="G42" s="68"/>
    </row>
    <row r="44" spans="1:7" x14ac:dyDescent="0.25">
      <c r="G44" s="68"/>
    </row>
    <row r="46" spans="1:7" x14ac:dyDescent="0.25">
      <c r="G46" s="43"/>
    </row>
    <row r="335" ht="27.75" customHeight="1" x14ac:dyDescent="0.25"/>
  </sheetData>
  <mergeCells count="9">
    <mergeCell ref="B2:F5"/>
    <mergeCell ref="A7:I7"/>
    <mergeCell ref="A8:I8"/>
    <mergeCell ref="G9:I9"/>
    <mergeCell ref="A10:A11"/>
    <mergeCell ref="B10:B11"/>
    <mergeCell ref="C10:E10"/>
    <mergeCell ref="F10:G10"/>
    <mergeCell ref="H10:I10"/>
  </mergeCells>
  <pageMargins left="0.98425196850393704" right="0.98425196850393704" top="0.74803149606299213" bottom="0.74803149606299213" header="0.31496062992125984" footer="0.31496062992125984"/>
  <pageSetup scale="71" fitToHeight="0" orientation="landscape" r:id="rId1"/>
  <rowBreaks count="1" manualBreakCount="1">
    <brk id="35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7D61C-4FBA-494F-AFC7-0F250BAE031A}">
  <sheetPr>
    <tabColor theme="5" tint="-0.249977111117893"/>
    <pageSetUpPr fitToPage="1"/>
  </sheetPr>
  <dimension ref="A1:M920"/>
  <sheetViews>
    <sheetView tabSelected="1" view="pageBreakPreview" zoomScaleNormal="100" zoomScaleSheetLayoutView="100" workbookViewId="0">
      <pane xSplit="1" ySplit="11" topLeftCell="B144" activePane="bottomRight" state="frozen"/>
      <selection activeCell="B117" sqref="B117"/>
      <selection pane="topRight" activeCell="B117" sqref="B117"/>
      <selection pane="bottomLeft" activeCell="B117" sqref="B117"/>
      <selection pane="bottomRight" activeCell="C155" sqref="C155"/>
    </sheetView>
  </sheetViews>
  <sheetFormatPr baseColWidth="10" defaultRowHeight="12.75" x14ac:dyDescent="0.25"/>
  <cols>
    <col min="1" max="1" width="38.42578125" style="69" customWidth="1"/>
    <col min="2" max="2" width="16.85546875" style="82" bestFit="1" customWidth="1"/>
    <col min="3" max="3" width="12.5703125" style="69" bestFit="1" customWidth="1"/>
    <col min="4" max="4" width="24.7109375" style="69" customWidth="1"/>
    <col min="5" max="5" width="13.140625" style="69" customWidth="1"/>
    <col min="6" max="6" width="16.140625" style="69" customWidth="1"/>
    <col min="7" max="7" width="14" style="69" customWidth="1"/>
    <col min="8" max="8" width="8.5703125" style="69" bestFit="1" customWidth="1"/>
    <col min="9" max="9" width="8.42578125" style="69" bestFit="1" customWidth="1"/>
    <col min="10" max="16384" width="11.42578125" style="69"/>
  </cols>
  <sheetData>
    <row r="1" spans="1:13" s="73" customFormat="1" ht="3" customHeight="1" x14ac:dyDescent="0.25">
      <c r="A1" s="70"/>
      <c r="B1" s="71"/>
      <c r="C1" s="70"/>
      <c r="D1" s="70"/>
      <c r="E1" s="70"/>
      <c r="F1" s="70"/>
      <c r="G1" s="72"/>
      <c r="H1" s="72"/>
      <c r="I1" s="72"/>
    </row>
    <row r="2" spans="1:13" s="73" customFormat="1" ht="18.75" customHeight="1" x14ac:dyDescent="0.25">
      <c r="A2" s="70"/>
      <c r="B2" s="107" t="s">
        <v>70</v>
      </c>
      <c r="C2" s="107"/>
      <c r="D2" s="107"/>
      <c r="E2" s="107"/>
      <c r="F2" s="107"/>
      <c r="G2" s="74" t="s">
        <v>80</v>
      </c>
      <c r="H2" s="74"/>
      <c r="I2" s="74"/>
    </row>
    <row r="3" spans="1:13" s="73" customFormat="1" ht="15" customHeight="1" x14ac:dyDescent="0.25">
      <c r="A3" s="70"/>
      <c r="B3" s="107"/>
      <c r="C3" s="107"/>
      <c r="D3" s="107"/>
      <c r="E3" s="107"/>
      <c r="F3" s="107"/>
      <c r="G3" s="74" t="s">
        <v>90</v>
      </c>
      <c r="H3" s="74"/>
      <c r="I3" s="74"/>
    </row>
    <row r="4" spans="1:13" s="73" customFormat="1" ht="15" customHeight="1" x14ac:dyDescent="0.25">
      <c r="A4" s="70"/>
      <c r="B4" s="107"/>
      <c r="C4" s="107"/>
      <c r="D4" s="107"/>
      <c r="E4" s="107"/>
      <c r="F4" s="107"/>
      <c r="G4" s="74" t="s">
        <v>99</v>
      </c>
      <c r="H4" s="74"/>
      <c r="I4" s="74"/>
    </row>
    <row r="5" spans="1:13" s="73" customFormat="1" ht="15" customHeight="1" x14ac:dyDescent="0.25">
      <c r="A5" s="70"/>
      <c r="B5" s="107"/>
      <c r="C5" s="107"/>
      <c r="D5" s="107"/>
      <c r="E5" s="107"/>
      <c r="F5" s="107"/>
      <c r="G5" s="72"/>
      <c r="H5" s="75"/>
      <c r="I5" s="75"/>
    </row>
    <row r="6" spans="1:13" ht="4.5" customHeight="1" x14ac:dyDescent="0.25">
      <c r="A6" s="76"/>
      <c r="B6" s="77"/>
      <c r="C6" s="78"/>
      <c r="D6" s="79"/>
      <c r="E6" s="80"/>
      <c r="F6" s="81"/>
      <c r="G6" s="77"/>
      <c r="H6" s="78"/>
      <c r="I6" s="76"/>
    </row>
    <row r="7" spans="1:13" ht="15" x14ac:dyDescent="0.3">
      <c r="A7" s="108" t="s">
        <v>72</v>
      </c>
      <c r="B7" s="108"/>
      <c r="C7" s="108"/>
      <c r="D7" s="108"/>
      <c r="E7" s="108"/>
      <c r="F7" s="108"/>
      <c r="G7" s="108"/>
      <c r="H7" s="108"/>
      <c r="I7" s="108"/>
    </row>
    <row r="8" spans="1:13" x14ac:dyDescent="0.25">
      <c r="A8" s="109" t="s">
        <v>11</v>
      </c>
      <c r="B8" s="109"/>
      <c r="C8" s="109"/>
      <c r="D8" s="109"/>
      <c r="E8" s="109"/>
      <c r="F8" s="109"/>
      <c r="G8" s="109"/>
      <c r="H8" s="109"/>
      <c r="I8" s="109"/>
    </row>
    <row r="9" spans="1:13" ht="14.25" customHeight="1" x14ac:dyDescent="0.25">
      <c r="F9" s="83" t="s">
        <v>5</v>
      </c>
      <c r="G9" s="118">
        <v>64211275</v>
      </c>
      <c r="H9" s="118"/>
      <c r="I9" s="118"/>
    </row>
    <row r="10" spans="1:13" ht="13.5" customHeight="1" x14ac:dyDescent="0.25">
      <c r="A10" s="119" t="s">
        <v>10</v>
      </c>
      <c r="B10" s="119" t="s">
        <v>9</v>
      </c>
      <c r="C10" s="121" t="s">
        <v>8</v>
      </c>
      <c r="D10" s="122"/>
      <c r="E10" s="123"/>
      <c r="F10" s="121" t="s">
        <v>3</v>
      </c>
      <c r="G10" s="123"/>
      <c r="H10" s="124" t="s">
        <v>4</v>
      </c>
      <c r="I10" s="125"/>
    </row>
    <row r="11" spans="1:13" ht="38.25" x14ac:dyDescent="0.25">
      <c r="A11" s="120"/>
      <c r="B11" s="120"/>
      <c r="C11" s="84" t="s">
        <v>0</v>
      </c>
      <c r="D11" s="84" t="s">
        <v>1</v>
      </c>
      <c r="E11" s="84" t="s">
        <v>2</v>
      </c>
      <c r="F11" s="84" t="s">
        <v>75</v>
      </c>
      <c r="G11" s="84" t="s">
        <v>76</v>
      </c>
      <c r="H11" s="84" t="s">
        <v>6</v>
      </c>
      <c r="I11" s="91" t="s">
        <v>7</v>
      </c>
    </row>
    <row r="12" spans="1:13" ht="76.5" x14ac:dyDescent="0.25">
      <c r="A12" s="60" t="s">
        <v>89</v>
      </c>
      <c r="B12" s="92">
        <v>1926337.84</v>
      </c>
      <c r="C12" s="62" t="s">
        <v>14</v>
      </c>
      <c r="D12" s="62" t="s">
        <v>88</v>
      </c>
      <c r="E12" s="62" t="s">
        <v>88</v>
      </c>
      <c r="F12" s="62" t="s">
        <v>87</v>
      </c>
      <c r="G12" s="62">
        <v>130</v>
      </c>
      <c r="H12" s="62">
        <v>9</v>
      </c>
      <c r="I12" s="62">
        <v>3</v>
      </c>
      <c r="J12" s="85"/>
      <c r="K12" s="85"/>
      <c r="L12" s="85"/>
      <c r="M12" s="85"/>
    </row>
    <row r="13" spans="1:13" ht="89.25" x14ac:dyDescent="0.25">
      <c r="A13" s="60" t="s">
        <v>110</v>
      </c>
      <c r="B13" s="92">
        <v>601967.4</v>
      </c>
      <c r="C13" s="62" t="s">
        <v>14</v>
      </c>
      <c r="D13" s="62" t="s">
        <v>33</v>
      </c>
      <c r="E13" s="62" t="s">
        <v>243</v>
      </c>
      <c r="F13" s="62" t="s">
        <v>244</v>
      </c>
      <c r="G13" s="62">
        <v>5</v>
      </c>
      <c r="H13" s="62">
        <v>2</v>
      </c>
      <c r="I13" s="62">
        <v>3</v>
      </c>
      <c r="J13" s="85"/>
      <c r="K13" s="85"/>
      <c r="L13" s="85"/>
      <c r="M13" s="85"/>
    </row>
    <row r="14" spans="1:13" ht="76.5" x14ac:dyDescent="0.25">
      <c r="A14" s="60" t="s">
        <v>111</v>
      </c>
      <c r="B14" s="92">
        <v>481573.92</v>
      </c>
      <c r="C14" s="62" t="s">
        <v>14</v>
      </c>
      <c r="D14" s="62" t="s">
        <v>33</v>
      </c>
      <c r="E14" s="62" t="s">
        <v>245</v>
      </c>
      <c r="F14" s="62" t="s">
        <v>244</v>
      </c>
      <c r="G14" s="62">
        <v>4</v>
      </c>
      <c r="H14" s="62">
        <v>1.6</v>
      </c>
      <c r="I14" s="62">
        <v>2.4</v>
      </c>
      <c r="J14" s="85"/>
      <c r="K14" s="85"/>
      <c r="L14" s="85"/>
      <c r="M14" s="85"/>
    </row>
    <row r="15" spans="1:13" ht="38.25" x14ac:dyDescent="0.25">
      <c r="A15" s="60" t="s">
        <v>112</v>
      </c>
      <c r="B15" s="92">
        <v>198227.46</v>
      </c>
      <c r="C15" s="62" t="s">
        <v>14</v>
      </c>
      <c r="D15" s="62" t="s">
        <v>33</v>
      </c>
      <c r="E15" s="62" t="s">
        <v>246</v>
      </c>
      <c r="F15" s="62" t="s">
        <v>247</v>
      </c>
      <c r="G15" s="62">
        <v>2</v>
      </c>
      <c r="H15" s="62">
        <v>0.8</v>
      </c>
      <c r="I15" s="62">
        <v>1.2</v>
      </c>
      <c r="J15" s="85"/>
      <c r="K15" s="85"/>
      <c r="L15" s="85"/>
      <c r="M15" s="85"/>
    </row>
    <row r="16" spans="1:13" ht="38.25" x14ac:dyDescent="0.25">
      <c r="A16" s="60" t="s">
        <v>113</v>
      </c>
      <c r="B16" s="92">
        <v>218231.21999999994</v>
      </c>
      <c r="C16" s="62" t="s">
        <v>14</v>
      </c>
      <c r="D16" s="62" t="s">
        <v>33</v>
      </c>
      <c r="E16" s="62" t="s">
        <v>246</v>
      </c>
      <c r="F16" s="62" t="s">
        <v>83</v>
      </c>
      <c r="G16" s="62">
        <v>66.30306068505385</v>
      </c>
      <c r="H16" s="62">
        <v>0.8</v>
      </c>
      <c r="I16" s="62">
        <v>1.2</v>
      </c>
      <c r="J16" s="85"/>
      <c r="K16" s="85"/>
      <c r="L16" s="85"/>
      <c r="M16" s="85"/>
    </row>
    <row r="17" spans="1:13" ht="51" x14ac:dyDescent="0.25">
      <c r="A17" s="60" t="s">
        <v>114</v>
      </c>
      <c r="B17" s="92">
        <v>522672.97</v>
      </c>
      <c r="C17" s="62" t="s">
        <v>14</v>
      </c>
      <c r="D17" s="62" t="s">
        <v>248</v>
      </c>
      <c r="E17" s="62" t="s">
        <v>246</v>
      </c>
      <c r="F17" s="62" t="s">
        <v>83</v>
      </c>
      <c r="G17" s="62">
        <v>158.798625031142</v>
      </c>
      <c r="H17" s="62">
        <v>2.4000000000000004</v>
      </c>
      <c r="I17" s="62">
        <v>3.5999999999999996</v>
      </c>
      <c r="J17" s="85"/>
      <c r="K17" s="85"/>
      <c r="L17" s="85"/>
      <c r="M17" s="85"/>
    </row>
    <row r="18" spans="1:13" ht="51" x14ac:dyDescent="0.25">
      <c r="A18" s="60" t="s">
        <v>115</v>
      </c>
      <c r="B18" s="92">
        <v>68198.22</v>
      </c>
      <c r="C18" s="62" t="s">
        <v>14</v>
      </c>
      <c r="D18" s="62" t="s">
        <v>248</v>
      </c>
      <c r="E18" s="62" t="s">
        <v>246</v>
      </c>
      <c r="F18" s="62" t="s">
        <v>83</v>
      </c>
      <c r="G18" s="62">
        <v>20.72</v>
      </c>
      <c r="H18" s="62">
        <v>0.4</v>
      </c>
      <c r="I18" s="62">
        <v>0.6</v>
      </c>
      <c r="J18" s="85"/>
      <c r="K18" s="85"/>
      <c r="L18" s="85"/>
      <c r="M18" s="85"/>
    </row>
    <row r="19" spans="1:13" ht="51" x14ac:dyDescent="0.25">
      <c r="A19" s="60" t="s">
        <v>116</v>
      </c>
      <c r="B19" s="92">
        <v>49628.69</v>
      </c>
      <c r="C19" s="62" t="s">
        <v>14</v>
      </c>
      <c r="D19" s="62" t="s">
        <v>248</v>
      </c>
      <c r="E19" s="62" t="s">
        <v>246</v>
      </c>
      <c r="F19" s="62" t="s">
        <v>83</v>
      </c>
      <c r="G19" s="62">
        <v>15.078199999999999</v>
      </c>
      <c r="H19" s="62">
        <v>0.4</v>
      </c>
      <c r="I19" s="62">
        <v>0.6</v>
      </c>
      <c r="J19" s="85"/>
      <c r="K19" s="85"/>
      <c r="L19" s="85"/>
      <c r="M19" s="85"/>
    </row>
    <row r="20" spans="1:13" ht="38.25" x14ac:dyDescent="0.25">
      <c r="A20" s="60" t="s">
        <v>117</v>
      </c>
      <c r="B20" s="92">
        <v>51946.84</v>
      </c>
      <c r="C20" s="62" t="s">
        <v>14</v>
      </c>
      <c r="D20" s="62" t="s">
        <v>248</v>
      </c>
      <c r="E20" s="62" t="s">
        <v>249</v>
      </c>
      <c r="F20" s="62" t="s">
        <v>83</v>
      </c>
      <c r="G20" s="62">
        <v>15.782500000000001</v>
      </c>
      <c r="H20" s="62">
        <v>0.4</v>
      </c>
      <c r="I20" s="62">
        <v>0.6</v>
      </c>
      <c r="J20" s="85"/>
      <c r="K20" s="85"/>
      <c r="L20" s="85"/>
      <c r="M20" s="85"/>
    </row>
    <row r="21" spans="1:13" ht="38.25" x14ac:dyDescent="0.25">
      <c r="A21" s="60" t="s">
        <v>118</v>
      </c>
      <c r="B21" s="92">
        <v>51839.87</v>
      </c>
      <c r="C21" s="62" t="s">
        <v>14</v>
      </c>
      <c r="D21" s="62" t="s">
        <v>248</v>
      </c>
      <c r="E21" s="62" t="s">
        <v>250</v>
      </c>
      <c r="F21" s="62" t="s">
        <v>83</v>
      </c>
      <c r="G21" s="62">
        <v>15.75</v>
      </c>
      <c r="H21" s="62">
        <v>0.4</v>
      </c>
      <c r="I21" s="62">
        <v>0.6</v>
      </c>
      <c r="J21" s="85"/>
      <c r="K21" s="85"/>
      <c r="L21" s="85"/>
      <c r="M21" s="85"/>
    </row>
    <row r="22" spans="1:13" ht="38.25" x14ac:dyDescent="0.25">
      <c r="A22" s="60" t="s">
        <v>119</v>
      </c>
      <c r="B22" s="92">
        <v>65170.12</v>
      </c>
      <c r="C22" s="62" t="s">
        <v>14</v>
      </c>
      <c r="D22" s="62" t="s">
        <v>248</v>
      </c>
      <c r="E22" s="62" t="s">
        <v>251</v>
      </c>
      <c r="F22" s="62" t="s">
        <v>83</v>
      </c>
      <c r="G22" s="62">
        <v>19.8</v>
      </c>
      <c r="H22" s="62">
        <v>0.4</v>
      </c>
      <c r="I22" s="62">
        <v>0.6</v>
      </c>
      <c r="J22" s="85"/>
      <c r="K22" s="85"/>
      <c r="L22" s="85"/>
      <c r="M22" s="85"/>
    </row>
    <row r="23" spans="1:13" ht="38.25" x14ac:dyDescent="0.25">
      <c r="A23" s="60" t="s">
        <v>120</v>
      </c>
      <c r="B23" s="92">
        <v>69317.31</v>
      </c>
      <c r="C23" s="62" t="s">
        <v>14</v>
      </c>
      <c r="D23" s="62" t="s">
        <v>248</v>
      </c>
      <c r="E23" s="62" t="s">
        <v>252</v>
      </c>
      <c r="F23" s="62" t="s">
        <v>83</v>
      </c>
      <c r="G23" s="62">
        <v>21.06</v>
      </c>
      <c r="H23" s="62">
        <v>0.4</v>
      </c>
      <c r="I23" s="62">
        <v>0.6</v>
      </c>
      <c r="J23" s="85"/>
      <c r="K23" s="85"/>
      <c r="L23" s="85"/>
      <c r="M23" s="85"/>
    </row>
    <row r="24" spans="1:13" ht="38.25" x14ac:dyDescent="0.25">
      <c r="A24" s="60" t="s">
        <v>121</v>
      </c>
      <c r="B24" s="92">
        <v>59903.839999999997</v>
      </c>
      <c r="C24" s="62" t="s">
        <v>14</v>
      </c>
      <c r="D24" s="62" t="s">
        <v>248</v>
      </c>
      <c r="E24" s="62" t="s">
        <v>253</v>
      </c>
      <c r="F24" s="62" t="s">
        <v>83</v>
      </c>
      <c r="G24" s="62">
        <v>18.2</v>
      </c>
      <c r="H24" s="62">
        <v>0.4</v>
      </c>
      <c r="I24" s="62">
        <v>0.6</v>
      </c>
      <c r="J24" s="85"/>
      <c r="K24" s="85"/>
      <c r="L24" s="85"/>
      <c r="M24" s="85"/>
    </row>
    <row r="25" spans="1:13" ht="51" x14ac:dyDescent="0.25">
      <c r="A25" s="60" t="s">
        <v>122</v>
      </c>
      <c r="B25" s="92">
        <v>67474.11</v>
      </c>
      <c r="C25" s="62" t="s">
        <v>14</v>
      </c>
      <c r="D25" s="62" t="s">
        <v>248</v>
      </c>
      <c r="E25" s="62" t="s">
        <v>254</v>
      </c>
      <c r="F25" s="62" t="s">
        <v>83</v>
      </c>
      <c r="G25" s="62">
        <v>20.5</v>
      </c>
      <c r="H25" s="62">
        <v>0.4</v>
      </c>
      <c r="I25" s="62">
        <v>0.6</v>
      </c>
      <c r="J25" s="85"/>
      <c r="K25" s="85"/>
      <c r="L25" s="85"/>
      <c r="M25" s="85"/>
    </row>
    <row r="26" spans="1:13" ht="38.25" x14ac:dyDescent="0.25">
      <c r="A26" s="60" t="s">
        <v>123</v>
      </c>
      <c r="B26" s="92">
        <v>67474.11</v>
      </c>
      <c r="C26" s="62" t="s">
        <v>14</v>
      </c>
      <c r="D26" s="62" t="s">
        <v>248</v>
      </c>
      <c r="E26" s="62" t="s">
        <v>255</v>
      </c>
      <c r="F26" s="62" t="s">
        <v>83</v>
      </c>
      <c r="G26" s="62">
        <v>20.5</v>
      </c>
      <c r="H26" s="62">
        <v>0.4</v>
      </c>
      <c r="I26" s="62">
        <v>0.6</v>
      </c>
      <c r="J26" s="85"/>
      <c r="K26" s="85"/>
      <c r="L26" s="85"/>
      <c r="M26" s="85"/>
    </row>
    <row r="27" spans="1:13" ht="38.25" x14ac:dyDescent="0.25">
      <c r="A27" s="60" t="s">
        <v>124</v>
      </c>
      <c r="B27" s="92">
        <v>78994.080000000002</v>
      </c>
      <c r="C27" s="62" t="s">
        <v>14</v>
      </c>
      <c r="D27" s="62" t="s">
        <v>248</v>
      </c>
      <c r="E27" s="62" t="s">
        <v>256</v>
      </c>
      <c r="F27" s="62" t="s">
        <v>83</v>
      </c>
      <c r="G27" s="62">
        <v>24</v>
      </c>
      <c r="H27" s="62">
        <v>0.4</v>
      </c>
      <c r="I27" s="62">
        <v>0.6</v>
      </c>
      <c r="J27" s="85"/>
      <c r="K27" s="85"/>
      <c r="L27" s="85"/>
      <c r="M27" s="85"/>
    </row>
    <row r="28" spans="1:13" ht="38.25" x14ac:dyDescent="0.25">
      <c r="A28" s="60" t="s">
        <v>125</v>
      </c>
      <c r="B28" s="92">
        <v>495568.65</v>
      </c>
      <c r="C28" s="62" t="s">
        <v>14</v>
      </c>
      <c r="D28" s="62" t="s">
        <v>248</v>
      </c>
      <c r="E28" s="62" t="s">
        <v>246</v>
      </c>
      <c r="F28" s="62" t="s">
        <v>247</v>
      </c>
      <c r="G28" s="62">
        <v>5</v>
      </c>
      <c r="H28" s="62">
        <v>2</v>
      </c>
      <c r="I28" s="62">
        <v>3</v>
      </c>
      <c r="J28" s="85"/>
      <c r="K28" s="85"/>
      <c r="L28" s="85"/>
      <c r="M28" s="85"/>
    </row>
    <row r="29" spans="1:13" ht="38.25" x14ac:dyDescent="0.25">
      <c r="A29" s="60" t="s">
        <v>126</v>
      </c>
      <c r="B29" s="92">
        <v>99113.73</v>
      </c>
      <c r="C29" s="62" t="s">
        <v>14</v>
      </c>
      <c r="D29" s="62" t="s">
        <v>248</v>
      </c>
      <c r="E29" s="62" t="s">
        <v>257</v>
      </c>
      <c r="F29" s="62" t="s">
        <v>247</v>
      </c>
      <c r="G29" s="62">
        <v>1</v>
      </c>
      <c r="H29" s="62">
        <v>0.4</v>
      </c>
      <c r="I29" s="62">
        <v>0.6</v>
      </c>
      <c r="J29" s="85"/>
      <c r="K29" s="85"/>
      <c r="L29" s="85"/>
      <c r="M29" s="85"/>
    </row>
    <row r="30" spans="1:13" ht="38.25" x14ac:dyDescent="0.25">
      <c r="A30" s="60" t="s">
        <v>127</v>
      </c>
      <c r="B30" s="92">
        <v>99113.73</v>
      </c>
      <c r="C30" s="62" t="s">
        <v>14</v>
      </c>
      <c r="D30" s="62" t="s">
        <v>248</v>
      </c>
      <c r="E30" s="62" t="s">
        <v>250</v>
      </c>
      <c r="F30" s="62" t="s">
        <v>247</v>
      </c>
      <c r="G30" s="62">
        <v>1</v>
      </c>
      <c r="H30" s="62">
        <v>0.4</v>
      </c>
      <c r="I30" s="62">
        <v>0.6</v>
      </c>
      <c r="J30" s="85"/>
      <c r="K30" s="85"/>
      <c r="L30" s="85"/>
      <c r="M30" s="85"/>
    </row>
    <row r="31" spans="1:13" ht="38.25" x14ac:dyDescent="0.25">
      <c r="A31" s="60" t="s">
        <v>128</v>
      </c>
      <c r="B31" s="92">
        <v>99113.73</v>
      </c>
      <c r="C31" s="62" t="s">
        <v>14</v>
      </c>
      <c r="D31" s="62" t="s">
        <v>248</v>
      </c>
      <c r="E31" s="62" t="s">
        <v>251</v>
      </c>
      <c r="F31" s="62" t="s">
        <v>247</v>
      </c>
      <c r="G31" s="62">
        <v>1</v>
      </c>
      <c r="H31" s="62">
        <v>0.4</v>
      </c>
      <c r="I31" s="62">
        <v>0.6</v>
      </c>
      <c r="J31" s="85"/>
      <c r="K31" s="85"/>
      <c r="L31" s="85"/>
      <c r="M31" s="85"/>
    </row>
    <row r="32" spans="1:13" ht="38.25" x14ac:dyDescent="0.25">
      <c r="A32" s="60" t="s">
        <v>129</v>
      </c>
      <c r="B32" s="92">
        <v>99113.73</v>
      </c>
      <c r="C32" s="62" t="s">
        <v>14</v>
      </c>
      <c r="D32" s="62" t="s">
        <v>248</v>
      </c>
      <c r="E32" s="62" t="s">
        <v>258</v>
      </c>
      <c r="F32" s="62" t="s">
        <v>247</v>
      </c>
      <c r="G32" s="62">
        <v>1</v>
      </c>
      <c r="H32" s="62">
        <v>0.4</v>
      </c>
      <c r="I32" s="62">
        <v>0.6</v>
      </c>
      <c r="J32" s="85"/>
      <c r="K32" s="85"/>
      <c r="L32" s="85"/>
      <c r="M32" s="85"/>
    </row>
    <row r="33" spans="1:13" ht="38.25" x14ac:dyDescent="0.25">
      <c r="A33" s="60" t="s">
        <v>130</v>
      </c>
      <c r="B33" s="92">
        <v>99113.73</v>
      </c>
      <c r="C33" s="62" t="s">
        <v>14</v>
      </c>
      <c r="D33" s="62" t="s">
        <v>248</v>
      </c>
      <c r="E33" s="62" t="s">
        <v>259</v>
      </c>
      <c r="F33" s="62" t="s">
        <v>247</v>
      </c>
      <c r="G33" s="62">
        <v>1</v>
      </c>
      <c r="H33" s="62">
        <v>0.4</v>
      </c>
      <c r="I33" s="62">
        <v>0.6</v>
      </c>
      <c r="J33" s="85"/>
      <c r="K33" s="85"/>
      <c r="L33" s="85"/>
      <c r="M33" s="85"/>
    </row>
    <row r="34" spans="1:13" ht="38.25" x14ac:dyDescent="0.25">
      <c r="A34" s="60" t="s">
        <v>131</v>
      </c>
      <c r="B34" s="92">
        <v>285414.18</v>
      </c>
      <c r="C34" s="62" t="s">
        <v>14</v>
      </c>
      <c r="D34" s="62" t="s">
        <v>248</v>
      </c>
      <c r="E34" s="62" t="s">
        <v>246</v>
      </c>
      <c r="F34" s="62" t="s">
        <v>247</v>
      </c>
      <c r="G34" s="62">
        <v>3</v>
      </c>
      <c r="H34" s="62">
        <v>1.2000000000000002</v>
      </c>
      <c r="I34" s="62">
        <v>1.7999999999999998</v>
      </c>
      <c r="J34" s="85"/>
      <c r="K34" s="85"/>
      <c r="L34" s="85"/>
      <c r="M34" s="85"/>
    </row>
    <row r="35" spans="1:13" ht="38.25" x14ac:dyDescent="0.25">
      <c r="A35" s="60" t="s">
        <v>132</v>
      </c>
      <c r="B35" s="92">
        <v>95138.06</v>
      </c>
      <c r="C35" s="62" t="s">
        <v>14</v>
      </c>
      <c r="D35" s="62" t="s">
        <v>248</v>
      </c>
      <c r="E35" s="62" t="s">
        <v>260</v>
      </c>
      <c r="F35" s="62" t="s">
        <v>247</v>
      </c>
      <c r="G35" s="62">
        <v>1</v>
      </c>
      <c r="H35" s="62">
        <v>0.4</v>
      </c>
      <c r="I35" s="62">
        <v>0.6</v>
      </c>
      <c r="J35" s="85"/>
      <c r="K35" s="85"/>
      <c r="L35" s="85"/>
      <c r="M35" s="85"/>
    </row>
    <row r="36" spans="1:13" ht="38.25" x14ac:dyDescent="0.25">
      <c r="A36" s="60" t="s">
        <v>133</v>
      </c>
      <c r="B36" s="92">
        <v>285414.18</v>
      </c>
      <c r="C36" s="62" t="s">
        <v>14</v>
      </c>
      <c r="D36" s="62" t="s">
        <v>248</v>
      </c>
      <c r="E36" s="62" t="s">
        <v>251</v>
      </c>
      <c r="F36" s="62" t="s">
        <v>247</v>
      </c>
      <c r="G36" s="62">
        <v>3</v>
      </c>
      <c r="H36" s="62">
        <v>1.2000000000000002</v>
      </c>
      <c r="I36" s="62">
        <v>1.7999999999999998</v>
      </c>
      <c r="J36" s="85"/>
      <c r="K36" s="85"/>
      <c r="L36" s="85"/>
      <c r="M36" s="85"/>
    </row>
    <row r="37" spans="1:13" ht="51" x14ac:dyDescent="0.25">
      <c r="A37" s="60" t="s">
        <v>134</v>
      </c>
      <c r="B37" s="92">
        <v>95138.06</v>
      </c>
      <c r="C37" s="62" t="s">
        <v>14</v>
      </c>
      <c r="D37" s="62" t="s">
        <v>248</v>
      </c>
      <c r="E37" s="62" t="s">
        <v>261</v>
      </c>
      <c r="F37" s="62" t="s">
        <v>247</v>
      </c>
      <c r="G37" s="62">
        <v>1</v>
      </c>
      <c r="H37" s="62">
        <v>0.4</v>
      </c>
      <c r="I37" s="62">
        <v>0.6</v>
      </c>
      <c r="J37" s="85"/>
      <c r="K37" s="85"/>
      <c r="L37" s="85"/>
      <c r="M37" s="85"/>
    </row>
    <row r="38" spans="1:13" ht="38.25" x14ac:dyDescent="0.25">
      <c r="A38" s="60" t="s">
        <v>135</v>
      </c>
      <c r="B38" s="92">
        <v>95138.06</v>
      </c>
      <c r="C38" s="62" t="s">
        <v>14</v>
      </c>
      <c r="D38" s="62" t="s">
        <v>248</v>
      </c>
      <c r="E38" s="62" t="s">
        <v>262</v>
      </c>
      <c r="F38" s="62" t="s">
        <v>247</v>
      </c>
      <c r="G38" s="62">
        <v>1</v>
      </c>
      <c r="H38" s="62">
        <v>0.4</v>
      </c>
      <c r="I38" s="62">
        <v>0.6</v>
      </c>
      <c r="J38" s="85"/>
      <c r="K38" s="85"/>
      <c r="L38" s="85"/>
      <c r="M38" s="85"/>
    </row>
    <row r="39" spans="1:13" ht="38.25" x14ac:dyDescent="0.25">
      <c r="A39" s="60" t="s">
        <v>136</v>
      </c>
      <c r="B39" s="92">
        <v>237888.095</v>
      </c>
      <c r="C39" s="62" t="s">
        <v>14</v>
      </c>
      <c r="D39" s="62" t="s">
        <v>263</v>
      </c>
      <c r="E39" s="62" t="s">
        <v>246</v>
      </c>
      <c r="F39" s="62" t="s">
        <v>83</v>
      </c>
      <c r="G39" s="62">
        <v>78.5</v>
      </c>
      <c r="H39" s="62">
        <v>1.2000000000000002</v>
      </c>
      <c r="I39" s="62">
        <v>1.7999999999999998</v>
      </c>
      <c r="J39" s="85"/>
      <c r="K39" s="85"/>
      <c r="L39" s="85"/>
      <c r="M39" s="85"/>
    </row>
    <row r="40" spans="1:13" ht="38.25" x14ac:dyDescent="0.25">
      <c r="A40" s="60" t="s">
        <v>137</v>
      </c>
      <c r="B40" s="92">
        <v>130307.62999999999</v>
      </c>
      <c r="C40" s="62" t="s">
        <v>14</v>
      </c>
      <c r="D40" s="62" t="s">
        <v>263</v>
      </c>
      <c r="E40" s="62" t="s">
        <v>264</v>
      </c>
      <c r="F40" s="62" t="s">
        <v>83</v>
      </c>
      <c r="G40" s="62">
        <v>43</v>
      </c>
      <c r="H40" s="62">
        <v>0.8</v>
      </c>
      <c r="I40" s="62">
        <v>1.2</v>
      </c>
      <c r="J40" s="85"/>
      <c r="K40" s="85"/>
      <c r="L40" s="85"/>
      <c r="M40" s="85"/>
    </row>
    <row r="41" spans="1:13" ht="38.25" x14ac:dyDescent="0.25">
      <c r="A41" s="60" t="s">
        <v>138</v>
      </c>
      <c r="B41" s="92">
        <v>78790.66</v>
      </c>
      <c r="C41" s="62" t="s">
        <v>14</v>
      </c>
      <c r="D41" s="62" t="s">
        <v>263</v>
      </c>
      <c r="E41" s="62" t="s">
        <v>265</v>
      </c>
      <c r="F41" s="62" t="s">
        <v>83</v>
      </c>
      <c r="G41" s="62">
        <v>26</v>
      </c>
      <c r="H41" s="62">
        <v>0.4</v>
      </c>
      <c r="I41" s="62">
        <v>0.6</v>
      </c>
      <c r="J41" s="85"/>
      <c r="K41" s="85"/>
      <c r="L41" s="85"/>
      <c r="M41" s="85"/>
    </row>
    <row r="42" spans="1:13" ht="38.25" x14ac:dyDescent="0.25">
      <c r="A42" s="60" t="s">
        <v>139</v>
      </c>
      <c r="B42" s="92">
        <v>147732.48749999999</v>
      </c>
      <c r="C42" s="62" t="s">
        <v>14</v>
      </c>
      <c r="D42" s="62" t="s">
        <v>263</v>
      </c>
      <c r="E42" s="62" t="s">
        <v>266</v>
      </c>
      <c r="F42" s="62" t="s">
        <v>83</v>
      </c>
      <c r="G42" s="62">
        <v>48.75</v>
      </c>
      <c r="H42" s="62">
        <v>0.8</v>
      </c>
      <c r="I42" s="62">
        <v>1.2</v>
      </c>
      <c r="J42" s="85"/>
      <c r="K42" s="85"/>
      <c r="L42" s="85"/>
      <c r="M42" s="85"/>
    </row>
    <row r="43" spans="1:13" ht="38.25" x14ac:dyDescent="0.25">
      <c r="A43" s="60" t="s">
        <v>140</v>
      </c>
      <c r="B43" s="92">
        <v>96577.11</v>
      </c>
      <c r="C43" s="62" t="s">
        <v>14</v>
      </c>
      <c r="D43" s="62" t="s">
        <v>263</v>
      </c>
      <c r="E43" s="62" t="s">
        <v>246</v>
      </c>
      <c r="F43" s="62" t="s">
        <v>247</v>
      </c>
      <c r="G43" s="62">
        <v>1</v>
      </c>
      <c r="H43" s="62">
        <v>0.4</v>
      </c>
      <c r="I43" s="62">
        <v>0.6</v>
      </c>
      <c r="J43" s="85"/>
      <c r="K43" s="85"/>
      <c r="L43" s="85"/>
      <c r="M43" s="85"/>
    </row>
    <row r="44" spans="1:13" ht="76.5" x14ac:dyDescent="0.25">
      <c r="A44" s="60" t="s">
        <v>141</v>
      </c>
      <c r="B44" s="92">
        <v>108704.02</v>
      </c>
      <c r="C44" s="62" t="s">
        <v>14</v>
      </c>
      <c r="D44" s="62" t="s">
        <v>263</v>
      </c>
      <c r="E44" s="62" t="s">
        <v>265</v>
      </c>
      <c r="F44" s="62" t="s">
        <v>244</v>
      </c>
      <c r="G44" s="62">
        <v>1</v>
      </c>
      <c r="H44" s="62">
        <v>0.4</v>
      </c>
      <c r="I44" s="62">
        <v>0.6</v>
      </c>
      <c r="J44" s="85"/>
      <c r="K44" s="85"/>
      <c r="L44" s="85"/>
      <c r="M44" s="85"/>
    </row>
    <row r="45" spans="1:13" ht="25.5" x14ac:dyDescent="0.25">
      <c r="A45" s="60" t="s">
        <v>142</v>
      </c>
      <c r="B45" s="92">
        <v>183080.46</v>
      </c>
      <c r="C45" s="62" t="s">
        <v>14</v>
      </c>
      <c r="D45" s="62" t="s">
        <v>267</v>
      </c>
      <c r="E45" s="62" t="s">
        <v>267</v>
      </c>
      <c r="F45" s="62" t="s">
        <v>247</v>
      </c>
      <c r="G45" s="62">
        <v>2</v>
      </c>
      <c r="H45" s="62">
        <v>0.8</v>
      </c>
      <c r="I45" s="62">
        <v>1.2</v>
      </c>
      <c r="J45" s="85"/>
      <c r="K45" s="85"/>
      <c r="L45" s="85"/>
      <c r="M45" s="85"/>
    </row>
    <row r="46" spans="1:13" ht="25.5" x14ac:dyDescent="0.25">
      <c r="A46" s="60" t="s">
        <v>143</v>
      </c>
      <c r="B46" s="92">
        <v>91540.23</v>
      </c>
      <c r="C46" s="62" t="s">
        <v>14</v>
      </c>
      <c r="D46" s="62" t="s">
        <v>267</v>
      </c>
      <c r="E46" s="62" t="s">
        <v>268</v>
      </c>
      <c r="F46" s="62" t="s">
        <v>247</v>
      </c>
      <c r="G46" s="62">
        <v>1</v>
      </c>
      <c r="H46" s="62">
        <v>0.4</v>
      </c>
      <c r="I46" s="62">
        <v>0.6</v>
      </c>
      <c r="J46" s="85"/>
      <c r="K46" s="85"/>
      <c r="L46" s="85"/>
      <c r="M46" s="85"/>
    </row>
    <row r="47" spans="1:13" ht="38.25" x14ac:dyDescent="0.25">
      <c r="A47" s="60" t="s">
        <v>144</v>
      </c>
      <c r="B47" s="92">
        <v>91540.23</v>
      </c>
      <c r="C47" s="62" t="s">
        <v>14</v>
      </c>
      <c r="D47" s="62" t="s">
        <v>267</v>
      </c>
      <c r="E47" s="62" t="s">
        <v>269</v>
      </c>
      <c r="F47" s="62" t="s">
        <v>247</v>
      </c>
      <c r="G47" s="62">
        <v>1</v>
      </c>
      <c r="H47" s="62">
        <v>0.4</v>
      </c>
      <c r="I47" s="62">
        <v>0.6</v>
      </c>
      <c r="J47" s="85"/>
      <c r="K47" s="85"/>
      <c r="L47" s="85"/>
      <c r="M47" s="85"/>
    </row>
    <row r="48" spans="1:13" ht="25.5" x14ac:dyDescent="0.25">
      <c r="A48" s="60" t="s">
        <v>145</v>
      </c>
      <c r="B48" s="92">
        <v>13910.7</v>
      </c>
      <c r="C48" s="62" t="s">
        <v>14</v>
      </c>
      <c r="D48" s="62" t="s">
        <v>267</v>
      </c>
      <c r="E48" s="62" t="s">
        <v>270</v>
      </c>
      <c r="F48" s="62" t="s">
        <v>83</v>
      </c>
      <c r="G48" s="62">
        <v>30</v>
      </c>
      <c r="H48" s="62">
        <v>0.4</v>
      </c>
      <c r="I48" s="62">
        <v>0.6</v>
      </c>
      <c r="J48" s="85"/>
      <c r="K48" s="85"/>
      <c r="L48" s="85"/>
      <c r="M48" s="85"/>
    </row>
    <row r="49" spans="1:13" ht="25.5" x14ac:dyDescent="0.25">
      <c r="A49" s="60" t="s">
        <v>146</v>
      </c>
      <c r="B49" s="92">
        <v>9273.7999999999993</v>
      </c>
      <c r="C49" s="62" t="s">
        <v>14</v>
      </c>
      <c r="D49" s="62" t="s">
        <v>267</v>
      </c>
      <c r="E49" s="62" t="s">
        <v>271</v>
      </c>
      <c r="F49" s="62" t="s">
        <v>83</v>
      </c>
      <c r="G49" s="62">
        <v>20</v>
      </c>
      <c r="H49" s="62">
        <v>0.4</v>
      </c>
      <c r="I49" s="62">
        <v>0.6</v>
      </c>
      <c r="J49" s="85"/>
      <c r="K49" s="85"/>
      <c r="L49" s="85"/>
      <c r="M49" s="85"/>
    </row>
    <row r="50" spans="1:13" ht="25.5" x14ac:dyDescent="0.25">
      <c r="A50" s="60" t="s">
        <v>147</v>
      </c>
      <c r="B50" s="92">
        <v>56977.56</v>
      </c>
      <c r="C50" s="62" t="s">
        <v>14</v>
      </c>
      <c r="D50" s="62" t="s">
        <v>267</v>
      </c>
      <c r="E50" s="62" t="s">
        <v>267</v>
      </c>
      <c r="F50" s="62" t="s">
        <v>83</v>
      </c>
      <c r="G50" s="62">
        <v>18</v>
      </c>
      <c r="H50" s="62">
        <v>0.4</v>
      </c>
      <c r="I50" s="62">
        <v>0.6</v>
      </c>
      <c r="J50" s="85"/>
      <c r="K50" s="85"/>
      <c r="L50" s="85"/>
      <c r="M50" s="85"/>
    </row>
    <row r="51" spans="1:13" ht="25.5" x14ac:dyDescent="0.25">
      <c r="A51" s="60" t="s">
        <v>147</v>
      </c>
      <c r="B51" s="92">
        <v>63308.4</v>
      </c>
      <c r="C51" s="62" t="s">
        <v>14</v>
      </c>
      <c r="D51" s="62" t="s">
        <v>267</v>
      </c>
      <c r="E51" s="62" t="s">
        <v>267</v>
      </c>
      <c r="F51" s="62" t="s">
        <v>83</v>
      </c>
      <c r="G51" s="62">
        <v>20</v>
      </c>
      <c r="H51" s="62">
        <v>0.4</v>
      </c>
      <c r="I51" s="62">
        <v>0.6</v>
      </c>
      <c r="J51" s="85"/>
      <c r="K51" s="85"/>
      <c r="L51" s="85"/>
      <c r="M51" s="85"/>
    </row>
    <row r="52" spans="1:13" ht="38.25" x14ac:dyDescent="0.25">
      <c r="A52" s="60" t="s">
        <v>148</v>
      </c>
      <c r="B52" s="92">
        <v>113955.12</v>
      </c>
      <c r="C52" s="62" t="s">
        <v>14</v>
      </c>
      <c r="D52" s="62" t="s">
        <v>267</v>
      </c>
      <c r="E52" s="62" t="s">
        <v>272</v>
      </c>
      <c r="F52" s="62" t="s">
        <v>83</v>
      </c>
      <c r="G52" s="62">
        <v>36</v>
      </c>
      <c r="H52" s="62">
        <v>0.8</v>
      </c>
      <c r="I52" s="62">
        <v>1.2</v>
      </c>
      <c r="J52" s="85"/>
      <c r="K52" s="85"/>
      <c r="L52" s="85"/>
      <c r="M52" s="85"/>
    </row>
    <row r="53" spans="1:13" ht="25.5" x14ac:dyDescent="0.25">
      <c r="A53" s="60" t="s">
        <v>149</v>
      </c>
      <c r="B53" s="92">
        <v>94962.6</v>
      </c>
      <c r="C53" s="62" t="s">
        <v>14</v>
      </c>
      <c r="D53" s="62" t="s">
        <v>267</v>
      </c>
      <c r="E53" s="62" t="s">
        <v>273</v>
      </c>
      <c r="F53" s="62" t="s">
        <v>83</v>
      </c>
      <c r="G53" s="62">
        <v>30</v>
      </c>
      <c r="H53" s="62">
        <v>0.4</v>
      </c>
      <c r="I53" s="62">
        <v>0.6</v>
      </c>
      <c r="J53" s="85"/>
      <c r="K53" s="85"/>
      <c r="L53" s="85"/>
      <c r="M53" s="85"/>
    </row>
    <row r="54" spans="1:13" ht="25.5" x14ac:dyDescent="0.25">
      <c r="A54" s="60" t="s">
        <v>150</v>
      </c>
      <c r="B54" s="92">
        <v>94962.6</v>
      </c>
      <c r="C54" s="62" t="s">
        <v>14</v>
      </c>
      <c r="D54" s="62" t="s">
        <v>267</v>
      </c>
      <c r="E54" s="62" t="s">
        <v>274</v>
      </c>
      <c r="F54" s="62" t="s">
        <v>83</v>
      </c>
      <c r="G54" s="62">
        <v>30</v>
      </c>
      <c r="H54" s="62">
        <v>0.4</v>
      </c>
      <c r="I54" s="62">
        <v>0.6</v>
      </c>
      <c r="J54" s="85"/>
      <c r="K54" s="85"/>
      <c r="L54" s="85"/>
      <c r="M54" s="85"/>
    </row>
    <row r="55" spans="1:13" ht="25.5" x14ac:dyDescent="0.25">
      <c r="A55" s="60" t="s">
        <v>151</v>
      </c>
      <c r="B55" s="92">
        <v>170932.68</v>
      </c>
      <c r="C55" s="62" t="s">
        <v>14</v>
      </c>
      <c r="D55" s="62" t="s">
        <v>267</v>
      </c>
      <c r="E55" s="62" t="s">
        <v>270</v>
      </c>
      <c r="F55" s="62" t="s">
        <v>83</v>
      </c>
      <c r="G55" s="62">
        <v>54</v>
      </c>
      <c r="H55" s="62">
        <v>0.8</v>
      </c>
      <c r="I55" s="62">
        <v>1.2</v>
      </c>
      <c r="J55" s="85"/>
      <c r="K55" s="85"/>
      <c r="L55" s="85"/>
      <c r="M55" s="85"/>
    </row>
    <row r="56" spans="1:13" ht="25.5" x14ac:dyDescent="0.25">
      <c r="A56" s="60" t="s">
        <v>152</v>
      </c>
      <c r="B56" s="92">
        <v>139278.48000000001</v>
      </c>
      <c r="C56" s="62" t="s">
        <v>14</v>
      </c>
      <c r="D56" s="62" t="s">
        <v>267</v>
      </c>
      <c r="E56" s="62" t="s">
        <v>275</v>
      </c>
      <c r="F56" s="62" t="s">
        <v>83</v>
      </c>
      <c r="G56" s="62">
        <v>44</v>
      </c>
      <c r="H56" s="62">
        <v>0.8</v>
      </c>
      <c r="I56" s="62">
        <v>1.2</v>
      </c>
      <c r="J56" s="85"/>
      <c r="K56" s="85"/>
      <c r="L56" s="85"/>
      <c r="M56" s="85"/>
    </row>
    <row r="57" spans="1:13" ht="25.5" x14ac:dyDescent="0.25">
      <c r="A57" s="60" t="s">
        <v>153</v>
      </c>
      <c r="B57" s="92">
        <v>379850.4</v>
      </c>
      <c r="C57" s="62" t="s">
        <v>14</v>
      </c>
      <c r="D57" s="62" t="s">
        <v>267</v>
      </c>
      <c r="E57" s="62" t="s">
        <v>268</v>
      </c>
      <c r="F57" s="62" t="s">
        <v>83</v>
      </c>
      <c r="G57" s="62">
        <v>120</v>
      </c>
      <c r="H57" s="62">
        <v>1.6</v>
      </c>
      <c r="I57" s="62">
        <v>2.4</v>
      </c>
      <c r="J57" s="85"/>
      <c r="K57" s="85"/>
      <c r="L57" s="85"/>
      <c r="M57" s="85"/>
    </row>
    <row r="58" spans="1:13" ht="25.5" x14ac:dyDescent="0.25">
      <c r="A58" s="60" t="s">
        <v>154</v>
      </c>
      <c r="B58" s="92">
        <v>63308.4</v>
      </c>
      <c r="C58" s="62" t="s">
        <v>14</v>
      </c>
      <c r="D58" s="62" t="s">
        <v>267</v>
      </c>
      <c r="E58" s="62" t="s">
        <v>276</v>
      </c>
      <c r="F58" s="62" t="s">
        <v>83</v>
      </c>
      <c r="G58" s="62">
        <v>20</v>
      </c>
      <c r="H58" s="62">
        <v>0.4</v>
      </c>
      <c r="I58" s="62">
        <v>0.6</v>
      </c>
      <c r="J58" s="85"/>
      <c r="K58" s="85"/>
      <c r="L58" s="85"/>
      <c r="M58" s="85"/>
    </row>
    <row r="59" spans="1:13" ht="38.25" x14ac:dyDescent="0.25">
      <c r="A59" s="60" t="s">
        <v>155</v>
      </c>
      <c r="B59" s="92">
        <v>284887.8</v>
      </c>
      <c r="C59" s="62" t="s">
        <v>14</v>
      </c>
      <c r="D59" s="62" t="s">
        <v>267</v>
      </c>
      <c r="E59" s="62" t="s">
        <v>269</v>
      </c>
      <c r="F59" s="62" t="s">
        <v>83</v>
      </c>
      <c r="G59" s="62">
        <v>90</v>
      </c>
      <c r="H59" s="62">
        <v>1.2000000000000002</v>
      </c>
      <c r="I59" s="62">
        <v>1.7999999999999998</v>
      </c>
      <c r="J59" s="85"/>
      <c r="K59" s="85"/>
      <c r="L59" s="85"/>
      <c r="M59" s="85"/>
    </row>
    <row r="60" spans="1:13" ht="25.5" x14ac:dyDescent="0.25">
      <c r="A60" s="60" t="s">
        <v>156</v>
      </c>
      <c r="B60" s="92">
        <v>88631.760000000009</v>
      </c>
      <c r="C60" s="62" t="s">
        <v>14</v>
      </c>
      <c r="D60" s="62" t="s">
        <v>267</v>
      </c>
      <c r="E60" s="62" t="s">
        <v>271</v>
      </c>
      <c r="F60" s="62" t="s">
        <v>83</v>
      </c>
      <c r="G60" s="62">
        <v>28</v>
      </c>
      <c r="H60" s="62">
        <v>0.4</v>
      </c>
      <c r="I60" s="62">
        <v>0.6</v>
      </c>
      <c r="J60" s="85"/>
      <c r="K60" s="85"/>
      <c r="L60" s="85"/>
      <c r="M60" s="85"/>
    </row>
    <row r="61" spans="1:13" ht="25.5" x14ac:dyDescent="0.25">
      <c r="A61" s="60" t="s">
        <v>147</v>
      </c>
      <c r="B61" s="92">
        <v>527042.43000000005</v>
      </c>
      <c r="C61" s="62" t="s">
        <v>14</v>
      </c>
      <c r="D61" s="62" t="s">
        <v>267</v>
      </c>
      <c r="E61" s="62" t="s">
        <v>267</v>
      </c>
      <c r="F61" s="62" t="s">
        <v>83</v>
      </c>
      <c r="G61" s="62">
        <v>166.5</v>
      </c>
      <c r="H61" s="62">
        <v>2</v>
      </c>
      <c r="I61" s="62">
        <v>3</v>
      </c>
      <c r="J61" s="85"/>
      <c r="K61" s="85"/>
      <c r="L61" s="85"/>
      <c r="M61" s="85"/>
    </row>
    <row r="62" spans="1:13" ht="38.25" x14ac:dyDescent="0.25">
      <c r="A62" s="60" t="s">
        <v>157</v>
      </c>
      <c r="B62" s="92">
        <v>12614.7991112</v>
      </c>
      <c r="C62" s="62" t="s">
        <v>14</v>
      </c>
      <c r="D62" s="62" t="s">
        <v>267</v>
      </c>
      <c r="E62" s="62" t="s">
        <v>268</v>
      </c>
      <c r="F62" s="62" t="s">
        <v>83</v>
      </c>
      <c r="G62" s="62">
        <v>38.023870000000002</v>
      </c>
      <c r="H62" s="62">
        <v>0.4</v>
      </c>
      <c r="I62" s="62">
        <v>0.6</v>
      </c>
      <c r="J62" s="85"/>
      <c r="K62" s="85"/>
      <c r="L62" s="85"/>
      <c r="M62" s="85"/>
    </row>
    <row r="63" spans="1:13" ht="25.5" x14ac:dyDescent="0.25">
      <c r="A63" s="60" t="s">
        <v>158</v>
      </c>
      <c r="B63" s="92">
        <v>13270.4</v>
      </c>
      <c r="C63" s="62" t="s">
        <v>14</v>
      </c>
      <c r="D63" s="62" t="s">
        <v>267</v>
      </c>
      <c r="E63" s="62" t="s">
        <v>277</v>
      </c>
      <c r="F63" s="62" t="s">
        <v>83</v>
      </c>
      <c r="G63" s="62">
        <v>40</v>
      </c>
      <c r="H63" s="62">
        <v>0.4</v>
      </c>
      <c r="I63" s="62">
        <v>0.6</v>
      </c>
      <c r="J63" s="85"/>
      <c r="K63" s="85"/>
      <c r="L63" s="85"/>
      <c r="M63" s="85"/>
    </row>
    <row r="64" spans="1:13" ht="25.5" x14ac:dyDescent="0.25">
      <c r="A64" s="60" t="s">
        <v>159</v>
      </c>
      <c r="B64" s="92">
        <v>11591.099999999999</v>
      </c>
      <c r="C64" s="62" t="s">
        <v>14</v>
      </c>
      <c r="D64" s="62" t="s">
        <v>267</v>
      </c>
      <c r="E64" s="62" t="s">
        <v>270</v>
      </c>
      <c r="F64" s="62" t="s">
        <v>83</v>
      </c>
      <c r="G64" s="62">
        <v>45</v>
      </c>
      <c r="H64" s="62">
        <v>0.4</v>
      </c>
      <c r="I64" s="62">
        <v>0.6</v>
      </c>
      <c r="J64" s="85"/>
      <c r="K64" s="85"/>
      <c r="L64" s="85"/>
      <c r="M64" s="85"/>
    </row>
    <row r="65" spans="1:13" ht="38.25" x14ac:dyDescent="0.25">
      <c r="A65" s="60" t="s">
        <v>160</v>
      </c>
      <c r="B65" s="92">
        <v>7727.4</v>
      </c>
      <c r="C65" s="62" t="s">
        <v>14</v>
      </c>
      <c r="D65" s="62" t="s">
        <v>267</v>
      </c>
      <c r="E65" s="62" t="s">
        <v>269</v>
      </c>
      <c r="F65" s="62" t="s">
        <v>83</v>
      </c>
      <c r="G65" s="62">
        <v>30</v>
      </c>
      <c r="H65" s="62">
        <v>0.4</v>
      </c>
      <c r="I65" s="62">
        <v>0.6</v>
      </c>
      <c r="J65" s="85"/>
      <c r="K65" s="85"/>
      <c r="L65" s="85"/>
      <c r="M65" s="85"/>
    </row>
    <row r="66" spans="1:13" ht="25.5" x14ac:dyDescent="0.25">
      <c r="A66" s="60" t="s">
        <v>161</v>
      </c>
      <c r="B66" s="92">
        <v>11591.099999999999</v>
      </c>
      <c r="C66" s="62" t="s">
        <v>14</v>
      </c>
      <c r="D66" s="62" t="s">
        <v>267</v>
      </c>
      <c r="E66" s="62" t="s">
        <v>271</v>
      </c>
      <c r="F66" s="62" t="s">
        <v>83</v>
      </c>
      <c r="G66" s="62">
        <v>45</v>
      </c>
      <c r="H66" s="62">
        <v>0.4</v>
      </c>
      <c r="I66" s="62">
        <v>0.6</v>
      </c>
      <c r="J66" s="85"/>
      <c r="K66" s="85"/>
      <c r="L66" s="85"/>
      <c r="M66" s="85"/>
    </row>
    <row r="67" spans="1:13" ht="38.25" x14ac:dyDescent="0.25">
      <c r="A67" s="60" t="s">
        <v>162</v>
      </c>
      <c r="B67" s="92">
        <v>190304.62</v>
      </c>
      <c r="C67" s="62" t="s">
        <v>14</v>
      </c>
      <c r="D67" s="62" t="s">
        <v>267</v>
      </c>
      <c r="E67" s="62" t="s">
        <v>267</v>
      </c>
      <c r="F67" s="62" t="s">
        <v>247</v>
      </c>
      <c r="G67" s="62">
        <v>2</v>
      </c>
      <c r="H67" s="62">
        <v>0.8</v>
      </c>
      <c r="I67" s="62">
        <v>1.2</v>
      </c>
      <c r="J67" s="85"/>
      <c r="K67" s="85"/>
      <c r="L67" s="85"/>
      <c r="M67" s="85"/>
    </row>
    <row r="68" spans="1:13" ht="38.25" x14ac:dyDescent="0.25">
      <c r="A68" s="60" t="s">
        <v>163</v>
      </c>
      <c r="B68" s="92">
        <v>95152.31</v>
      </c>
      <c r="C68" s="62" t="s">
        <v>14</v>
      </c>
      <c r="D68" s="62" t="s">
        <v>267</v>
      </c>
      <c r="E68" s="62" t="s">
        <v>267</v>
      </c>
      <c r="F68" s="62" t="s">
        <v>247</v>
      </c>
      <c r="G68" s="62">
        <v>1</v>
      </c>
      <c r="H68" s="62">
        <v>0.4</v>
      </c>
      <c r="I68" s="62">
        <v>0.6</v>
      </c>
      <c r="J68" s="85"/>
      <c r="K68" s="85"/>
      <c r="L68" s="85"/>
      <c r="M68" s="85"/>
    </row>
    <row r="69" spans="1:13" ht="38.25" x14ac:dyDescent="0.25">
      <c r="A69" s="60" t="s">
        <v>164</v>
      </c>
      <c r="B69" s="92">
        <v>95152.31</v>
      </c>
      <c r="C69" s="62" t="s">
        <v>14</v>
      </c>
      <c r="D69" s="62" t="s">
        <v>267</v>
      </c>
      <c r="E69" s="62" t="s">
        <v>268</v>
      </c>
      <c r="F69" s="62" t="s">
        <v>247</v>
      </c>
      <c r="G69" s="62">
        <v>1</v>
      </c>
      <c r="H69" s="62">
        <v>0.4</v>
      </c>
      <c r="I69" s="62">
        <v>0.6</v>
      </c>
      <c r="J69" s="85"/>
      <c r="K69" s="85"/>
      <c r="L69" s="85"/>
      <c r="M69" s="85"/>
    </row>
    <row r="70" spans="1:13" ht="51" x14ac:dyDescent="0.25">
      <c r="A70" s="60" t="s">
        <v>165</v>
      </c>
      <c r="B70" s="92">
        <v>95152.31</v>
      </c>
      <c r="C70" s="62" t="s">
        <v>14</v>
      </c>
      <c r="D70" s="62" t="s">
        <v>267</v>
      </c>
      <c r="E70" s="62" t="s">
        <v>269</v>
      </c>
      <c r="F70" s="62" t="s">
        <v>247</v>
      </c>
      <c r="G70" s="62">
        <v>1</v>
      </c>
      <c r="H70" s="62">
        <v>0.4</v>
      </c>
      <c r="I70" s="62">
        <v>0.6</v>
      </c>
      <c r="J70" s="85"/>
      <c r="K70" s="85"/>
      <c r="L70" s="85"/>
      <c r="M70" s="85"/>
    </row>
    <row r="71" spans="1:13" ht="51" x14ac:dyDescent="0.25">
      <c r="A71" s="60" t="s">
        <v>166</v>
      </c>
      <c r="B71" s="92">
        <v>603783.13097400009</v>
      </c>
      <c r="C71" s="62" t="s">
        <v>14</v>
      </c>
      <c r="D71" s="62" t="s">
        <v>14</v>
      </c>
      <c r="E71" s="62" t="s">
        <v>278</v>
      </c>
      <c r="F71" s="62" t="s">
        <v>83</v>
      </c>
      <c r="G71" s="62">
        <v>199.24140000000006</v>
      </c>
      <c r="H71" s="62">
        <v>1.6</v>
      </c>
      <c r="I71" s="62">
        <v>2.4</v>
      </c>
      <c r="J71" s="85"/>
      <c r="K71" s="85"/>
      <c r="L71" s="85"/>
      <c r="M71" s="85"/>
    </row>
    <row r="72" spans="1:13" ht="38.25" x14ac:dyDescent="0.25">
      <c r="A72" s="60" t="s">
        <v>167</v>
      </c>
      <c r="B72" s="92">
        <v>509302.82624000002</v>
      </c>
      <c r="C72" s="62" t="s">
        <v>14</v>
      </c>
      <c r="D72" s="62" t="s">
        <v>14</v>
      </c>
      <c r="E72" s="62" t="s">
        <v>279</v>
      </c>
      <c r="F72" s="62" t="s">
        <v>83</v>
      </c>
      <c r="G72" s="62">
        <v>168.06400000000002</v>
      </c>
      <c r="H72" s="62">
        <v>1.6</v>
      </c>
      <c r="I72" s="62">
        <v>2.4</v>
      </c>
      <c r="J72" s="85"/>
      <c r="K72" s="85"/>
      <c r="L72" s="85"/>
      <c r="M72" s="85"/>
    </row>
    <row r="73" spans="1:13" ht="38.25" x14ac:dyDescent="0.25">
      <c r="A73" s="60" t="s">
        <v>168</v>
      </c>
      <c r="B73" s="92">
        <v>291707.26659999997</v>
      </c>
      <c r="C73" s="62" t="s">
        <v>14</v>
      </c>
      <c r="D73" s="62" t="s">
        <v>14</v>
      </c>
      <c r="E73" s="62" t="s">
        <v>280</v>
      </c>
      <c r="F73" s="62" t="s">
        <v>83</v>
      </c>
      <c r="G73" s="62">
        <v>96.26</v>
      </c>
      <c r="H73" s="62">
        <v>0.4</v>
      </c>
      <c r="I73" s="62">
        <v>0.6</v>
      </c>
      <c r="J73" s="85"/>
      <c r="K73" s="85"/>
      <c r="L73" s="85"/>
      <c r="M73" s="85"/>
    </row>
    <row r="74" spans="1:13" ht="51" x14ac:dyDescent="0.25">
      <c r="A74" s="60" t="s">
        <v>169</v>
      </c>
      <c r="B74" s="92">
        <v>314647.47029999999</v>
      </c>
      <c r="C74" s="62" t="s">
        <v>14</v>
      </c>
      <c r="D74" s="62" t="s">
        <v>14</v>
      </c>
      <c r="E74" s="62" t="s">
        <v>281</v>
      </c>
      <c r="F74" s="62" t="s">
        <v>83</v>
      </c>
      <c r="G74" s="62">
        <v>103.83</v>
      </c>
      <c r="H74" s="62">
        <v>0.8</v>
      </c>
      <c r="I74" s="62">
        <v>1.2</v>
      </c>
      <c r="J74" s="85"/>
      <c r="K74" s="85"/>
      <c r="L74" s="85"/>
      <c r="M74" s="85"/>
    </row>
    <row r="75" spans="1:13" ht="51" x14ac:dyDescent="0.25">
      <c r="A75" s="60" t="s">
        <v>170</v>
      </c>
      <c r="B75" s="92">
        <v>405150.66494999995</v>
      </c>
      <c r="C75" s="62" t="s">
        <v>14</v>
      </c>
      <c r="D75" s="62" t="s">
        <v>14</v>
      </c>
      <c r="E75" s="62" t="s">
        <v>282</v>
      </c>
      <c r="F75" s="62" t="s">
        <v>83</v>
      </c>
      <c r="G75" s="62">
        <v>133.69499999999999</v>
      </c>
      <c r="H75" s="62">
        <v>0.8</v>
      </c>
      <c r="I75" s="62">
        <v>1.2</v>
      </c>
      <c r="J75" s="85"/>
      <c r="K75" s="85"/>
      <c r="L75" s="85"/>
      <c r="M75" s="85"/>
    </row>
    <row r="76" spans="1:13" ht="38.25" x14ac:dyDescent="0.25">
      <c r="A76" s="60" t="s">
        <v>171</v>
      </c>
      <c r="B76" s="92">
        <v>186673.25599999996</v>
      </c>
      <c r="C76" s="62" t="s">
        <v>14</v>
      </c>
      <c r="D76" s="62" t="s">
        <v>14</v>
      </c>
      <c r="E76" s="62" t="s">
        <v>283</v>
      </c>
      <c r="F76" s="62" t="s">
        <v>83</v>
      </c>
      <c r="G76" s="62">
        <v>61.599999999999994</v>
      </c>
      <c r="H76" s="62">
        <v>0.4</v>
      </c>
      <c r="I76" s="62">
        <v>0.6</v>
      </c>
      <c r="J76" s="85"/>
      <c r="K76" s="85"/>
      <c r="L76" s="85"/>
      <c r="M76" s="85"/>
    </row>
    <row r="77" spans="1:13" ht="38.25" x14ac:dyDescent="0.25">
      <c r="A77" s="60" t="s">
        <v>172</v>
      </c>
      <c r="B77" s="92">
        <v>254342.3113</v>
      </c>
      <c r="C77" s="62" t="s">
        <v>14</v>
      </c>
      <c r="D77" s="62" t="s">
        <v>14</v>
      </c>
      <c r="E77" s="62" t="s">
        <v>284</v>
      </c>
      <c r="F77" s="62" t="s">
        <v>83</v>
      </c>
      <c r="G77" s="62">
        <v>83.93</v>
      </c>
      <c r="H77" s="62">
        <v>0.8</v>
      </c>
      <c r="I77" s="62">
        <v>1.2</v>
      </c>
      <c r="J77" s="85"/>
      <c r="K77" s="85"/>
      <c r="L77" s="85"/>
      <c r="M77" s="85"/>
    </row>
    <row r="78" spans="1:13" ht="38.25" x14ac:dyDescent="0.25">
      <c r="A78" s="60" t="s">
        <v>173</v>
      </c>
      <c r="B78" s="92">
        <v>261039.51739999998</v>
      </c>
      <c r="C78" s="62" t="s">
        <v>14</v>
      </c>
      <c r="D78" s="62" t="s">
        <v>14</v>
      </c>
      <c r="E78" s="62" t="s">
        <v>285</v>
      </c>
      <c r="F78" s="62" t="s">
        <v>83</v>
      </c>
      <c r="G78" s="62">
        <v>86.14</v>
      </c>
      <c r="H78" s="62">
        <v>0.8</v>
      </c>
      <c r="I78" s="62">
        <v>1.2</v>
      </c>
      <c r="J78" s="85"/>
      <c r="K78" s="85"/>
      <c r="L78" s="85"/>
      <c r="M78" s="85"/>
    </row>
    <row r="79" spans="1:13" ht="51" x14ac:dyDescent="0.25">
      <c r="A79" s="60" t="s">
        <v>174</v>
      </c>
      <c r="B79" s="92">
        <v>551140.66669999994</v>
      </c>
      <c r="C79" s="62" t="s">
        <v>14</v>
      </c>
      <c r="D79" s="62" t="s">
        <v>14</v>
      </c>
      <c r="E79" s="62" t="s">
        <v>286</v>
      </c>
      <c r="F79" s="62" t="s">
        <v>83</v>
      </c>
      <c r="G79" s="62">
        <v>181.87</v>
      </c>
      <c r="H79" s="62">
        <v>2</v>
      </c>
      <c r="I79" s="62">
        <v>3</v>
      </c>
      <c r="J79" s="85"/>
      <c r="K79" s="85"/>
      <c r="L79" s="85"/>
      <c r="M79" s="85"/>
    </row>
    <row r="80" spans="1:13" ht="51" x14ac:dyDescent="0.25">
      <c r="A80" s="60" t="s">
        <v>175</v>
      </c>
      <c r="B80" s="92">
        <v>291525.44199999998</v>
      </c>
      <c r="C80" s="62" t="s">
        <v>14</v>
      </c>
      <c r="D80" s="62" t="s">
        <v>14</v>
      </c>
      <c r="E80" s="62" t="s">
        <v>287</v>
      </c>
      <c r="F80" s="62" t="s">
        <v>83</v>
      </c>
      <c r="G80" s="62">
        <v>96.2</v>
      </c>
      <c r="H80" s="62">
        <v>0.8</v>
      </c>
      <c r="I80" s="62">
        <v>1.2</v>
      </c>
      <c r="J80" s="85"/>
      <c r="K80" s="85"/>
      <c r="L80" s="85"/>
      <c r="M80" s="85"/>
    </row>
    <row r="81" spans="1:13" ht="38.25" x14ac:dyDescent="0.25">
      <c r="A81" s="60" t="s">
        <v>176</v>
      </c>
      <c r="B81" s="92">
        <v>277790.41171599994</v>
      </c>
      <c r="C81" s="62" t="s">
        <v>14</v>
      </c>
      <c r="D81" s="62" t="s">
        <v>14</v>
      </c>
      <c r="E81" s="62" t="s">
        <v>262</v>
      </c>
      <c r="F81" s="62" t="s">
        <v>83</v>
      </c>
      <c r="G81" s="62">
        <v>91.667599999999993</v>
      </c>
      <c r="H81" s="62">
        <v>0.8</v>
      </c>
      <c r="I81" s="62">
        <v>1.2</v>
      </c>
      <c r="J81" s="85"/>
      <c r="K81" s="85"/>
      <c r="L81" s="85"/>
      <c r="M81" s="85"/>
    </row>
    <row r="82" spans="1:13" ht="38.25" x14ac:dyDescent="0.25">
      <c r="A82" s="60" t="s">
        <v>177</v>
      </c>
      <c r="B82" s="92">
        <v>176612.2948</v>
      </c>
      <c r="C82" s="62" t="s">
        <v>14</v>
      </c>
      <c r="D82" s="62" t="s">
        <v>14</v>
      </c>
      <c r="E82" s="62" t="s">
        <v>288</v>
      </c>
      <c r="F82" s="62" t="s">
        <v>83</v>
      </c>
      <c r="G82" s="62">
        <v>58.28</v>
      </c>
      <c r="H82" s="62">
        <v>0.4</v>
      </c>
      <c r="I82" s="62">
        <v>0.6</v>
      </c>
      <c r="J82" s="85"/>
      <c r="K82" s="85"/>
      <c r="L82" s="85"/>
      <c r="M82" s="85"/>
    </row>
    <row r="83" spans="1:13" ht="38.25" x14ac:dyDescent="0.25">
      <c r="A83" s="60" t="s">
        <v>178</v>
      </c>
      <c r="B83" s="92">
        <v>164611.87119999999</v>
      </c>
      <c r="C83" s="62" t="s">
        <v>14</v>
      </c>
      <c r="D83" s="62" t="s">
        <v>14</v>
      </c>
      <c r="E83" s="62" t="s">
        <v>289</v>
      </c>
      <c r="F83" s="62" t="s">
        <v>83</v>
      </c>
      <c r="G83" s="62">
        <v>54.32</v>
      </c>
      <c r="H83" s="62">
        <v>0.4</v>
      </c>
      <c r="I83" s="62">
        <v>0.6</v>
      </c>
      <c r="J83" s="85"/>
      <c r="K83" s="85"/>
      <c r="L83" s="85"/>
      <c r="M83" s="85"/>
    </row>
    <row r="84" spans="1:13" ht="51" x14ac:dyDescent="0.25">
      <c r="A84" s="60" t="s">
        <v>179</v>
      </c>
      <c r="B84" s="92">
        <v>183430.71729999999</v>
      </c>
      <c r="C84" s="62" t="s">
        <v>14</v>
      </c>
      <c r="D84" s="62" t="s">
        <v>14</v>
      </c>
      <c r="E84" s="62" t="s">
        <v>290</v>
      </c>
      <c r="F84" s="62" t="s">
        <v>83</v>
      </c>
      <c r="G84" s="62">
        <v>60.53</v>
      </c>
      <c r="H84" s="62">
        <v>0.4</v>
      </c>
      <c r="I84" s="62">
        <v>0.6</v>
      </c>
      <c r="J84" s="85"/>
      <c r="K84" s="85"/>
      <c r="L84" s="85"/>
      <c r="M84" s="85"/>
    </row>
    <row r="85" spans="1:13" ht="38.25" x14ac:dyDescent="0.25">
      <c r="A85" s="60" t="s">
        <v>180</v>
      </c>
      <c r="B85" s="92">
        <v>149550.7335</v>
      </c>
      <c r="C85" s="62" t="s">
        <v>14</v>
      </c>
      <c r="D85" s="62" t="s">
        <v>14</v>
      </c>
      <c r="E85" s="62" t="s">
        <v>291</v>
      </c>
      <c r="F85" s="62" t="s">
        <v>83</v>
      </c>
      <c r="G85" s="62">
        <v>49.35</v>
      </c>
      <c r="H85" s="62">
        <v>0.4</v>
      </c>
      <c r="I85" s="62">
        <v>0.6</v>
      </c>
      <c r="J85" s="85"/>
      <c r="K85" s="85"/>
      <c r="L85" s="85"/>
      <c r="M85" s="85"/>
    </row>
    <row r="86" spans="1:13" ht="38.25" x14ac:dyDescent="0.25">
      <c r="A86" s="60" t="s">
        <v>181</v>
      </c>
      <c r="B86" s="92">
        <v>157293.43104999998</v>
      </c>
      <c r="C86" s="62" t="s">
        <v>14</v>
      </c>
      <c r="D86" s="62" t="s">
        <v>14</v>
      </c>
      <c r="E86" s="62" t="s">
        <v>292</v>
      </c>
      <c r="F86" s="62" t="s">
        <v>83</v>
      </c>
      <c r="G86" s="62">
        <v>51.905000000000001</v>
      </c>
      <c r="H86" s="62">
        <v>0.4</v>
      </c>
      <c r="I86" s="62">
        <v>0.6</v>
      </c>
      <c r="J86" s="85"/>
      <c r="K86" s="85"/>
      <c r="L86" s="85"/>
      <c r="M86" s="85"/>
    </row>
    <row r="87" spans="1:13" ht="38.25" x14ac:dyDescent="0.25">
      <c r="A87" s="60" t="s">
        <v>182</v>
      </c>
      <c r="B87" s="92">
        <v>243644.96400000001</v>
      </c>
      <c r="C87" s="62" t="s">
        <v>14</v>
      </c>
      <c r="D87" s="62" t="s">
        <v>14</v>
      </c>
      <c r="E87" s="62" t="s">
        <v>293</v>
      </c>
      <c r="F87" s="62" t="s">
        <v>83</v>
      </c>
      <c r="G87" s="62">
        <v>80.400000000000006</v>
      </c>
      <c r="H87" s="62">
        <v>0.8</v>
      </c>
      <c r="I87" s="62">
        <v>1.2</v>
      </c>
      <c r="J87" s="85"/>
      <c r="K87" s="85"/>
      <c r="L87" s="85"/>
      <c r="M87" s="85"/>
    </row>
    <row r="88" spans="1:13" ht="38.25" x14ac:dyDescent="0.25">
      <c r="A88" s="60" t="s">
        <v>183</v>
      </c>
      <c r="B88" s="92">
        <v>210613.495</v>
      </c>
      <c r="C88" s="62" t="s">
        <v>14</v>
      </c>
      <c r="D88" s="62" t="s">
        <v>14</v>
      </c>
      <c r="E88" s="62" t="s">
        <v>294</v>
      </c>
      <c r="F88" s="62" t="s">
        <v>83</v>
      </c>
      <c r="G88" s="62">
        <v>69.5</v>
      </c>
      <c r="H88" s="62">
        <v>0.4</v>
      </c>
      <c r="I88" s="62">
        <v>0.6</v>
      </c>
      <c r="J88" s="85"/>
      <c r="K88" s="85"/>
      <c r="L88" s="85"/>
      <c r="M88" s="85"/>
    </row>
    <row r="89" spans="1:13" ht="38.25" x14ac:dyDescent="0.25">
      <c r="A89" s="60" t="s">
        <v>184</v>
      </c>
      <c r="B89" s="92">
        <v>168187.755</v>
      </c>
      <c r="C89" s="62" t="s">
        <v>14</v>
      </c>
      <c r="D89" s="62" t="s">
        <v>14</v>
      </c>
      <c r="E89" s="62" t="s">
        <v>295</v>
      </c>
      <c r="F89" s="62" t="s">
        <v>83</v>
      </c>
      <c r="G89" s="62">
        <v>55.5</v>
      </c>
      <c r="H89" s="62">
        <v>0.4</v>
      </c>
      <c r="I89" s="62">
        <v>0.6</v>
      </c>
      <c r="J89" s="85"/>
      <c r="K89" s="85"/>
      <c r="L89" s="85"/>
      <c r="M89" s="85"/>
    </row>
    <row r="90" spans="1:13" ht="51" x14ac:dyDescent="0.25">
      <c r="A90" s="60" t="s">
        <v>185</v>
      </c>
      <c r="B90" s="92">
        <v>156520.6765</v>
      </c>
      <c r="C90" s="62" t="s">
        <v>14</v>
      </c>
      <c r="D90" s="62" t="s">
        <v>14</v>
      </c>
      <c r="E90" s="62" t="s">
        <v>296</v>
      </c>
      <c r="F90" s="62" t="s">
        <v>83</v>
      </c>
      <c r="G90" s="62">
        <v>51.65</v>
      </c>
      <c r="H90" s="62">
        <v>0.4</v>
      </c>
      <c r="I90" s="62">
        <v>0.6</v>
      </c>
      <c r="J90" s="85"/>
      <c r="K90" s="85"/>
      <c r="L90" s="85"/>
      <c r="M90" s="85"/>
    </row>
    <row r="91" spans="1:13" ht="38.25" x14ac:dyDescent="0.25">
      <c r="A91" s="60" t="s">
        <v>186</v>
      </c>
      <c r="B91" s="92">
        <v>217068.26829999997</v>
      </c>
      <c r="C91" s="62" t="s">
        <v>14</v>
      </c>
      <c r="D91" s="62" t="s">
        <v>14</v>
      </c>
      <c r="E91" s="62" t="s">
        <v>297</v>
      </c>
      <c r="F91" s="62" t="s">
        <v>83</v>
      </c>
      <c r="G91" s="62">
        <v>71.63</v>
      </c>
      <c r="H91" s="62">
        <v>0.4</v>
      </c>
      <c r="I91" s="62">
        <v>0.6</v>
      </c>
      <c r="J91" s="85"/>
      <c r="K91" s="85"/>
      <c r="L91" s="85"/>
      <c r="M91" s="85"/>
    </row>
    <row r="92" spans="1:13" ht="51" x14ac:dyDescent="0.25">
      <c r="A92" s="60" t="s">
        <v>187</v>
      </c>
      <c r="B92" s="92">
        <v>148847.67838</v>
      </c>
      <c r="C92" s="62" t="s">
        <v>14</v>
      </c>
      <c r="D92" s="62" t="s">
        <v>14</v>
      </c>
      <c r="E92" s="62" t="s">
        <v>298</v>
      </c>
      <c r="F92" s="62" t="s">
        <v>83</v>
      </c>
      <c r="G92" s="62">
        <v>49.118000000000002</v>
      </c>
      <c r="H92" s="62">
        <v>0.4</v>
      </c>
      <c r="I92" s="62">
        <v>0.6</v>
      </c>
      <c r="J92" s="85"/>
      <c r="K92" s="85"/>
      <c r="L92" s="85"/>
      <c r="M92" s="85"/>
    </row>
    <row r="93" spans="1:13" ht="38.25" x14ac:dyDescent="0.25">
      <c r="A93" s="60" t="s">
        <v>188</v>
      </c>
      <c r="B93" s="92">
        <v>167884.71399999998</v>
      </c>
      <c r="C93" s="62" t="s">
        <v>14</v>
      </c>
      <c r="D93" s="62" t="s">
        <v>14</v>
      </c>
      <c r="E93" s="62" t="s">
        <v>299</v>
      </c>
      <c r="F93" s="62" t="s">
        <v>83</v>
      </c>
      <c r="G93" s="62">
        <v>55.4</v>
      </c>
      <c r="H93" s="62">
        <v>0.4</v>
      </c>
      <c r="I93" s="62">
        <v>0.6</v>
      </c>
      <c r="J93" s="85"/>
      <c r="K93" s="85"/>
      <c r="L93" s="85"/>
      <c r="M93" s="85"/>
    </row>
    <row r="94" spans="1:13" ht="38.25" x14ac:dyDescent="0.25">
      <c r="A94" s="60" t="s">
        <v>180</v>
      </c>
      <c r="B94" s="92">
        <v>158005.57739999998</v>
      </c>
      <c r="C94" s="62" t="s">
        <v>14</v>
      </c>
      <c r="D94" s="62" t="s">
        <v>14</v>
      </c>
      <c r="E94" s="62" t="s">
        <v>300</v>
      </c>
      <c r="F94" s="62" t="s">
        <v>83</v>
      </c>
      <c r="G94" s="62">
        <v>52.14</v>
      </c>
      <c r="H94" s="62">
        <v>0.4</v>
      </c>
      <c r="I94" s="62">
        <v>0.6</v>
      </c>
      <c r="J94" s="85"/>
      <c r="K94" s="85"/>
      <c r="L94" s="85"/>
      <c r="M94" s="85"/>
    </row>
    <row r="95" spans="1:13" ht="38.25" x14ac:dyDescent="0.25">
      <c r="A95" s="60" t="s">
        <v>189</v>
      </c>
      <c r="B95" s="92">
        <v>224674.5974</v>
      </c>
      <c r="C95" s="62" t="s">
        <v>14</v>
      </c>
      <c r="D95" s="62" t="s">
        <v>14</v>
      </c>
      <c r="E95" s="62" t="s">
        <v>301</v>
      </c>
      <c r="F95" s="62" t="s">
        <v>83</v>
      </c>
      <c r="G95" s="62">
        <v>74.14</v>
      </c>
      <c r="H95" s="62">
        <v>0.4</v>
      </c>
      <c r="I95" s="62">
        <v>0.6</v>
      </c>
      <c r="J95" s="85"/>
      <c r="K95" s="85"/>
      <c r="L95" s="85"/>
      <c r="M95" s="85"/>
    </row>
    <row r="96" spans="1:13" ht="38.25" x14ac:dyDescent="0.25">
      <c r="A96" s="60" t="s">
        <v>190</v>
      </c>
      <c r="B96" s="92">
        <v>274918.79519999999</v>
      </c>
      <c r="C96" s="62" t="s">
        <v>14</v>
      </c>
      <c r="D96" s="62" t="s">
        <v>14</v>
      </c>
      <c r="E96" s="62" t="s">
        <v>302</v>
      </c>
      <c r="F96" s="62" t="s">
        <v>83</v>
      </c>
      <c r="G96" s="62">
        <v>90.72</v>
      </c>
      <c r="H96" s="62">
        <v>0.8</v>
      </c>
      <c r="I96" s="62">
        <v>1.2</v>
      </c>
      <c r="J96" s="85"/>
      <c r="K96" s="85"/>
      <c r="L96" s="85"/>
      <c r="M96" s="85"/>
    </row>
    <row r="97" spans="1:13" ht="38.25" x14ac:dyDescent="0.25">
      <c r="A97" s="60" t="s">
        <v>186</v>
      </c>
      <c r="B97" s="92">
        <v>327375.1923</v>
      </c>
      <c r="C97" s="62" t="s">
        <v>14</v>
      </c>
      <c r="D97" s="62" t="s">
        <v>14</v>
      </c>
      <c r="E97" s="62" t="s">
        <v>297</v>
      </c>
      <c r="F97" s="62" t="s">
        <v>83</v>
      </c>
      <c r="G97" s="62">
        <v>108.03</v>
      </c>
      <c r="H97" s="62">
        <v>1.2000000000000002</v>
      </c>
      <c r="I97" s="62">
        <v>1.7999999999999998</v>
      </c>
      <c r="J97" s="85"/>
      <c r="K97" s="85"/>
      <c r="L97" s="85"/>
      <c r="M97" s="85"/>
    </row>
    <row r="98" spans="1:13" ht="38.25" x14ac:dyDescent="0.25">
      <c r="A98" s="60" t="s">
        <v>191</v>
      </c>
      <c r="B98" s="92">
        <v>161702.6776</v>
      </c>
      <c r="C98" s="62" t="s">
        <v>14</v>
      </c>
      <c r="D98" s="62" t="s">
        <v>14</v>
      </c>
      <c r="E98" s="62" t="s">
        <v>303</v>
      </c>
      <c r="F98" s="62" t="s">
        <v>83</v>
      </c>
      <c r="G98" s="62">
        <v>53.36</v>
      </c>
      <c r="H98" s="62">
        <v>0.4</v>
      </c>
      <c r="I98" s="62">
        <v>0.6</v>
      </c>
      <c r="J98" s="85"/>
      <c r="K98" s="85"/>
      <c r="L98" s="85"/>
      <c r="M98" s="85"/>
    </row>
    <row r="99" spans="1:13" ht="38.25" x14ac:dyDescent="0.25">
      <c r="A99" s="60" t="s">
        <v>192</v>
      </c>
      <c r="B99" s="92">
        <v>266723.051355</v>
      </c>
      <c r="C99" s="62" t="s">
        <v>14</v>
      </c>
      <c r="D99" s="62" t="s">
        <v>14</v>
      </c>
      <c r="E99" s="62" t="s">
        <v>304</v>
      </c>
      <c r="F99" s="62" t="s">
        <v>83</v>
      </c>
      <c r="G99" s="62">
        <v>88.015500000000003</v>
      </c>
      <c r="H99" s="62">
        <v>1.2000000000000002</v>
      </c>
      <c r="I99" s="62">
        <v>1.7999999999999998</v>
      </c>
      <c r="J99" s="85"/>
      <c r="K99" s="85"/>
      <c r="L99" s="85"/>
      <c r="M99" s="85"/>
    </row>
    <row r="100" spans="1:13" ht="38.25" x14ac:dyDescent="0.25">
      <c r="A100" s="60" t="s">
        <v>193</v>
      </c>
      <c r="B100" s="92">
        <v>182127.641</v>
      </c>
      <c r="C100" s="62" t="s">
        <v>14</v>
      </c>
      <c r="D100" s="62" t="s">
        <v>14</v>
      </c>
      <c r="E100" s="62" t="s">
        <v>305</v>
      </c>
      <c r="F100" s="62" t="s">
        <v>83</v>
      </c>
      <c r="G100" s="62">
        <v>60.1</v>
      </c>
      <c r="H100" s="62">
        <v>0.4</v>
      </c>
      <c r="I100" s="62">
        <v>0.6</v>
      </c>
      <c r="J100" s="85"/>
      <c r="K100" s="85"/>
      <c r="L100" s="85"/>
      <c r="M100" s="85"/>
    </row>
    <row r="101" spans="1:13" ht="38.25" x14ac:dyDescent="0.25">
      <c r="A101" s="60" t="s">
        <v>194</v>
      </c>
      <c r="B101" s="92">
        <v>195196.28412499998</v>
      </c>
      <c r="C101" s="62" t="s">
        <v>14</v>
      </c>
      <c r="D101" s="62" t="s">
        <v>14</v>
      </c>
      <c r="E101" s="62" t="s">
        <v>306</v>
      </c>
      <c r="F101" s="62" t="s">
        <v>83</v>
      </c>
      <c r="G101" s="62">
        <v>64.412499999999994</v>
      </c>
      <c r="H101" s="62">
        <v>0.4</v>
      </c>
      <c r="I101" s="62">
        <v>0.6</v>
      </c>
      <c r="J101" s="85"/>
      <c r="K101" s="85"/>
      <c r="L101" s="85"/>
      <c r="M101" s="85"/>
    </row>
    <row r="102" spans="1:13" ht="51" x14ac:dyDescent="0.25">
      <c r="A102" s="60" t="s">
        <v>195</v>
      </c>
      <c r="B102" s="92">
        <v>365785.63905</v>
      </c>
      <c r="C102" s="62" t="s">
        <v>14</v>
      </c>
      <c r="D102" s="62" t="s">
        <v>14</v>
      </c>
      <c r="E102" s="62" t="s">
        <v>306</v>
      </c>
      <c r="F102" s="62" t="s">
        <v>83</v>
      </c>
      <c r="G102" s="62">
        <v>120.705</v>
      </c>
      <c r="H102" s="62">
        <v>1.6</v>
      </c>
      <c r="I102" s="62">
        <v>2.4</v>
      </c>
      <c r="J102" s="85"/>
      <c r="K102" s="85"/>
      <c r="L102" s="85"/>
      <c r="M102" s="85"/>
    </row>
    <row r="103" spans="1:13" ht="51" x14ac:dyDescent="0.25">
      <c r="A103" s="60" t="s">
        <v>196</v>
      </c>
      <c r="B103" s="92">
        <v>187609.18</v>
      </c>
      <c r="C103" s="62" t="s">
        <v>14</v>
      </c>
      <c r="D103" s="62" t="s">
        <v>14</v>
      </c>
      <c r="E103" s="62" t="s">
        <v>278</v>
      </c>
      <c r="F103" s="62" t="s">
        <v>247</v>
      </c>
      <c r="G103" s="62">
        <v>2</v>
      </c>
      <c r="H103" s="62">
        <v>0.8</v>
      </c>
      <c r="I103" s="62">
        <v>1.2</v>
      </c>
      <c r="J103" s="85"/>
      <c r="K103" s="85"/>
      <c r="L103" s="85"/>
      <c r="M103" s="85"/>
    </row>
    <row r="104" spans="1:13" ht="38.25" x14ac:dyDescent="0.25">
      <c r="A104" s="60" t="s">
        <v>197</v>
      </c>
      <c r="B104" s="92">
        <v>187609.18</v>
      </c>
      <c r="C104" s="62" t="s">
        <v>14</v>
      </c>
      <c r="D104" s="62" t="s">
        <v>14</v>
      </c>
      <c r="E104" s="62" t="s">
        <v>307</v>
      </c>
      <c r="F104" s="62" t="s">
        <v>247</v>
      </c>
      <c r="G104" s="62">
        <v>2</v>
      </c>
      <c r="H104" s="62">
        <v>0.8</v>
      </c>
      <c r="I104" s="62">
        <v>1.2</v>
      </c>
      <c r="J104" s="85"/>
      <c r="K104" s="85"/>
      <c r="L104" s="85"/>
      <c r="M104" s="85"/>
    </row>
    <row r="105" spans="1:13" ht="38.25" x14ac:dyDescent="0.25">
      <c r="A105" s="60" t="s">
        <v>198</v>
      </c>
      <c r="B105" s="92">
        <v>93804.59</v>
      </c>
      <c r="C105" s="62" t="s">
        <v>14</v>
      </c>
      <c r="D105" s="62" t="s">
        <v>14</v>
      </c>
      <c r="E105" s="62" t="s">
        <v>285</v>
      </c>
      <c r="F105" s="62" t="s">
        <v>247</v>
      </c>
      <c r="G105" s="62">
        <v>1</v>
      </c>
      <c r="H105" s="62">
        <v>0.4</v>
      </c>
      <c r="I105" s="62">
        <v>0.6</v>
      </c>
      <c r="J105" s="85"/>
      <c r="K105" s="85"/>
      <c r="L105" s="85"/>
      <c r="M105" s="85"/>
    </row>
    <row r="106" spans="1:13" ht="38.25" x14ac:dyDescent="0.25">
      <c r="A106" s="60" t="s">
        <v>199</v>
      </c>
      <c r="B106" s="92">
        <v>93804.59</v>
      </c>
      <c r="C106" s="62" t="s">
        <v>14</v>
      </c>
      <c r="D106" s="62" t="s">
        <v>14</v>
      </c>
      <c r="E106" s="62" t="s">
        <v>308</v>
      </c>
      <c r="F106" s="62" t="s">
        <v>247</v>
      </c>
      <c r="G106" s="62">
        <v>1</v>
      </c>
      <c r="H106" s="62">
        <v>0.4</v>
      </c>
      <c r="I106" s="62">
        <v>0.6</v>
      </c>
      <c r="J106" s="85"/>
      <c r="K106" s="85"/>
      <c r="L106" s="85"/>
      <c r="M106" s="85"/>
    </row>
    <row r="107" spans="1:13" ht="25.5" x14ac:dyDescent="0.25">
      <c r="A107" s="60" t="s">
        <v>200</v>
      </c>
      <c r="B107" s="92">
        <v>187609.18</v>
      </c>
      <c r="C107" s="62" t="s">
        <v>14</v>
      </c>
      <c r="D107" s="62" t="s">
        <v>14</v>
      </c>
      <c r="E107" s="62" t="s">
        <v>309</v>
      </c>
      <c r="F107" s="62" t="s">
        <v>247</v>
      </c>
      <c r="G107" s="62">
        <v>2</v>
      </c>
      <c r="H107" s="62">
        <v>0.8</v>
      </c>
      <c r="I107" s="62">
        <v>1.2</v>
      </c>
      <c r="J107" s="85"/>
      <c r="K107" s="85"/>
      <c r="L107" s="85"/>
      <c r="M107" s="85"/>
    </row>
    <row r="108" spans="1:13" ht="51" x14ac:dyDescent="0.25">
      <c r="A108" s="60" t="s">
        <v>201</v>
      </c>
      <c r="B108" s="92">
        <v>375218.36</v>
      </c>
      <c r="C108" s="62" t="s">
        <v>14</v>
      </c>
      <c r="D108" s="62" t="s">
        <v>14</v>
      </c>
      <c r="E108" s="62" t="s">
        <v>310</v>
      </c>
      <c r="F108" s="62" t="s">
        <v>247</v>
      </c>
      <c r="G108" s="62">
        <v>4</v>
      </c>
      <c r="H108" s="62">
        <v>1.6</v>
      </c>
      <c r="I108" s="62">
        <v>2.4</v>
      </c>
      <c r="J108" s="85"/>
      <c r="K108" s="85"/>
      <c r="L108" s="85"/>
      <c r="M108" s="85"/>
    </row>
    <row r="109" spans="1:13" ht="38.25" x14ac:dyDescent="0.25">
      <c r="A109" s="60" t="s">
        <v>202</v>
      </c>
      <c r="B109" s="92">
        <v>187609.18</v>
      </c>
      <c r="C109" s="62" t="s">
        <v>14</v>
      </c>
      <c r="D109" s="62" t="s">
        <v>14</v>
      </c>
      <c r="E109" s="62" t="s">
        <v>283</v>
      </c>
      <c r="F109" s="62" t="s">
        <v>247</v>
      </c>
      <c r="G109" s="62">
        <v>2</v>
      </c>
      <c r="H109" s="62">
        <v>0.8</v>
      </c>
      <c r="I109" s="62">
        <v>1.2</v>
      </c>
      <c r="J109" s="85"/>
      <c r="K109" s="85"/>
      <c r="L109" s="85"/>
      <c r="M109" s="85"/>
    </row>
    <row r="110" spans="1:13" ht="51" x14ac:dyDescent="0.25">
      <c r="A110" s="60" t="s">
        <v>203</v>
      </c>
      <c r="B110" s="92">
        <v>93804.59</v>
      </c>
      <c r="C110" s="62" t="s">
        <v>14</v>
      </c>
      <c r="D110" s="62" t="s">
        <v>14</v>
      </c>
      <c r="E110" s="62" t="s">
        <v>311</v>
      </c>
      <c r="F110" s="62" t="s">
        <v>247</v>
      </c>
      <c r="G110" s="62">
        <v>1</v>
      </c>
      <c r="H110" s="62">
        <v>0.4</v>
      </c>
      <c r="I110" s="62">
        <v>0.6</v>
      </c>
      <c r="J110" s="85"/>
      <c r="K110" s="85"/>
      <c r="L110" s="85"/>
      <c r="M110" s="85"/>
    </row>
    <row r="111" spans="1:13" ht="51" x14ac:dyDescent="0.25">
      <c r="A111" s="60" t="s">
        <v>204</v>
      </c>
      <c r="B111" s="92">
        <v>187609.18</v>
      </c>
      <c r="C111" s="62" t="s">
        <v>14</v>
      </c>
      <c r="D111" s="62" t="s">
        <v>14</v>
      </c>
      <c r="E111" s="62" t="s">
        <v>312</v>
      </c>
      <c r="F111" s="62" t="s">
        <v>247</v>
      </c>
      <c r="G111" s="62">
        <v>2</v>
      </c>
      <c r="H111" s="62">
        <v>0.8</v>
      </c>
      <c r="I111" s="62">
        <v>1.2</v>
      </c>
      <c r="J111" s="85"/>
      <c r="K111" s="85"/>
      <c r="L111" s="85"/>
      <c r="M111" s="85"/>
    </row>
    <row r="112" spans="1:13" ht="38.25" x14ac:dyDescent="0.25">
      <c r="A112" s="60" t="s">
        <v>205</v>
      </c>
      <c r="B112" s="92">
        <v>93804.59</v>
      </c>
      <c r="C112" s="62" t="s">
        <v>14</v>
      </c>
      <c r="D112" s="62" t="s">
        <v>14</v>
      </c>
      <c r="E112" s="62" t="s">
        <v>313</v>
      </c>
      <c r="F112" s="62" t="s">
        <v>247</v>
      </c>
      <c r="G112" s="62">
        <v>1</v>
      </c>
      <c r="H112" s="62">
        <v>0.4</v>
      </c>
      <c r="I112" s="62">
        <v>0.6</v>
      </c>
      <c r="J112" s="85"/>
      <c r="K112" s="85"/>
      <c r="L112" s="85"/>
      <c r="M112" s="85"/>
    </row>
    <row r="113" spans="1:13" ht="38.25" x14ac:dyDescent="0.25">
      <c r="A113" s="60" t="s">
        <v>206</v>
      </c>
      <c r="B113" s="92">
        <v>375218.36</v>
      </c>
      <c r="C113" s="62" t="s">
        <v>14</v>
      </c>
      <c r="D113" s="62" t="s">
        <v>14</v>
      </c>
      <c r="E113" s="62" t="s">
        <v>297</v>
      </c>
      <c r="F113" s="62" t="s">
        <v>247</v>
      </c>
      <c r="G113" s="62">
        <v>4</v>
      </c>
      <c r="H113" s="62">
        <v>1.6</v>
      </c>
      <c r="I113" s="62">
        <v>2.4</v>
      </c>
      <c r="J113" s="85"/>
      <c r="K113" s="85"/>
      <c r="L113" s="85"/>
      <c r="M113" s="85"/>
    </row>
    <row r="114" spans="1:13" ht="38.25" x14ac:dyDescent="0.25">
      <c r="A114" s="60" t="s">
        <v>207</v>
      </c>
      <c r="B114" s="92">
        <v>187609.18</v>
      </c>
      <c r="C114" s="62" t="s">
        <v>14</v>
      </c>
      <c r="D114" s="62" t="s">
        <v>14</v>
      </c>
      <c r="E114" s="62" t="s">
        <v>289</v>
      </c>
      <c r="F114" s="62" t="s">
        <v>247</v>
      </c>
      <c r="G114" s="62">
        <v>2</v>
      </c>
      <c r="H114" s="62">
        <v>0.8</v>
      </c>
      <c r="I114" s="62">
        <v>1.2</v>
      </c>
      <c r="J114" s="85"/>
      <c r="K114" s="85"/>
      <c r="L114" s="85"/>
      <c r="M114" s="85"/>
    </row>
    <row r="115" spans="1:13" ht="38.25" x14ac:dyDescent="0.25">
      <c r="A115" s="60" t="s">
        <v>208</v>
      </c>
      <c r="B115" s="92">
        <v>93804.59</v>
      </c>
      <c r="C115" s="62" t="s">
        <v>14</v>
      </c>
      <c r="D115" s="62" t="s">
        <v>14</v>
      </c>
      <c r="E115" s="62" t="s">
        <v>300</v>
      </c>
      <c r="F115" s="62" t="s">
        <v>247</v>
      </c>
      <c r="G115" s="62">
        <v>1</v>
      </c>
      <c r="H115" s="62">
        <v>0.4</v>
      </c>
      <c r="I115" s="62">
        <v>0.6</v>
      </c>
      <c r="J115" s="85"/>
      <c r="K115" s="85"/>
      <c r="L115" s="85"/>
      <c r="M115" s="85"/>
    </row>
    <row r="116" spans="1:13" ht="51" x14ac:dyDescent="0.25">
      <c r="A116" s="60" t="s">
        <v>209</v>
      </c>
      <c r="B116" s="92">
        <v>187609.18</v>
      </c>
      <c r="C116" s="62" t="s">
        <v>14</v>
      </c>
      <c r="D116" s="62" t="s">
        <v>14</v>
      </c>
      <c r="E116" s="62" t="s">
        <v>314</v>
      </c>
      <c r="F116" s="62" t="s">
        <v>247</v>
      </c>
      <c r="G116" s="62">
        <v>2</v>
      </c>
      <c r="H116" s="62">
        <v>0.8</v>
      </c>
      <c r="I116" s="62">
        <v>1.2</v>
      </c>
      <c r="J116" s="85"/>
      <c r="K116" s="85"/>
      <c r="L116" s="85"/>
      <c r="M116" s="85"/>
    </row>
    <row r="117" spans="1:13" ht="38.25" x14ac:dyDescent="0.25">
      <c r="A117" s="60" t="s">
        <v>210</v>
      </c>
      <c r="B117" s="92">
        <v>187609.18</v>
      </c>
      <c r="C117" s="62" t="s">
        <v>14</v>
      </c>
      <c r="D117" s="62" t="s">
        <v>14</v>
      </c>
      <c r="E117" s="62" t="s">
        <v>315</v>
      </c>
      <c r="F117" s="62" t="s">
        <v>247</v>
      </c>
      <c r="G117" s="62">
        <v>2</v>
      </c>
      <c r="H117" s="62">
        <v>0.8</v>
      </c>
      <c r="I117" s="62">
        <v>1.2</v>
      </c>
      <c r="J117" s="85"/>
      <c r="K117" s="85"/>
      <c r="L117" s="85"/>
      <c r="M117" s="85"/>
    </row>
    <row r="118" spans="1:13" ht="38.25" x14ac:dyDescent="0.25">
      <c r="A118" s="60" t="s">
        <v>211</v>
      </c>
      <c r="B118" s="92">
        <v>187609.18</v>
      </c>
      <c r="C118" s="62" t="s">
        <v>14</v>
      </c>
      <c r="D118" s="62" t="s">
        <v>14</v>
      </c>
      <c r="E118" s="62" t="s">
        <v>293</v>
      </c>
      <c r="F118" s="62" t="s">
        <v>247</v>
      </c>
      <c r="G118" s="62">
        <v>2</v>
      </c>
      <c r="H118" s="62">
        <v>0.8</v>
      </c>
      <c r="I118" s="62">
        <v>1.2</v>
      </c>
      <c r="J118" s="85"/>
      <c r="K118" s="85"/>
      <c r="L118" s="85"/>
      <c r="M118" s="85"/>
    </row>
    <row r="119" spans="1:13" ht="38.25" x14ac:dyDescent="0.25">
      <c r="A119" s="60" t="s">
        <v>212</v>
      </c>
      <c r="B119" s="92">
        <v>187609.18</v>
      </c>
      <c r="C119" s="62" t="s">
        <v>14</v>
      </c>
      <c r="D119" s="62" t="s">
        <v>14</v>
      </c>
      <c r="E119" s="62" t="s">
        <v>297</v>
      </c>
      <c r="F119" s="62" t="s">
        <v>247</v>
      </c>
      <c r="G119" s="62">
        <v>2</v>
      </c>
      <c r="H119" s="62">
        <v>0.8</v>
      </c>
      <c r="I119" s="62">
        <v>1.2</v>
      </c>
      <c r="J119" s="85"/>
      <c r="K119" s="85"/>
      <c r="L119" s="85"/>
      <c r="M119" s="85"/>
    </row>
    <row r="120" spans="1:13" ht="38.25" x14ac:dyDescent="0.25">
      <c r="A120" s="60" t="s">
        <v>213</v>
      </c>
      <c r="B120" s="92">
        <v>187609.18</v>
      </c>
      <c r="C120" s="62" t="s">
        <v>14</v>
      </c>
      <c r="D120" s="62" t="s">
        <v>14</v>
      </c>
      <c r="E120" s="62" t="s">
        <v>316</v>
      </c>
      <c r="F120" s="62" t="s">
        <v>247</v>
      </c>
      <c r="G120" s="62">
        <v>2</v>
      </c>
      <c r="H120" s="62">
        <v>0.8</v>
      </c>
      <c r="I120" s="62">
        <v>1.2</v>
      </c>
      <c r="J120" s="85"/>
      <c r="K120" s="85"/>
      <c r="L120" s="85"/>
      <c r="M120" s="85"/>
    </row>
    <row r="121" spans="1:13" ht="38.25" x14ac:dyDescent="0.25">
      <c r="A121" s="60" t="s">
        <v>214</v>
      </c>
      <c r="B121" s="92">
        <v>93804.59</v>
      </c>
      <c r="C121" s="62" t="s">
        <v>14</v>
      </c>
      <c r="D121" s="62" t="s">
        <v>14</v>
      </c>
      <c r="E121" s="62" t="s">
        <v>317</v>
      </c>
      <c r="F121" s="62" t="s">
        <v>247</v>
      </c>
      <c r="G121" s="62">
        <v>1</v>
      </c>
      <c r="H121" s="62">
        <v>0.4</v>
      </c>
      <c r="I121" s="62">
        <v>0.6</v>
      </c>
      <c r="J121" s="85"/>
      <c r="K121" s="85"/>
      <c r="L121" s="85"/>
      <c r="M121" s="85"/>
    </row>
    <row r="122" spans="1:13" ht="51" x14ac:dyDescent="0.25">
      <c r="A122" s="60" t="s">
        <v>215</v>
      </c>
      <c r="B122" s="92">
        <v>93804.59</v>
      </c>
      <c r="C122" s="62" t="s">
        <v>14</v>
      </c>
      <c r="D122" s="62" t="s">
        <v>14</v>
      </c>
      <c r="E122" s="62" t="s">
        <v>318</v>
      </c>
      <c r="F122" s="62" t="s">
        <v>247</v>
      </c>
      <c r="G122" s="62">
        <v>1</v>
      </c>
      <c r="H122" s="62">
        <v>0.4</v>
      </c>
      <c r="I122" s="62">
        <v>0.6</v>
      </c>
      <c r="J122" s="85"/>
      <c r="K122" s="85"/>
      <c r="L122" s="85"/>
      <c r="M122" s="85"/>
    </row>
    <row r="123" spans="1:13" ht="38.25" x14ac:dyDescent="0.25">
      <c r="A123" s="60" t="s">
        <v>216</v>
      </c>
      <c r="B123" s="92">
        <v>93804.59</v>
      </c>
      <c r="C123" s="62" t="s">
        <v>14</v>
      </c>
      <c r="D123" s="62" t="s">
        <v>14</v>
      </c>
      <c r="E123" s="62" t="s">
        <v>319</v>
      </c>
      <c r="F123" s="62" t="s">
        <v>247</v>
      </c>
      <c r="G123" s="62">
        <v>1</v>
      </c>
      <c r="H123" s="62">
        <v>0.4</v>
      </c>
      <c r="I123" s="62">
        <v>0.6</v>
      </c>
      <c r="J123" s="85"/>
      <c r="K123" s="85"/>
      <c r="L123" s="85"/>
      <c r="M123" s="85"/>
    </row>
    <row r="124" spans="1:13" ht="38.25" x14ac:dyDescent="0.25">
      <c r="A124" s="60" t="s">
        <v>217</v>
      </c>
      <c r="B124" s="92">
        <v>175883.58</v>
      </c>
      <c r="C124" s="62" t="s">
        <v>14</v>
      </c>
      <c r="D124" s="62" t="s">
        <v>14</v>
      </c>
      <c r="E124" s="62" t="s">
        <v>320</v>
      </c>
      <c r="F124" s="62" t="s">
        <v>247</v>
      </c>
      <c r="G124" s="62">
        <v>2</v>
      </c>
      <c r="H124" s="62">
        <v>0.8</v>
      </c>
      <c r="I124" s="62">
        <v>1.2</v>
      </c>
      <c r="J124" s="85"/>
      <c r="K124" s="85"/>
      <c r="L124" s="85"/>
      <c r="M124" s="85"/>
    </row>
    <row r="125" spans="1:13" ht="51" x14ac:dyDescent="0.25">
      <c r="A125" s="60" t="s">
        <v>218</v>
      </c>
      <c r="B125" s="92">
        <v>175883.58</v>
      </c>
      <c r="C125" s="62" t="s">
        <v>14</v>
      </c>
      <c r="D125" s="62" t="s">
        <v>14</v>
      </c>
      <c r="E125" s="62" t="s">
        <v>321</v>
      </c>
      <c r="F125" s="62" t="s">
        <v>247</v>
      </c>
      <c r="G125" s="62">
        <v>2</v>
      </c>
      <c r="H125" s="62">
        <v>0.8</v>
      </c>
      <c r="I125" s="62">
        <v>1.2</v>
      </c>
      <c r="J125" s="85"/>
      <c r="K125" s="85"/>
      <c r="L125" s="85"/>
      <c r="M125" s="85"/>
    </row>
    <row r="126" spans="1:13" ht="51" x14ac:dyDescent="0.25">
      <c r="A126" s="60" t="s">
        <v>219</v>
      </c>
      <c r="B126" s="92">
        <v>175883.58</v>
      </c>
      <c r="C126" s="62" t="s">
        <v>14</v>
      </c>
      <c r="D126" s="62" t="s">
        <v>14</v>
      </c>
      <c r="E126" s="62" t="s">
        <v>322</v>
      </c>
      <c r="F126" s="62" t="s">
        <v>247</v>
      </c>
      <c r="G126" s="62">
        <v>2</v>
      </c>
      <c r="H126" s="62">
        <v>0.8</v>
      </c>
      <c r="I126" s="62">
        <v>1.2</v>
      </c>
      <c r="J126" s="85"/>
      <c r="K126" s="85"/>
      <c r="L126" s="85"/>
      <c r="M126" s="85"/>
    </row>
    <row r="127" spans="1:13" ht="51" x14ac:dyDescent="0.25">
      <c r="A127" s="60" t="s">
        <v>220</v>
      </c>
      <c r="B127" s="92">
        <v>175883.58</v>
      </c>
      <c r="C127" s="62" t="s">
        <v>14</v>
      </c>
      <c r="D127" s="62" t="s">
        <v>14</v>
      </c>
      <c r="E127" s="62" t="s">
        <v>284</v>
      </c>
      <c r="F127" s="62" t="s">
        <v>247</v>
      </c>
      <c r="G127" s="62">
        <v>2</v>
      </c>
      <c r="H127" s="62">
        <v>0.8</v>
      </c>
      <c r="I127" s="62">
        <v>1.2</v>
      </c>
      <c r="J127" s="85"/>
      <c r="K127" s="85"/>
      <c r="L127" s="85"/>
      <c r="M127" s="85"/>
    </row>
    <row r="128" spans="1:13" ht="51" x14ac:dyDescent="0.25">
      <c r="A128" s="60" t="s">
        <v>221</v>
      </c>
      <c r="B128" s="92">
        <v>263825.37</v>
      </c>
      <c r="C128" s="62" t="s">
        <v>14</v>
      </c>
      <c r="D128" s="62" t="s">
        <v>14</v>
      </c>
      <c r="E128" s="62" t="s">
        <v>323</v>
      </c>
      <c r="F128" s="62" t="s">
        <v>247</v>
      </c>
      <c r="G128" s="62">
        <v>3</v>
      </c>
      <c r="H128" s="62">
        <v>1.2000000000000002</v>
      </c>
      <c r="I128" s="62">
        <v>1.7999999999999998</v>
      </c>
      <c r="J128" s="85"/>
      <c r="K128" s="85"/>
      <c r="L128" s="85"/>
      <c r="M128" s="85"/>
    </row>
    <row r="129" spans="1:13" ht="38.25" x14ac:dyDescent="0.25">
      <c r="A129" s="60" t="s">
        <v>222</v>
      </c>
      <c r="B129" s="92">
        <v>175883.58</v>
      </c>
      <c r="C129" s="62" t="s">
        <v>14</v>
      </c>
      <c r="D129" s="62" t="s">
        <v>14</v>
      </c>
      <c r="E129" s="62" t="s">
        <v>300</v>
      </c>
      <c r="F129" s="62" t="s">
        <v>247</v>
      </c>
      <c r="G129" s="62">
        <v>2</v>
      </c>
      <c r="H129" s="62">
        <v>0.8</v>
      </c>
      <c r="I129" s="62">
        <v>1.2</v>
      </c>
      <c r="J129" s="85"/>
      <c r="K129" s="85"/>
      <c r="L129" s="85"/>
      <c r="M129" s="85"/>
    </row>
    <row r="130" spans="1:13" ht="38.25" x14ac:dyDescent="0.25">
      <c r="A130" s="60" t="s">
        <v>223</v>
      </c>
      <c r="B130" s="92">
        <v>87941.79</v>
      </c>
      <c r="C130" s="62" t="s">
        <v>14</v>
      </c>
      <c r="D130" s="62" t="s">
        <v>14</v>
      </c>
      <c r="E130" s="62" t="s">
        <v>324</v>
      </c>
      <c r="F130" s="62" t="s">
        <v>247</v>
      </c>
      <c r="G130" s="62">
        <v>1</v>
      </c>
      <c r="H130" s="62">
        <v>0.4</v>
      </c>
      <c r="I130" s="62">
        <v>0.6</v>
      </c>
      <c r="J130" s="85"/>
      <c r="K130" s="85"/>
      <c r="L130" s="85"/>
      <c r="M130" s="85"/>
    </row>
    <row r="131" spans="1:13" ht="38.25" x14ac:dyDescent="0.25">
      <c r="A131" s="60" t="s">
        <v>224</v>
      </c>
      <c r="B131" s="92">
        <v>87941.79</v>
      </c>
      <c r="C131" s="62" t="s">
        <v>14</v>
      </c>
      <c r="D131" s="62" t="s">
        <v>14</v>
      </c>
      <c r="E131" s="62" t="s">
        <v>325</v>
      </c>
      <c r="F131" s="62" t="s">
        <v>247</v>
      </c>
      <c r="G131" s="62">
        <v>1</v>
      </c>
      <c r="H131" s="62">
        <v>0.4</v>
      </c>
      <c r="I131" s="62">
        <v>0.6</v>
      </c>
      <c r="J131" s="85"/>
      <c r="K131" s="85"/>
      <c r="L131" s="85"/>
      <c r="M131" s="85"/>
    </row>
    <row r="132" spans="1:13" ht="38.25" x14ac:dyDescent="0.25">
      <c r="A132" s="60" t="s">
        <v>225</v>
      </c>
      <c r="B132" s="92">
        <v>87941.79</v>
      </c>
      <c r="C132" s="62" t="s">
        <v>14</v>
      </c>
      <c r="D132" s="62" t="s">
        <v>14</v>
      </c>
      <c r="E132" s="62" t="s">
        <v>326</v>
      </c>
      <c r="F132" s="62" t="s">
        <v>247</v>
      </c>
      <c r="G132" s="62">
        <v>1</v>
      </c>
      <c r="H132" s="62">
        <v>0.4</v>
      </c>
      <c r="I132" s="62">
        <v>0.6</v>
      </c>
      <c r="J132" s="85"/>
      <c r="K132" s="85"/>
      <c r="L132" s="85"/>
      <c r="M132" s="85"/>
    </row>
    <row r="133" spans="1:13" ht="51" x14ac:dyDescent="0.25">
      <c r="A133" s="60" t="s">
        <v>226</v>
      </c>
      <c r="B133" s="92">
        <v>93492.64</v>
      </c>
      <c r="C133" s="62" t="s">
        <v>14</v>
      </c>
      <c r="D133" s="62" t="s">
        <v>14</v>
      </c>
      <c r="E133" s="62" t="s">
        <v>316</v>
      </c>
      <c r="F133" s="62" t="s">
        <v>247</v>
      </c>
      <c r="G133" s="62">
        <v>1</v>
      </c>
      <c r="H133" s="62">
        <v>0.4</v>
      </c>
      <c r="I133" s="62">
        <v>0.6</v>
      </c>
      <c r="J133" s="85"/>
      <c r="K133" s="85"/>
      <c r="L133" s="85"/>
      <c r="M133" s="85"/>
    </row>
    <row r="134" spans="1:13" ht="38.25" x14ac:dyDescent="0.25">
      <c r="A134" s="60" t="s">
        <v>227</v>
      </c>
      <c r="B134" s="92">
        <v>186985.28</v>
      </c>
      <c r="C134" s="62" t="s">
        <v>14</v>
      </c>
      <c r="D134" s="62" t="s">
        <v>14</v>
      </c>
      <c r="E134" s="62" t="s">
        <v>285</v>
      </c>
      <c r="F134" s="62" t="s">
        <v>247</v>
      </c>
      <c r="G134" s="62">
        <v>2</v>
      </c>
      <c r="H134" s="62">
        <v>0.8</v>
      </c>
      <c r="I134" s="62">
        <v>1.2</v>
      </c>
      <c r="J134" s="85"/>
      <c r="K134" s="85"/>
      <c r="L134" s="85"/>
      <c r="M134" s="85"/>
    </row>
    <row r="135" spans="1:13" ht="38.25" x14ac:dyDescent="0.25">
      <c r="A135" s="60" t="s">
        <v>228</v>
      </c>
      <c r="B135" s="92">
        <v>99113.73</v>
      </c>
      <c r="C135" s="62" t="s">
        <v>14</v>
      </c>
      <c r="D135" s="62" t="s">
        <v>23</v>
      </c>
      <c r="E135" s="62" t="s">
        <v>327</v>
      </c>
      <c r="F135" s="62" t="s">
        <v>247</v>
      </c>
      <c r="G135" s="62">
        <v>1</v>
      </c>
      <c r="H135" s="62">
        <v>0.4</v>
      </c>
      <c r="I135" s="62">
        <v>0.6</v>
      </c>
      <c r="J135" s="85"/>
      <c r="K135" s="85"/>
      <c r="L135" s="85"/>
      <c r="M135" s="85"/>
    </row>
    <row r="136" spans="1:13" ht="51" x14ac:dyDescent="0.25">
      <c r="A136" s="60" t="s">
        <v>229</v>
      </c>
      <c r="B136" s="92">
        <v>198227.46</v>
      </c>
      <c r="C136" s="62" t="s">
        <v>14</v>
      </c>
      <c r="D136" s="62" t="s">
        <v>23</v>
      </c>
      <c r="E136" s="62" t="s">
        <v>328</v>
      </c>
      <c r="F136" s="62" t="s">
        <v>247</v>
      </c>
      <c r="G136" s="62">
        <v>2</v>
      </c>
      <c r="H136" s="62">
        <v>0.8</v>
      </c>
      <c r="I136" s="62">
        <v>1.2</v>
      </c>
      <c r="J136" s="85"/>
      <c r="K136" s="85"/>
      <c r="L136" s="85"/>
      <c r="M136" s="85"/>
    </row>
    <row r="137" spans="1:13" ht="38.25" x14ac:dyDescent="0.25">
      <c r="A137" s="60" t="s">
        <v>230</v>
      </c>
      <c r="B137" s="92">
        <v>99113.73</v>
      </c>
      <c r="C137" s="62" t="s">
        <v>14</v>
      </c>
      <c r="D137" s="62" t="s">
        <v>23</v>
      </c>
      <c r="E137" s="62" t="s">
        <v>329</v>
      </c>
      <c r="F137" s="62" t="s">
        <v>247</v>
      </c>
      <c r="G137" s="62">
        <v>1</v>
      </c>
      <c r="H137" s="62">
        <v>0.4</v>
      </c>
      <c r="I137" s="62">
        <v>0.6</v>
      </c>
      <c r="J137" s="85"/>
      <c r="K137" s="85"/>
      <c r="L137" s="85"/>
      <c r="M137" s="85"/>
    </row>
    <row r="138" spans="1:13" ht="38.25" x14ac:dyDescent="0.25">
      <c r="A138" s="60" t="s">
        <v>231</v>
      </c>
      <c r="B138" s="92">
        <v>99113.73</v>
      </c>
      <c r="C138" s="62" t="s">
        <v>14</v>
      </c>
      <c r="D138" s="62" t="s">
        <v>23</v>
      </c>
      <c r="E138" s="62" t="s">
        <v>330</v>
      </c>
      <c r="F138" s="62" t="s">
        <v>247</v>
      </c>
      <c r="G138" s="62">
        <v>1</v>
      </c>
      <c r="H138" s="62">
        <v>0.4</v>
      </c>
      <c r="I138" s="62">
        <v>0.6</v>
      </c>
      <c r="J138" s="85"/>
      <c r="K138" s="85"/>
      <c r="L138" s="85"/>
      <c r="M138" s="85"/>
    </row>
    <row r="139" spans="1:13" ht="51" x14ac:dyDescent="0.25">
      <c r="A139" s="60" t="s">
        <v>232</v>
      </c>
      <c r="B139" s="92">
        <v>99113.73</v>
      </c>
      <c r="C139" s="62" t="s">
        <v>14</v>
      </c>
      <c r="D139" s="62" t="s">
        <v>23</v>
      </c>
      <c r="E139" s="62" t="s">
        <v>331</v>
      </c>
      <c r="F139" s="62" t="s">
        <v>247</v>
      </c>
      <c r="G139" s="62">
        <v>1</v>
      </c>
      <c r="H139" s="62">
        <v>0.4</v>
      </c>
      <c r="I139" s="62">
        <v>0.6</v>
      </c>
      <c r="J139" s="85"/>
      <c r="K139" s="85"/>
      <c r="L139" s="85"/>
      <c r="M139" s="85"/>
    </row>
    <row r="140" spans="1:13" ht="51" x14ac:dyDescent="0.25">
      <c r="A140" s="60" t="s">
        <v>233</v>
      </c>
      <c r="B140" s="92">
        <v>198227.46</v>
      </c>
      <c r="C140" s="62" t="s">
        <v>14</v>
      </c>
      <c r="D140" s="62" t="s">
        <v>23</v>
      </c>
      <c r="E140" s="62" t="s">
        <v>332</v>
      </c>
      <c r="F140" s="62" t="s">
        <v>247</v>
      </c>
      <c r="G140" s="62">
        <v>2</v>
      </c>
      <c r="H140" s="62">
        <v>0.8</v>
      </c>
      <c r="I140" s="62">
        <v>1.2</v>
      </c>
      <c r="J140" s="85"/>
      <c r="K140" s="85"/>
      <c r="L140" s="85"/>
      <c r="M140" s="85"/>
    </row>
    <row r="141" spans="1:13" ht="51" x14ac:dyDescent="0.25">
      <c r="A141" s="60" t="s">
        <v>234</v>
      </c>
      <c r="B141" s="92">
        <v>99113.73</v>
      </c>
      <c r="C141" s="62" t="s">
        <v>14</v>
      </c>
      <c r="D141" s="62" t="s">
        <v>23</v>
      </c>
      <c r="E141" s="62" t="s">
        <v>333</v>
      </c>
      <c r="F141" s="62" t="s">
        <v>247</v>
      </c>
      <c r="G141" s="62">
        <v>1</v>
      </c>
      <c r="H141" s="62">
        <v>0.4</v>
      </c>
      <c r="I141" s="62">
        <v>0.6</v>
      </c>
      <c r="J141" s="85"/>
      <c r="K141" s="85"/>
      <c r="L141" s="85"/>
      <c r="M141" s="85"/>
    </row>
    <row r="142" spans="1:13" ht="51" x14ac:dyDescent="0.25">
      <c r="A142" s="60" t="s">
        <v>235</v>
      </c>
      <c r="B142" s="92">
        <v>198227.46</v>
      </c>
      <c r="C142" s="62" t="s">
        <v>14</v>
      </c>
      <c r="D142" s="62" t="s">
        <v>23</v>
      </c>
      <c r="E142" s="62" t="s">
        <v>246</v>
      </c>
      <c r="F142" s="62" t="s">
        <v>247</v>
      </c>
      <c r="G142" s="62">
        <v>2</v>
      </c>
      <c r="H142" s="62">
        <v>0.8</v>
      </c>
      <c r="I142" s="62">
        <v>1.2</v>
      </c>
      <c r="J142" s="85"/>
      <c r="K142" s="85"/>
      <c r="L142" s="85"/>
      <c r="M142" s="85"/>
    </row>
    <row r="143" spans="1:13" ht="51" x14ac:dyDescent="0.25">
      <c r="A143" s="60" t="s">
        <v>236</v>
      </c>
      <c r="B143" s="92">
        <v>95138.06</v>
      </c>
      <c r="C143" s="62" t="s">
        <v>14</v>
      </c>
      <c r="D143" s="62" t="s">
        <v>23</v>
      </c>
      <c r="E143" s="62" t="s">
        <v>334</v>
      </c>
      <c r="F143" s="62" t="s">
        <v>247</v>
      </c>
      <c r="G143" s="62">
        <v>1</v>
      </c>
      <c r="H143" s="62">
        <v>0.4</v>
      </c>
      <c r="I143" s="62">
        <v>0.6</v>
      </c>
      <c r="J143" s="85"/>
      <c r="K143" s="85"/>
      <c r="L143" s="85"/>
      <c r="M143" s="85"/>
    </row>
    <row r="144" spans="1:13" ht="51" x14ac:dyDescent="0.25">
      <c r="A144" s="60" t="s">
        <v>237</v>
      </c>
      <c r="B144" s="92">
        <v>95138.06</v>
      </c>
      <c r="C144" s="62" t="s">
        <v>14</v>
      </c>
      <c r="D144" s="62" t="s">
        <v>23</v>
      </c>
      <c r="E144" s="62" t="s">
        <v>335</v>
      </c>
      <c r="F144" s="62" t="s">
        <v>247</v>
      </c>
      <c r="G144" s="62">
        <v>1</v>
      </c>
      <c r="H144" s="62">
        <v>0.4</v>
      </c>
      <c r="I144" s="62">
        <v>0.6</v>
      </c>
      <c r="J144" s="85"/>
      <c r="K144" s="85"/>
      <c r="L144" s="85"/>
      <c r="M144" s="85"/>
    </row>
    <row r="145" spans="1:13" ht="51" x14ac:dyDescent="0.25">
      <c r="A145" s="60" t="s">
        <v>238</v>
      </c>
      <c r="B145" s="92">
        <v>95138.06</v>
      </c>
      <c r="C145" s="62" t="s">
        <v>14</v>
      </c>
      <c r="D145" s="62" t="s">
        <v>23</v>
      </c>
      <c r="E145" s="62" t="s">
        <v>336</v>
      </c>
      <c r="F145" s="62" t="s">
        <v>247</v>
      </c>
      <c r="G145" s="62">
        <v>1</v>
      </c>
      <c r="H145" s="62">
        <v>0.4</v>
      </c>
      <c r="I145" s="62">
        <v>0.6</v>
      </c>
      <c r="J145" s="85"/>
      <c r="K145" s="85"/>
      <c r="L145" s="85"/>
      <c r="M145" s="85"/>
    </row>
    <row r="146" spans="1:13" ht="38.25" x14ac:dyDescent="0.25">
      <c r="A146" s="60" t="s">
        <v>239</v>
      </c>
      <c r="B146" s="92">
        <v>95138.06</v>
      </c>
      <c r="C146" s="62" t="s">
        <v>14</v>
      </c>
      <c r="D146" s="62" t="s">
        <v>23</v>
      </c>
      <c r="E146" s="62" t="s">
        <v>337</v>
      </c>
      <c r="F146" s="62" t="s">
        <v>247</v>
      </c>
      <c r="G146" s="62">
        <v>1</v>
      </c>
      <c r="H146" s="62">
        <v>0.4</v>
      </c>
      <c r="I146" s="62">
        <v>0.6</v>
      </c>
      <c r="J146" s="85"/>
      <c r="K146" s="85"/>
      <c r="L146" s="85"/>
      <c r="M146" s="85"/>
    </row>
    <row r="147" spans="1:13" ht="38.25" x14ac:dyDescent="0.25">
      <c r="A147" s="60" t="s">
        <v>240</v>
      </c>
      <c r="B147" s="92">
        <v>190276.12</v>
      </c>
      <c r="C147" s="62" t="s">
        <v>14</v>
      </c>
      <c r="D147" s="62" t="s">
        <v>23</v>
      </c>
      <c r="E147" s="62" t="s">
        <v>246</v>
      </c>
      <c r="F147" s="62" t="s">
        <v>247</v>
      </c>
      <c r="G147" s="62">
        <v>2</v>
      </c>
      <c r="H147" s="62">
        <v>0.8</v>
      </c>
      <c r="I147" s="62">
        <v>1.2</v>
      </c>
      <c r="J147" s="85"/>
      <c r="K147" s="85"/>
      <c r="L147" s="85"/>
      <c r="M147" s="85"/>
    </row>
    <row r="148" spans="1:13" ht="38.25" x14ac:dyDescent="0.25">
      <c r="A148" s="60" t="s">
        <v>241</v>
      </c>
      <c r="B148" s="92">
        <v>101474.82</v>
      </c>
      <c r="C148" s="62" t="s">
        <v>14</v>
      </c>
      <c r="D148" s="62" t="s">
        <v>23</v>
      </c>
      <c r="E148" s="62" t="s">
        <v>331</v>
      </c>
      <c r="F148" s="62" t="s">
        <v>247</v>
      </c>
      <c r="G148" s="62">
        <v>1</v>
      </c>
      <c r="H148" s="62">
        <v>0.4</v>
      </c>
      <c r="I148" s="62">
        <v>0.6</v>
      </c>
      <c r="J148" s="85"/>
      <c r="K148" s="85"/>
      <c r="L148" s="85"/>
      <c r="M148" s="85"/>
    </row>
    <row r="149" spans="1:13" ht="38.25" x14ac:dyDescent="0.25">
      <c r="A149" s="60" t="s">
        <v>242</v>
      </c>
      <c r="B149" s="92">
        <v>237445.79000000004</v>
      </c>
      <c r="C149" s="62" t="s">
        <v>14</v>
      </c>
      <c r="D149" s="62" t="s">
        <v>23</v>
      </c>
      <c r="E149" s="62" t="s">
        <v>246</v>
      </c>
      <c r="F149" s="62" t="s">
        <v>83</v>
      </c>
      <c r="G149" s="62">
        <v>72.140835870232308</v>
      </c>
      <c r="H149" s="62">
        <v>1.2000000000000002</v>
      </c>
      <c r="I149" s="62">
        <v>1.7999999999999998</v>
      </c>
      <c r="J149" s="85"/>
      <c r="K149" s="85"/>
      <c r="L149" s="85"/>
      <c r="M149" s="85"/>
    </row>
    <row r="150" spans="1:13" ht="15" x14ac:dyDescent="0.25">
      <c r="A150"/>
      <c r="B150"/>
      <c r="C150"/>
      <c r="D150"/>
      <c r="E150"/>
      <c r="F150"/>
      <c r="G150"/>
      <c r="H150"/>
      <c r="I150"/>
    </row>
    <row r="151" spans="1:13" ht="15" x14ac:dyDescent="0.25">
      <c r="A151" s="93" t="s">
        <v>86</v>
      </c>
      <c r="B151" s="94">
        <f>SUM(B12:B150)</f>
        <v>25726337.840251189</v>
      </c>
      <c r="C151" s="62"/>
      <c r="D151" s="62"/>
      <c r="E151" s="62"/>
      <c r="F151" s="62"/>
      <c r="G151" s="62"/>
      <c r="H151" s="126">
        <f>SUM(H12:H150)</f>
        <v>102.19999999999999</v>
      </c>
      <c r="I151" s="126">
        <f>SUM(I12:I150)</f>
        <v>142.7999999999999</v>
      </c>
    </row>
    <row r="152" spans="1:13" x14ac:dyDescent="0.25">
      <c r="A152" s="60"/>
      <c r="B152" s="61"/>
      <c r="C152" s="62"/>
      <c r="D152" s="62"/>
      <c r="E152" s="62"/>
      <c r="F152" s="62"/>
      <c r="G152" s="62"/>
      <c r="H152" s="62"/>
      <c r="I152" s="62"/>
    </row>
    <row r="153" spans="1:13" x14ac:dyDescent="0.25">
      <c r="A153" s="60"/>
      <c r="B153" s="61"/>
      <c r="C153" s="62"/>
      <c r="D153" s="62"/>
      <c r="E153" s="62"/>
      <c r="F153" s="62"/>
      <c r="G153" s="62"/>
      <c r="H153" s="62"/>
      <c r="I153" s="62"/>
    </row>
    <row r="154" spans="1:13" x14ac:dyDescent="0.25">
      <c r="A154" s="67" t="s">
        <v>81</v>
      </c>
    </row>
    <row r="217" ht="39" customHeight="1" x14ac:dyDescent="0.25"/>
    <row r="920" spans="1:9" customFormat="1" ht="15" x14ac:dyDescent="0.25">
      <c r="A920" s="69"/>
      <c r="B920" s="82"/>
      <c r="C920" s="69"/>
      <c r="D920" s="69"/>
      <c r="E920" s="69"/>
      <c r="F920" s="69"/>
      <c r="G920" s="69"/>
      <c r="H920" s="69"/>
      <c r="I920" s="69"/>
    </row>
  </sheetData>
  <mergeCells count="9">
    <mergeCell ref="B2:F5"/>
    <mergeCell ref="A7:I7"/>
    <mergeCell ref="A8:I8"/>
    <mergeCell ref="G9:I9"/>
    <mergeCell ref="A10:A11"/>
    <mergeCell ref="B10:B11"/>
    <mergeCell ref="C10:E10"/>
    <mergeCell ref="F10:G10"/>
    <mergeCell ref="H10:I10"/>
  </mergeCells>
  <pageMargins left="0.98425196850393704" right="0.98425196850393704" top="0.74803149606299213" bottom="0.74803149606299213" header="0.31496062992125984" footer="0.31496062992125984"/>
  <pageSetup scale="7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workbookViewId="0">
      <selection activeCell="E18" sqref="D18:E18"/>
    </sheetView>
  </sheetViews>
  <sheetFormatPr baseColWidth="10" defaultRowHeight="15" x14ac:dyDescent="0.25"/>
  <cols>
    <col min="5" max="5" width="13.140625" bestFit="1" customWidth="1"/>
  </cols>
  <sheetData>
    <row r="1" spans="1:5" x14ac:dyDescent="0.25">
      <c r="A1" s="16" t="s">
        <v>12</v>
      </c>
      <c r="E1" s="15">
        <v>4200259.5999999996</v>
      </c>
    </row>
    <row r="2" spans="1:5" x14ac:dyDescent="0.25">
      <c r="E2" s="15">
        <v>1260077.8799999999</v>
      </c>
    </row>
    <row r="3" spans="1:5" x14ac:dyDescent="0.25">
      <c r="E3" s="15">
        <f>E1-E2</f>
        <v>2940181.7199999997</v>
      </c>
    </row>
    <row r="5" spans="1:5" x14ac:dyDescent="0.25">
      <c r="A5" s="16" t="s">
        <v>12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1ER. TRIMESTRE 2018 </vt:lpstr>
      <vt:lpstr>SEDUVOT O</vt:lpstr>
      <vt:lpstr>SEDESOL </vt:lpstr>
      <vt:lpstr>SEDUVOT </vt:lpstr>
      <vt:lpstr>Hoja1</vt:lpstr>
      <vt:lpstr>'1ER. TRIMESTRE 2018 '!Área_de_impresión</vt:lpstr>
      <vt:lpstr>'SEDESOL '!Área_de_impresión</vt:lpstr>
      <vt:lpstr>'SEDUVOT '!Área_de_impresión</vt:lpstr>
      <vt:lpstr>'SEDUVOT O'!Área_de_impresión</vt:lpstr>
      <vt:lpstr>'SEDESOL '!Títulos_a_imprimir</vt:lpstr>
      <vt:lpstr>'SEDUVOT '!Títulos_a_imprimir</vt:lpstr>
      <vt:lpstr>'SEDUVOT 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sinfra</dc:creator>
  <cp:lastModifiedBy>Esteban Nunez Borrego</cp:lastModifiedBy>
  <cp:lastPrinted>2023-04-26T19:01:17Z</cp:lastPrinted>
  <dcterms:created xsi:type="dcterms:W3CDTF">2015-04-23T19:54:34Z</dcterms:created>
  <dcterms:modified xsi:type="dcterms:W3CDTF">2023-07-21T18:29:14Z</dcterms:modified>
</cp:coreProperties>
</file>