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Titulo V 2022\I TR\"/>
    </mc:Choice>
  </mc:AlternateContent>
  <xr:revisionPtr revIDLastSave="0" documentId="13_ncr:1_{C5E75AB7-23B2-4C71-B590-FE977931E7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 TR GTO FED OG" sheetId="2" r:id="rId1"/>
  </sheets>
  <definedNames>
    <definedName name="_xlnm._FilterDatabase" localSheetId="0" hidden="1">'I TR GTO FED OG'!$A$11:$L$103</definedName>
    <definedName name="_xlnm.Print_Area" localSheetId="0">'I TR GTO FED OG'!$A$1:$L$107</definedName>
    <definedName name="_xlnm.Print_Titles" localSheetId="0">'I TR GTO FED OG'!$1:$11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L103" i="2" l="1"/>
  <c r="E100" i="2"/>
  <c r="E98" i="2"/>
  <c r="E64" i="2"/>
  <c r="L53" i="2"/>
  <c r="L102" i="2"/>
  <c r="L101" i="2"/>
  <c r="L99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3" i="2"/>
  <c r="L62" i="2"/>
  <c r="L61" i="2"/>
  <c r="L60" i="2"/>
  <c r="L59" i="2"/>
  <c r="L58" i="2"/>
  <c r="L57" i="2"/>
  <c r="L56" i="2"/>
  <c r="L55" i="2"/>
  <c r="K100" i="2"/>
  <c r="I100" i="2"/>
  <c r="K98" i="2"/>
  <c r="I98" i="2"/>
  <c r="G100" i="2"/>
  <c r="G98" i="2"/>
  <c r="K64" i="2"/>
  <c r="I64" i="2"/>
  <c r="G64" i="2"/>
  <c r="K54" i="2"/>
  <c r="I54" i="2"/>
  <c r="G54" i="2"/>
  <c r="L52" i="2"/>
  <c r="L50" i="2"/>
  <c r="L49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K13" i="2"/>
  <c r="I13" i="2"/>
  <c r="K51" i="2"/>
  <c r="I51" i="2"/>
  <c r="G51" i="2"/>
  <c r="E51" i="2"/>
  <c r="E13" i="2"/>
  <c r="I12" i="2" l="1"/>
  <c r="L98" i="2"/>
  <c r="K12" i="2"/>
  <c r="L51" i="2"/>
  <c r="L54" i="2"/>
  <c r="L64" i="2"/>
  <c r="L100" i="2"/>
  <c r="G48" i="2" l="1"/>
  <c r="G13" i="2" l="1"/>
  <c r="L48" i="2"/>
  <c r="G12" i="2" l="1"/>
  <c r="L12" i="2" s="1"/>
  <c r="L13" i="2"/>
</calcChain>
</file>

<file path=xl/sharedStrings.xml><?xml version="1.0" encoding="utf-8"?>
<sst xmlns="http://schemas.openxmlformats.org/spreadsheetml/2006/main" count="282" uniqueCount="146">
  <si>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</si>
  <si>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</si>
  <si>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</si>
  <si>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</si>
  <si>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</si>
  <si>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</si>
  <si>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</si>
  <si>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</si>
  <si>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</si>
  <si>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</si>
  <si>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</si>
  <si>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</si>
  <si>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</si>
  <si>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</si>
  <si>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</si>
  <si>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</si>
  <si>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Municipios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</si>
  <si>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</si>
  <si>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</si>
  <si>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</si>
  <si>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</si>
  <si>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</si>
  <si>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</si>
  <si>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</si>
  <si>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</si>
  <si>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</si>
  <si>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</si>
  <si>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</si>
  <si>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Instituto de Capacitación para el Trabajo</t>
  </si>
  <si>
    <t>Coordinación General Jurídica</t>
  </si>
  <si>
    <t>Universidad Tecnológica del Estado de Zacatecas</t>
  </si>
  <si>
    <t>*Universidad Politécnica de Zacatecas
*Universidad Politécnica del Sur de Zacatecas</t>
  </si>
  <si>
    <t>Secretaría de Economía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</si>
  <si>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</si>
  <si>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</si>
  <si>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</si>
  <si>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</si>
  <si>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</si>
  <si>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</si>
  <si>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</si>
  <si>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</si>
  <si>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</si>
  <si>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</si>
  <si>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</si>
  <si>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</si>
  <si>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</si>
  <si>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</si>
  <si>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</si>
  <si>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</si>
  <si>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</si>
  <si>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</si>
  <si>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</si>
  <si>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</si>
  <si>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</si>
  <si>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Municipio de Zacatecas</t>
  </si>
  <si>
    <t>Municipio de Tlaltenango de Sánchez Román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</si>
  <si>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</si>
  <si>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</si>
  <si>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</si>
  <si>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</si>
  <si>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</si>
  <si>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</si>
  <si>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</si>
  <si>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</si>
  <si>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</si>
  <si>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</si>
  <si>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</si>
  <si>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</si>
  <si>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</si>
  <si>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</si>
  <si>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</si>
  <si>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</si>
  <si>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</si>
  <si>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</si>
  <si>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</si>
  <si>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</si>
  <si>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</si>
  <si>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</si>
  <si>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</si>
  <si>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</si>
  <si>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</si>
  <si>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</si>
  <si>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</si>
  <si>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</si>
  <si>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</si>
  <si>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</si>
  <si>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</si>
  <si>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</si>
  <si>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</si>
  <si>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</si>
  <si>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</si>
  <si>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</si>
  <si>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</si>
  <si>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</si>
  <si>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2227041 PROGRAMA TELEBACHILLERATO COMUNITARIO 2021 FEDERAL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</si>
  <si>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</si>
  <si>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</si>
  <si>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</si>
  <si>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</si>
  <si>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</si>
  <si>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2227088 PROGRAMA S300 FORTALECIMIENTO A LA EXCELECIA EDUCATIVA 2021 FEDERAL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</si>
  <si>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</si>
  <si>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</si>
  <si>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</si>
  <si>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</si>
  <si>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</si>
  <si>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</si>
  <si>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</si>
  <si>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</si>
  <si>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</si>
  <si>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</si>
  <si>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</si>
  <si>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</si>
  <si>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</si>
  <si>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</si>
  <si>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</si>
  <si>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</si>
  <si>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</si>
  <si>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</si>
  <si>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</si>
  <si>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</si>
  <si>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</si>
  <si>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</si>
  <si>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Recursos de otros Ejercicios Fiscales</t>
  </si>
  <si>
    <t>174117 RENDIMIENTOS PLAN DE APOYO A LA CALIDAD EDUCATIVA Y LA TRAN PACTEN 2017</t>
  </si>
  <si>
    <t>1947078 PROGRAMA DE CARRERA DOCENTE 2019</t>
  </si>
  <si>
    <t>Secretaría de Seguridad Pública</t>
  </si>
  <si>
    <t>* Secretaría de Finanzas
* Secretaría de Economía
* Secretaría de Obras Públicas
* Consejo Zacatecano de Ciencia, Tecnología e Innovación</t>
  </si>
  <si>
    <t>*Secretaría de Educación
*Secretaría de Finanzas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</si>
  <si>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</si>
  <si>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</si>
  <si>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</si>
  <si>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</si>
  <si>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</si>
  <si>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</si>
  <si>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</si>
  <si>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</si>
  <si>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Educación Pública / Dirección General de Educación Superior para el Magisterio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</si>
  <si>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</si>
  <si>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</si>
  <si>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</si>
  <si>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</si>
  <si>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</si>
  <si>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</si>
  <si>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Nota 1: El reporte muestra los montos Programados (Momento Contable del Modificado) acumulados al primer trimestre.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</si>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</sst>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1"/>
      <color theme="1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4" fillId="0" borderId="0" xfId="1" applyFont="1" applyAlignment="1">
      <alignment horizontal="left" vertical="center" wrapText="1"/>
    </xf>
    <xf numFmtId="0" fontId="3" fillId="0" borderId="0" xfId="0" applyFont="1"/>
    <xf numFmtId="0" fontId="6" fillId="5" borderId="1" xfId="0" applyFont="1" applyFill="1" applyBorder="1" applyAlignment="1">
      <alignment vertical="center" wrapText="1"/>
    </xf>
    <xf numFmtId="4" fontId="7" fillId="5" borderId="0" xfId="0" applyNumberFormat="1" applyFont="1" applyFill="1" applyAlignment="1">
      <alignment horizontal="right" vertical="center"/>
    </xf>
    <xf numFmtId="0" fontId="7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vertical="center" wrapText="1"/>
    </xf>
    <xf numFmtId="0" fontId="8" fillId="6" borderId="0" xfId="0" applyFont="1" applyFill="1" applyAlignment="1"/>
    <xf numFmtId="0" fontId="8" fillId="7" borderId="0" xfId="0" applyFont="1" applyFill="1"/>
    <xf numFmtId="43" fontId="8" fillId="8" borderId="0" xfId="1" applyFont="1" applyFill="1"/>
    <xf numFmtId="43" fontId="8" fillId="9" borderId="0" xfId="1" applyFont="1" applyFill="1"/>
    <xf numFmtId="43" fontId="8" fillId="10" borderId="0" xfId="1" applyFont="1" applyFill="1"/>
    <xf numFmtId="43" fontId="10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3" fontId="11" fillId="2" borderId="0" xfId="1" applyFont="1" applyFill="1" applyAlignment="1">
      <alignment horizontal="right" vertical="center"/>
    </xf>
    <xf numFmtId="43" fontId="11" fillId="2" borderId="0" xfId="1" applyFont="1" applyFill="1"/>
    <xf numFmtId="43" fontId="11" fillId="2" borderId="0" xfId="1" applyFont="1" applyFill="1" applyAlignment="1">
      <alignment wrapText="1"/>
    </xf>
    <xf numFmtId="4" fontId="12" fillId="3" borderId="0" xfId="0" applyNumberFormat="1" applyFont="1" applyFill="1" applyAlignment="1">
      <alignment horizontal="right" vertical="center" wrapText="1"/>
    </xf>
    <xf numFmtId="4" fontId="12" fillId="3" borderId="0" xfId="0" applyNumberFormat="1" applyFont="1" applyFill="1" applyAlignment="1">
      <alignment horizontal="right" vertical="center"/>
    </xf>
    <xf numFmtId="43" fontId="12" fillId="3" borderId="0" xfId="1" applyFont="1" applyFill="1" applyAlignment="1">
      <alignment horizontal="left" vertical="center" wrapText="1"/>
    </xf>
    <xf numFmtId="0" fontId="8" fillId="0" borderId="0" xfId="0" applyFont="1"/>
    <xf numFmtId="4" fontId="13" fillId="4" borderId="0" xfId="0" applyNumberFormat="1" applyFont="1" applyFill="1" applyAlignment="1">
      <alignment horizontal="right" vertical="center" wrapText="1"/>
    </xf>
    <xf numFmtId="4" fontId="13" fillId="4" borderId="0" xfId="0" applyNumberFormat="1" applyFont="1" applyFill="1" applyAlignment="1">
      <alignment horizontal="right" vertical="center"/>
    </xf>
    <xf numFmtId="43" fontId="13" fillId="4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3" fontId="14" fillId="0" borderId="0" xfId="1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4" fillId="0" borderId="0" xfId="0" applyFont="1"/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43" fontId="14" fillId="0" borderId="0" xfId="1" applyFont="1" applyAlignment="1">
      <alignment horizontal="left" vertical="center"/>
    </xf>
    <xf numFmtId="43" fontId="13" fillId="0" borderId="0" xfId="1" applyFont="1" applyAlignment="1">
      <alignment horizontal="right" vertical="center" wrapText="1"/>
    </xf>
    <xf numFmtId="43" fontId="8" fillId="5" borderId="1" xfId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 wrapText="1"/>
    </xf>
    <xf numFmtId="4" fontId="7" fillId="5" borderId="0" xfId="0" applyNumberFormat="1" applyFont="1" applyFill="1" applyAlignment="1">
      <alignment horizontal="left" vertical="center"/>
    </xf>
    <xf numFmtId="43" fontId="15" fillId="5" borderId="0" xfId="1" applyFont="1" applyFill="1" applyAlignment="1">
      <alignment horizontal="right" vertical="center" wrapText="1"/>
    </xf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10" fontId="0" fillId="0" borderId="0" xfId="3" applyNumberFormat="1" applyFont="1"/>
    <xf numFmtId="43" fontId="9" fillId="11" borderId="2" xfId="0" applyNumberFormat="1" applyFont="1" applyFill="1" applyBorder="1" applyAlignment="1">
      <alignment horizontal="center" vertical="center" wrapText="1"/>
    </xf>
    <xf numFmtId="43" fontId="9" fillId="11" borderId="7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3" fontId="9" fillId="11" borderId="11" xfId="0" applyNumberFormat="1" applyFont="1" applyFill="1" applyBorder="1" applyAlignment="1">
      <alignment horizontal="center" vertical="center" wrapText="1"/>
    </xf>
    <xf numFmtId="43" fontId="9" fillId="11" borderId="6" xfId="0" applyNumberFormat="1" applyFont="1" applyFill="1" applyBorder="1" applyAlignment="1">
      <alignment horizontal="center" vertical="center" wrapText="1"/>
    </xf>
    <xf numFmtId="43" fontId="9" fillId="11" borderId="3" xfId="0" applyNumberFormat="1" applyFont="1" applyFill="1" applyBorder="1" applyAlignment="1">
      <alignment horizontal="center" vertical="center" wrapText="1"/>
    </xf>
    <xf numFmtId="43" fontId="9" fillId="11" borderId="12" xfId="0" applyNumberFormat="1" applyFont="1" applyFill="1" applyBorder="1" applyAlignment="1">
      <alignment horizontal="center" vertical="center" wrapText="1"/>
    </xf>
    <xf numFmtId="43" fontId="9" fillId="11" borderId="10" xfId="0" applyNumberFormat="1" applyFont="1" applyFill="1" applyBorder="1" applyAlignment="1">
      <alignment horizontal="center" vertical="center" wrapText="1"/>
    </xf>
    <xf numFmtId="43" fontId="9" fillId="11" borderId="8" xfId="0" applyNumberFormat="1" applyFont="1" applyFill="1" applyBorder="1" applyAlignment="1">
      <alignment horizontal="center" vertical="center" wrapText="1"/>
    </xf>
    <xf numFmtId="43" fontId="9" fillId="11" borderId="4" xfId="0" applyNumberFormat="1" applyFont="1" applyFill="1" applyBorder="1" applyAlignment="1">
      <alignment horizontal="center" vertical="center"/>
    </xf>
    <xf numFmtId="43" fontId="9" fillId="11" borderId="5" xfId="0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7887"/>
  <sheetViews>
    <sheetView tabSelected="1" view="pageBreakPreview" zoomScale="85" zoomScaleNormal="70" zoomScaleSheetLayoutView="85" workbookViewId="0">
      <pane ySplit="10" topLeftCell="A11" activePane="bottomLeft" state="frozen"/>
      <selection pane="bottomLeft" activeCell="F104" sqref="F104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2"/>
      <c r="B1" s="22"/>
      <c r="C1" s="23"/>
      <c r="D1" s="44"/>
      <c r="E1" s="45"/>
      <c r="F1" s="53"/>
      <c r="G1" s="45"/>
      <c r="H1" s="46"/>
      <c r="I1" s="45"/>
      <c r="J1" s="53"/>
      <c r="K1" s="12"/>
      <c r="L1" s="47"/>
      <c r="M1" s="32"/>
    </row>
    <row r="2" spans="1:13" ht="12.75" customHeight="1" x14ac:dyDescent="0.35">
      <c r="A2" s="24"/>
      <c r="B2" s="24"/>
      <c r="C2" s="25"/>
      <c r="D2" s="58" t="s">
        <v>0</v>
      </c>
      <c r="E2" s="58"/>
      <c r="F2" s="58"/>
      <c r="G2" s="58"/>
      <c r="H2" s="58"/>
      <c r="I2" s="58"/>
      <c r="J2" s="58"/>
      <c r="K2" s="48" t="s">
        <v>1</v>
      </c>
      <c r="L2" s="13" t="s">
        <v>2</v>
      </c>
      <c r="M2" s="32"/>
    </row>
    <row r="3" spans="1:13" ht="12.75" customHeight="1" x14ac:dyDescent="0.35">
      <c r="A3" s="24"/>
      <c r="B3" s="24"/>
      <c r="C3" s="25"/>
      <c r="D3" s="58"/>
      <c r="E3" s="58"/>
      <c r="F3" s="58"/>
      <c r="G3" s="58"/>
      <c r="H3" s="58"/>
      <c r="I3" s="58"/>
      <c r="J3" s="58"/>
      <c r="K3" s="48" t="s">
        <v>3</v>
      </c>
      <c r="L3" s="14">
        <v>2022</v>
      </c>
      <c r="M3" s="32"/>
    </row>
    <row r="4" spans="1:13" ht="12.75" customHeight="1" x14ac:dyDescent="0.35">
      <c r="A4" s="24"/>
      <c r="B4" s="24"/>
      <c r="C4" s="25"/>
      <c r="D4" s="58"/>
      <c r="E4" s="58"/>
      <c r="F4" s="58"/>
      <c r="G4" s="58"/>
      <c r="H4" s="58"/>
      <c r="I4" s="58"/>
      <c r="J4" s="58"/>
      <c r="K4" s="48" t="s">
        <v>4</v>
      </c>
      <c r="L4" s="13" t="s">
        <v>145</v>
      </c>
      <c r="M4" s="32"/>
    </row>
    <row r="5" spans="1:13" ht="12.75" customHeight="1" x14ac:dyDescent="0.35">
      <c r="A5" s="24"/>
      <c r="B5" s="24"/>
      <c r="C5" s="25"/>
      <c r="D5" s="49"/>
      <c r="E5" s="50"/>
      <c r="F5" s="51"/>
      <c r="G5" s="50"/>
      <c r="H5" s="51"/>
      <c r="I5" s="50"/>
      <c r="J5" s="51"/>
      <c r="K5" s="15"/>
      <c r="L5" s="52"/>
      <c r="M5" s="32"/>
    </row>
    <row r="6" spans="1:13" ht="3.75" customHeight="1" x14ac:dyDescent="0.35">
      <c r="A6" s="16"/>
      <c r="B6" s="17"/>
      <c r="C6" s="18"/>
      <c r="D6" s="19"/>
      <c r="E6" s="20"/>
      <c r="F6" s="54"/>
      <c r="G6" s="17"/>
      <c r="H6" s="18"/>
      <c r="I6" s="19"/>
      <c r="J6" s="54"/>
      <c r="K6" s="17"/>
      <c r="L6" s="18"/>
      <c r="M6" s="20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9" t="s">
        <v>5</v>
      </c>
      <c r="B8" s="60"/>
      <c r="C8" s="61"/>
      <c r="D8" s="65" t="s">
        <v>6</v>
      </c>
      <c r="E8" s="66"/>
      <c r="F8" s="65" t="s">
        <v>7</v>
      </c>
      <c r="G8" s="66"/>
      <c r="H8" s="65" t="s">
        <v>8</v>
      </c>
      <c r="I8" s="66"/>
      <c r="J8" s="65" t="s">
        <v>9</v>
      </c>
      <c r="K8" s="66"/>
      <c r="L8" s="56" t="s">
        <v>10</v>
      </c>
    </row>
    <row r="9" spans="1:13" ht="15" customHeight="1" x14ac:dyDescent="0.25">
      <c r="A9" s="62"/>
      <c r="B9" s="63"/>
      <c r="C9" s="64"/>
      <c r="D9" s="21" t="s">
        <v>11</v>
      </c>
      <c r="E9" s="21" t="s">
        <v>12</v>
      </c>
      <c r="F9" s="21" t="s">
        <v>11</v>
      </c>
      <c r="G9" s="21" t="s">
        <v>12</v>
      </c>
      <c r="H9" s="21" t="s">
        <v>11</v>
      </c>
      <c r="I9" s="21" t="s">
        <v>12</v>
      </c>
      <c r="J9" s="21" t="s">
        <v>11</v>
      </c>
      <c r="K9" s="21" t="s">
        <v>12</v>
      </c>
      <c r="L9" s="57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8" t="s">
        <v>13</v>
      </c>
      <c r="B12" s="29"/>
      <c r="C12" s="29"/>
      <c r="D12" s="30"/>
      <c r="E12" s="31">
        <v>4681600831.420001</v>
      </c>
      <c r="F12" s="31"/>
      <c r="G12" s="31">
        <f>+G13+G51</f>
        <v>358106016.67000002</v>
      </c>
      <c r="H12" s="31"/>
      <c r="I12" s="31">
        <f>+I13+I51</f>
        <v>0</v>
      </c>
      <c r="J12" s="31"/>
      <c r="K12" s="31">
        <f>+K13+K51</f>
        <v>0</v>
      </c>
      <c r="L12" s="31">
        <f>+E12+G12+I12+K12</f>
        <v>5039706848.0900011</v>
      </c>
    </row>
    <row r="13" spans="1:13" x14ac:dyDescent="0.25">
      <c r="A13" s="39"/>
      <c r="B13" s="40" t="s">
        <v>69</v>
      </c>
      <c r="C13" s="41"/>
      <c r="D13" s="33"/>
      <c r="E13" s="34">
        <f>SUM(E14:E50)</f>
        <v>4681600831.420001</v>
      </c>
      <c r="F13" s="33"/>
      <c r="G13" s="34">
        <f>SUM(G14:G50)</f>
        <v>358106016.67000002</v>
      </c>
      <c r="H13" s="34"/>
      <c r="I13" s="34">
        <f>SUM(I14:I50)</f>
        <v>0</v>
      </c>
      <c r="J13" s="33"/>
      <c r="K13" s="34">
        <f>SUM(K14:K50)</f>
        <v>0</v>
      </c>
      <c r="L13" s="35">
        <f t="shared" ref="L13:L51" si="0">+E13+G13+I13+K13</f>
        <v>5039706848.0900011</v>
      </c>
      <c r="M13" s="55"/>
    </row>
    <row r="14" spans="1:13" x14ac:dyDescent="0.25">
      <c r="A14" s="36"/>
      <c r="B14" s="36"/>
      <c r="C14" s="36" t="s">
        <v>70</v>
      </c>
      <c r="D14" s="37" t="s">
        <v>14</v>
      </c>
      <c r="E14" s="37">
        <v>0</v>
      </c>
      <c r="F14" s="37" t="s">
        <v>14</v>
      </c>
      <c r="G14" s="37"/>
      <c r="H14" s="42"/>
      <c r="I14" s="37"/>
      <c r="J14" s="37"/>
      <c r="K14" s="37"/>
      <c r="L14" s="43">
        <f t="shared" si="0"/>
        <v>0</v>
      </c>
    </row>
    <row r="15" spans="1:13" ht="63.75" x14ac:dyDescent="0.25">
      <c r="A15" s="36"/>
      <c r="B15" s="36"/>
      <c r="C15" s="36" t="s">
        <v>71</v>
      </c>
      <c r="D15" s="37" t="s">
        <v>129</v>
      </c>
      <c r="E15" s="37">
        <v>63707819.000000022</v>
      </c>
      <c r="F15" s="37" t="s">
        <v>14</v>
      </c>
      <c r="G15" s="37"/>
      <c r="H15" s="42"/>
      <c r="I15" s="37"/>
      <c r="J15" s="37"/>
      <c r="K15" s="37"/>
      <c r="L15" s="43">
        <f t="shared" si="0"/>
        <v>63707819.000000022</v>
      </c>
    </row>
    <row r="16" spans="1:13" ht="63.75" x14ac:dyDescent="0.25">
      <c r="A16" s="36"/>
      <c r="B16" s="36"/>
      <c r="C16" s="36" t="s">
        <v>72</v>
      </c>
      <c r="D16" s="37" t="s">
        <v>129</v>
      </c>
      <c r="E16" s="37">
        <v>704914241</v>
      </c>
      <c r="F16" s="37" t="s">
        <v>15</v>
      </c>
      <c r="G16" s="37"/>
      <c r="H16" s="42"/>
      <c r="I16" s="37"/>
      <c r="J16" s="37"/>
      <c r="K16" s="37"/>
      <c r="L16" s="43">
        <f t="shared" si="0"/>
        <v>704914241</v>
      </c>
    </row>
    <row r="17" spans="1:12" ht="63.75" x14ac:dyDescent="0.25">
      <c r="A17" s="36"/>
      <c r="B17" s="36"/>
      <c r="C17" s="36" t="s">
        <v>73</v>
      </c>
      <c r="D17" s="37" t="s">
        <v>129</v>
      </c>
      <c r="E17" s="37">
        <v>45752433</v>
      </c>
      <c r="F17" s="37" t="s">
        <v>37</v>
      </c>
      <c r="G17" s="37"/>
      <c r="H17" s="42"/>
      <c r="I17" s="37"/>
      <c r="J17" s="37"/>
      <c r="K17" s="37"/>
      <c r="L17" s="43">
        <f t="shared" si="0"/>
        <v>45752433</v>
      </c>
    </row>
    <row r="18" spans="1:12" ht="63.75" x14ac:dyDescent="0.25">
      <c r="A18" s="36"/>
      <c r="B18" s="36"/>
      <c r="C18" s="36" t="s">
        <v>74</v>
      </c>
      <c r="D18" s="37" t="s">
        <v>129</v>
      </c>
      <c r="E18" s="37">
        <v>331697685</v>
      </c>
      <c r="F18" s="37"/>
      <c r="G18" s="37"/>
      <c r="H18" s="42" t="s">
        <v>16</v>
      </c>
      <c r="I18" s="37"/>
      <c r="J18" s="37"/>
      <c r="K18" s="37"/>
      <c r="L18" s="43">
        <f t="shared" si="0"/>
        <v>331697685</v>
      </c>
    </row>
    <row r="19" spans="1:12" ht="63.75" x14ac:dyDescent="0.25">
      <c r="A19" s="36"/>
      <c r="B19" s="36"/>
      <c r="C19" s="36" t="s">
        <v>75</v>
      </c>
      <c r="D19" s="37" t="s">
        <v>129</v>
      </c>
      <c r="E19" s="37">
        <v>298418421</v>
      </c>
      <c r="F19" s="37"/>
      <c r="G19" s="37"/>
      <c r="H19" s="42" t="s">
        <v>16</v>
      </c>
      <c r="I19" s="37"/>
      <c r="J19" s="37"/>
      <c r="K19" s="37"/>
      <c r="L19" s="43">
        <f t="shared" si="0"/>
        <v>298418421</v>
      </c>
    </row>
    <row r="20" spans="1:12" ht="63.75" x14ac:dyDescent="0.25">
      <c r="A20" s="36"/>
      <c r="B20" s="36"/>
      <c r="C20" s="36" t="s">
        <v>76</v>
      </c>
      <c r="D20" s="37" t="s">
        <v>129</v>
      </c>
      <c r="E20" s="37">
        <v>49001574</v>
      </c>
      <c r="F20" s="37" t="s">
        <v>17</v>
      </c>
      <c r="G20" s="37"/>
      <c r="H20" s="42"/>
      <c r="I20" s="37"/>
      <c r="J20" s="37"/>
      <c r="K20" s="37"/>
      <c r="L20" s="43">
        <f t="shared" si="0"/>
        <v>49001574</v>
      </c>
    </row>
    <row r="21" spans="1:12" ht="63.75" x14ac:dyDescent="0.25">
      <c r="A21" s="36"/>
      <c r="B21" s="36"/>
      <c r="C21" s="36" t="s">
        <v>77</v>
      </c>
      <c r="D21" s="37" t="s">
        <v>129</v>
      </c>
      <c r="E21" s="37">
        <v>28107870</v>
      </c>
      <c r="F21" s="37" t="s">
        <v>18</v>
      </c>
      <c r="G21" s="37"/>
      <c r="H21" s="42"/>
      <c r="I21" s="37"/>
      <c r="J21" s="37"/>
      <c r="K21" s="37"/>
      <c r="L21" s="43">
        <f t="shared" si="0"/>
        <v>28107870</v>
      </c>
    </row>
    <row r="22" spans="1:12" ht="63.75" x14ac:dyDescent="0.25">
      <c r="A22" s="36"/>
      <c r="B22" s="36"/>
      <c r="C22" s="36" t="s">
        <v>78</v>
      </c>
      <c r="D22" s="37" t="s">
        <v>129</v>
      </c>
      <c r="E22" s="37">
        <v>8648004</v>
      </c>
      <c r="F22" s="37" t="s">
        <v>18</v>
      </c>
      <c r="G22" s="37"/>
      <c r="H22" s="42"/>
      <c r="I22" s="37"/>
      <c r="J22" s="37"/>
      <c r="K22" s="37"/>
      <c r="L22" s="43">
        <f t="shared" si="0"/>
        <v>8648004</v>
      </c>
    </row>
    <row r="23" spans="1:12" ht="63.75" x14ac:dyDescent="0.25">
      <c r="A23" s="36"/>
      <c r="B23" s="36"/>
      <c r="C23" s="36" t="s">
        <v>79</v>
      </c>
      <c r="D23" s="37" t="s">
        <v>129</v>
      </c>
      <c r="E23" s="37">
        <v>11655236</v>
      </c>
      <c r="F23" s="37" t="s">
        <v>19</v>
      </c>
      <c r="G23" s="37"/>
      <c r="H23" s="42"/>
      <c r="I23" s="37"/>
      <c r="J23" s="37"/>
      <c r="K23" s="37"/>
      <c r="L23" s="43">
        <f t="shared" si="0"/>
        <v>11655236</v>
      </c>
    </row>
    <row r="24" spans="1:12" ht="63.75" x14ac:dyDescent="0.25">
      <c r="A24" s="36"/>
      <c r="B24" s="36"/>
      <c r="C24" s="36" t="s">
        <v>80</v>
      </c>
      <c r="D24" s="37" t="s">
        <v>129</v>
      </c>
      <c r="E24" s="37">
        <v>19910061</v>
      </c>
      <c r="F24" s="37" t="s">
        <v>20</v>
      </c>
      <c r="G24" s="37"/>
      <c r="H24" s="42"/>
      <c r="I24" s="37"/>
      <c r="J24" s="37"/>
      <c r="K24" s="37"/>
      <c r="L24" s="43">
        <f t="shared" si="0"/>
        <v>19910061</v>
      </c>
    </row>
    <row r="25" spans="1:12" ht="63.75" x14ac:dyDescent="0.25">
      <c r="A25" s="36"/>
      <c r="B25" s="36"/>
      <c r="C25" s="36" t="s">
        <v>81</v>
      </c>
      <c r="D25" s="37" t="s">
        <v>129</v>
      </c>
      <c r="E25" s="37">
        <v>58002591</v>
      </c>
      <c r="F25" s="37" t="s">
        <v>126</v>
      </c>
      <c r="G25" s="37">
        <f>6400000*3</f>
        <v>19200000</v>
      </c>
      <c r="H25" s="42"/>
      <c r="I25" s="37"/>
      <c r="J25" s="37"/>
      <c r="K25" s="37"/>
      <c r="L25" s="43">
        <f t="shared" si="0"/>
        <v>77202591</v>
      </c>
    </row>
    <row r="26" spans="1:12" ht="89.25" x14ac:dyDescent="0.25">
      <c r="A26" s="36"/>
      <c r="B26" s="36"/>
      <c r="C26" s="36" t="s">
        <v>82</v>
      </c>
      <c r="D26" s="37" t="s">
        <v>129</v>
      </c>
      <c r="E26" s="37">
        <v>183657835</v>
      </c>
      <c r="F26" s="37" t="s">
        <v>127</v>
      </c>
      <c r="G26" s="37"/>
      <c r="H26" s="42"/>
      <c r="I26" s="37"/>
      <c r="J26" s="37"/>
      <c r="K26" s="37"/>
      <c r="L26" s="43">
        <f t="shared" si="0"/>
        <v>183657835</v>
      </c>
    </row>
    <row r="27" spans="1:12" ht="63.75" x14ac:dyDescent="0.25">
      <c r="A27" s="36"/>
      <c r="B27" s="36"/>
      <c r="C27" s="36" t="s">
        <v>83</v>
      </c>
      <c r="D27" s="37" t="s">
        <v>129</v>
      </c>
      <c r="E27" s="37">
        <v>139354437</v>
      </c>
      <c r="F27" s="37" t="s">
        <v>14</v>
      </c>
      <c r="G27" s="37"/>
      <c r="H27" s="42"/>
      <c r="I27" s="37"/>
      <c r="J27" s="37"/>
      <c r="K27" s="37"/>
      <c r="L27" s="43">
        <f t="shared" si="0"/>
        <v>139354437</v>
      </c>
    </row>
    <row r="28" spans="1:12" ht="63.75" x14ac:dyDescent="0.25">
      <c r="A28" s="36"/>
      <c r="B28" s="36"/>
      <c r="C28" s="36" t="s">
        <v>84</v>
      </c>
      <c r="D28" s="37" t="s">
        <v>129</v>
      </c>
      <c r="E28" s="37">
        <v>1702284000.0000007</v>
      </c>
      <c r="F28" s="37" t="s">
        <v>14</v>
      </c>
      <c r="G28" s="37"/>
      <c r="H28" s="42"/>
      <c r="I28" s="37"/>
      <c r="J28" s="37"/>
      <c r="K28" s="37"/>
      <c r="L28" s="43">
        <f t="shared" si="0"/>
        <v>1702284000.0000007</v>
      </c>
    </row>
    <row r="29" spans="1:12" ht="63.75" x14ac:dyDescent="0.25">
      <c r="A29" s="36"/>
      <c r="B29" s="36"/>
      <c r="C29" s="36" t="s">
        <v>85</v>
      </c>
      <c r="D29" s="37" t="s">
        <v>129</v>
      </c>
      <c r="E29" s="37">
        <v>1677171</v>
      </c>
      <c r="F29" s="37" t="s">
        <v>18</v>
      </c>
      <c r="G29" s="37"/>
      <c r="H29" s="42"/>
      <c r="I29" s="37"/>
      <c r="J29" s="37"/>
      <c r="K29" s="37"/>
      <c r="L29" s="43">
        <f t="shared" si="0"/>
        <v>1677171</v>
      </c>
    </row>
    <row r="30" spans="1:12" ht="63.75" x14ac:dyDescent="0.25">
      <c r="A30" s="36"/>
      <c r="B30" s="36"/>
      <c r="C30" s="36" t="s">
        <v>86</v>
      </c>
      <c r="D30" s="37" t="s">
        <v>129</v>
      </c>
      <c r="E30" s="37">
        <v>21315000</v>
      </c>
      <c r="F30" s="37" t="s">
        <v>18</v>
      </c>
      <c r="G30" s="37"/>
      <c r="H30" s="42"/>
      <c r="I30" s="37"/>
      <c r="J30" s="37"/>
      <c r="K30" s="37"/>
      <c r="L30" s="43">
        <f t="shared" si="0"/>
        <v>21315000</v>
      </c>
    </row>
    <row r="31" spans="1:12" ht="63.75" x14ac:dyDescent="0.25">
      <c r="A31" s="36"/>
      <c r="B31" s="36"/>
      <c r="C31" s="36" t="s">
        <v>87</v>
      </c>
      <c r="D31" s="37" t="s">
        <v>129</v>
      </c>
      <c r="E31" s="37">
        <v>1271844</v>
      </c>
      <c r="F31" s="37" t="s">
        <v>18</v>
      </c>
      <c r="G31" s="37"/>
      <c r="H31" s="42"/>
      <c r="I31" s="37"/>
      <c r="J31" s="37"/>
      <c r="K31" s="37"/>
      <c r="L31" s="43">
        <f t="shared" si="0"/>
        <v>1271844</v>
      </c>
    </row>
    <row r="32" spans="1:12" ht="63.75" x14ac:dyDescent="0.25">
      <c r="A32" s="36"/>
      <c r="B32" s="36"/>
      <c r="C32" s="36" t="s">
        <v>88</v>
      </c>
      <c r="D32" s="37" t="s">
        <v>129</v>
      </c>
      <c r="E32" s="37">
        <v>6558030</v>
      </c>
      <c r="F32" s="37" t="s">
        <v>18</v>
      </c>
      <c r="G32" s="37"/>
      <c r="H32" s="42"/>
      <c r="I32" s="37"/>
      <c r="J32" s="37"/>
      <c r="K32" s="37"/>
      <c r="L32" s="43">
        <f t="shared" si="0"/>
        <v>6558030</v>
      </c>
    </row>
    <row r="33" spans="1:12" ht="63.75" x14ac:dyDescent="0.25">
      <c r="A33" s="36"/>
      <c r="B33" s="36"/>
      <c r="C33" s="36" t="s">
        <v>89</v>
      </c>
      <c r="D33" s="37" t="s">
        <v>130</v>
      </c>
      <c r="E33" s="37">
        <v>464104708</v>
      </c>
      <c r="F33" s="37" t="s">
        <v>22</v>
      </c>
      <c r="G33" s="37">
        <v>84612622.930000007</v>
      </c>
      <c r="H33" s="42"/>
      <c r="I33" s="37"/>
      <c r="J33" s="37"/>
      <c r="K33" s="37"/>
      <c r="L33" s="43">
        <f t="shared" si="0"/>
        <v>548717330.93000007</v>
      </c>
    </row>
    <row r="34" spans="1:12" ht="51" x14ac:dyDescent="0.25">
      <c r="A34" s="36"/>
      <c r="B34" s="36"/>
      <c r="C34" s="36" t="s">
        <v>90</v>
      </c>
      <c r="D34" s="37" t="s">
        <v>131</v>
      </c>
      <c r="E34" s="37">
        <v>41672792</v>
      </c>
      <c r="F34" s="37" t="s">
        <v>23</v>
      </c>
      <c r="G34" s="37">
        <v>33000000</v>
      </c>
      <c r="H34" s="42"/>
      <c r="I34" s="37"/>
      <c r="J34" s="37"/>
      <c r="K34" s="37"/>
      <c r="L34" s="43">
        <f t="shared" si="0"/>
        <v>74672792</v>
      </c>
    </row>
    <row r="35" spans="1:12" ht="51" x14ac:dyDescent="0.25">
      <c r="A35" s="36"/>
      <c r="B35" s="36"/>
      <c r="C35" s="36" t="s">
        <v>91</v>
      </c>
      <c r="D35" s="37" t="s">
        <v>131</v>
      </c>
      <c r="E35" s="37">
        <v>63207388</v>
      </c>
      <c r="F35" s="37" t="s">
        <v>24</v>
      </c>
      <c r="G35" s="37">
        <v>79743533</v>
      </c>
      <c r="H35" s="42"/>
      <c r="I35" s="37"/>
      <c r="J35" s="37"/>
      <c r="K35" s="37"/>
      <c r="L35" s="43">
        <f t="shared" si="0"/>
        <v>142950921</v>
      </c>
    </row>
    <row r="36" spans="1:12" ht="38.25" x14ac:dyDescent="0.25">
      <c r="A36" s="36"/>
      <c r="B36" s="36"/>
      <c r="C36" s="36" t="s">
        <v>92</v>
      </c>
      <c r="D36" s="37" t="s">
        <v>132</v>
      </c>
      <c r="E36" s="37">
        <v>20693050.550000001</v>
      </c>
      <c r="F36" s="37" t="s">
        <v>15</v>
      </c>
      <c r="G36" s="37"/>
      <c r="H36" s="42"/>
      <c r="I36" s="37"/>
      <c r="J36" s="37"/>
      <c r="K36" s="37"/>
      <c r="L36" s="43">
        <f t="shared" si="0"/>
        <v>20693050.550000001</v>
      </c>
    </row>
    <row r="37" spans="1:12" ht="51" x14ac:dyDescent="0.25">
      <c r="A37" s="36"/>
      <c r="B37" s="36"/>
      <c r="C37" s="36" t="s">
        <v>93</v>
      </c>
      <c r="D37" s="37" t="s">
        <v>133</v>
      </c>
      <c r="E37" s="37">
        <v>108000000</v>
      </c>
      <c r="F37" s="37" t="s">
        <v>14</v>
      </c>
      <c r="G37" s="37"/>
      <c r="H37" s="42"/>
      <c r="I37" s="37"/>
      <c r="J37" s="37"/>
      <c r="K37" s="37"/>
      <c r="L37" s="43">
        <f t="shared" si="0"/>
        <v>108000000</v>
      </c>
    </row>
    <row r="38" spans="1:12" ht="51" x14ac:dyDescent="0.25">
      <c r="A38" s="36"/>
      <c r="B38" s="36"/>
      <c r="C38" s="36" t="s">
        <v>94</v>
      </c>
      <c r="D38" s="37" t="s">
        <v>131</v>
      </c>
      <c r="E38" s="37">
        <v>5856111</v>
      </c>
      <c r="F38" s="37" t="s">
        <v>14</v>
      </c>
      <c r="G38" s="37">
        <v>10041359.99</v>
      </c>
      <c r="H38" s="42"/>
      <c r="I38" s="37"/>
      <c r="J38" s="37"/>
      <c r="K38" s="37"/>
      <c r="L38" s="43">
        <f t="shared" si="0"/>
        <v>15897470.99</v>
      </c>
    </row>
    <row r="39" spans="1:12" ht="38.25" x14ac:dyDescent="0.25">
      <c r="A39" s="36"/>
      <c r="B39" s="36"/>
      <c r="C39" s="36" t="s">
        <v>95</v>
      </c>
      <c r="D39" s="37" t="s">
        <v>134</v>
      </c>
      <c r="E39" s="37">
        <v>3078662</v>
      </c>
      <c r="F39" s="37" t="s">
        <v>15</v>
      </c>
      <c r="G39" s="37"/>
      <c r="H39" s="42"/>
      <c r="I39" s="37"/>
      <c r="J39" s="37"/>
      <c r="K39" s="37"/>
      <c r="L39" s="43">
        <f t="shared" si="0"/>
        <v>3078662</v>
      </c>
    </row>
    <row r="40" spans="1:12" ht="21.75" customHeight="1" x14ac:dyDescent="0.25">
      <c r="A40" s="36"/>
      <c r="B40" s="36"/>
      <c r="C40" s="36" t="s">
        <v>96</v>
      </c>
      <c r="D40" s="37" t="s">
        <v>133</v>
      </c>
      <c r="E40" s="37">
        <v>0</v>
      </c>
      <c r="F40" s="37" t="s">
        <v>14</v>
      </c>
      <c r="G40" s="37"/>
      <c r="H40" s="42"/>
      <c r="I40" s="37"/>
      <c r="J40" s="37"/>
      <c r="K40" s="37"/>
      <c r="L40" s="43">
        <f t="shared" si="0"/>
        <v>0</v>
      </c>
    </row>
    <row r="41" spans="1:12" ht="51" x14ac:dyDescent="0.25">
      <c r="A41" s="36"/>
      <c r="B41" s="36"/>
      <c r="C41" s="36" t="s">
        <v>97</v>
      </c>
      <c r="D41" s="37" t="s">
        <v>131</v>
      </c>
      <c r="E41" s="37">
        <v>1186208</v>
      </c>
      <c r="F41" s="37" t="s">
        <v>28</v>
      </c>
      <c r="G41" s="37">
        <v>975000</v>
      </c>
      <c r="H41" s="42"/>
      <c r="I41" s="37"/>
      <c r="J41" s="37"/>
      <c r="K41" s="37"/>
      <c r="L41" s="43">
        <f t="shared" si="0"/>
        <v>2161208</v>
      </c>
    </row>
    <row r="42" spans="1:12" ht="38.25" x14ac:dyDescent="0.25">
      <c r="A42" s="36"/>
      <c r="B42" s="36"/>
      <c r="C42" s="36" t="s">
        <v>98</v>
      </c>
      <c r="D42" s="37" t="s">
        <v>135</v>
      </c>
      <c r="E42" s="37">
        <v>8106378</v>
      </c>
      <c r="F42" s="37" t="s">
        <v>30</v>
      </c>
      <c r="G42" s="37">
        <v>15187876</v>
      </c>
      <c r="H42" s="42"/>
      <c r="I42" s="37"/>
      <c r="J42" s="37"/>
      <c r="K42" s="37"/>
      <c r="L42" s="43">
        <f t="shared" si="0"/>
        <v>23294254</v>
      </c>
    </row>
    <row r="43" spans="1:12" ht="76.5" x14ac:dyDescent="0.25">
      <c r="A43" s="36"/>
      <c r="B43" s="36"/>
      <c r="C43" s="36" t="s">
        <v>99</v>
      </c>
      <c r="D43" s="37" t="s">
        <v>136</v>
      </c>
      <c r="E43" s="37">
        <v>7120668</v>
      </c>
      <c r="F43" s="37" t="s">
        <v>31</v>
      </c>
      <c r="G43" s="37">
        <v>14121271</v>
      </c>
      <c r="H43" s="42"/>
      <c r="I43" s="37"/>
      <c r="J43" s="37"/>
      <c r="K43" s="37"/>
      <c r="L43" s="43">
        <f t="shared" si="0"/>
        <v>21241939</v>
      </c>
    </row>
    <row r="44" spans="1:12" ht="63.75" x14ac:dyDescent="0.25">
      <c r="A44" s="36"/>
      <c r="B44" s="36"/>
      <c r="C44" s="36" t="s">
        <v>100</v>
      </c>
      <c r="D44" s="37" t="s">
        <v>137</v>
      </c>
      <c r="E44" s="37">
        <v>0</v>
      </c>
      <c r="F44" s="37" t="s">
        <v>14</v>
      </c>
      <c r="G44" s="37"/>
      <c r="H44" s="42"/>
      <c r="I44" s="37"/>
      <c r="J44" s="37"/>
      <c r="K44" s="37"/>
      <c r="L44" s="43">
        <f t="shared" si="0"/>
        <v>0</v>
      </c>
    </row>
    <row r="45" spans="1:12" ht="51" x14ac:dyDescent="0.25">
      <c r="A45" s="36"/>
      <c r="B45" s="36"/>
      <c r="C45" s="36" t="s">
        <v>101</v>
      </c>
      <c r="D45" s="37" t="s">
        <v>133</v>
      </c>
      <c r="E45" s="37">
        <v>108000000.00000001</v>
      </c>
      <c r="F45" s="37" t="s">
        <v>14</v>
      </c>
      <c r="G45" s="37"/>
      <c r="H45" s="42"/>
      <c r="I45" s="37"/>
      <c r="J45" s="37"/>
      <c r="K45" s="37"/>
      <c r="L45" s="43">
        <f t="shared" si="0"/>
        <v>108000000.00000001</v>
      </c>
    </row>
    <row r="46" spans="1:12" ht="38.25" x14ac:dyDescent="0.25">
      <c r="A46" s="36"/>
      <c r="B46" s="36"/>
      <c r="C46" s="36" t="s">
        <v>102</v>
      </c>
      <c r="D46" s="37" t="s">
        <v>138</v>
      </c>
      <c r="E46" s="37">
        <v>168358040.19</v>
      </c>
      <c r="F46" s="37" t="s">
        <v>15</v>
      </c>
      <c r="G46" s="37">
        <v>91624461</v>
      </c>
      <c r="H46" s="42"/>
      <c r="I46" s="37"/>
      <c r="J46" s="37"/>
      <c r="K46" s="37"/>
      <c r="L46" s="43">
        <f t="shared" si="0"/>
        <v>259982501.19</v>
      </c>
    </row>
    <row r="47" spans="1:12" ht="25.5" x14ac:dyDescent="0.25">
      <c r="A47" s="36"/>
      <c r="B47" s="36"/>
      <c r="C47" s="36" t="s">
        <v>103</v>
      </c>
      <c r="D47" s="37" t="s">
        <v>139</v>
      </c>
      <c r="E47" s="37">
        <v>0</v>
      </c>
      <c r="F47" s="37" t="s">
        <v>27</v>
      </c>
      <c r="G47" s="37"/>
      <c r="H47" s="42"/>
      <c r="I47" s="37"/>
      <c r="J47" s="37"/>
      <c r="K47" s="37"/>
      <c r="L47" s="43">
        <f t="shared" si="0"/>
        <v>0</v>
      </c>
    </row>
    <row r="48" spans="1:12" ht="51" x14ac:dyDescent="0.25">
      <c r="A48" s="36"/>
      <c r="B48" s="36"/>
      <c r="C48" s="36" t="s">
        <v>104</v>
      </c>
      <c r="D48" s="37" t="s">
        <v>140</v>
      </c>
      <c r="E48" s="37">
        <v>1088423</v>
      </c>
      <c r="F48" s="37" t="s">
        <v>32</v>
      </c>
      <c r="G48" s="37">
        <f>38399571/4</f>
        <v>9599892.75</v>
      </c>
      <c r="H48" s="42"/>
      <c r="I48" s="37"/>
      <c r="J48" s="37"/>
      <c r="K48" s="37"/>
      <c r="L48" s="43">
        <f t="shared" si="0"/>
        <v>10688315.75</v>
      </c>
    </row>
    <row r="49" spans="1:12" ht="51" x14ac:dyDescent="0.25">
      <c r="A49" s="36"/>
      <c r="B49" s="36"/>
      <c r="C49" s="36" t="s">
        <v>105</v>
      </c>
      <c r="D49" s="37" t="s">
        <v>141</v>
      </c>
      <c r="E49" s="37">
        <v>0</v>
      </c>
      <c r="F49" s="37" t="s">
        <v>25</v>
      </c>
      <c r="G49" s="37"/>
      <c r="H49" s="42"/>
      <c r="I49" s="37"/>
      <c r="J49" s="37"/>
      <c r="K49" s="37"/>
      <c r="L49" s="43">
        <f t="shared" si="0"/>
        <v>0</v>
      </c>
    </row>
    <row r="50" spans="1:12" ht="51" x14ac:dyDescent="0.25">
      <c r="A50" s="36"/>
      <c r="B50" s="36"/>
      <c r="C50" s="36" t="s">
        <v>106</v>
      </c>
      <c r="D50" s="37" t="s">
        <v>142</v>
      </c>
      <c r="E50" s="37">
        <v>5194150.6800000006</v>
      </c>
      <c r="F50" s="37" t="s">
        <v>17</v>
      </c>
      <c r="G50" s="37"/>
      <c r="I50" s="37"/>
      <c r="J50" s="37"/>
      <c r="K50" s="37"/>
      <c r="L50" s="43">
        <f t="shared" si="0"/>
        <v>5194150.6800000006</v>
      </c>
    </row>
    <row r="51" spans="1:12" x14ac:dyDescent="0.25">
      <c r="A51" s="39"/>
      <c r="B51" s="40" t="s">
        <v>107</v>
      </c>
      <c r="C51" s="41"/>
      <c r="D51" s="33"/>
      <c r="E51" s="34">
        <f>SUM(E52)</f>
        <v>0</v>
      </c>
      <c r="F51" s="33"/>
      <c r="G51" s="34">
        <f>SUM(G52)</f>
        <v>0</v>
      </c>
      <c r="H51" s="34"/>
      <c r="I51" s="34">
        <f>SUM(I52)</f>
        <v>0</v>
      </c>
      <c r="J51" s="33"/>
      <c r="K51" s="34">
        <f>SUM(K52)</f>
        <v>0</v>
      </c>
      <c r="L51" s="35">
        <f t="shared" si="0"/>
        <v>0</v>
      </c>
    </row>
    <row r="52" spans="1:12" ht="51" x14ac:dyDescent="0.25">
      <c r="A52" s="36"/>
      <c r="B52" s="36"/>
      <c r="C52" s="36" t="s">
        <v>53</v>
      </c>
      <c r="D52" s="37" t="s">
        <v>143</v>
      </c>
      <c r="E52" s="37">
        <v>0</v>
      </c>
      <c r="F52" s="37" t="s">
        <v>14</v>
      </c>
      <c r="G52" s="37"/>
      <c r="H52" s="42"/>
      <c r="I52" s="37"/>
      <c r="J52" s="37"/>
      <c r="K52" s="37"/>
      <c r="L52" s="43">
        <f>+E52+G52+I52+K52</f>
        <v>0</v>
      </c>
    </row>
    <row r="53" spans="1:12" x14ac:dyDescent="0.25">
      <c r="A53" s="38" t="s">
        <v>108</v>
      </c>
      <c r="B53" s="29"/>
      <c r="C53" s="29"/>
      <c r="D53" s="30"/>
      <c r="E53" s="31"/>
      <c r="F53" s="31"/>
      <c r="G53" s="31"/>
      <c r="H53" s="31"/>
      <c r="I53" s="31"/>
      <c r="J53" s="31"/>
      <c r="K53" s="31">
        <v>1110624.6200000001</v>
      </c>
      <c r="L53" s="31">
        <f>+E53+G53+I53+K53</f>
        <v>1110624.6200000001</v>
      </c>
    </row>
    <row r="54" spans="1:12" x14ac:dyDescent="0.25">
      <c r="A54" s="39"/>
      <c r="B54" s="40" t="s">
        <v>69</v>
      </c>
      <c r="C54" s="41"/>
      <c r="D54" s="33"/>
      <c r="E54" s="34">
        <v>0</v>
      </c>
      <c r="F54" s="33"/>
      <c r="G54" s="34">
        <f>SUM(G55:G63)</f>
        <v>0</v>
      </c>
      <c r="H54" s="34"/>
      <c r="I54" s="34">
        <f>SUM(I55:I63)</f>
        <v>0</v>
      </c>
      <c r="J54" s="33"/>
      <c r="K54" s="34">
        <f>SUM(K55:K63)</f>
        <v>186801.06</v>
      </c>
      <c r="L54" s="35">
        <f t="shared" ref="L54:L103" si="1">+E54+G54+I54+K54</f>
        <v>186801.06</v>
      </c>
    </row>
    <row r="55" spans="1:12" ht="25.5" x14ac:dyDescent="0.25">
      <c r="A55" s="36"/>
      <c r="B55" s="36"/>
      <c r="C55" s="36" t="s">
        <v>109</v>
      </c>
      <c r="D55" s="37"/>
      <c r="E55" s="37"/>
      <c r="F55" s="37" t="s">
        <v>14</v>
      </c>
      <c r="G55" s="37"/>
      <c r="H55" s="42"/>
      <c r="I55" s="37"/>
      <c r="J55" s="37" t="s">
        <v>34</v>
      </c>
      <c r="K55" s="37">
        <v>133956.65</v>
      </c>
      <c r="L55" s="43">
        <f t="shared" si="1"/>
        <v>133956.65</v>
      </c>
    </row>
    <row r="56" spans="1:12" ht="63.75" x14ac:dyDescent="0.25">
      <c r="A56" s="36"/>
      <c r="B56" s="36"/>
      <c r="C56" s="36" t="s">
        <v>110</v>
      </c>
      <c r="D56" s="37"/>
      <c r="E56" s="37"/>
      <c r="F56" s="37" t="s">
        <v>37</v>
      </c>
      <c r="G56" s="37"/>
      <c r="H56" s="42"/>
      <c r="I56" s="37"/>
      <c r="J56" s="37" t="s">
        <v>34</v>
      </c>
      <c r="K56" s="37">
        <v>51984.619999999995</v>
      </c>
      <c r="L56" s="43">
        <f t="shared" si="1"/>
        <v>51984.619999999995</v>
      </c>
    </row>
    <row r="57" spans="1:12" ht="25.5" x14ac:dyDescent="0.25">
      <c r="A57" s="36"/>
      <c r="B57" s="36"/>
      <c r="C57" s="36" t="s">
        <v>111</v>
      </c>
      <c r="D57" s="37"/>
      <c r="E57" s="37"/>
      <c r="F57" s="37" t="s">
        <v>18</v>
      </c>
      <c r="G57" s="37"/>
      <c r="H57" s="42"/>
      <c r="I57" s="37"/>
      <c r="J57" s="37" t="s">
        <v>34</v>
      </c>
      <c r="K57" s="37">
        <v>0</v>
      </c>
      <c r="L57" s="43">
        <f t="shared" si="1"/>
        <v>0</v>
      </c>
    </row>
    <row r="58" spans="1:12" ht="25.5" x14ac:dyDescent="0.25">
      <c r="A58" s="36"/>
      <c r="B58" s="36"/>
      <c r="C58" s="36" t="s">
        <v>112</v>
      </c>
      <c r="D58" s="37"/>
      <c r="E58" s="37"/>
      <c r="F58" s="37" t="s">
        <v>18</v>
      </c>
      <c r="G58" s="37"/>
      <c r="H58" s="42"/>
      <c r="I58" s="37"/>
      <c r="J58" s="37" t="s">
        <v>34</v>
      </c>
      <c r="K58" s="37">
        <v>0</v>
      </c>
      <c r="L58" s="43">
        <f t="shared" si="1"/>
        <v>0</v>
      </c>
    </row>
    <row r="59" spans="1:12" ht="25.5" x14ac:dyDescent="0.25">
      <c r="A59" s="36"/>
      <c r="B59" s="36"/>
      <c r="C59" s="36" t="s">
        <v>113</v>
      </c>
      <c r="D59" s="37"/>
      <c r="E59" s="37"/>
      <c r="F59" s="37" t="s">
        <v>18</v>
      </c>
      <c r="G59" s="37"/>
      <c r="H59" s="42"/>
      <c r="I59" s="37"/>
      <c r="J59" s="37" t="s">
        <v>34</v>
      </c>
      <c r="K59" s="37">
        <v>0</v>
      </c>
      <c r="L59" s="43">
        <f t="shared" si="1"/>
        <v>0</v>
      </c>
    </row>
    <row r="60" spans="1:12" ht="25.5" x14ac:dyDescent="0.25">
      <c r="A60" s="36"/>
      <c r="B60" s="36"/>
      <c r="C60" s="36" t="s">
        <v>114</v>
      </c>
      <c r="D60" s="37"/>
      <c r="E60" s="37"/>
      <c r="F60" s="37" t="s">
        <v>22</v>
      </c>
      <c r="G60" s="37"/>
      <c r="H60" s="42"/>
      <c r="I60" s="37"/>
      <c r="J60" s="37" t="s">
        <v>34</v>
      </c>
      <c r="K60" s="37">
        <v>389.79</v>
      </c>
      <c r="L60" s="43">
        <f t="shared" si="1"/>
        <v>389.79</v>
      </c>
    </row>
    <row r="61" spans="1:12" ht="25.5" x14ac:dyDescent="0.25">
      <c r="A61" s="36"/>
      <c r="B61" s="36"/>
      <c r="C61" s="36" t="s">
        <v>115</v>
      </c>
      <c r="D61" s="37"/>
      <c r="E61" s="37"/>
      <c r="F61" s="37" t="s">
        <v>14</v>
      </c>
      <c r="G61" s="37"/>
      <c r="H61" s="42"/>
      <c r="I61" s="37"/>
      <c r="J61" s="37" t="s">
        <v>34</v>
      </c>
      <c r="K61" s="37">
        <v>470</v>
      </c>
      <c r="L61" s="43">
        <f t="shared" si="1"/>
        <v>470</v>
      </c>
    </row>
    <row r="62" spans="1:12" ht="25.5" x14ac:dyDescent="0.25">
      <c r="A62" s="36"/>
      <c r="B62" s="36"/>
      <c r="C62" s="36" t="s">
        <v>116</v>
      </c>
      <c r="D62" s="37"/>
      <c r="E62" s="37"/>
      <c r="F62" s="37" t="s">
        <v>15</v>
      </c>
      <c r="G62" s="37"/>
      <c r="H62" s="42"/>
      <c r="I62" s="37"/>
      <c r="J62" s="37" t="s">
        <v>34</v>
      </c>
      <c r="K62" s="37">
        <v>0</v>
      </c>
      <c r="L62" s="43">
        <f t="shared" si="1"/>
        <v>0</v>
      </c>
    </row>
    <row r="63" spans="1:12" ht="25.5" x14ac:dyDescent="0.25">
      <c r="A63" s="36"/>
      <c r="B63" s="36"/>
      <c r="C63" s="36" t="s">
        <v>117</v>
      </c>
      <c r="D63" s="37"/>
      <c r="E63" s="37"/>
      <c r="F63" s="37" t="s">
        <v>14</v>
      </c>
      <c r="G63" s="37"/>
      <c r="H63" s="42"/>
      <c r="I63" s="37"/>
      <c r="J63" s="37" t="s">
        <v>34</v>
      </c>
      <c r="K63" s="37">
        <v>0</v>
      </c>
      <c r="L63" s="43">
        <f t="shared" si="1"/>
        <v>0</v>
      </c>
    </row>
    <row r="64" spans="1:12" x14ac:dyDescent="0.25">
      <c r="A64" s="39"/>
      <c r="B64" s="40" t="s">
        <v>107</v>
      </c>
      <c r="C64" s="41"/>
      <c r="D64" s="33"/>
      <c r="E64" s="34">
        <f>SUM(E65:E97)</f>
        <v>0</v>
      </c>
      <c r="F64" s="33"/>
      <c r="G64" s="34">
        <f>SUM(G65:G97)</f>
        <v>0</v>
      </c>
      <c r="H64" s="34"/>
      <c r="I64" s="34">
        <f>SUM(I65:I97)</f>
        <v>0</v>
      </c>
      <c r="J64" s="33"/>
      <c r="K64" s="34">
        <f>SUM(K65:K97)</f>
        <v>923823.55999999994</v>
      </c>
      <c r="L64" s="35">
        <f t="shared" si="1"/>
        <v>923823.55999999994</v>
      </c>
    </row>
    <row r="65" spans="1:12" ht="25.5" x14ac:dyDescent="0.25">
      <c r="A65" s="36"/>
      <c r="B65" s="36"/>
      <c r="C65" s="36" t="s">
        <v>33</v>
      </c>
      <c r="D65" s="37"/>
      <c r="E65" s="37"/>
      <c r="F65" s="37" t="s">
        <v>14</v>
      </c>
      <c r="G65" s="37"/>
      <c r="H65" s="42"/>
      <c r="I65" s="37"/>
      <c r="J65" s="37" t="s">
        <v>34</v>
      </c>
      <c r="K65" s="37">
        <v>501688.2</v>
      </c>
      <c r="L65" s="43">
        <f t="shared" ref="L65:L97" si="2">+E65+G65+I65+K65</f>
        <v>501688.2</v>
      </c>
    </row>
    <row r="66" spans="1:12" ht="21" customHeight="1" x14ac:dyDescent="0.25">
      <c r="A66" s="36"/>
      <c r="B66" s="36"/>
      <c r="C66" s="36" t="s">
        <v>35</v>
      </c>
      <c r="D66" s="37"/>
      <c r="E66" s="37"/>
      <c r="F66" s="37" t="s">
        <v>15</v>
      </c>
      <c r="G66" s="37"/>
      <c r="H66" s="42"/>
      <c r="I66" s="37"/>
      <c r="J66" s="37" t="s">
        <v>34</v>
      </c>
      <c r="K66" s="37">
        <v>0</v>
      </c>
      <c r="L66" s="43">
        <f t="shared" si="2"/>
        <v>0</v>
      </c>
    </row>
    <row r="67" spans="1:12" ht="63.75" x14ac:dyDescent="0.25">
      <c r="A67" s="36"/>
      <c r="B67" s="36"/>
      <c r="C67" s="36" t="s">
        <v>36</v>
      </c>
      <c r="D67" s="37"/>
      <c r="E67" s="37"/>
      <c r="F67" s="37" t="s">
        <v>37</v>
      </c>
      <c r="G67" s="37"/>
      <c r="H67" s="42"/>
      <c r="I67" s="37"/>
      <c r="J67" s="37" t="s">
        <v>34</v>
      </c>
      <c r="K67" s="37">
        <v>0</v>
      </c>
      <c r="L67" s="43">
        <f t="shared" si="2"/>
        <v>0</v>
      </c>
    </row>
    <row r="68" spans="1:12" ht="25.5" x14ac:dyDescent="0.25">
      <c r="A68" s="36"/>
      <c r="B68" s="36"/>
      <c r="C68" s="36" t="s">
        <v>38</v>
      </c>
      <c r="D68" s="37"/>
      <c r="E68" s="37"/>
      <c r="F68" s="37" t="s">
        <v>26</v>
      </c>
      <c r="G68" s="37"/>
      <c r="H68" s="42" t="s">
        <v>16</v>
      </c>
      <c r="I68" s="37"/>
      <c r="J68" s="37" t="s">
        <v>34</v>
      </c>
      <c r="K68" s="37">
        <v>2001</v>
      </c>
      <c r="L68" s="43">
        <f t="shared" si="2"/>
        <v>2001</v>
      </c>
    </row>
    <row r="69" spans="1:12" ht="25.5" x14ac:dyDescent="0.25">
      <c r="A69" s="36"/>
      <c r="B69" s="36"/>
      <c r="C69" s="36" t="s">
        <v>39</v>
      </c>
      <c r="D69" s="37"/>
      <c r="E69" s="37"/>
      <c r="F69" s="37" t="s">
        <v>26</v>
      </c>
      <c r="G69" s="37"/>
      <c r="H69" s="42" t="s">
        <v>16</v>
      </c>
      <c r="I69" s="37"/>
      <c r="J69" s="37" t="s">
        <v>34</v>
      </c>
      <c r="K69" s="37">
        <v>10</v>
      </c>
      <c r="L69" s="43">
        <f t="shared" si="2"/>
        <v>10</v>
      </c>
    </row>
    <row r="70" spans="1:12" ht="38.25" x14ac:dyDescent="0.25">
      <c r="A70" s="36"/>
      <c r="B70" s="36"/>
      <c r="C70" s="36" t="s">
        <v>118</v>
      </c>
      <c r="D70" s="37"/>
      <c r="E70" s="37"/>
      <c r="F70" s="37" t="s">
        <v>17</v>
      </c>
      <c r="G70" s="37"/>
      <c r="H70" s="42"/>
      <c r="I70" s="37"/>
      <c r="J70" s="37" t="s">
        <v>34</v>
      </c>
      <c r="K70" s="37">
        <v>192</v>
      </c>
      <c r="L70" s="43">
        <f t="shared" si="2"/>
        <v>192</v>
      </c>
    </row>
    <row r="71" spans="1:12" ht="25.5" x14ac:dyDescent="0.25">
      <c r="A71" s="36"/>
      <c r="B71" s="36"/>
      <c r="C71" s="36" t="s">
        <v>40</v>
      </c>
      <c r="D71" s="37"/>
      <c r="E71" s="37"/>
      <c r="F71" s="37" t="s">
        <v>126</v>
      </c>
      <c r="G71" s="37"/>
      <c r="H71" s="42"/>
      <c r="I71" s="37"/>
      <c r="J71" s="37" t="s">
        <v>34</v>
      </c>
      <c r="K71" s="37">
        <v>0</v>
      </c>
      <c r="L71" s="43">
        <f t="shared" si="2"/>
        <v>0</v>
      </c>
    </row>
    <row r="72" spans="1:12" ht="25.5" x14ac:dyDescent="0.25">
      <c r="A72" s="36"/>
      <c r="B72" s="36"/>
      <c r="C72" s="36" t="s">
        <v>42</v>
      </c>
      <c r="D72" s="37"/>
      <c r="E72" s="37"/>
      <c r="F72" s="37" t="s">
        <v>14</v>
      </c>
      <c r="G72" s="37"/>
      <c r="H72" s="42"/>
      <c r="I72" s="37"/>
      <c r="J72" s="37" t="s">
        <v>34</v>
      </c>
      <c r="K72" s="37">
        <v>52040</v>
      </c>
      <c r="L72" s="43">
        <f t="shared" si="2"/>
        <v>52040</v>
      </c>
    </row>
    <row r="73" spans="1:12" ht="25.5" x14ac:dyDescent="0.25">
      <c r="A73" s="36"/>
      <c r="B73" s="36"/>
      <c r="C73" s="36" t="s">
        <v>43</v>
      </c>
      <c r="D73" s="37"/>
      <c r="E73" s="37"/>
      <c r="F73" s="37" t="s">
        <v>14</v>
      </c>
      <c r="G73" s="37"/>
      <c r="H73" s="42"/>
      <c r="I73" s="37"/>
      <c r="J73" s="37" t="s">
        <v>34</v>
      </c>
      <c r="K73" s="37">
        <v>3756</v>
      </c>
      <c r="L73" s="43">
        <f t="shared" si="2"/>
        <v>3756</v>
      </c>
    </row>
    <row r="74" spans="1:12" ht="25.5" x14ac:dyDescent="0.25">
      <c r="A74" s="36"/>
      <c r="B74" s="36"/>
      <c r="C74" s="36" t="s">
        <v>56</v>
      </c>
      <c r="D74" s="37"/>
      <c r="E74" s="37"/>
      <c r="F74" s="37" t="s">
        <v>14</v>
      </c>
      <c r="G74" s="37"/>
      <c r="H74" s="42"/>
      <c r="I74" s="37"/>
      <c r="J74" s="37" t="s">
        <v>34</v>
      </c>
      <c r="K74" s="37">
        <v>2693</v>
      </c>
      <c r="L74" s="43">
        <f t="shared" si="2"/>
        <v>2693</v>
      </c>
    </row>
    <row r="75" spans="1:12" ht="25.5" x14ac:dyDescent="0.25">
      <c r="A75" s="36"/>
      <c r="B75" s="36"/>
      <c r="C75" s="36" t="s">
        <v>44</v>
      </c>
      <c r="D75" s="37"/>
      <c r="E75" s="37"/>
      <c r="F75" s="37" t="s">
        <v>14</v>
      </c>
      <c r="G75" s="37"/>
      <c r="H75" s="42"/>
      <c r="I75" s="37"/>
      <c r="J75" s="37" t="s">
        <v>34</v>
      </c>
      <c r="K75" s="37">
        <v>4493</v>
      </c>
      <c r="L75" s="43">
        <f t="shared" si="2"/>
        <v>4493</v>
      </c>
    </row>
    <row r="76" spans="1:12" ht="25.5" x14ac:dyDescent="0.25">
      <c r="A76" s="36"/>
      <c r="B76" s="36"/>
      <c r="C76" s="36" t="s">
        <v>45</v>
      </c>
      <c r="D76" s="37"/>
      <c r="E76" s="37"/>
      <c r="F76" s="37" t="s">
        <v>29</v>
      </c>
      <c r="G76" s="37"/>
      <c r="H76" s="42"/>
      <c r="I76" s="37"/>
      <c r="J76" s="37" t="s">
        <v>34</v>
      </c>
      <c r="K76" s="37">
        <v>2</v>
      </c>
      <c r="L76" s="43">
        <f t="shared" si="2"/>
        <v>2</v>
      </c>
    </row>
    <row r="77" spans="1:12" ht="25.5" x14ac:dyDescent="0.25">
      <c r="A77" s="36"/>
      <c r="B77" s="36"/>
      <c r="C77" s="36" t="s">
        <v>46</v>
      </c>
      <c r="D77" s="37"/>
      <c r="E77" s="37"/>
      <c r="F77" s="37" t="s">
        <v>14</v>
      </c>
      <c r="G77" s="37"/>
      <c r="H77" s="42"/>
      <c r="I77" s="37"/>
      <c r="J77" s="37" t="s">
        <v>34</v>
      </c>
      <c r="K77" s="37">
        <v>64</v>
      </c>
      <c r="L77" s="43">
        <f t="shared" si="2"/>
        <v>64</v>
      </c>
    </row>
    <row r="78" spans="1:12" ht="25.5" x14ac:dyDescent="0.25">
      <c r="A78" s="36"/>
      <c r="B78" s="36"/>
      <c r="C78" s="36" t="s">
        <v>47</v>
      </c>
      <c r="D78" s="37"/>
      <c r="E78" s="37"/>
      <c r="F78" s="37" t="s">
        <v>14</v>
      </c>
      <c r="G78" s="37"/>
      <c r="H78" s="42"/>
      <c r="I78" s="37"/>
      <c r="J78" s="37" t="s">
        <v>34</v>
      </c>
      <c r="K78" s="37">
        <v>8080.4</v>
      </c>
      <c r="L78" s="43">
        <f t="shared" si="2"/>
        <v>8080.4</v>
      </c>
    </row>
    <row r="79" spans="1:12" ht="25.5" x14ac:dyDescent="0.25">
      <c r="A79" s="36"/>
      <c r="B79" s="36"/>
      <c r="C79" s="36" t="s">
        <v>57</v>
      </c>
      <c r="D79" s="37"/>
      <c r="E79" s="37"/>
      <c r="F79" s="37" t="s">
        <v>14</v>
      </c>
      <c r="G79" s="37"/>
      <c r="H79" s="42"/>
      <c r="I79" s="37"/>
      <c r="J79" s="37" t="s">
        <v>34</v>
      </c>
      <c r="K79" s="37">
        <v>2268.92</v>
      </c>
      <c r="L79" s="43">
        <f t="shared" si="2"/>
        <v>2268.92</v>
      </c>
    </row>
    <row r="80" spans="1:12" ht="25.5" x14ac:dyDescent="0.25">
      <c r="A80" s="36"/>
      <c r="B80" s="36"/>
      <c r="C80" s="36" t="s">
        <v>48</v>
      </c>
      <c r="D80" s="37"/>
      <c r="E80" s="37"/>
      <c r="F80" s="37" t="s">
        <v>14</v>
      </c>
      <c r="G80" s="37"/>
      <c r="H80" s="42"/>
      <c r="I80" s="37"/>
      <c r="J80" s="37" t="s">
        <v>34</v>
      </c>
      <c r="K80" s="37">
        <v>6309</v>
      </c>
      <c r="L80" s="43">
        <f t="shared" si="2"/>
        <v>6309</v>
      </c>
    </row>
    <row r="81" spans="1:12" ht="25.5" x14ac:dyDescent="0.25">
      <c r="A81" s="36"/>
      <c r="B81" s="36"/>
      <c r="C81" s="36" t="s">
        <v>58</v>
      </c>
      <c r="D81" s="37"/>
      <c r="E81" s="37"/>
      <c r="F81" s="37" t="s">
        <v>21</v>
      </c>
      <c r="G81" s="37"/>
      <c r="H81" s="42"/>
      <c r="I81" s="37"/>
      <c r="J81" s="37" t="s">
        <v>34</v>
      </c>
      <c r="K81" s="37">
        <v>13474</v>
      </c>
      <c r="L81" s="43">
        <f t="shared" si="2"/>
        <v>13474</v>
      </c>
    </row>
    <row r="82" spans="1:12" ht="25.5" x14ac:dyDescent="0.25">
      <c r="A82" s="36"/>
      <c r="B82" s="36"/>
      <c r="C82" s="36" t="s">
        <v>49</v>
      </c>
      <c r="D82" s="37"/>
      <c r="E82" s="37"/>
      <c r="F82" s="37" t="s">
        <v>14</v>
      </c>
      <c r="G82" s="37"/>
      <c r="H82" s="42"/>
      <c r="I82" s="37"/>
      <c r="J82" s="37" t="s">
        <v>34</v>
      </c>
      <c r="K82" s="37">
        <v>161</v>
      </c>
      <c r="L82" s="43">
        <f t="shared" si="2"/>
        <v>161</v>
      </c>
    </row>
    <row r="83" spans="1:12" ht="25.5" x14ac:dyDescent="0.25">
      <c r="A83" s="36"/>
      <c r="B83" s="36"/>
      <c r="C83" s="36" t="s">
        <v>50</v>
      </c>
      <c r="D83" s="37"/>
      <c r="E83" s="37"/>
      <c r="F83" s="37" t="s">
        <v>14</v>
      </c>
      <c r="G83" s="37"/>
      <c r="H83" s="42"/>
      <c r="I83" s="37"/>
      <c r="J83" s="37" t="s">
        <v>34</v>
      </c>
      <c r="K83" s="37">
        <v>6966.19</v>
      </c>
      <c r="L83" s="43">
        <f t="shared" si="2"/>
        <v>6966.19</v>
      </c>
    </row>
    <row r="84" spans="1:12" ht="25.5" x14ac:dyDescent="0.25">
      <c r="A84" s="36"/>
      <c r="B84" s="36"/>
      <c r="C84" s="36" t="s">
        <v>51</v>
      </c>
      <c r="D84" s="37"/>
      <c r="E84" s="37"/>
      <c r="F84" s="37" t="s">
        <v>25</v>
      </c>
      <c r="G84" s="37"/>
      <c r="H84" s="42"/>
      <c r="I84" s="37"/>
      <c r="J84" s="37" t="s">
        <v>34</v>
      </c>
      <c r="K84" s="37">
        <v>343.23</v>
      </c>
      <c r="L84" s="43">
        <f t="shared" si="2"/>
        <v>343.23</v>
      </c>
    </row>
    <row r="85" spans="1:12" ht="25.5" x14ac:dyDescent="0.25">
      <c r="A85" s="36"/>
      <c r="B85" s="36"/>
      <c r="C85" s="36" t="s">
        <v>119</v>
      </c>
      <c r="D85" s="37"/>
      <c r="E85" s="37"/>
      <c r="F85" s="37" t="s">
        <v>26</v>
      </c>
      <c r="G85" s="37"/>
      <c r="H85" s="42"/>
      <c r="I85" s="37"/>
      <c r="J85" s="37" t="s">
        <v>34</v>
      </c>
      <c r="K85" s="37">
        <v>632.79999999999995</v>
      </c>
      <c r="L85" s="43">
        <f t="shared" si="2"/>
        <v>632.79999999999995</v>
      </c>
    </row>
    <row r="86" spans="1:12" ht="25.5" x14ac:dyDescent="0.25">
      <c r="A86" s="36"/>
      <c r="B86" s="36"/>
      <c r="C86" s="36" t="s">
        <v>59</v>
      </c>
      <c r="D86" s="37"/>
      <c r="E86" s="37"/>
      <c r="F86" s="37" t="s">
        <v>14</v>
      </c>
      <c r="G86" s="37"/>
      <c r="H86" s="42"/>
      <c r="I86" s="37"/>
      <c r="J86" s="37" t="s">
        <v>34</v>
      </c>
      <c r="K86" s="37">
        <v>19483</v>
      </c>
      <c r="L86" s="43">
        <f t="shared" si="2"/>
        <v>19483</v>
      </c>
    </row>
    <row r="87" spans="1:12" ht="25.5" x14ac:dyDescent="0.25">
      <c r="A87" s="36"/>
      <c r="B87" s="36"/>
      <c r="C87" s="36" t="s">
        <v>120</v>
      </c>
      <c r="D87" s="37"/>
      <c r="E87" s="37"/>
      <c r="F87" s="37" t="s">
        <v>26</v>
      </c>
      <c r="G87" s="37"/>
      <c r="H87" s="42" t="s">
        <v>54</v>
      </c>
      <c r="I87" s="37"/>
      <c r="J87" s="37" t="s">
        <v>34</v>
      </c>
      <c r="K87" s="37">
        <v>22</v>
      </c>
      <c r="L87" s="43">
        <f t="shared" si="2"/>
        <v>22</v>
      </c>
    </row>
    <row r="88" spans="1:12" ht="25.5" x14ac:dyDescent="0.25">
      <c r="A88" s="36"/>
      <c r="B88" s="36"/>
      <c r="C88" s="36" t="s">
        <v>60</v>
      </c>
      <c r="D88" s="37"/>
      <c r="E88" s="37"/>
      <c r="F88" s="37" t="s">
        <v>14</v>
      </c>
      <c r="G88" s="37"/>
      <c r="H88" s="42"/>
      <c r="I88" s="37"/>
      <c r="J88" s="37" t="s">
        <v>34</v>
      </c>
      <c r="K88" s="37">
        <v>65159</v>
      </c>
      <c r="L88" s="43">
        <f t="shared" si="2"/>
        <v>65159</v>
      </c>
    </row>
    <row r="89" spans="1:12" ht="25.5" x14ac:dyDescent="0.25">
      <c r="A89" s="36"/>
      <c r="B89" s="36"/>
      <c r="C89" s="36" t="s">
        <v>61</v>
      </c>
      <c r="D89" s="37"/>
      <c r="E89" s="37"/>
      <c r="F89" s="37" t="s">
        <v>52</v>
      </c>
      <c r="G89" s="37"/>
      <c r="H89" s="42"/>
      <c r="I89" s="37"/>
      <c r="J89" s="37" t="s">
        <v>34</v>
      </c>
      <c r="K89" s="37">
        <v>29596.14</v>
      </c>
      <c r="L89" s="43">
        <f t="shared" si="2"/>
        <v>29596.14</v>
      </c>
    </row>
    <row r="90" spans="1:12" ht="25.5" x14ac:dyDescent="0.25">
      <c r="A90" s="36"/>
      <c r="B90" s="36"/>
      <c r="C90" s="36" t="s">
        <v>62</v>
      </c>
      <c r="D90" s="37"/>
      <c r="E90" s="37"/>
      <c r="F90" s="37" t="s">
        <v>52</v>
      </c>
      <c r="G90" s="37"/>
      <c r="H90" s="42"/>
      <c r="I90" s="37"/>
      <c r="J90" s="37" t="s">
        <v>34</v>
      </c>
      <c r="K90" s="37">
        <v>28984.47</v>
      </c>
      <c r="L90" s="43">
        <f t="shared" si="2"/>
        <v>28984.47</v>
      </c>
    </row>
    <row r="91" spans="1:12" ht="25.5" x14ac:dyDescent="0.25">
      <c r="A91" s="36"/>
      <c r="B91" s="36"/>
      <c r="C91" s="36" t="s">
        <v>63</v>
      </c>
      <c r="D91" s="37"/>
      <c r="E91" s="37"/>
      <c r="F91" s="37" t="s">
        <v>52</v>
      </c>
      <c r="G91" s="37"/>
      <c r="H91" s="42"/>
      <c r="I91" s="37"/>
      <c r="J91" s="37" t="s">
        <v>34</v>
      </c>
      <c r="K91" s="37">
        <v>39024.730000000003</v>
      </c>
      <c r="L91" s="43">
        <f t="shared" si="2"/>
        <v>39024.730000000003</v>
      </c>
    </row>
    <row r="92" spans="1:12" ht="25.5" x14ac:dyDescent="0.25">
      <c r="A92" s="36"/>
      <c r="B92" s="36"/>
      <c r="C92" s="36" t="s">
        <v>64</v>
      </c>
      <c r="D92" s="37"/>
      <c r="E92" s="37"/>
      <c r="F92" s="37" t="s">
        <v>52</v>
      </c>
      <c r="G92" s="37"/>
      <c r="H92" s="42"/>
      <c r="I92" s="37"/>
      <c r="J92" s="37" t="s">
        <v>34</v>
      </c>
      <c r="K92" s="37">
        <v>27817.62</v>
      </c>
      <c r="L92" s="43">
        <f t="shared" si="2"/>
        <v>27817.62</v>
      </c>
    </row>
    <row r="93" spans="1:12" ht="25.5" x14ac:dyDescent="0.25">
      <c r="A93" s="36"/>
      <c r="B93" s="36"/>
      <c r="C93" s="36" t="s">
        <v>65</v>
      </c>
      <c r="D93" s="37"/>
      <c r="E93" s="37"/>
      <c r="F93" s="37" t="s">
        <v>52</v>
      </c>
      <c r="G93" s="37"/>
      <c r="H93" s="42"/>
      <c r="I93" s="37"/>
      <c r="J93" s="37" t="s">
        <v>34</v>
      </c>
      <c r="K93" s="37">
        <v>43422.83</v>
      </c>
      <c r="L93" s="43">
        <f t="shared" si="2"/>
        <v>43422.83</v>
      </c>
    </row>
    <row r="94" spans="1:12" ht="25.5" x14ac:dyDescent="0.25">
      <c r="A94" s="36"/>
      <c r="B94" s="36"/>
      <c r="C94" s="36" t="s">
        <v>66</v>
      </c>
      <c r="D94" s="37"/>
      <c r="E94" s="37"/>
      <c r="F94" s="37" t="s">
        <v>52</v>
      </c>
      <c r="G94" s="37"/>
      <c r="H94" s="42"/>
      <c r="I94" s="37"/>
      <c r="J94" s="37" t="s">
        <v>34</v>
      </c>
      <c r="K94" s="37">
        <v>32451.03</v>
      </c>
      <c r="L94" s="43">
        <f t="shared" si="2"/>
        <v>32451.03</v>
      </c>
    </row>
    <row r="95" spans="1:12" ht="25.5" x14ac:dyDescent="0.25">
      <c r="A95" s="36"/>
      <c r="B95" s="36"/>
      <c r="C95" s="36" t="s">
        <v>67</v>
      </c>
      <c r="D95" s="37"/>
      <c r="E95" s="37"/>
      <c r="F95" s="37" t="s">
        <v>14</v>
      </c>
      <c r="G95" s="37"/>
      <c r="H95" s="42"/>
      <c r="I95" s="37"/>
      <c r="J95" s="37" t="s">
        <v>34</v>
      </c>
      <c r="K95" s="37">
        <v>6424</v>
      </c>
      <c r="L95" s="43">
        <f t="shared" si="2"/>
        <v>6424</v>
      </c>
    </row>
    <row r="96" spans="1:12" ht="25.5" x14ac:dyDescent="0.25">
      <c r="A96" s="36"/>
      <c r="B96" s="36"/>
      <c r="C96" s="36" t="s">
        <v>68</v>
      </c>
      <c r="D96" s="37"/>
      <c r="E96" s="37"/>
      <c r="F96" s="37" t="s">
        <v>14</v>
      </c>
      <c r="G96" s="37"/>
      <c r="H96" s="42"/>
      <c r="I96" s="37"/>
      <c r="J96" s="37" t="s">
        <v>34</v>
      </c>
      <c r="K96" s="37">
        <v>25796</v>
      </c>
      <c r="L96" s="43">
        <f t="shared" si="2"/>
        <v>25796</v>
      </c>
    </row>
    <row r="97" spans="1:12" ht="38.25" x14ac:dyDescent="0.25">
      <c r="A97" s="36"/>
      <c r="B97" s="36"/>
      <c r="C97" s="36" t="s">
        <v>121</v>
      </c>
      <c r="D97" s="37"/>
      <c r="E97" s="37"/>
      <c r="F97" s="37" t="s">
        <v>26</v>
      </c>
      <c r="G97" s="37"/>
      <c r="H97" s="37" t="s">
        <v>55</v>
      </c>
      <c r="I97" s="37"/>
      <c r="J97" s="37" t="s">
        <v>34</v>
      </c>
      <c r="K97" s="37">
        <v>468</v>
      </c>
      <c r="L97" s="43">
        <f t="shared" si="2"/>
        <v>468</v>
      </c>
    </row>
    <row r="98" spans="1:12" x14ac:dyDescent="0.25">
      <c r="A98" s="39"/>
      <c r="B98" s="40" t="s">
        <v>122</v>
      </c>
      <c r="C98" s="41"/>
      <c r="D98" s="33"/>
      <c r="E98" s="34">
        <f>SUM(E99)</f>
        <v>0</v>
      </c>
      <c r="F98" s="33"/>
      <c r="G98" s="34">
        <f>SUM(G99)</f>
        <v>0</v>
      </c>
      <c r="H98" s="34"/>
      <c r="I98" s="34">
        <f>SUM(I99)</f>
        <v>0</v>
      </c>
      <c r="J98" s="33"/>
      <c r="K98" s="34">
        <f>SUM(K99)</f>
        <v>0</v>
      </c>
      <c r="L98" s="35">
        <f t="shared" si="1"/>
        <v>0</v>
      </c>
    </row>
    <row r="99" spans="1:12" ht="25.5" x14ac:dyDescent="0.25">
      <c r="A99" s="36"/>
      <c r="B99" s="36"/>
      <c r="C99" s="36" t="s">
        <v>41</v>
      </c>
      <c r="D99" s="37"/>
      <c r="E99" s="37"/>
      <c r="F99" s="37" t="s">
        <v>14</v>
      </c>
      <c r="G99" s="37"/>
      <c r="H99" s="42"/>
      <c r="I99" s="37"/>
      <c r="J99" s="37" t="s">
        <v>34</v>
      </c>
      <c r="K99" s="37">
        <v>0</v>
      </c>
      <c r="L99" s="43">
        <f t="shared" si="1"/>
        <v>0</v>
      </c>
    </row>
    <row r="100" spans="1:12" x14ac:dyDescent="0.25">
      <c r="A100" s="39"/>
      <c r="B100" s="40" t="s">
        <v>123</v>
      </c>
      <c r="C100" s="41"/>
      <c r="D100" s="33"/>
      <c r="E100" s="34">
        <f>SUM(E101:E102)</f>
        <v>0</v>
      </c>
      <c r="F100" s="33"/>
      <c r="G100" s="34">
        <f>SUM(G101:G102)</f>
        <v>0</v>
      </c>
      <c r="H100" s="34"/>
      <c r="I100" s="34">
        <f>SUM(I101:I102)</f>
        <v>0</v>
      </c>
      <c r="J100" s="33"/>
      <c r="K100" s="34">
        <f>SUM(K101:K102)</f>
        <v>0</v>
      </c>
      <c r="L100" s="35">
        <f t="shared" si="1"/>
        <v>0</v>
      </c>
    </row>
    <row r="101" spans="1:12" ht="25.5" x14ac:dyDescent="0.25">
      <c r="A101" s="36"/>
      <c r="B101" s="36"/>
      <c r="C101" s="36" t="s">
        <v>124</v>
      </c>
      <c r="D101" s="37"/>
      <c r="E101" s="37"/>
      <c r="F101" s="37" t="s">
        <v>14</v>
      </c>
      <c r="G101" s="37"/>
      <c r="H101" s="42"/>
      <c r="I101" s="37"/>
      <c r="J101" s="37" t="s">
        <v>34</v>
      </c>
      <c r="K101" s="37">
        <v>0</v>
      </c>
      <c r="L101" s="43">
        <f t="shared" si="1"/>
        <v>0</v>
      </c>
    </row>
    <row r="102" spans="1:12" ht="25.5" x14ac:dyDescent="0.25">
      <c r="A102" s="36"/>
      <c r="B102" s="36"/>
      <c r="C102" s="36" t="s">
        <v>125</v>
      </c>
      <c r="D102" s="37"/>
      <c r="E102" s="37"/>
      <c r="F102" s="37" t="s">
        <v>128</v>
      </c>
      <c r="G102" s="37"/>
      <c r="H102" s="42"/>
      <c r="I102" s="37"/>
      <c r="J102" s="37" t="s">
        <v>34</v>
      </c>
      <c r="K102" s="37">
        <v>0</v>
      </c>
      <c r="L102" s="43">
        <f t="shared" si="1"/>
        <v>0</v>
      </c>
    </row>
    <row r="103" spans="1:12" x14ac:dyDescent="0.25">
      <c r="A103" s="36"/>
      <c r="B103" s="36"/>
      <c r="C103" s="36"/>
      <c r="D103" s="37"/>
      <c r="E103" s="37"/>
      <c r="F103" s="37"/>
      <c r="G103" s="37"/>
      <c r="H103" s="42"/>
      <c r="I103" s="37"/>
      <c r="J103" s="37"/>
      <c r="K103" s="37">
        <v>0</v>
      </c>
      <c r="L103" s="43">
        <f t="shared" si="1"/>
        <v>0</v>
      </c>
    </row>
    <row r="104" spans="1:12" ht="18" x14ac:dyDescent="0.35">
      <c r="A104" s="27"/>
      <c r="B104" s="27"/>
      <c r="C104" s="28"/>
      <c r="D104" s="26"/>
      <c r="E104" s="27"/>
      <c r="F104" s="28"/>
      <c r="G104" s="27"/>
      <c r="H104" s="27"/>
      <c r="I104" s="27"/>
      <c r="J104" s="28"/>
      <c r="K104" s="27"/>
      <c r="L104" s="26"/>
    </row>
    <row r="106" spans="1:12" x14ac:dyDescent="0.25">
      <c r="A106" s="11" t="s">
        <v>144</v>
      </c>
      <c r="E106" s="1"/>
    </row>
    <row r="107" spans="1:12" x14ac:dyDescent="0.25">
      <c r="A107" s="11"/>
      <c r="E107" s="1"/>
    </row>
    <row r="1047887" spans="6:6" x14ac:dyDescent="0.25">
      <c r="F1047887" s="10"/>
    </row>
  </sheetData>
  <autoFilter ref="A11:L103" xr:uid="{00000000-0009-0000-0000-000000000000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 TR GTO FED OG</vt:lpstr>
      <vt:lpstr>'I TR GTO FED OG'!Área_de_impresión</vt:lpstr>
      <vt:lpstr>'I TR GTO FED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Flavio Cesar Campos Caldera</cp:lastModifiedBy>
  <cp:lastPrinted>2022-04-21T20:36:31Z</cp:lastPrinted>
  <dcterms:created xsi:type="dcterms:W3CDTF">2021-07-28T23:35:59Z</dcterms:created>
  <dcterms:modified xsi:type="dcterms:W3CDTF">2022-04-22T18:12:18Z</dcterms:modified>
</cp:coreProperties>
</file>