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campos\Desktop\2019\Titulo V\2019\TR II\TV TRII\"/>
    </mc:Choice>
  </mc:AlternateContent>
  <bookViews>
    <workbookView xWindow="32760" yWindow="32760" windowWidth="24000" windowHeight="11115" firstSheet="2" activeTab="3"/>
  </bookViews>
  <sheets>
    <sheet name="1ER. TRIMESTRE 2018 " sheetId="10" state="hidden" r:id="rId1"/>
    <sheet name="SEDUVOT O" sheetId="7" state="hidden" r:id="rId2"/>
    <sheet name="SEDESOL" sheetId="11" r:id="rId3"/>
    <sheet name="SEDUVOT " sheetId="12" r:id="rId4"/>
    <sheet name="Hoja1" sheetId="9" state="hidden" r:id="rId5"/>
  </sheets>
  <definedNames>
    <definedName name="_xlnm._FilterDatabase" localSheetId="0" hidden="1">'1ER. TRIMESTRE 2018 '!$A$9:$N$25</definedName>
    <definedName name="_xlnm._FilterDatabase" localSheetId="2" hidden="1">SEDESOL!$B$16:$N$16</definedName>
    <definedName name="_xlnm._FilterDatabase" localSheetId="3" hidden="1">'SEDUVOT '!$A$16:$I$23</definedName>
    <definedName name="_xlnm._FilterDatabase" localSheetId="1" hidden="1">'SEDUVOT O'!$A$16:$M$33</definedName>
    <definedName name="_xlnm.Print_Area" localSheetId="0">'1ER. TRIMESTRE 2018 '!$A$3:$I$25</definedName>
    <definedName name="_xlnm.Print_Area" localSheetId="2">SEDESOL!$A$1:$J$172</definedName>
    <definedName name="_xlnm.Print_Area" localSheetId="3">'SEDUVOT '!$A$1:$I$43</definedName>
    <definedName name="_xlnm.Print_Area" localSheetId="1">'SEDUVOT O'!$A$1:$I$72</definedName>
    <definedName name="_xlnm.Print_Titles" localSheetId="2">SEDESOL!$1:$16</definedName>
    <definedName name="_xlnm.Print_Titles" localSheetId="3">'SEDUVOT '!$1:$16</definedName>
    <definedName name="_xlnm.Print_Titles" localSheetId="1">'SEDUVOT O'!$1:$16</definedName>
  </definedNames>
  <calcPr calcId="152511"/>
</workbook>
</file>

<file path=xl/calcChain.xml><?xml version="1.0" encoding="utf-8"?>
<calcChain xmlns="http://schemas.openxmlformats.org/spreadsheetml/2006/main">
  <c r="J38" i="12" l="1"/>
  <c r="K38" i="12"/>
  <c r="L38" i="12"/>
  <c r="M38" i="12"/>
  <c r="C158" i="11" l="1"/>
  <c r="C164" i="11"/>
  <c r="G13" i="7" l="1"/>
  <c r="H19" i="7"/>
  <c r="I19" i="7"/>
  <c r="H20" i="7"/>
  <c r="I20" i="7"/>
  <c r="H21" i="7"/>
  <c r="I21" i="7"/>
  <c r="H22" i="7"/>
  <c r="I22" i="7"/>
  <c r="H23" i="7"/>
  <c r="I23" i="7"/>
  <c r="H24" i="7"/>
  <c r="I24" i="7"/>
  <c r="H25" i="7"/>
  <c r="I25" i="7"/>
  <c r="H26" i="7"/>
  <c r="I26" i="7"/>
  <c r="H27" i="7"/>
  <c r="I27" i="7"/>
  <c r="H28" i="7"/>
  <c r="I28" i="7"/>
  <c r="H29" i="7"/>
  <c r="I29" i="7"/>
  <c r="H30" i="7"/>
  <c r="I30" i="7"/>
  <c r="H31" i="7"/>
  <c r="I31" i="7"/>
  <c r="H32" i="7"/>
  <c r="I32" i="7"/>
  <c r="H33" i="7"/>
  <c r="I33" i="7"/>
  <c r="H34" i="7"/>
  <c r="I34" i="7"/>
  <c r="H35" i="7"/>
  <c r="I35" i="7"/>
  <c r="H36" i="7"/>
  <c r="I36" i="7"/>
  <c r="H37" i="7"/>
  <c r="I37" i="7"/>
  <c r="H39" i="7"/>
  <c r="I39" i="7"/>
  <c r="H40" i="7"/>
  <c r="I40" i="7"/>
  <c r="H41" i="7"/>
  <c r="I41" i="7"/>
  <c r="H42" i="7"/>
  <c r="I42" i="7"/>
  <c r="H43" i="7"/>
  <c r="I43" i="7"/>
  <c r="H44" i="7"/>
  <c r="I44" i="7"/>
  <c r="H45" i="7"/>
  <c r="I45" i="7"/>
  <c r="H46" i="7"/>
  <c r="I46" i="7"/>
  <c r="H47" i="7"/>
  <c r="I47" i="7"/>
  <c r="H48" i="7"/>
  <c r="I48" i="7"/>
  <c r="H49" i="7"/>
  <c r="I49" i="7"/>
  <c r="H50" i="7"/>
  <c r="I50" i="7"/>
  <c r="H51" i="7"/>
  <c r="I51" i="7"/>
  <c r="H52" i="7"/>
  <c r="I52" i="7"/>
  <c r="H53" i="7"/>
  <c r="I53" i="7"/>
  <c r="H54" i="7"/>
  <c r="I54" i="7"/>
  <c r="H55" i="7"/>
  <c r="I55" i="7"/>
  <c r="H56" i="7"/>
  <c r="I56" i="7"/>
  <c r="H57" i="7"/>
  <c r="I57" i="7"/>
  <c r="H58" i="7"/>
  <c r="I58" i="7"/>
  <c r="H59" i="7"/>
  <c r="I59" i="7"/>
  <c r="H61" i="7"/>
  <c r="I61" i="7"/>
  <c r="H62" i="7"/>
  <c r="I62" i="7"/>
  <c r="H63" i="7"/>
  <c r="I63" i="7"/>
  <c r="H64" i="7"/>
  <c r="I64" i="7"/>
  <c r="H65" i="7"/>
  <c r="I65" i="7"/>
  <c r="H66" i="7"/>
  <c r="I66" i="7"/>
  <c r="H67" i="7"/>
  <c r="I67" i="7"/>
  <c r="H68" i="7"/>
  <c r="I68" i="7"/>
  <c r="H69" i="7"/>
  <c r="I69" i="7"/>
  <c r="I18" i="7"/>
  <c r="H18" i="7"/>
  <c r="F70" i="7"/>
  <c r="B70" i="7"/>
  <c r="H70" i="7"/>
  <c r="I10" i="10"/>
  <c r="H10" i="10"/>
  <c r="E3" i="9"/>
  <c r="I70" i="7" l="1"/>
  <c r="E165" i="11" l="1"/>
</calcChain>
</file>

<file path=xl/sharedStrings.xml><?xml version="1.0" encoding="utf-8"?>
<sst xmlns="http://schemas.openxmlformats.org/spreadsheetml/2006/main" count="1271" uniqueCount="382">
  <si>
    <t>Entidad</t>
  </si>
  <si>
    <t>Municipio</t>
  </si>
  <si>
    <t>Localidad</t>
  </si>
  <si>
    <t>Metas</t>
  </si>
  <si>
    <t>Beneficiarios</t>
  </si>
  <si>
    <t>Monto que reciben el FISE:</t>
  </si>
  <si>
    <t>Mujeres</t>
  </si>
  <si>
    <t>Hombres</t>
  </si>
  <si>
    <t>Ubicación</t>
  </si>
  <si>
    <t>Costo</t>
  </si>
  <si>
    <t>Obra o Acción a Realizar</t>
  </si>
  <si>
    <t>Montos que Reciben, Obras y Acciones a Realizar con el FISE</t>
  </si>
  <si>
    <t> datos para la generación de las Líneas de Captura de los reintegros al Presupuesto de Egresos de la Federación (capital), correspondientes a los recursos de los Fondos de Aportaciones Federales del Ramo 33</t>
  </si>
  <si>
    <t>OBRAS DE MEJORAMIENTO DE VIVIENDA</t>
  </si>
  <si>
    <t>ZACATECAS</t>
  </si>
  <si>
    <t>VARIOS</t>
  </si>
  <si>
    <t>VIVIENDAS</t>
  </si>
  <si>
    <t>VARIAS</t>
  </si>
  <si>
    <t>VIVIENDA</t>
  </si>
  <si>
    <t>APOZOL</t>
  </si>
  <si>
    <t>APULCO</t>
  </si>
  <si>
    <t>ATOLINGA</t>
  </si>
  <si>
    <t>CAÑITAS DE FELIPE PESCADOR</t>
  </si>
  <si>
    <t>CHALCHIHUITES</t>
  </si>
  <si>
    <t>CONCEPCIÓN DEL ORO</t>
  </si>
  <si>
    <t>CUAUHTÉMOC</t>
  </si>
  <si>
    <t>EL PLATEADO DE JOAQUÍN AMARO</t>
  </si>
  <si>
    <t>FRESNILLO</t>
  </si>
  <si>
    <t>GENERAL ENRIQUE ESTRADA</t>
  </si>
  <si>
    <t>GENERAL FRANCISCO R. MURGUÍA</t>
  </si>
  <si>
    <t>GENERAL PÁNFILO NATERA</t>
  </si>
  <si>
    <t>GUADALUPE</t>
  </si>
  <si>
    <t>HUANUSCO</t>
  </si>
  <si>
    <t>JALPA</t>
  </si>
  <si>
    <t>JEREZ</t>
  </si>
  <si>
    <t>JIMÉNEZ DEL TEUL</t>
  </si>
  <si>
    <t>JUAN ALDAMA</t>
  </si>
  <si>
    <t>JUCHIPILA</t>
  </si>
  <si>
    <t>LORETO</t>
  </si>
  <si>
    <t>MAZAPIL</t>
  </si>
  <si>
    <t>MELCHOR OCAMPO</t>
  </si>
  <si>
    <t>MEZQUITAL DEL ORO</t>
  </si>
  <si>
    <t>MOMAX</t>
  </si>
  <si>
    <t>MONTE ESCOBEDO</t>
  </si>
  <si>
    <t>NOCHISTLÁN DE MEJÍA</t>
  </si>
  <si>
    <t>NORIA DE ÁNGELES</t>
  </si>
  <si>
    <t>OJOCALIENTE</t>
  </si>
  <si>
    <t>PÁNUCO</t>
  </si>
  <si>
    <t>PINOS</t>
  </si>
  <si>
    <t>RÍO GRANDE</t>
  </si>
  <si>
    <t>SAIN ALTO</t>
  </si>
  <si>
    <t>SANTA MARÍA DE LA PAZ</t>
  </si>
  <si>
    <t>SOMBRERETE</t>
  </si>
  <si>
    <t>SUSTICACÁN</t>
  </si>
  <si>
    <t>TEPECHITLÁN</t>
  </si>
  <si>
    <t>TEPETONGO</t>
  </si>
  <si>
    <t>TEÚL DE GONZÁLEZ ORTEGA</t>
  </si>
  <si>
    <t>TLALTENANGO DE SÁNCHEZ ROMÁN</t>
  </si>
  <si>
    <t>TRANCOSO</t>
  </si>
  <si>
    <t>TRINIDAD GARCÍA DE LA CADENA</t>
  </si>
  <si>
    <t>VALPARAÍSO</t>
  </si>
  <si>
    <t>VETAGRANDE</t>
  </si>
  <si>
    <t>VILLA DE COS</t>
  </si>
  <si>
    <t>VILLA GARCÍA</t>
  </si>
  <si>
    <t>VILLA GONZÁLEZ ORTEGA</t>
  </si>
  <si>
    <t>VILLA HIDALGO</t>
  </si>
  <si>
    <t>VILLANUEVA</t>
  </si>
  <si>
    <t>GESTION SOCIAL COBERTURA REGIONAL (FRESNILLO, GUADALUPE Y ZACATECAS)</t>
  </si>
  <si>
    <r>
      <t xml:space="preserve">Ente Público: </t>
    </r>
    <r>
      <rPr>
        <b/>
        <sz val="11"/>
        <color indexed="8"/>
        <rFont val="Calibri"/>
        <family val="2"/>
      </rPr>
      <t>Secretaría de Desarrollo Urbano, Vivienda y Ordenamiento Territorial</t>
    </r>
  </si>
  <si>
    <t>Formato FISE Titulo V</t>
  </si>
  <si>
    <t>Información Pública Financiera para el Fondo de Aportaciones para la Infraestructura Social</t>
  </si>
  <si>
    <r>
      <t xml:space="preserve">Entidad Federativa: </t>
    </r>
    <r>
      <rPr>
        <b/>
        <sz val="14"/>
        <color indexed="8"/>
        <rFont val="Calibri"/>
        <family val="2"/>
      </rPr>
      <t>Zacatecas</t>
    </r>
  </si>
  <si>
    <t>Ente Público: Secretaría de Desarrollo Urbano, Vivienda y Ordenamiento Territorial</t>
  </si>
  <si>
    <t>Ejercicio Fiscal: 2018</t>
  </si>
  <si>
    <t>Período: I Trimestre</t>
  </si>
  <si>
    <t>Ente Público: Secretaría de Desarrollo Social</t>
  </si>
  <si>
    <t>CALERA</t>
  </si>
  <si>
    <t>MOYAHUA DE ESTRADA</t>
  </si>
  <si>
    <t>Total Proyectos + Indirectos:</t>
  </si>
  <si>
    <t>CONSTRUIR CUARTOS ADICIONALES EN VIVIENDAS DE LA CABECERA MUNICIPAL DE VETAGRANDE, EN ATENCIÓN A LAS SOLICITUDES DE LA CIUDADANÍA, PARA LA POBLACIÓN DE BAJOS RECURSOS (CONVENIO FISE)</t>
  </si>
  <si>
    <t>U. de Medida</t>
  </si>
  <si>
    <t>Cant.</t>
  </si>
  <si>
    <t>1,140</t>
  </si>
  <si>
    <t>EL SALVADOR</t>
  </si>
  <si>
    <t>REHABILITACIÓN DE 820 ML DEL SISTEMA AGUA POTABLE EN 57 VIVIENDAS EN LA CALLE SALVADOR VIDAL Y CALLE JAIME T BODET,  COL. AÑO DE JUAREZ, CABECERA MUNICIPAL, CALERA DE V.R., ZACATECAS.</t>
  </si>
  <si>
    <t>CONSTRUCCIÓN DE RED ELÉCTRICA CON 9 POSTES EN 25 VIVIENDAS EN LA CALLE CEDROS DE LA COLONIA LINDA VISTA, CABECERA MUNICIPAL, CALERA DE V.R., ZACATECAS</t>
  </si>
  <si>
    <t xml:space="preserve">REHABILITACIÓN DE 700 ML  RED DE ALCANTARILLADO EN 53 VIVIENDAS EN LAS CALLES SUPSEMOP Y SAMUEL DELGADO DIAZ DE LA COL. SUPSEMOP DE LA CABECERA MUNICIPAL DE  CALERA DE V.R., ZACATECAS </t>
  </si>
  <si>
    <t xml:space="preserve">REHABILITACIÓN DE 600 ML DEL SISTEMA DE AGUA POTABLE EN 28 VIVIENDAS EN LAS CALLES MATAMOROS EN LA COMUNIDAD DE LAS CATARINAS, FRESNILLO, ZACATECAS </t>
  </si>
  <si>
    <t>AMPLIACIÓN DE RED ELÉCTRICA CON 38 POSTES EN 43 VIVIENDAS EN CALLES DE LA COLONIA BUENA VISTA, DE LA CABECERA DEL MUNICIPIO DE FRESNILLO, ZACATECAS</t>
  </si>
  <si>
    <t>REHABILITACIÓN DE 720 ML. DE RED DE ALCANTARILLADO EN 20 VIVIENDAS DE LAS CALLES MATEO GALLEGOS Y GLADIADORES DE LA PALABRA DE LA COL. MURALISTAS,  FRESNILLO, ZACATECAS.</t>
  </si>
  <si>
    <t>REHABILITACIÓN DE 420 ML DE SISTEMA DE AGUA POTABLE EN 27 VIVIENDAS EN LAS CALLE BENITO JUAREZ, EN COMUNIDAD FELIX U GOMEZ,GRAL ENRIQUE ESTRADA., ZACATECAS.</t>
  </si>
  <si>
    <t>REHABILITACIÓN DE RED ELÉCTRICA CON 10 POSTES  EN 40  VIVIENDAS EN LA CALLE 20 DE NOVIEMBRE DE LOCALIDAD ADJUNTAS DEL PEÑASCO, GRAL ENRIQUE ESTRADA, ZACATECAS.</t>
  </si>
  <si>
    <t>REHABILITACIÓN DE 420 ML DE RED DE ALCANTARILLADO EN 21 VIVIENDAS EN LA CALLE RAMÓN CORONA DE LA LOCALIDAD GENERAL FÉLIX U. GÓMEZ (EL MUERTO), MUNICIPIO DE GRAL. ENRIQUE ESTRADA, ZACATECAS</t>
  </si>
  <si>
    <t>REHABILITACIÓN DE 1200 ML DE RED DE AGUA POTABLE EN 69 VIVIENDAS EN CALLE FRANCISCO I MADERO Y EMILIANO ZAPATA DE  LA LOCALIDAD SAN JUAN DEL CENTRO, MUNICIPIO DE JEREZ, ZACATECAS.</t>
  </si>
  <si>
    <t>AMPLIACIÓN DE RED ELÉCTRICA CON 8 POSTES PARA 12 VIVIENDAS EN C.MOCTEZUMA, LOCALIDAD DE ERMITA DE LOS CORREA, MUNICIPIO DE JEREZ, ZACATECAS.</t>
  </si>
  <si>
    <t>REHABILITACION DE 1500 ML DE RED DE ALCANTARILLADO EN 75 VIVIENDAS EN CALLE ADOLFO LOPEZ MATEOS Y NARCISO MENDOZA, LOCALIDAD SANTA RITA, MUNICIPIO DE JEREZ, ZACATECAS.</t>
  </si>
  <si>
    <t>AMPLIACION DE  1300 ML DE RED DE ALCANTARILLADO PARA 18 VIVIENDAS EN CALLE MOVIMIENTO CIUDADANO DE LA LOCALIDAD FRACCIONAMIENTO ANTORCHA CAMPESINA MUNICIPIO DE VALPARAISO ZACATECAS</t>
  </si>
  <si>
    <t>AMPLIACION DE RED ELECTICA CON 16 POSTES PARA 22 VIVIENDAS EN CALLE SIN NOMBRE DE LA LOCALIDAD AMECA DEL MUNICIPIO DE VALPARAISO ZACATECAS</t>
  </si>
  <si>
    <t>Ejercicio Fiscal: 2019</t>
  </si>
  <si>
    <t>**</t>
  </si>
  <si>
    <t>AMPLIACIÓN DE RED ELECTRICA CON 6 POSTES PARA 4 VIVIENDAS EN LA COMUNIDAD DE LA CAPELLANIA MUNICIPIO DE TEPECHITLÁN, ZAC</t>
  </si>
  <si>
    <t>AMPLIACIÓN  DE RED ELECTRICA CON 4 POSTES PARA 3 VIVIENDAS EN LA CALLE OTILIO MONTAÑO BARRIO DE LA CUMBRITA, MUNICIPIO DE TEPECHITLÁN, ZAC.</t>
  </si>
  <si>
    <t>AMPLIACIÓN DE RED ELECTRICA CON 3 POSTES PARA 1 VIVIENDA EN LA LOCALIDAD DE TALESTEIPA, MUNICIPIO DE TEPECHITLÁN, ZAC</t>
  </si>
  <si>
    <t>CONSTRUCCION DE 552.31 ML DE LINEA DE CONDUCCION DE AGUAPOTABLE EN LA COMUNIDAD DE EL TEPETATE, VILLA HIDALGO, ZACATECAS</t>
  </si>
  <si>
    <t>CONSTRUCCION DE 480 ML DE LINEA DE CONTRUCCION DE AGUA POTABLE PARA 30 VIVIENDAS EN CALLE PROL JUAREZ DE LA COMUNIDAD DE CABALLERÍAS, VILLA HIDALGO, ZACATECAS</t>
  </si>
  <si>
    <t>AMPLIACION DE RED DE DRENAJE CON 218 ML PARA 10 VIVIENDAS EN LA CALLE PANAMA DE LA COMUNIDAD DE LA PRESA DE VALENZUELA, VILLA HIDALGO ZACATECAS</t>
  </si>
  <si>
    <t>AMPLIACION DE 1620 ML DE RED DE AGUA POTABLE PARA 86 VIVIENDAS EN LAS CALLES LAZARO CARDENAS, LOPEZ MATEOS, ALVARO OBREGON, FRANCISCO VILLA DE LA LOCALIDAD DE PROVIDENCIA, VILLA HIDALGO ZACATECAS</t>
  </si>
  <si>
    <t>CONSTRUCCION DE TANQUE ELEVADO DE 20 M3 PARA 30 VIVIENDAS DE LA LOCALIDAD DE EL TEPETATE VILLA HIDALGO ZACATECAS</t>
  </si>
  <si>
    <t>REHABILITACION DE 343.70 ML DE RED DE DRENAJE PARA 65 VIVIENDAS EN LAS CALLES MORELOS Y VICENTE GUERRERO DE LA CABECERA MUNICIPAL DE VILLA HIDALGO, ZACATCEAS</t>
  </si>
  <si>
    <t>REHABILITACION DE RED DE DRENAJE CON 592 ML PARA 108 VIVIENDAS EN LA CALLE JESUS GONZALEZ ORTEGA DE LA AGEB 0073 EN LA COLONIA FRANCISCO E GARCIA DE VILLA HIDALGO ZACATECAS</t>
  </si>
  <si>
    <t>REHABILITACION DE ALUMBRADO PUBLICO CON 57 LUMINARIAS PARA 114 VIVIENDAS EN VARIAS CALLES DE LA COLONIA FRANCISCO E GARCIA, AGEB 0073 VILLA HIDALGO ZACATECAS</t>
  </si>
  <si>
    <t>*</t>
  </si>
  <si>
    <t>AMPLIACION DE RED ELECTRICA CON 3 POSTES PARA 4 VIVIENDAS EN CALLE  5 DE MAYO DE LA COMUNIDAD DE RANCHO NUEVO, MUNICIPIO DE GENERAL PANFILO NATERA, ZACATECAS</t>
  </si>
  <si>
    <t>AMPLIACION DE RED ELECTRICA  CON 5 POSTES PARA 10 VIVIENDAS EN CALLE  CERRITOS DE LA COMUNIDAD DE RANCHO NUEVO, MUNICIPIO DE GENERAL PANFILO NATERA, ZACATECAS</t>
  </si>
  <si>
    <t>AMPLIACION DE RED ELECTRICA  CON 8 POSTES PARA 8 VIVIENDAS EN CALLE  MIGUEL HIDALGO DE LA COMUNIDAD DE SAN PABLO, MUNICIPIO DE GENERAL PANFILO NATERA, ZACATECAS</t>
  </si>
  <si>
    <t>AMPLIACION DE RED ELECTRICA  CON 8 POSTES PARA 12 VIVIENDAS EN CALLE  NUEVA FUNDACION Y CALLE ROSALES DE LA COMUNIDAD DE RANCHO NUEVO, MUNICIPIO DE GENERAL PANFILO NATERA, ZACATECAS</t>
  </si>
  <si>
    <t>AMPLIACION DE RED ELECTRICA CON 4 POSTES PARA 5 VIVIENDAS EN CALLE  20 DE NOVIEMBRE  DE LA COMUNIDAD DE RANCHO NUEVO, MUNICIPIO DE GENERAL PANFILO NATERA, ZACATECAS</t>
  </si>
  <si>
    <t>AMPLIACION DE RED ELECTRICA  CON 5 POSTES PARA 6 VIVIENDAS EN CALLE  EMILIANO ZAPATA DE LA COMUNIDAD DE TAHONAS, MUNICIPIO DE GENERAL PANFILO NATERA, ZACATECAS</t>
  </si>
  <si>
    <t>AMPLIACION DE RED ELECTRICA CON 3 POSTES PARA 8 VIVIENDAS EN CALLE  SANTA CRUZ DE LA COMUNIDAD DE LA UNION DE SAN ANTONIO, MUNICIPIO DE GENERAL PANFILO NATERA, ZACATECAS</t>
  </si>
  <si>
    <t>AMPLIACION DE RED ELECTRICA CON 4 POSTES PARA 8 VIVIENDAS EN CALLE  LAZARO CARDENAS DE LA COMUNIDAD DEL SAUCITO, MUNICIPIO DE GENERAL PANFILO NATERA, ZACATECAS</t>
  </si>
  <si>
    <t>AMPLIACION DE RED ELECTRICA CON 4 POSTES PARA 9 VIVIENDAS EN CALLE AGRICULTORES DE LA COMUNIDAD DEL SAUCITO, MUNICIPIO DE GENERAL PANFILO NATERA, ZACATECAS</t>
  </si>
  <si>
    <t>AMPLIACION DE RED ELECTRICA  CON 4 POSTES PARA 12 VIVIENDAS EN CALLE  SIN NOMBRE DE LA COMUNIDAD DEL SAUCITO, MUNICIPIO DE GENERAL PANFILO NATERA, ZACATECAS</t>
  </si>
  <si>
    <t>AMPLIACION DE RED ELECTRICA CON 3 POSTES PARA 10 VIVIENDAS  EN CALLE NUEVO LEON  DE LA COMUNIDAD DEL SAUCITO, MUNICIPIO DE GENERAL PANFILO NATERA, ZACATECAS</t>
  </si>
  <si>
    <t>AMPLIACION DE RED ELECTRICA CON 4 POSTES PARA 15 VIVIENDAS  EN CALLE ALVARO OBREGON Y CALLE MIGUEL HIDALGO DE LA COMUNIDAD DEL SALADILO, MUNICIPIO DE GENERAL PANFILO NATERA, ZACATECAS</t>
  </si>
  <si>
    <t>CONSTRUCCION DE RED DE AGUA POTABLE CON 300 ML PARA 12 VIVIENDAS EN LA CALLE PLAN DEL SAUZ, DE LA LOCALIDAD PLAN DEL SAUZ, MUNICIPIO DE NOCHISTLÁN DE MEJÍA, ZACATECAS</t>
  </si>
  <si>
    <t>CONSTRUCCION DE SISTEMA DE AGUA POTABLE  2824.22 ML DE SISTEMA DE AGUA POTABLE EN 49 VIVIENDAS DE TODAS LAS CALLES DE LA LOCALIDAD LA JOYA, MUNICIPIO DE PINOS, ZACATECAS</t>
  </si>
  <si>
    <t>CONSTRUCCION DE SISTEMA DE AGUA POTABLE 2763.7 ML DE SISTEMA DE AGUA POTABLE EN 43 VIVIENDAS DE LA CALLE ZARAGOZA Y LAS PRINCIPALES CALLES DE LA LOCALIDAD EL TECOMATE, MUNICIPIO DE PINOS ZACATECAS</t>
  </si>
  <si>
    <t>CONSTRUCCIÓN DE COMEDOR COMUNITARIO PARA 42 VIVIENDAS DE LA CABECERA MUNICIPAL DEL MUNICIPIO DE MOMAX, ZACATECAS</t>
  </si>
  <si>
    <t>CONSTRUCCIÓN DE 232 ML DE RED DE DRENAJE PARA 2 VIVIENDAS DE LA CALLE COLON DE LA CABECERA MUNICIPAL DEL MUNICIPIO DE MOMAX, ZACATECAS</t>
  </si>
  <si>
    <t>EQUIPAMIENTO DE CARCAMO DE BOMBEO DEL SISTEMA DE AGUA POTABLE CON UNA  BOMBA SOLAR PARA 14 VIVIENDAS DE LA LOCALIDAD DE ROSA MARIA, EN EL MUNICIPIO DEL TEÚL DE GONZALEZ ORTEGA, ZAC.</t>
  </si>
  <si>
    <t>CONSTRUCCION DE 1 PLANTA SOLAR PARA 1 VIVIENDA EN LA LOCALIDAD DE ROSA MARIA, MUNICIPIO DE TEÚL DE GONZÁLEZ ORTEGA, ZACATECAS</t>
  </si>
  <si>
    <t>CONSTRUCCION DE 1 PLANTA SOLAR PARA 1 VIVIENDA EN LA LOCALIDAD DE PALO ALTO, MUNICIPIO DE TEÚL DE GONZÁLEZ ORTEGA, ZACATECAS</t>
  </si>
  <si>
    <t>CONSTRUCCION DE 1 PLANTA SOLAR PARA 1 VIVIENDA EN LA LOCALIDAD DE LA LOBERA, MUNICIPIO DE TEÚL DE GONZÁLEZ ORTEGA, ZACATECAS</t>
  </si>
  <si>
    <t>REHABILITACIÓN DE 289 ML DE RED DE ALCANTARILLADO PARA 13 VIVIENDAS EN CALLE CHAPULTEPEC DE LA CABECERA MUNICIPAL DEL TEÚL DE GONZALEZ , ZAC.</t>
  </si>
  <si>
    <t>AMPLIACION DE RED ELECTRICA CON 1 POSTE PARA 4 VIVIENDAS EN CALLEJON EL TESTERAZO DE LA CABECERA MUNICIPAL DEL TEUL DE GONZALEZ ORTEG, ZAC</t>
  </si>
  <si>
    <t xml:space="preserve">REHABILITACIÓN DE 53 ML DE RED DE ALCANARILLADO PARA 2 VIVIENDAS EN CALLE CONSTITUCIÓN DE LA CABECERA MUNICIPAL DEL TEÚL DE GONZALEZ ORTEGA, ZAC </t>
  </si>
  <si>
    <t>REHABILITACION DE 47 ML DE RED DE AGUA POTABLE PARA 2 VIVIENDAS EN CALLE CONSTUTUCION DE LA CABECERA MUNICIPAL DEL TEÚL DE GONZALEZ ORTEGA, ZAC</t>
  </si>
  <si>
    <t>CONSTRUCCION DE 246 M2 PARA 2 VIVIENDAS DE CALLE CONSTITUCIÓN (ETAPA 1) CON HUELLA DE CONCRETO Y EMPEDRADO ZAMPEADO EN LA CABECERA MUNICIPAL DEL TEÚL DE GONZALEZ ORTEGA, ZAC</t>
  </si>
  <si>
    <t>AMPLIACIÓN DE RED ELECTRICA CON 1 POSTE PARA 2 VIVIENDAS EN LA CALLE LOPEZ VELARDE DE LA LOCALIDAD DE MILPILLAS DE ALLENDE MUNICIPIO DEL TEÚL DE GONZALEZ ORTEGA, ZAC</t>
  </si>
  <si>
    <t>REHABILITACIÓN DE 93 ML DE RED DE ALCANTARILLADO PARA 15 VIVIENDAS EN LA LOCALIDAD DE HUITZILA, MUNICIPIO DEL TEÚL DE GONZALEZ ORTEGA, ZAC.</t>
  </si>
  <si>
    <t>REHABILITACION DE 1600ML DE LINEA DE CONDUCCION DE AGUA POTABLE EN LA COMUNIDAD DE LA BALLENA VILLA HIDALGO, ZACATECAS</t>
  </si>
  <si>
    <t>AMPLIACION DE RED E ALUMBRADO CON 3 POSTES PARA 3 VIVIENDAS DE LA CALLE 20 DE NOVIEMBRE, EN LA COLONIA LA LUZ (ZAP 0541) CABECERA MUNICIPAL DE RIO GRANDE ZACATECAS</t>
  </si>
  <si>
    <t>CONSTRUCCION DE 567.32 M2 DE PAVIMENTACION A BASE DE CONCRETO HIDRAULICO PARA 3 VIVIENDAS DE LA CALLE 20 DE NOVIEMBRE EN LA COLONIA LA LUZ (ZAP 0541), CABECERA MUNICIPAL DE RIO GRANDE, ZACATECAS</t>
  </si>
  <si>
    <t>CONSTRUCCION DE 604.58 M2 DE PAVIMENTACION A BASE DE CONCRETO HIDRAULICO PARA 3 VIVIENDAS DE LA CALLE 20 DE NOVIEMBRE EN LA COLONIA IGNACIO ALLENDE (ZAP 0556) CABECERA MUNICIPAL DE RIO GRANDE ZACATECAS</t>
  </si>
  <si>
    <t>AMPLIACION DE RED DE ALUMBRADO CON 3 POSTES PARA 3 VIVIENDAS DE LA CALLE 20 DE NOVIEMBRE, EN LA COLONIA IGNACIO ALLENDE (ZAP 0556) CABECERA MUNICIPAL DE RIO GRANDE ZACATECAS</t>
  </si>
  <si>
    <t>CONSTRUCCION DE 169.36 ML DE GUARNICION DE CONCRETO PARA 3 VIVIENDAS DE LA CALLE 20 DE NOVIEMBRE, EN LA COLONIA IGNACIO ALLENDE (ZAP 0556) CABECERA MUNICIPAL DE RIO GRANDE ZACATECAS</t>
  </si>
  <si>
    <t>CONSTRUCCION DE CARCAMO, EQUIPAMIENTO Y LINEA DE CONDUCCION 368 ML PARA 18 VIVIENDAS DE LA COLONIA LOMA PRIETA (ZAP 1249) DE LA CABECERA MUNICIPAL DE RIO GRANDE, ZACATECAS</t>
  </si>
  <si>
    <t>AMPLIACION DE RED ELECTRICA CON 8 POSTES PARA 18 VIVIENDAS EN CALLE SIN NOMBRE DE LA COM DE TETILLAS (EX-HACIENDA DE TETILLAS) DEL MUNICIPIO DE RIO GRANDE ZACATECAS</t>
  </si>
  <si>
    <t>AMPLIACION DE RED ELECTRICA CON 4 POSTES PARA 4 VIVIENDAS EN CALLE NO. 13 DE LA COLONIA SOL AZTECA (ZAP 1200) DE LA CABECERA MUNICIPAL DE RIO GRANDE, ZACATECAS</t>
  </si>
  <si>
    <t>AMPLIACION DE RED ELECTRICA CON 4 POSTES PARA 9 VIVIENDAS EN CALLE 12 DE OCTUBRE DE LA COMUNIDAD SAN FELIPE DEL MUNICIPIO DE RIO GRANDE, ZACATECAS</t>
  </si>
  <si>
    <t>AMPLIACION DE RED ELECTRICA CON 12 POSTES PARA 8 VIVIENDAS EN CALLE COLOSIO (8 POSTES) CALLE DURANGO (2 POSTES Y CALLE CORELOS (2 POSTES) DE LA COMUNIDAD DE NORIA DEL BOYERI DEL MUNICIPIO DE RIO GRANDE ZACATECAS</t>
  </si>
  <si>
    <t>AMPLIACION DE 215 ML DE RED DE AGUA POTABLE PARA 4 VIVIENDAS EN CALLE NO. 13 DE LA COLONIA SOL AZTECA (ZAP 1200) DE LA CABECERA MUNICIPAL DE RIO GRANDE ZACATECAS</t>
  </si>
  <si>
    <t>AMPLIACION DE RED ELECTRICA CON 5 POSTES PARA 2 VIVIENDAS EN CALLE PLAN DE AYALA DE LA COLONIA SAN ANGEL (ZAP 0753) DE LA CABECERA MUNICIPAL DE RIO GRANDE ZACATECAS</t>
  </si>
  <si>
    <t>AMPLIACION DE 626 ML DE RED DE ALCANTARILLADO PARA 8 VIVIENDAS EN CALLE SIERRA (77 ML) CALLE ALAMEDA (85 ML) CALLE LAS FLORES (88 ML) CALLE MIRADOR (85 ML) CALLE LOMA LINDA (89 ML) CALLE BUENA VISTA (87 ML) CALLE VISTA HERMOSA (115 ML) DE LA COL LA CUESTA (ZAP 1215) DE LA CABECERA MUNICIPAL DE RIO GRANDE ZACATECAS</t>
  </si>
  <si>
    <t>AMPLIACION DE RED ELECTRICA CON 10 POSTES PARA 8 VIVIENDAS EN LA CALLE SIN NOMBRE ATRÁS DE LA TELESECUNDARIA VASCO DE QUIROGA EN LA LOCALIDAD DE CLAVELLINAS MUNICIPIO DEL SALVADOR ZACATECAS</t>
  </si>
  <si>
    <t>AMPLIACION DE RED ELECTRICA CON 5 POSTES PARA 2 VIVIENDAS EN LA CALLE FRANCISCO I MADERO LOCALIDAD DE TANQUE NUEVO MUNICIPIO DEL SALVADOR ZACATECAS</t>
  </si>
  <si>
    <t>AMPLIACION DE RED ELECTRICA CON 9 POSTES PARA 10 VIVIENDAS EN LA CALLE SIMON BOLIVAR (ZAP 0215) EN LA CABECERA MUNICIPAL DEL SALVAVADOR ZACATECAS</t>
  </si>
  <si>
    <t>AMPLIACION DE RED DE ELCTRIFICACION CON 9 POSTES PARA 11 VIVIENDAS EN LA CALLE SIN NOMBRE DE LA COMUNIDAD DE RANCHO NUEVO, MAZAPIL, ZACATECAS</t>
  </si>
  <si>
    <t>AMPLIACION DE RED DE ELECTRIFICACION CON 2 POSTES PARA 1 VIVIENDA EN LA CALLE TEYRA, DE LA COMUNIDAD DE EL RANCHITO MAZAPIL, ZACATECAS</t>
  </si>
  <si>
    <t>AMPLIACION DE RED DE ELECTRIFICACION CON 5 POSTES PARA 12 VIVIENDAS EN LA CALLE BELISARIO DOMINGUEZ COLONIA CENTRO (ZAP 2751) DE LA CABECERA MUNICIPAL DE MAZAPIL ZACATECAS</t>
  </si>
  <si>
    <t>AMPLIACION DE RED DE ELECTRIFICACION CON 9 POSTES PARA 12 VIVIENDAS EN VARIAS CALLES SIN NOMBRE DE LA COMUNIDAD DE CAOPAS, MAZAPIL</t>
  </si>
  <si>
    <t>CONSTRUCCION DE RED DE AGUA POTABLE CON 47 TOMAS PARA 47 VIVIENDAS EN TODA LA COMUNIDAD NORIA DEL JUNCO MUNICIPIO DE MAZAPIL ZACATECAS</t>
  </si>
  <si>
    <t>AMPLIACION DE 91 ML DE RED DE ALCANTARILLADO PARA 2 VIVIENDAS EN LA CALLE EL BAJIO, DE LA LOCALIDAD DE ANTONIO R. VELA (SAN LORENZO), DEL MUNICIPIO DE EL PLATEADO DE JOAQUIN AMARO, ZACATECAS.</t>
  </si>
  <si>
    <t>REHABILITACION DE 412.67 ML DE RED DE ALCANTARILLADO PARA 4 VIVIENDAS EN LA CALLE SALIDA AL CARRIZAL, DE LA LOCALIDAD DE SAN ANTONIO DE LA CALERA, DEL MUNICIPIO DE EL PLATEADO DE JOAQUIN AMARO, ZACATECAS.</t>
  </si>
  <si>
    <t>REHABILITACION DE 51 ML DE RED DE ALCANTARILLADO PARA 2 VIVIENDAS EN LA CALLE NIÑOS HEROES, DE LA LOCALIDAD DE FRANCISCO I. MADERO (RANCHO DEL PADRE), DEL MUNICIPIO DE EL PLATEADO DE JOAQUIN AMARO, ZACATECAS.</t>
  </si>
  <si>
    <t>AMPLIACION DE 55.80 ML DE RED DE ALCANTARILLADO PARA 1 VIVIENDA EN LA CALLE 16 DE SEPTIEMBRE, DE LA LOCALIDAD DE ANTONIO R. VELA (SAN LORENZO), DEL MUNICIPIO DE EL PLATEADO DE JOAQUIN AMARO, ZACATECAS.</t>
  </si>
  <si>
    <t>AMPLIACION DE 210 ML DE RED DE ALCANTARILLADO PARA 2 VIVIENDAS EN LA CARRETERA EL PLATEADO - SAN ANTONIO DE LA CALERA KM 13, DE LA LOCALIDAD DE SAN ANTONIO DE LA CALERA, DEL MUNICIPIO DE EL PLATEADO DE JOAQUIN AMARO, ZACATECAS.</t>
  </si>
  <si>
    <t>AMPLIACIÓN DE RED DE ALUMBRADO PÚBLICO CON 34 LUMINARIAS PARA 10 VIVIENDAS EN LA CALLE NACIONAL EN LA LOCALIDAD EL PLATEADO DE JOAQUIN AMARO, MUNICIPIO DE EL PLATEADO DE JOAQUIN AMARO,  ZACATECAS.</t>
  </si>
  <si>
    <t>CONSTRUCCION DE COMEDOR COMUNITARIO EN CABECERA MUNICIPAL</t>
  </si>
  <si>
    <t>AMPLIACION DE  375 ML DE RED DE ALCANTARILLADO PARA 3 VIVIENDAS EN LA CALLE NIÑOS HEROES CON NO DE ZAP 0118 , DEL BARRIO EL DURAZNO DE LA CABACERA MUNICIPAL DE BENITO JUAREZ, ZACATECAS.</t>
  </si>
  <si>
    <t>AMPLIACION DE 380 ML DE RED DE ALCANTARILLADO PARA 6 VIVIENDAS EN CALLE ELISEO ARELLANO, LOC. FLORENCIA, BENITO JUAREZ, ZAC</t>
  </si>
  <si>
    <t>AMPLIACION DE  375 ML DE RED DE AGUA POTABLE PARA 3 VIVIENDAS EN LA CALLE NIÑOS HEROES CON NO DE ZAP 0118 , DEL FRACCIONAMIENTO EL DURAZNO BARRIO EL DURAZNO, LOC. FLORENCIA.</t>
  </si>
  <si>
    <t>AMPLIACION DE 380 ML DE RED DE AGUA PARA SEIS  VIVIENDAS EN CALLE ELISEO ARELLANO, LOC. FLORENCIA</t>
  </si>
  <si>
    <t>EQUIPAMIENTO PARA DEPOSITO DE AGUA  PARA 15 VIVIENDAS EN LA LOCALIDAD DE POTRERILLOS, MUNICIPIO DE BENITO JUAREZ, ZACATECAS</t>
  </si>
  <si>
    <t>EQUIPAMIENTO PARA DEPOSITO DE AGUA  PARA 20 VIVIENDAS EN EL CAMINO  AL DURAZNO, CON NO. DE ZAP 0118, EN BENITO JUAREZ, ZACATECAS.</t>
  </si>
  <si>
    <t>REHABILITACION DE ALUMBRADO PUBLICO  DE 40 LUMINARIAS  LED,  PARA 15 VIVIENDAS EN LA LOCALIDAD DE SAN LUCAS TEPETITLAN, MUNICIPIO DE BENITO JUAREZ, ZACATECAS.</t>
  </si>
  <si>
    <t>CONSTRUCCION DE 2 PLANTAS SOLARES PARA DOS  VIVIENDAS   EN LA LOCALIDAD DE LAS TABLAS, MUNICIPIO DE BENITO JUAREZ. ZACATECAS</t>
  </si>
  <si>
    <t>REHABILITACION DE  1475  ML DE RED DE AGUA POTABLE PARA 65 VIVIENDAS EN EL FRACCIONAMIENTO LOS MIRASOLES CON NO DE ZAP 0118, EN LA LOC. FLORENCIA. MPIO DE BENITO JUAREZ.</t>
  </si>
  <si>
    <t xml:space="preserve"> REHABILITACION DE  TANQUE DE AGUA POTABLE PARA 65 VIVIENDAS EN EL FRACCIONAMIENTO LOS MIRASOLES CON NO DE ZAP 0118, EN LA LOC. FLORENCIA. MPIO DE BENITO JUAREZ.</t>
  </si>
  <si>
    <t>AMPLIACIÓN DE RED DE DRENAJE CON 680 ML PARA 15 VIVIENDAS EN LA CALLE DE LAS FLORES, EN LA LOCALIDAD DE BUENAVISTA, MUNICIPIO DE TEPETONGO, ZAC</t>
  </si>
  <si>
    <t>AMPLIACIÓN DE RED DE DRENAJE CON 675 ML PARA 5 VIVIENDAS EN LA CARRETERA A LA SANTA CRUZ, EN LA LOCALIDAD DE VIBORAS, MUNICIPIO DE TEPETONGO, ZAC</t>
  </si>
  <si>
    <t>AMPLIACIÓN DE RED ELECTRICA CON 10 POSTES PARA 5 VIVIENDAS EN LA CALLE 5 DE FEBRERO, EN LA LOCALIDAD DE BUENAVISTA, MUNICIPIO DE TEPETONGO, ZAC</t>
  </si>
  <si>
    <t>AMPLIACIÓN DE RED ELECRICA CON 5 POSTES PARA 4 VIVIENDAS EN LA GARITA, EN LA LOCALIDAD DE EL CUIDADO, MUNICIPIO DE TEPETONGO,ZAC</t>
  </si>
  <si>
    <t xml:space="preserve">AMPLIACIÓN DE RED DE DRENAJE EN TRAMO LA PURISIMA - LA TIRICIA </t>
  </si>
  <si>
    <t>CONSTRUCCIÓN  DE 325.5 ML DE RED DE AGUA POTABLE EN 10 VIVIENDAS EN LA CALLE HACIENDA LA LABOR EN RANCHO NUEVO.</t>
  </si>
  <si>
    <t>AMPLIACION DE RED ELECTRICA MEDIANTE COLOCACIÓN DE TRANDFORMADOR</t>
  </si>
  <si>
    <t>CONSTRUCCION DE  192.20 ML DE RED DE AGUA POTABLE EN  7 VIVIENDAS EN LA CALLE NARANJA CHINA EN LA CABECERA MUNICIPAL</t>
  </si>
  <si>
    <t>CONSTRUCCIÓN DE DRENAJE PLUVIAL EN RANCHO NUEVO</t>
  </si>
  <si>
    <t>REHABILITACIÓN DE DEPOSITO DE AGUA POTABLE EN CABECERA MUNICIPAL</t>
  </si>
  <si>
    <t>COLOCACION DE ALUMBRADO PUBLICO EN RANCHO NUEVO</t>
  </si>
  <si>
    <t xml:space="preserve">CONDUCCIÓN DE AGUA POTABLE EN LA COMUNIDAD DE SAN NICOLAS </t>
  </si>
  <si>
    <t xml:space="preserve">REHABILITACIÓN DE DEPOSITO DE AGUA POTABLE EN LA COMUNIDAD DE EL CAPULINCITO </t>
  </si>
  <si>
    <t>REHABILITACION DE POZO PARA 20 VIVIENDAS DE LA CABECERA MUNICIPAL DE VALPARAISO, ZACATECAS</t>
  </si>
  <si>
    <t>UN</t>
  </si>
  <si>
    <t>Cantidad</t>
  </si>
  <si>
    <t xml:space="preserve">LA CAPELLANIA </t>
  </si>
  <si>
    <t>POTE</t>
  </si>
  <si>
    <t xml:space="preserve">TEPECHITLÁN </t>
  </si>
  <si>
    <t>POSTE</t>
  </si>
  <si>
    <t xml:space="preserve">TALESTEIPA </t>
  </si>
  <si>
    <t>EL TEPETATE</t>
  </si>
  <si>
    <t>ML</t>
  </si>
  <si>
    <t>CABALLERIAS</t>
  </si>
  <si>
    <t>PRESA DE VALENZUELA</t>
  </si>
  <si>
    <t>PROVIDENCIA</t>
  </si>
  <si>
    <t>TANQUE</t>
  </si>
  <si>
    <t>LUMINARIAS</t>
  </si>
  <si>
    <t>ESTANCIA DE ANIMAS</t>
  </si>
  <si>
    <t>REFUGIO DEL ZACATE</t>
  </si>
  <si>
    <t>DEPOSITO</t>
  </si>
  <si>
    <t>RANCHO NUEVO</t>
  </si>
  <si>
    <t>SAN PABLO</t>
  </si>
  <si>
    <t>TAHONAS</t>
  </si>
  <si>
    <t>UNION DE SAN ANTONIO</t>
  </si>
  <si>
    <t>EL SAUCITO</t>
  </si>
  <si>
    <t>EL SALADILLO</t>
  </si>
  <si>
    <t>PLAN DEL SAUZ</t>
  </si>
  <si>
    <t>LAS TUZAS</t>
  </si>
  <si>
    <t>M2</t>
  </si>
  <si>
    <t>LA JOYA</t>
  </si>
  <si>
    <t>EL TECOMATE</t>
  </si>
  <si>
    <t>LA LOMA</t>
  </si>
  <si>
    <t>LA ALQUERIA</t>
  </si>
  <si>
    <t>COMEDOR</t>
  </si>
  <si>
    <t xml:space="preserve">ROSA MARIA </t>
  </si>
  <si>
    <t>EQUIPO</t>
  </si>
  <si>
    <t>PLANTA SOLAR</t>
  </si>
  <si>
    <t>PALO ALTO</t>
  </si>
  <si>
    <t>LOMA ALTA</t>
  </si>
  <si>
    <t>LA LOBERA</t>
  </si>
  <si>
    <t>TEÚL DE GONZALEZ ORTEGA</t>
  </si>
  <si>
    <t xml:space="preserve">MILPILLAS DE ALLENDE </t>
  </si>
  <si>
    <t>HUITZILA</t>
  </si>
  <si>
    <t>LA BALLENA</t>
  </si>
  <si>
    <t>TETILLAS (ES-HACIENDA DE TETILLAS)</t>
  </si>
  <si>
    <t>LAS ESPERANZAS (EL RANCHITO)</t>
  </si>
  <si>
    <t>SAN FELIPE</t>
  </si>
  <si>
    <t>NORIA DEL BOYERO</t>
  </si>
  <si>
    <t>CALAVELLINAS</t>
  </si>
  <si>
    <t>TANQUE NUEVO</t>
  </si>
  <si>
    <t>RANCHO NUEVO DE LA CARDONA</t>
  </si>
  <si>
    <t>EL RANCHITO</t>
  </si>
  <si>
    <t>CAOPAS</t>
  </si>
  <si>
    <t>NORIA DE JUNCO</t>
  </si>
  <si>
    <t>TOMAS</t>
  </si>
  <si>
    <t>ANTONIO R VELA (SAN LORENZO)</t>
  </si>
  <si>
    <t>SAN ANTONIO DE LA CALERA</t>
  </si>
  <si>
    <t>FRANCISCO I. MADERO (RANCHO DEL PADRE)</t>
  </si>
  <si>
    <t>EL PLATEADO DE JOAQUIN AMARO</t>
  </si>
  <si>
    <t>BENITO JUÁREZ</t>
  </si>
  <si>
    <t>FLORENCIA</t>
  </si>
  <si>
    <t>POTRERILLOS</t>
  </si>
  <si>
    <t>SAN LUCAS TEPETITLAN</t>
  </si>
  <si>
    <t>LAS TABLAS</t>
  </si>
  <si>
    <t>BUENAVISTA</t>
  </si>
  <si>
    <t>VIBORAS</t>
  </si>
  <si>
    <t>EL CUIDADO</t>
  </si>
  <si>
    <t>POBLADO BENITO JUAREZ</t>
  </si>
  <si>
    <t xml:space="preserve">TRANSFORMADOR </t>
  </si>
  <si>
    <t>CABECERA MUNICIPAL</t>
  </si>
  <si>
    <t>SAN NICOLAS</t>
  </si>
  <si>
    <t>EL CAPULINCITO</t>
  </si>
  <si>
    <t>REALITO DE ARRIBA</t>
  </si>
  <si>
    <t>REALITO DE ABAJO</t>
  </si>
  <si>
    <t>MAGISTERIAL</t>
  </si>
  <si>
    <t>LA QUINTACHILLA</t>
  </si>
  <si>
    <t>BOCA DE TORMENTA</t>
  </si>
  <si>
    <t>EL TUITAN</t>
  </si>
  <si>
    <t>LAS PALMITAS</t>
  </si>
  <si>
    <t>VALPARAISO</t>
  </si>
  <si>
    <t>No. Obra</t>
  </si>
  <si>
    <t>AMPLIACIÓN DE 225 ML EN RED DE AGUA POTABLE PARA 12 VIVIENDAS,  EN LAS CALLE PORVENIR    DE LA CABECERA MUNICIPAL DE VILLA GONZÁLEZ ORTEGA, ZAC</t>
  </si>
  <si>
    <t>AMPLIACION DE 224 M.L. DE RED DE AGUA POTABLE PARA  8 VIVIENDAS EN CALLE PROLONGACIÓN HÉROES DE NACOZARI   DE LA CABECERA MUNICIPAL DE VILLA GONZÁLEZ ORTEGA, ZAC.</t>
  </si>
  <si>
    <t>AMPLIACIÓN DE 812.80 M.L. DE RED DE DRENAJE PARA 13 VIVIENDAS EN LAS CALLES ARROYO DE ALAMEDA, HUIZACHE, PIRULES  Y ENCINO  CON ZONA ZAP 0201 DE LA CABECERA MUNICIPAL DE VILLA GONZALEZ ORTEGA ZAC.</t>
  </si>
  <si>
    <t>AMPLIACIÓN DE 240 M.L. EN RED DE AGUA POTABLE PARA 8 VIVIENDAS, EN LAS CALLES SAN MARCOS Y LAS FLORES, CON ZONA ZAP 0131 DE LA COMUNIDAD DE ESTANCIA DE ANIMAS, VILLA GONZALEZ ORTEGA, ZAC.</t>
  </si>
  <si>
    <t>CONSTRUCCION DE DEPOSITO DE ALMACENAMIENTO  DE AGUA POTABLE DE 50,000 LITROS PARA 15 VIVIENDAS EN  LA COMUNIDAD DEL REFUGIO DEL ZACATE, DEL MUNICIPIO DE VILLA GONZALEZ ORTEGA, ZAC.</t>
  </si>
  <si>
    <t>AMPLIACIÓN DE RED DE DRENAJE CON 524 ML , PARA 10 VIVIENDAS EN LA CALLE ARROYO CUATES DE LA LOCALIDADA DE NOCHISTLÁN,MUNICIPIO DE NOCHISTLÁN DE MEJÍA, ZACATECAS.</t>
  </si>
  <si>
    <t>CONSTRUCCIÓN DE LINEA DE DRENAJE CON 374 ML , PARA 5 VIVIENDAS EN LA CALLE ALVARO OBREGO, COLONIA DE SAN MIGUEL DE ORIENTE, DE LA LOCALIDADANOCHISTLÁN,MUNICIPIO DE NOCHISTLÁN DE MEJÍA, ZACATECAS.</t>
  </si>
  <si>
    <t>CONSTRUCCIÓN DE LINEA DE DRENAJE CON 522ML , PARA 3 VIVIENDAS EN LA CALLE LOS ARCOS DE LA LOCALIDADALAS TUZAS,MUNICIPIO DE NOCHISTLÁN DE MEJÍA, ZACATECAS.</t>
  </si>
  <si>
    <t>CONSTRUCCIÓN DE 380 M2 DE GUARNICIONES Y 330 ML DE BANQUETAS PARA 15 VIVIENDAS EN LA CALLE JOSÉ MARÍA MORELOS DE LA LOCALIDAD NOCHISTLÁN,MUNICIPIO DE NOCHISTLÁN DE MEJÍA, ZACATECAS (ZAP 0579)</t>
  </si>
  <si>
    <t>AMPLIACION DE 218 METROS LINEALES DE RED DE ALCANTARILLADO EN 20 VIVIENDAS DE LA CALLE HEROES DE NACOZARI EN COL. SAN MARCOS II LORETO ZACATECAS</t>
  </si>
  <si>
    <t>AMPLIACION DE 740 METROS LINEALES DE RED DE ALCANTARILLADO EN 50 VIVIENDAS DE LA CALLE JOSE MARIA MORELOS DE LA COMUNIDAD DE LA LOMA LORETO ZACATECAS.</t>
  </si>
  <si>
    <t xml:space="preserve">AMPLIACION DE 343 METROS LINEALES DE RED DE ALCANTARILLADO EN 3 VIVIENDAS DE LA CALLE JOSE MARIA MORELOS DE LA COMUNIDAD DE LA ALQUERIA, DEL MUNICIPIO DE LORETO ZACATECAS. </t>
  </si>
  <si>
    <t>CONSTRUCCION DE 271.30 METROS LINEALES DE RED DE ALCANTARILLADO EN 20 VIVIENDAS DE LA CALLE VELINO M PRESA DE LA COL. LA ESMERALDA LORETO ZACATECAS.</t>
  </si>
  <si>
    <t>CONSTRUCCION DE 123.60 METROS LINEALES DE RED DE ALCANTARILLADO EN 10 VIVIENDAS DE LA CALLE EUCALIPTO EN COLONIA LAS HUERTITAS LORETO ZACATECAS.</t>
  </si>
  <si>
    <t>CONSTRUCCION DE 271.30 METROS LINEALES DE RED DE AGUA POTABLE EN 20 VIVIENDAS DE LA CALLE VELINO M PRESA COL. LA ESMERALDA LORETO ZACATECAS</t>
  </si>
  <si>
    <t>AMPLIACION DE RED ELECTRICA CON 2 POSTES Y 230 ML DE LINEA SECUNDARIA PARA 8 VIVIENDAS EN CALLE IGNACIO ZARAGOZA DE LA COMUNIDAD LAS ESPERANZAS (EL RANCHITO) DEL MUNICIPIO DE RIO GRANDE ZACATECAS</t>
  </si>
  <si>
    <t xml:space="preserve">CONSTRUCCIÓN DE RED DE ALCANTARILLADO CON 765 ML PARA 15 VIVIENDAS EN LAS CALLES LAS FLORES, LAS ROSAS Y LOMITA DE LA LOCALIDAD SAN JUAN DE ATITANAC, MUNICIPIO DE VILLANUEVA, ZACATECAS. </t>
  </si>
  <si>
    <t xml:space="preserve">AMPLIACION DE RED DE ALCANTARILLADO CON 90 ML PARA 3 VIVIENDAS EN LA CALLE ADOLFO LOPEZ MATEOS DE  LA COLONIA DE LA CRUZ EN ZAP 0329 DE LA LOCALIDAD MALPASO, MUNICIPIO DE VILLANUEVA, ZACATECAS. </t>
  </si>
  <si>
    <t>AMPLIACION DE RED DE ALCANTARILLADO CON 165 ML PARA 5 VIVIENDAS EN LA CALLE DEL DEPOSITO DE LA LOCALIDAD DE FRANCISCO MURGUIA, MUNICIPIO DE VILLANUEVA; ZACATECAS.</t>
  </si>
  <si>
    <t>CONSTRUCCION DE RED DE ALCANTARILLADO CON 1,101.65 ML PARA 18 VIVIENDAS EN LA LOCALIDAD DE LINDA VISTA, MUNICIPIO DE VILLANUEVA; ZACATECAS.</t>
  </si>
  <si>
    <t>AMPLIACION DE RED DE ALCANTARILLADO CON 179 ML EN 7 VIVIENDAS EN LA CALLE NUEVA DE LA LOCALIDAD DE EL SALTO, MUNICIPIO DE VILLANUEVA, ZACATECAS</t>
  </si>
  <si>
    <t>AMPLIACION DE RED DE ALCANTARILLADO CON 100 ML PARA 5 VIVIENDAS EN LA CALLE DE LOS ARELLANO Y ACUÑA COLONIA SIERRA NEVADA DE ESTA CABECERA MUNICIPAL DE VILLANUEVA; ZACATECAS</t>
  </si>
  <si>
    <t>AMPLIACION DE RED DE ALCANTARILLADO CON 168 ML PARA 10 VIVIENDAS EN LA CALLE DEL REFUGIO DE LA LOCALIDAD DE FRANCISCO I. MADERO (SANTA ROSA ),  MUNICIPIO DE VILLANUEVA, ZACATECAS</t>
  </si>
  <si>
    <t>AMPLIACION DE RED ELECTRICA CON 4 POSTES PARA 5 VIVIENDAS EN LA CALLE LUIS DONALDO COLOSIO DE LA COLONIA DE LA CRUZ EN ZAP 0329 DE LA LOCALIDAD DE MALPASO, MUNICIPIO DE VILLANUEVA; ZACATECAS.</t>
  </si>
  <si>
    <t>AMPLIACION DE RED ELECTRICA CON 5 POSTES PARA 5 VIVIENDAS EN LA  CALLE DEL DEPOSITO DE LA LOCALIDAD DE FRANCISCO MURGUIA, MUNICIPIO DE VILLANUEVA; ZACATECAS.</t>
  </si>
  <si>
    <t>AMPLIACION DE RED ELECTRICA CON 2 POSTES PARA 4 VIVIENDAS EN EL CALLEJON DEL TORIL EN ZAP 0600 DE LA LOCALIDAD DE MALPASO, MUNICIPIO DE VILLANUEVA, ZACATECAS</t>
  </si>
  <si>
    <t>SUMINISTRO Y COLOCACION DE LUMINARIAS SOLARES EN REALITO DE ARRIBA</t>
  </si>
  <si>
    <t>SUMINISTRO Y COLOCACION DE LUMINARIAS SOLARES EN REALITO DE ABAJO</t>
  </si>
  <si>
    <t>ALUMBRADO PUBLICO SOLAR EN CALLE PROLONGACION EMILIANO PILAR</t>
  </si>
  <si>
    <t>RAHABILITACION DE LINEA DE DRENAJE EN CALLE AGUSTIN MELGAR, EN LA MEZQUITERA</t>
  </si>
  <si>
    <t>REHABILITACION DE LINEA DE ALCANTARILLADO EN CALLES DE LA COL. GUERRERO</t>
  </si>
  <si>
    <t>CONSTRUCCION DE BOCAS DE TORMENTA EN LA QUINTACHILLA</t>
  </si>
  <si>
    <t>CONSTRUCCION CONCRETO ECOLOGICO EN CALLE SALUD EN COMUNIDAD TUITAN</t>
  </si>
  <si>
    <t>CONSTRUCCION CONCRETO ECOLOGICO EN CALLE  DE LA COMUNIDAD DE LAS PLAMITAS</t>
  </si>
  <si>
    <t>VICTOR ROSALES</t>
  </si>
  <si>
    <t>METROS LINEALES</t>
  </si>
  <si>
    <t xml:space="preserve">FRESNILLO </t>
  </si>
  <si>
    <t>LAS CATARINAS</t>
  </si>
  <si>
    <t>GRAL FELIX U GOMEZ</t>
  </si>
  <si>
    <t>ADJUNTAS DEL PEÑASCO</t>
  </si>
  <si>
    <t>SAN JUAN DEL CENTRO</t>
  </si>
  <si>
    <t>ERMITA DE LOS CORREA</t>
  </si>
  <si>
    <t>SANTA RITA</t>
  </si>
  <si>
    <t>FRACCIONAMIENTO MOVIMIENTO ANTORCHISTA</t>
  </si>
  <si>
    <t>AMECA (LA HACIENDA)</t>
  </si>
  <si>
    <t>SAN JUAN DE ATITANAC</t>
  </si>
  <si>
    <t>MALPASO</t>
  </si>
  <si>
    <t>FRANCISCO MURGUIA</t>
  </si>
  <si>
    <t>LINDA VISTA</t>
  </si>
  <si>
    <t>EL SALTO</t>
  </si>
  <si>
    <t>FRANCISCO I. MADERO (SANTA ROSA)</t>
  </si>
  <si>
    <t>ZAC190101510551</t>
  </si>
  <si>
    <t>13298</t>
  </si>
  <si>
    <t>ZAC190101510553</t>
  </si>
  <si>
    <t>13381</t>
  </si>
  <si>
    <t>ZAC190201521484</t>
  </si>
  <si>
    <t>54214</t>
  </si>
  <si>
    <t>CONTRATACIÓN DE AGENTES DE SEGUIMIENTO DE OBRAS FAIS POR EL PERÍODO DEL 16 DE ENERO AL 31 DE JULIO</t>
  </si>
  <si>
    <t>CONTRATACIÓN DE AGENTE DE SEGUIMIENTO DE OBRAS FAIS POR EL PERÍODO DEL 1 DE FEBRERO AL 31 DE MARZO</t>
  </si>
  <si>
    <t>CONTRATACIÓN DE UN AGENTE DE SEGUIMIENTO DE OBRAS FAIS POR EL PERÍODO DEL 1 DE MARZO AL 31 DE JULIO</t>
  </si>
  <si>
    <t>SUB-TOTAL INDIRECTOS:</t>
  </si>
  <si>
    <t>SUB-TOTAL PROYECTOS DE INFRAESTRUCTURA SOCIAL BÁSICA:</t>
  </si>
  <si>
    <r>
      <t>Como de su conocimiento es, el día 12 de julio de 2019, se publicó en el Diario Oficial de la Federación (DOF) el “Acuerdo por el que se emiten los Lineamientos Generales para la operación del Fondo de Aportaciones para la Infraestructura Social”, mismos que de conformidad con el Artículo Primero Transitorio, entrarán en vigor al día siguiente de su publicación en el DOF., es decir, el 13 de julio del 2019. 
En ese sentido,  este Sitio de Internet Oficial que alberga la Matriz de Inversión para el Desarrollo Social (MIDS) se encuentra fuera de servicio, en virtud de las actualizaciones que se están realizando con la finalidad que la misma esté bajo los criterios de la nueva Política de Bienestar</t>
    </r>
    <r>
      <rPr>
        <b/>
        <sz val="12"/>
        <color theme="5" tint="-0.499984740745262"/>
        <rFont val="Arial Narrow"/>
        <family val="2"/>
      </rPr>
      <t>.
MOTIVO POR EL CUAL LAS OBRAS SEÑALADAS NO SE HAN PODIDO CAPTURAR EN MIDS</t>
    </r>
  </si>
  <si>
    <t>OBRAS EN PROCESO DE AUTORIZACIÓN</t>
  </si>
  <si>
    <t>Construcción de Cuartos Adicionales en la Cabecera Municipal y localidades de Nochistlán, Zac, en atención a las solicitudes de la ciudadanía, para la población de bajos recursos. (CONVENIO FISE)</t>
  </si>
  <si>
    <t>32 - Zacatecas</t>
  </si>
  <si>
    <t>34 - Nochistlán de Mejía</t>
  </si>
  <si>
    <t xml:space="preserve">999 - Varias </t>
  </si>
  <si>
    <t>Construcción de Cuartos Adicionales en la Cabecera Municipal y localidades del Teul de González Ortega, Zac, en atención a las solicitudes de la ciudadanía, para la población de bajos recursos. (CONVENIO FISE)</t>
  </si>
  <si>
    <t>47 - Teúl de González Ortega</t>
  </si>
  <si>
    <t>50 - Vetagrande</t>
  </si>
  <si>
    <t xml:space="preserve">1 - Vetagrande </t>
  </si>
  <si>
    <t>Construcción de Cuarto Adicional en la localidad de Gonzalez Ortega (Bañon) del municipio de Villa de Cos, en atención a las solicitudes de la ciudadanía, para la población de bajos recursos. (CONVENIO FISE)</t>
  </si>
  <si>
    <t>51 - Villa de Cos</t>
  </si>
  <si>
    <t>8 - González Ortega (Bañón)</t>
  </si>
  <si>
    <t>Rehabilitación de Muro de ladrillo en la localidad de González Ortega (Bañón) del municipio de  Villa de Cos, Zac, en atención a las solicitudes de la ciudadanía, para la población de bajos recursos. (CONVENIO FISE)</t>
  </si>
  <si>
    <t>Suministrar y colocar calentadores solares en viviendas de la cabecera municipal y varias localidades de Zacatecas, Zac, en atención a las solicitudes de la ciudadanía, para la población de bajos recursos (FISE Directo)</t>
  </si>
  <si>
    <t>56 - Zacatecas</t>
  </si>
  <si>
    <t>Suministrar y colocar calentadores solares en viviendas de la cabecera municipal y varias localidades de Guadalupe, Zac, en atención a las solicitudes de la ciudadanía, para la población de bajos recursos (FISE Directo)</t>
  </si>
  <si>
    <t>17 - Guadalupe</t>
  </si>
  <si>
    <t>Suministrar y colocar calentadores solares en viviendas de la cabecera municipal y varias localidades de Calera, Zac, en atención a las solicitudes de la ciudadanía, para la población de bajos recursos (FISE Directo)</t>
  </si>
  <si>
    <t>5 - Calera</t>
  </si>
  <si>
    <t>Suministrar y colocar calentadores solares en viviendas de la cabecera municipal y varias localidades de Fresnillo, Zac, en atención a las solicitudes de la ciudadanía, para la población de bajos recursos(FISE DIRECTO)</t>
  </si>
  <si>
    <t>10 - Fresnillo</t>
  </si>
  <si>
    <t>SUMINISTRAR Y COLOCAR CALENTADORES SOLARES EN VIVIENDAS DE LA CABECERA MUNICIPAL Y VARIAS LOCALIDADES DE MORELOS, ZAC, EN ATENCIÓN A LAS SOLICITUDES DE LA CIUDADANÍA, PARA LA POBLACIÓN DE BAJOS RECURSOS (FISE DIRECTO)</t>
  </si>
  <si>
    <t>32 - Morelos</t>
  </si>
  <si>
    <t>SUMINISTRAR Y COLOCAR CALENTADORES SOLARES EN VIVIENDAS DE LA CABECERA MUNICIPAL Y VARIAS LOCALIDADES DE MAZAPIL, ZAC, EN ATENCIÓN A LAS SOLICITUDES DE LA CIUDADANÍA, PARA LA POBLACIÓN DE BAJOS RECURSOS (FISE DIRECTO)</t>
  </si>
  <si>
    <t>26 - Mazapil</t>
  </si>
  <si>
    <t>SUMINISTRAR Y COLOCAR CALENTADORES SOLARES EN VIVIENDAS DE VARIAS LOCALIDADES DEL MUNICIPIO DE VETAGRANDE, ZAC, EN ATENCIÓN A LAS SOLICITUDES DE LA CIUDADANÍA, PARA LA POBLACIÓN DE BAJOS RECURSOS (FISE DIRECTO)</t>
  </si>
  <si>
    <t>Gastos de operación en la verificación y seguimiento  de obras y acciones ejecutadas para el mejoramiento de vivienda en el Estado</t>
  </si>
  <si>
    <t>60 - Cobertura Estatal</t>
  </si>
  <si>
    <t xml:space="preserve">1 - Varias </t>
  </si>
  <si>
    <t>Construcción de Baños Ecológicos en la Cabecera Municipal y localidades de Nochistlán, Zac, en atención a las solicitudes de la ciudadanía, para la población de bajos recursos. (CONVENIO FISE)</t>
  </si>
  <si>
    <t>Construir Baño Ecológico en la localidad  de Huitzila  municipio del Teul de González Ortega, Zac, en atención a la solicitud de la ciudadanía,(CONVENIO FISE)</t>
  </si>
  <si>
    <t xml:space="preserve">16 - Huitzila   </t>
  </si>
  <si>
    <t>Construcción de Techos de Losa en la Cabecera Municipal y localidades del Teul de González Ortega, Zac, en atención a las solicitudes de la ciudadanía, para la población de bajos recursos. (CONVENIO FISE)</t>
  </si>
  <si>
    <t>Rehabilitación de Muros (Enjarre) en la Cabecera Municipal y localidades del Teul de González Ortega, Zac, en atención a las solicitudes de la ciudadanía, para la población de bajos recursos. (CONVENIO FISE)</t>
  </si>
  <si>
    <t>Construir Baños Ecológicos con Biodigestor en la Cabecera Municipal y localidades del Teul de González Ortega, Zac, en atención a las solicitudes de la ciudadanía, para la población de bajos recursos. (CONVENIO FISE)</t>
  </si>
  <si>
    <t>Construcción de Cuartos Adicionales en la Cabecera Municipal y localidades de Villa García, Zac, en atención a las solicitudes de la ciudadanía, para la población de bajos recursos. (CONVENIO FISE)</t>
  </si>
  <si>
    <t>52 - Villa García</t>
  </si>
  <si>
    <t>Construcción de Baños Ecológicos en la Cabecera Municipal y localidades de Villa de Cos, Zac, en atención a las solicitudes de la ciudadanía, para la población de bajos recursos. (CONVENIO FISE)</t>
  </si>
  <si>
    <t>Construcción de Techos Seguros en la Cabecera Municipal y localidades de Villa de Cos, Zac, en atención a las solicitudes de la ciudadanía, para la población de bajos recursos. (CONVENIO FISE)</t>
  </si>
  <si>
    <t>1,912</t>
  </si>
  <si>
    <t>*La información anteriormente presentada es proporcionada y elaborada por la Secretaria de Desarrollo Urbano, Vivienda y Ordenamiento Territorial</t>
  </si>
  <si>
    <t>Cuarto Adicional</t>
  </si>
  <si>
    <t>Metro Cuadrado</t>
  </si>
  <si>
    <t>Calentador Solar</t>
  </si>
  <si>
    <t>Persona</t>
  </si>
  <si>
    <t>Baño ecológico</t>
  </si>
  <si>
    <t>* NOTA: Se hace mencion que esta informacion solamente es la autorizada por coepla ya con oficio de ejecucion</t>
  </si>
  <si>
    <t>Período: II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</si>
</sst>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mm/yy"/>
    <numFmt numFmtId="165" formatCode="#,##0_ ;\-#,##0\ "/>
    <numFmt numFmtId="166" formatCode="#,##0.00_ ;\-#,##0.00\ "/>
  </numFmts>
  <fonts count="45" x14ac:knownFonts="1">
    <font>
      <sz val="11"/>
      <color theme="1"/>
      <name val="Calibri"/>
      <family val="2"/>
      <scheme val="minor"/>
    </font>
    <font>
      <sz val="10"/>
      <name val="Arial"/>
      <family val="2"/>
    </font>
    <font>
      <b/>
      <sz val="11"/>
      <color indexed="8"/>
      <name val="Calibri"/>
      <family val="2"/>
    </font>
    <font>
      <sz val="10"/>
      <name val="Arial"/>
      <family val="2"/>
    </font>
    <font>
      <sz val="9"/>
      <name val="Arial Narrow"/>
      <family val="2"/>
    </font>
    <font>
      <sz val="8"/>
      <name val="Arial Narrow"/>
      <family val="2"/>
    </font>
    <font>
      <b/>
      <sz val="9"/>
      <name val="Arial Narrow"/>
      <family val="2"/>
    </font>
    <font>
      <b/>
      <sz val="14"/>
      <color indexed="8"/>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0000"/>
      <name val="Calibri"/>
      <family val="2"/>
    </font>
    <font>
      <b/>
      <sz val="11"/>
      <color rgb="FF3F3F3F"/>
      <name val="Calibri"/>
      <family val="2"/>
      <scheme val="minor"/>
    </font>
    <font>
      <sz val="11"/>
      <color rgb="FFFF0000"/>
      <name val="Calibri"/>
      <family val="2"/>
      <scheme val="minor"/>
    </font>
    <font>
      <i/>
      <sz val="11"/>
      <color rgb="FF7F7F7F"/>
      <name val="Calibri"/>
      <family val="2"/>
      <scheme val="minor"/>
    </font>
    <font>
      <sz val="18"/>
      <color theme="3"/>
      <name val="Cambria"/>
      <family val="2"/>
      <scheme val="major"/>
    </font>
    <font>
      <b/>
      <sz val="13"/>
      <color theme="3"/>
      <name val="Calibri"/>
      <family val="2"/>
      <scheme val="minor"/>
    </font>
    <font>
      <b/>
      <sz val="11"/>
      <color theme="1"/>
      <name val="Calibri"/>
      <family val="2"/>
      <scheme val="minor"/>
    </font>
    <font>
      <sz val="9"/>
      <color theme="1"/>
      <name val="Calibri"/>
      <family val="2"/>
      <scheme val="minor"/>
    </font>
    <font>
      <sz val="9"/>
      <name val="Calibri"/>
      <family val="2"/>
      <scheme val="minor"/>
    </font>
    <font>
      <sz val="11"/>
      <color rgb="FF000000"/>
      <name val="Calibri"/>
      <family val="2"/>
      <scheme val="minor"/>
    </font>
    <font>
      <b/>
      <sz val="10"/>
      <color theme="0"/>
      <name val="Calibri"/>
      <family val="2"/>
      <scheme val="minor"/>
    </font>
    <font>
      <b/>
      <sz val="14"/>
      <color theme="1"/>
      <name val="Calibri"/>
      <family val="2"/>
      <scheme val="minor"/>
    </font>
    <font>
      <sz val="10"/>
      <name val="Arial Narrow"/>
      <family val="2"/>
    </font>
    <font>
      <b/>
      <sz val="10"/>
      <name val="Arial Narrow"/>
      <family val="2"/>
    </font>
    <font>
      <b/>
      <sz val="11"/>
      <name val="Arial Narrow"/>
      <family val="2"/>
    </font>
    <font>
      <b/>
      <u val="doubleAccounting"/>
      <sz val="12"/>
      <name val="Arial Narrow"/>
      <family val="2"/>
    </font>
    <font>
      <sz val="8"/>
      <name val="Calibri"/>
      <family val="2"/>
      <scheme val="minor"/>
    </font>
    <font>
      <sz val="10"/>
      <color theme="5" tint="-0.499984740745262"/>
      <name val="Arial Narrow"/>
      <family val="2"/>
    </font>
    <font>
      <b/>
      <sz val="14"/>
      <color theme="5" tint="-0.499984740745262"/>
      <name val="Arial Narrow"/>
      <family val="2"/>
    </font>
    <font>
      <sz val="8"/>
      <color theme="1"/>
      <name val="Arial"/>
      <family val="2"/>
    </font>
    <font>
      <b/>
      <sz val="8"/>
      <name val="Arial Narrow"/>
      <family val="2"/>
    </font>
    <font>
      <b/>
      <sz val="36"/>
      <color theme="5" tint="-0.249977111117893"/>
      <name val="Arial Narrow"/>
      <family val="2"/>
    </font>
    <font>
      <sz val="12"/>
      <color theme="5" tint="-0.499984740745262"/>
      <name val="Arial Narrow"/>
      <family val="2"/>
    </font>
    <font>
      <b/>
      <sz val="12"/>
      <color theme="5" tint="-0.499984740745262"/>
      <name val="Arial Narrow"/>
      <family val="2"/>
    </font>
    <font>
      <b/>
      <sz val="24"/>
      <color theme="5" tint="-0.499984740745262"/>
      <name val="Arial Narrow"/>
      <family val="2"/>
    </font>
    <font>
      <b/>
      <sz val="10"/>
      <color theme="1"/>
      <name val="Calibri"/>
      <family val="2"/>
      <scheme val="minor"/>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6" tint="-0.24994659260841701"/>
        <bgColor indexed="64"/>
      </patternFill>
    </fill>
    <fill>
      <patternFill patternType="solid">
        <fgColor theme="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00B050"/>
        <bgColor indexed="64"/>
      </patternFill>
    </fill>
    <fill>
      <gradientFill degree="90">
        <stop position="0">
          <color rgb="FFFF0000"/>
        </stop>
        <stop position="1">
          <color rgb="FFC00000"/>
        </stop>
      </gradientFill>
    </fill>
    <fill>
      <patternFill patternType="solid">
        <fgColor rgb="FF00823B"/>
        <bgColor indexed="64"/>
      </patternFill>
    </fill>
    <fill>
      <patternFill patternType="solid">
        <fgColor rgb="FFFFFFFF"/>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theme="0"/>
      </left>
      <right/>
      <top/>
      <bottom/>
      <diagonal/>
    </border>
    <border>
      <left/>
      <right/>
      <top style="medium">
        <color rgb="FF800000"/>
      </top>
      <bottom style="medium">
        <color rgb="FF800000"/>
      </bottom>
      <diagonal/>
    </border>
    <border>
      <left style="thin">
        <color theme="0"/>
      </left>
      <right/>
      <top style="medium">
        <color rgb="FF800000"/>
      </top>
      <bottom style="medium">
        <color rgb="FF800000"/>
      </bottom>
      <diagonal/>
    </border>
    <border>
      <left style="thin">
        <color theme="0"/>
      </left>
      <right style="thin">
        <color theme="0"/>
      </right>
      <top style="medium">
        <color rgb="FF800000"/>
      </top>
      <bottom style="medium">
        <color rgb="FF800000"/>
      </bottom>
      <diagonal/>
    </border>
    <border>
      <left style="thin">
        <color theme="0"/>
      </left>
      <right style="thin">
        <color theme="0"/>
      </right>
      <top style="thin">
        <color theme="0"/>
      </top>
      <bottom style="medium">
        <color rgb="FF800000"/>
      </bottom>
      <diagonal/>
    </border>
    <border>
      <left style="thin">
        <color theme="0"/>
      </left>
      <right style="mediumDashed">
        <color theme="0"/>
      </right>
      <top style="thin">
        <color theme="0"/>
      </top>
      <bottom style="medium">
        <color rgb="FF800000"/>
      </bottom>
      <diagonal/>
    </border>
    <border>
      <left style="mediumDashed">
        <color theme="0"/>
      </left>
      <right style="mediumDashed">
        <color theme="0"/>
      </right>
      <top style="thin">
        <color theme="0"/>
      </top>
      <bottom style="medium">
        <color rgb="FF800000"/>
      </bottom>
      <diagonal/>
    </border>
    <border>
      <left style="mediumDashed">
        <color theme="0"/>
      </left>
      <right/>
      <top style="thin">
        <color theme="0"/>
      </top>
      <bottom style="medium">
        <color rgb="FF800000"/>
      </bottom>
      <diagonal/>
    </border>
    <border>
      <left style="thin">
        <color theme="0"/>
      </left>
      <right style="mediumDashed">
        <color theme="0"/>
      </right>
      <top style="medium">
        <color rgb="FF800000"/>
      </top>
      <bottom style="medium">
        <color rgb="FF800000"/>
      </bottom>
      <diagonal/>
    </border>
    <border>
      <left style="mediumDashed">
        <color theme="0"/>
      </left>
      <right/>
      <top style="medium">
        <color rgb="FF800000"/>
      </top>
      <bottom style="medium">
        <color rgb="FF800000"/>
      </bottom>
      <diagonal/>
    </border>
    <border>
      <left style="thin">
        <color theme="0"/>
      </left>
      <right style="thin">
        <color theme="0"/>
      </right>
      <top style="thin">
        <color theme="0"/>
      </top>
      <bottom/>
      <diagonal/>
    </border>
    <border>
      <left style="thin">
        <color theme="0"/>
      </left>
      <right style="thin">
        <color theme="0"/>
      </right>
      <top/>
      <bottom style="medium">
        <color rgb="FF800000"/>
      </bottom>
      <diagonal/>
    </border>
    <border>
      <left style="thin">
        <color theme="0"/>
      </left>
      <right/>
      <top style="thin">
        <color theme="0"/>
      </top>
      <bottom style="medium">
        <color rgb="FF800000"/>
      </bottom>
      <diagonal/>
    </border>
    <border>
      <left/>
      <right/>
      <top style="thin">
        <color theme="0"/>
      </top>
      <bottom style="medium">
        <color rgb="FF800000"/>
      </bottom>
      <diagonal/>
    </border>
    <border>
      <left/>
      <right style="thin">
        <color theme="0"/>
      </right>
      <top style="thin">
        <color theme="0"/>
      </top>
      <bottom style="medium">
        <color rgb="FF800000"/>
      </bottom>
      <diagonal/>
    </border>
    <border>
      <left style="thin">
        <color theme="0"/>
      </left>
      <right/>
      <top/>
      <bottom style="medium">
        <color rgb="FF8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4" applyNumberFormat="0" applyAlignment="0" applyProtection="0"/>
    <xf numFmtId="0" fontId="12" fillId="22" borderId="5" applyNumberFormat="0" applyAlignment="0" applyProtection="0"/>
    <xf numFmtId="0" fontId="13" fillId="0" borderId="6" applyNumberFormat="0" applyFill="0" applyAlignment="0" applyProtection="0"/>
    <xf numFmtId="0" fontId="14" fillId="0" borderId="7" applyNumberFormat="0" applyFill="0" applyAlignment="0" applyProtection="0"/>
    <xf numFmtId="0" fontId="15"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6" fillId="29" borderId="4" applyNumberFormat="0" applyAlignment="0" applyProtection="0"/>
    <xf numFmtId="0" fontId="17" fillId="30" borderId="0" applyNumberFormat="0" applyBorder="0" applyAlignment="0" applyProtection="0"/>
    <xf numFmtId="43" fontId="8"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0" fontId="18" fillId="31" borderId="0" applyNumberFormat="0" applyBorder="0" applyAlignment="0" applyProtection="0"/>
    <xf numFmtId="0" fontId="1" fillId="0" borderId="0"/>
    <xf numFmtId="0" fontId="1" fillId="0" borderId="0"/>
    <xf numFmtId="0" fontId="3" fillId="0" borderId="0"/>
    <xf numFmtId="0" fontId="1" fillId="0" borderId="0"/>
    <xf numFmtId="0" fontId="19" fillId="0" borderId="0"/>
    <xf numFmtId="0" fontId="8" fillId="32" borderId="8" applyNumberFormat="0" applyFont="0" applyAlignment="0" applyProtection="0"/>
    <xf numFmtId="9" fontId="3" fillId="0" borderId="0" applyFont="0" applyFill="0" applyBorder="0" applyAlignment="0" applyProtection="0"/>
    <xf numFmtId="9" fontId="1" fillId="0" borderId="0" applyFont="0" applyFill="0" applyBorder="0" applyAlignment="0" applyProtection="0"/>
    <xf numFmtId="0" fontId="20" fillId="21" borderId="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10" applyNumberFormat="0" applyFill="0" applyAlignment="0" applyProtection="0"/>
    <xf numFmtId="0" fontId="15" fillId="0" borderId="11" applyNumberFormat="0" applyFill="0" applyAlignment="0" applyProtection="0"/>
    <xf numFmtId="0" fontId="23" fillId="0" borderId="0" applyNumberFormat="0" applyFill="0" applyBorder="0" applyAlignment="0" applyProtection="0"/>
    <xf numFmtId="0" fontId="25" fillId="0" borderId="12" applyNumberFormat="0" applyFill="0" applyAlignment="0" applyProtection="0"/>
    <xf numFmtId="0" fontId="1" fillId="0" borderId="0"/>
  </cellStyleXfs>
  <cellXfs count="120">
    <xf numFmtId="0" fontId="0" fillId="0" borderId="0" xfId="0"/>
    <xf numFmtId="0" fontId="0" fillId="0" borderId="0" xfId="0" applyAlignment="1">
      <alignment vertical="center" wrapText="1"/>
    </xf>
    <xf numFmtId="44" fontId="8" fillId="0" borderId="0" xfId="80" applyFont="1" applyAlignment="1">
      <alignment vertical="center" wrapText="1"/>
    </xf>
    <xf numFmtId="43" fontId="8" fillId="0" borderId="0" xfId="33" applyFont="1" applyAlignment="1">
      <alignment vertical="center" wrapText="1"/>
    </xf>
    <xf numFmtId="0" fontId="26" fillId="33" borderId="1" xfId="0" applyFont="1" applyFill="1" applyBorder="1" applyAlignment="1">
      <alignment vertical="center" wrapText="1"/>
    </xf>
    <xf numFmtId="43" fontId="0" fillId="0" borderId="0" xfId="0" applyNumberFormat="1" applyAlignment="1">
      <alignment vertical="center" wrapText="1"/>
    </xf>
    <xf numFmtId="43" fontId="27" fillId="0" borderId="1" xfId="34" applyNumberFormat="1" applyFont="1" applyFill="1" applyBorder="1" applyAlignment="1">
      <alignment horizontal="center" vertical="center" wrapText="1"/>
    </xf>
    <xf numFmtId="49" fontId="4" fillId="0" borderId="2" xfId="0" applyNumberFormat="1" applyFont="1" applyBorder="1" applyAlignment="1" applyProtection="1">
      <alignment horizontal="center" vertical="center" wrapText="1"/>
      <protection locked="0"/>
    </xf>
    <xf numFmtId="43" fontId="4" fillId="0" borderId="2" xfId="34" applyNumberFormat="1"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4" fillId="0" borderId="2" xfId="0" applyNumberFormat="1" applyFont="1" applyBorder="1" applyAlignment="1" applyProtection="1">
      <alignment horizontal="center" vertical="center" wrapText="1"/>
      <protection locked="0"/>
    </xf>
    <xf numFmtId="43" fontId="4" fillId="0" borderId="2" xfId="34" applyNumberFormat="1" applyFont="1" applyFill="1" applyBorder="1" applyAlignment="1">
      <alignment horizontal="center" vertical="center" wrapText="1"/>
    </xf>
    <xf numFmtId="43" fontId="25" fillId="0" borderId="3" xfId="0" applyNumberFormat="1" applyFont="1" applyBorder="1" applyAlignment="1">
      <alignment vertical="center" wrapText="1"/>
    </xf>
    <xf numFmtId="49" fontId="0" fillId="0" borderId="0" xfId="0" applyNumberFormat="1" applyBorder="1" applyAlignment="1">
      <alignment vertical="center" wrapText="1"/>
    </xf>
    <xf numFmtId="165" fontId="25" fillId="0" borderId="3" xfId="0" applyNumberFormat="1" applyFont="1" applyBorder="1" applyAlignment="1">
      <alignment horizontal="center" vertical="center" wrapText="1"/>
    </xf>
    <xf numFmtId="43" fontId="25" fillId="0" borderId="0" xfId="0" applyNumberFormat="1" applyFont="1" applyBorder="1" applyAlignment="1">
      <alignment vertical="center" wrapText="1"/>
    </xf>
    <xf numFmtId="0" fontId="0" fillId="0" borderId="0" xfId="0" applyBorder="1" applyAlignment="1">
      <alignment vertical="center" wrapText="1"/>
    </xf>
    <xf numFmtId="49"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43" fontId="8" fillId="0" borderId="0" xfId="33" applyFont="1"/>
    <xf numFmtId="0" fontId="28" fillId="0" borderId="0" xfId="0" applyFont="1"/>
    <xf numFmtId="43" fontId="8" fillId="0" borderId="0" xfId="33" applyFont="1" applyFill="1" applyBorder="1" applyAlignment="1">
      <alignment vertical="center" wrapText="1"/>
    </xf>
    <xf numFmtId="0" fontId="26" fillId="33" borderId="1" xfId="0" applyFont="1" applyFill="1" applyBorder="1" applyAlignment="1">
      <alignment horizontal="center" vertical="center" wrapText="1"/>
    </xf>
    <xf numFmtId="0" fontId="25" fillId="0" borderId="0" xfId="0" applyFont="1" applyAlignment="1">
      <alignment horizontal="right" vertical="center"/>
    </xf>
    <xf numFmtId="4" fontId="25" fillId="0" borderId="0" xfId="0" applyNumberFormat="1" applyFont="1" applyAlignment="1">
      <alignment horizontal="right" vertical="center"/>
    </xf>
    <xf numFmtId="44" fontId="4" fillId="0" borderId="2" xfId="34" applyNumberFormat="1" applyFont="1" applyBorder="1" applyAlignment="1">
      <alignment horizontal="center" vertical="center" wrapText="1"/>
    </xf>
    <xf numFmtId="3" fontId="4" fillId="0" borderId="2"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left" vertical="top" shrinkToFit="1"/>
      <protection locked="0"/>
    </xf>
    <xf numFmtId="49" fontId="5" fillId="0" borderId="2" xfId="0" applyNumberFormat="1" applyFont="1" applyFill="1" applyBorder="1" applyAlignment="1" applyProtection="1">
      <alignment horizontal="left" vertical="top" shrinkToFit="1"/>
      <protection locked="0"/>
    </xf>
    <xf numFmtId="0" fontId="25" fillId="0" borderId="0" xfId="0" applyFont="1" applyBorder="1" applyAlignment="1">
      <alignment vertical="center" wrapText="1"/>
    </xf>
    <xf numFmtId="44" fontId="6" fillId="0" borderId="3" xfId="34" applyNumberFormat="1" applyFont="1" applyBorder="1" applyAlignment="1">
      <alignment horizontal="center" vertical="center" wrapText="1"/>
    </xf>
    <xf numFmtId="43" fontId="6" fillId="0" borderId="3" xfId="34" applyNumberFormat="1" applyFont="1" applyBorder="1" applyAlignment="1">
      <alignment horizontal="center" vertical="center" wrapText="1"/>
    </xf>
    <xf numFmtId="3" fontId="6" fillId="0" borderId="3" xfId="34" applyNumberFormat="1" applyFont="1" applyBorder="1" applyAlignment="1">
      <alignment horizontal="center" vertical="center" wrapText="1"/>
    </xf>
    <xf numFmtId="43" fontId="25" fillId="0" borderId="0" xfId="33" applyFont="1" applyBorder="1" applyAlignment="1">
      <alignment vertical="center" wrapText="1"/>
    </xf>
    <xf numFmtId="49" fontId="5" fillId="0" borderId="2" xfId="0" applyNumberFormat="1" applyFont="1" applyFill="1" applyBorder="1" applyAlignment="1" applyProtection="1">
      <alignment horizontal="left" vertical="top" wrapText="1"/>
      <protection locked="0"/>
    </xf>
    <xf numFmtId="0" fontId="0" fillId="0" borderId="0" xfId="0" applyAlignment="1">
      <alignment horizontal="right" vertical="center"/>
    </xf>
    <xf numFmtId="0" fontId="0" fillId="0" borderId="13" xfId="0" applyBorder="1" applyAlignment="1">
      <alignment vertical="center" wrapText="1"/>
    </xf>
    <xf numFmtId="0" fontId="0" fillId="34" borderId="0" xfId="0" applyFill="1"/>
    <xf numFmtId="0" fontId="0" fillId="35" borderId="0" xfId="0" applyFill="1"/>
    <xf numFmtId="0" fontId="25" fillId="34" borderId="0" xfId="0" applyFont="1" applyFill="1" applyAlignment="1"/>
    <xf numFmtId="0" fontId="25" fillId="34" borderId="0" xfId="0" applyFont="1" applyFill="1" applyAlignment="1">
      <alignment horizontal="left"/>
    </xf>
    <xf numFmtId="0" fontId="0" fillId="36" borderId="0" xfId="0" applyFill="1" applyAlignment="1"/>
    <xf numFmtId="0" fontId="25" fillId="36" borderId="0" xfId="0" applyFont="1" applyFill="1" applyAlignment="1">
      <alignment horizontal="right"/>
    </xf>
    <xf numFmtId="0" fontId="0" fillId="37" borderId="0" xfId="0" applyFill="1"/>
    <xf numFmtId="0" fontId="29" fillId="38" borderId="14" xfId="0" applyFont="1" applyFill="1" applyBorder="1" applyAlignment="1">
      <alignment horizontal="center" vertical="center" wrapText="1"/>
    </xf>
    <xf numFmtId="0" fontId="29" fillId="38" borderId="15" xfId="0" applyFont="1" applyFill="1" applyBorder="1" applyAlignment="1">
      <alignment horizontal="center" vertical="center" wrapText="1"/>
    </xf>
    <xf numFmtId="0" fontId="29" fillId="38" borderId="16" xfId="0" applyFont="1" applyFill="1" applyBorder="1" applyAlignment="1">
      <alignment horizontal="center" vertical="center" wrapText="1"/>
    </xf>
    <xf numFmtId="49" fontId="4" fillId="0" borderId="2" xfId="0" applyNumberFormat="1" applyFont="1" applyBorder="1" applyAlignment="1" applyProtection="1">
      <alignment horizontal="left" vertical="center" wrapText="1"/>
      <protection locked="0"/>
    </xf>
    <xf numFmtId="49" fontId="5" fillId="0" borderId="2" xfId="0" applyNumberFormat="1" applyFont="1" applyBorder="1" applyAlignment="1" applyProtection="1">
      <alignment horizontal="center" vertical="center" shrinkToFit="1"/>
      <protection locked="0"/>
    </xf>
    <xf numFmtId="49" fontId="5" fillId="0" borderId="2" xfId="0" applyNumberFormat="1" applyFont="1" applyFill="1" applyBorder="1" applyAlignment="1" applyProtection="1">
      <alignment horizontal="center" vertical="center" shrinkToFit="1"/>
      <protection locked="0"/>
    </xf>
    <xf numFmtId="0" fontId="0" fillId="0" borderId="0" xfId="0" applyAlignment="1">
      <alignment vertical="center"/>
    </xf>
    <xf numFmtId="4" fontId="0" fillId="0" borderId="0" xfId="0" applyNumberFormat="1" applyAlignment="1">
      <alignment vertical="center" wrapText="1"/>
    </xf>
    <xf numFmtId="43" fontId="4" fillId="0" borderId="2" xfId="33" applyFont="1" applyFill="1" applyBorder="1" applyAlignment="1">
      <alignment horizontal="center" vertical="center" wrapText="1"/>
    </xf>
    <xf numFmtId="43" fontId="0" fillId="35" borderId="0" xfId="33" applyFont="1" applyFill="1"/>
    <xf numFmtId="43" fontId="0" fillId="36" borderId="0" xfId="33" applyFont="1" applyFill="1" applyAlignment="1"/>
    <xf numFmtId="43" fontId="0" fillId="37" borderId="0" xfId="33" applyFont="1" applyFill="1"/>
    <xf numFmtId="43" fontId="0" fillId="0" borderId="0" xfId="33" applyFont="1" applyAlignment="1">
      <alignment vertical="center" wrapText="1"/>
    </xf>
    <xf numFmtId="43" fontId="4" fillId="0" borderId="2" xfId="33" applyFont="1" applyBorder="1" applyAlignment="1">
      <alignment horizontal="right" vertical="center" wrapText="1"/>
    </xf>
    <xf numFmtId="0" fontId="29" fillId="38" borderId="16" xfId="0" applyFont="1" applyFill="1" applyBorder="1" applyAlignment="1">
      <alignment horizontal="center" vertical="center" wrapText="1"/>
    </xf>
    <xf numFmtId="0" fontId="29" fillId="38" borderId="28" xfId="0" applyFont="1" applyFill="1" applyBorder="1" applyAlignment="1">
      <alignment horizontal="center" vertical="center" wrapText="1"/>
    </xf>
    <xf numFmtId="0" fontId="33" fillId="0" borderId="0" xfId="97" applyFont="1" applyAlignment="1">
      <alignment horizontal="right" vertical="center"/>
    </xf>
    <xf numFmtId="4" fontId="33" fillId="0" borderId="0" xfId="85" applyNumberFormat="1" applyFont="1" applyAlignment="1">
      <alignment horizontal="right" vertical="center"/>
    </xf>
    <xf numFmtId="166" fontId="34" fillId="0" borderId="0" xfId="85" applyNumberFormat="1" applyFont="1" applyAlignment="1">
      <alignment horizontal="right" vertical="center"/>
    </xf>
    <xf numFmtId="43" fontId="35" fillId="0" borderId="1" xfId="34" applyNumberFormat="1" applyFont="1" applyFill="1" applyBorder="1" applyAlignment="1">
      <alignment horizontal="center" vertical="center" wrapText="1"/>
    </xf>
    <xf numFmtId="49" fontId="5" fillId="0" borderId="2" xfId="0" applyNumberFormat="1"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29" fillId="38" borderId="16" xfId="0" applyFont="1" applyFill="1" applyBorder="1" applyAlignment="1">
      <alignment horizontal="center" vertical="center" wrapText="1"/>
    </xf>
    <xf numFmtId="0" fontId="31" fillId="0" borderId="0" xfId="85" applyFont="1" applyAlignment="1">
      <alignment vertical="center"/>
    </xf>
    <xf numFmtId="49" fontId="36" fillId="0" borderId="0" xfId="85" applyNumberFormat="1" applyFont="1" applyFill="1" applyAlignment="1">
      <alignment vertical="center"/>
    </xf>
    <xf numFmtId="43" fontId="33" fillId="0" borderId="0" xfId="85" applyNumberFormat="1" applyFont="1" applyAlignment="1">
      <alignment horizontal="right" vertical="center"/>
    </xf>
    <xf numFmtId="0" fontId="31" fillId="0" borderId="0" xfId="85" applyFont="1" applyAlignment="1">
      <alignment horizontal="right" vertical="center"/>
    </xf>
    <xf numFmtId="0" fontId="32" fillId="0" borderId="1" xfId="85" applyFont="1" applyBorder="1" applyAlignment="1">
      <alignment vertical="center"/>
    </xf>
    <xf numFmtId="49" fontId="37" fillId="0" borderId="1" xfId="85" applyNumberFormat="1" applyFont="1" applyFill="1" applyBorder="1" applyAlignment="1" applyProtection="1">
      <alignment horizontal="center" vertical="center" wrapText="1"/>
      <protection locked="0"/>
    </xf>
    <xf numFmtId="43" fontId="5" fillId="0" borderId="2" xfId="34" applyNumberFormat="1" applyFont="1" applyBorder="1" applyAlignment="1">
      <alignment horizontal="center" vertical="center" wrapText="1"/>
    </xf>
    <xf numFmtId="43" fontId="5" fillId="0" borderId="1" xfId="34" applyNumberFormat="1" applyFont="1" applyBorder="1" applyAlignment="1">
      <alignment horizontal="center" vertical="center" wrapText="1"/>
    </xf>
    <xf numFmtId="0" fontId="38" fillId="40" borderId="1" xfId="0" applyFont="1" applyFill="1" applyBorder="1" applyAlignment="1">
      <alignment horizontal="left" vertical="center" wrapText="1"/>
    </xf>
    <xf numFmtId="0" fontId="39" fillId="0" borderId="3" xfId="97" applyFont="1" applyBorder="1" applyAlignment="1">
      <alignment vertical="center"/>
    </xf>
    <xf numFmtId="49" fontId="43" fillId="34" borderId="1" xfId="85" applyNumberFormat="1" applyFont="1" applyFill="1" applyBorder="1" applyAlignment="1" applyProtection="1">
      <alignment horizontal="center" vertical="center" wrapText="1"/>
      <protection locked="0"/>
    </xf>
    <xf numFmtId="49" fontId="4" fillId="0" borderId="1" xfId="0" applyNumberFormat="1" applyFont="1" applyBorder="1" applyAlignment="1" applyProtection="1">
      <alignment horizontal="left" vertical="center" wrapText="1"/>
      <protection locked="0"/>
    </xf>
    <xf numFmtId="43" fontId="4" fillId="0" borderId="1" xfId="33" applyFont="1" applyBorder="1" applyAlignment="1">
      <alignment horizontal="right" vertical="center" wrapText="1"/>
    </xf>
    <xf numFmtId="49" fontId="5" fillId="0" borderId="1" xfId="0" applyNumberFormat="1" applyFont="1" applyBorder="1" applyAlignment="1" applyProtection="1">
      <alignment horizontal="center" vertical="center" shrinkToFit="1"/>
      <protection locked="0"/>
    </xf>
    <xf numFmtId="49"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wrapText="1"/>
      <protection locked="0"/>
    </xf>
    <xf numFmtId="3" fontId="4" fillId="0" borderId="1" xfId="0" applyNumberFormat="1" applyFont="1" applyBorder="1" applyAlignment="1" applyProtection="1">
      <alignment horizontal="center" vertical="center" wrapText="1"/>
      <protection locked="0"/>
    </xf>
    <xf numFmtId="0" fontId="44" fillId="0" borderId="0" xfId="0" applyFont="1" applyBorder="1" applyAlignment="1">
      <alignment vertical="center" wrapText="1"/>
    </xf>
    <xf numFmtId="43" fontId="32" fillId="0" borderId="0" xfId="33" applyFont="1" applyBorder="1" applyAlignment="1">
      <alignment horizontal="right" vertical="center" wrapText="1"/>
    </xf>
    <xf numFmtId="0" fontId="0" fillId="0" borderId="1" xfId="0" applyBorder="1" applyAlignment="1">
      <alignment horizontal="center" vertical="center"/>
    </xf>
    <xf numFmtId="0" fontId="26" fillId="33" borderId="1" xfId="0" applyFont="1" applyFill="1" applyBorder="1" applyAlignment="1">
      <alignment horizontal="center" vertical="center" wrapText="1"/>
    </xf>
    <xf numFmtId="0" fontId="30" fillId="34" borderId="0" xfId="0" applyFont="1" applyFill="1" applyAlignment="1">
      <alignment horizontal="center" vertical="center" wrapText="1"/>
    </xf>
    <xf numFmtId="0" fontId="25" fillId="34" borderId="0" xfId="0" applyFont="1" applyFill="1" applyAlignment="1">
      <alignment horizontal="center"/>
    </xf>
    <xf numFmtId="0" fontId="12" fillId="39" borderId="0" xfId="0" applyFont="1" applyFill="1" applyBorder="1" applyAlignment="1">
      <alignment horizontal="center"/>
    </xf>
    <xf numFmtId="0" fontId="29" fillId="38" borderId="17" xfId="0" applyFont="1" applyFill="1" applyBorder="1" applyAlignment="1">
      <alignment horizontal="center" vertical="center" wrapText="1"/>
    </xf>
    <xf numFmtId="0" fontId="29" fillId="38" borderId="16" xfId="0" applyFont="1" applyFill="1" applyBorder="1" applyAlignment="1">
      <alignment horizontal="center" vertical="center" wrapText="1"/>
    </xf>
    <xf numFmtId="0" fontId="29" fillId="38" borderId="18" xfId="0" applyFont="1" applyFill="1" applyBorder="1" applyAlignment="1">
      <alignment horizontal="center" vertical="center" wrapText="1"/>
    </xf>
    <xf numFmtId="0" fontId="29" fillId="38" borderId="19" xfId="0" applyFont="1" applyFill="1" applyBorder="1" applyAlignment="1">
      <alignment horizontal="center" vertical="center" wrapText="1"/>
    </xf>
    <xf numFmtId="0" fontId="29" fillId="38" borderId="20" xfId="0" applyFont="1" applyFill="1" applyBorder="1" applyAlignment="1">
      <alignment horizontal="center" vertical="center" wrapText="1"/>
    </xf>
    <xf numFmtId="0" fontId="29" fillId="38" borderId="21" xfId="0" applyFont="1" applyFill="1" applyBorder="1" applyAlignment="1">
      <alignment horizontal="center" vertical="center" wrapText="1"/>
    </xf>
    <xf numFmtId="0" fontId="29" fillId="38" borderId="22" xfId="0" applyFont="1" applyFill="1" applyBorder="1" applyAlignment="1">
      <alignment horizontal="center" vertical="center" wrapText="1"/>
    </xf>
    <xf numFmtId="0" fontId="40" fillId="0" borderId="36" xfId="0" applyFont="1" applyBorder="1" applyAlignment="1">
      <alignment horizontal="center" vertical="center" wrapText="1"/>
    </xf>
    <xf numFmtId="0" fontId="40" fillId="0" borderId="37" xfId="0" applyFont="1" applyBorder="1" applyAlignment="1">
      <alignment horizontal="center" vertical="center" wrapText="1"/>
    </xf>
    <xf numFmtId="0" fontId="33" fillId="0" borderId="0" xfId="97" applyFont="1" applyAlignment="1">
      <alignment horizontal="right" vertical="center"/>
    </xf>
    <xf numFmtId="49" fontId="41" fillId="0" borderId="29" xfId="85" applyNumberFormat="1" applyFont="1" applyFill="1" applyBorder="1" applyAlignment="1">
      <alignment horizontal="center" vertical="center" wrapText="1"/>
    </xf>
    <xf numFmtId="49" fontId="41" fillId="0" borderId="3" xfId="85" applyNumberFormat="1" applyFont="1" applyFill="1" applyBorder="1" applyAlignment="1">
      <alignment horizontal="center" vertical="center" wrapText="1"/>
    </xf>
    <xf numFmtId="49" fontId="41" fillId="0" borderId="30" xfId="85" applyNumberFormat="1" applyFont="1" applyFill="1" applyBorder="1" applyAlignment="1">
      <alignment horizontal="center" vertical="center" wrapText="1"/>
    </xf>
    <xf numFmtId="49" fontId="41" fillId="0" borderId="31" xfId="85" applyNumberFormat="1" applyFont="1" applyFill="1" applyBorder="1" applyAlignment="1">
      <alignment horizontal="center" vertical="center" wrapText="1"/>
    </xf>
    <xf numFmtId="49" fontId="41" fillId="0" borderId="32" xfId="85" applyNumberFormat="1" applyFont="1" applyFill="1" applyBorder="1" applyAlignment="1">
      <alignment horizontal="center" vertical="center" wrapText="1"/>
    </xf>
    <xf numFmtId="49" fontId="41" fillId="0" borderId="33" xfId="85" applyNumberFormat="1" applyFont="1" applyFill="1" applyBorder="1" applyAlignment="1">
      <alignment horizontal="center" vertical="center" wrapText="1"/>
    </xf>
    <xf numFmtId="49" fontId="41" fillId="0" borderId="34" xfId="85" applyNumberFormat="1" applyFont="1" applyFill="1" applyBorder="1" applyAlignment="1">
      <alignment horizontal="center" vertical="center"/>
    </xf>
    <xf numFmtId="49" fontId="41" fillId="0" borderId="35" xfId="85" applyNumberFormat="1" applyFont="1" applyFill="1" applyBorder="1" applyAlignment="1">
      <alignment horizontal="center" vertical="center"/>
    </xf>
    <xf numFmtId="49" fontId="41" fillId="0" borderId="2" xfId="85" applyNumberFormat="1" applyFont="1" applyFill="1" applyBorder="1" applyAlignment="1">
      <alignment horizontal="center" vertical="center"/>
    </xf>
    <xf numFmtId="0" fontId="29" fillId="38" borderId="23" xfId="0" applyFont="1" applyFill="1" applyBorder="1" applyAlignment="1">
      <alignment horizontal="center" vertical="center" wrapText="1"/>
    </xf>
    <xf numFmtId="0" fontId="29" fillId="38" borderId="24" xfId="0" applyFont="1" applyFill="1" applyBorder="1" applyAlignment="1">
      <alignment horizontal="center" vertical="center" wrapText="1"/>
    </xf>
    <xf numFmtId="0" fontId="29" fillId="38" borderId="25" xfId="0" applyFont="1" applyFill="1" applyBorder="1" applyAlignment="1">
      <alignment horizontal="center" vertical="center" wrapText="1"/>
    </xf>
    <xf numFmtId="0" fontId="29" fillId="38" borderId="27" xfId="0" applyFont="1" applyFill="1" applyBorder="1" applyAlignment="1">
      <alignment horizontal="center" vertical="center" wrapText="1"/>
    </xf>
    <xf numFmtId="0" fontId="29" fillId="38" borderId="26"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left" vertical="center" wrapText="1"/>
    </xf>
    <xf numFmtId="43" fontId="29" fillId="38" borderId="23" xfId="33" applyFont="1" applyFill="1" applyBorder="1" applyAlignment="1">
      <alignment horizontal="center" vertical="center" wrapText="1"/>
    </xf>
    <xf numFmtId="43" fontId="29" fillId="38" borderId="24" xfId="33" applyFont="1" applyFill="1" applyBorder="1" applyAlignment="1">
      <alignment horizontal="center" vertical="center" wrapText="1"/>
    </xf>
  </cellXfs>
  <cellStyles count="98">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Millares" xfId="33" builtinId="3"/>
    <cellStyle name="Millares [0]_14-FORM-0212 2" xfId="34"/>
    <cellStyle name="Millares 10" xfId="35"/>
    <cellStyle name="Millares 11" xfId="36"/>
    <cellStyle name="Millares 12" xfId="37"/>
    <cellStyle name="Millares 13" xfId="38"/>
    <cellStyle name="Millares 14" xfId="39"/>
    <cellStyle name="Millares 15" xfId="40"/>
    <cellStyle name="Millares 16" xfId="41"/>
    <cellStyle name="Millares 17" xfId="42"/>
    <cellStyle name="Millares 18" xfId="43"/>
    <cellStyle name="Millares 19" xfId="44"/>
    <cellStyle name="Millares 2" xfId="45"/>
    <cellStyle name="Millares 20" xfId="46"/>
    <cellStyle name="Millares 21" xfId="47"/>
    <cellStyle name="Millares 22" xfId="48"/>
    <cellStyle name="Millares 23" xfId="49"/>
    <cellStyle name="Millares 24" xfId="50"/>
    <cellStyle name="Millares 25" xfId="51"/>
    <cellStyle name="Millares 26" xfId="52"/>
    <cellStyle name="Millares 27" xfId="53"/>
    <cellStyle name="Millares 28" xfId="54"/>
    <cellStyle name="Millares 29" xfId="55"/>
    <cellStyle name="Millares 3" xfId="56"/>
    <cellStyle name="Millares 30" xfId="57"/>
    <cellStyle name="Millares 31" xfId="58"/>
    <cellStyle name="Millares 32" xfId="59"/>
    <cellStyle name="Millares 33" xfId="60"/>
    <cellStyle name="Millares 34" xfId="61"/>
    <cellStyle name="Millares 35" xfId="62"/>
    <cellStyle name="Millares 36" xfId="63"/>
    <cellStyle name="Millares 37" xfId="64"/>
    <cellStyle name="Millares 38" xfId="65"/>
    <cellStyle name="Millares 39" xfId="66"/>
    <cellStyle name="Millares 4" xfId="67"/>
    <cellStyle name="Millares 40" xfId="68"/>
    <cellStyle name="Millares 41" xfId="69"/>
    <cellStyle name="Millares 42" xfId="70"/>
    <cellStyle name="Millares 43" xfId="71"/>
    <cellStyle name="Millares 44" xfId="72"/>
    <cellStyle name="Millares 45" xfId="73"/>
    <cellStyle name="Millares 46" xfId="74"/>
    <cellStyle name="Millares 5" xfId="75"/>
    <cellStyle name="Millares 6" xfId="76"/>
    <cellStyle name="Millares 7" xfId="77"/>
    <cellStyle name="Millares 8" xfId="78"/>
    <cellStyle name="Millares 9" xfId="79"/>
    <cellStyle name="Moneda" xfId="80" builtinId="4"/>
    <cellStyle name="Neutral" xfId="81" builtinId="28" customBuiltin="1"/>
    <cellStyle name="Normal" xfId="0" builtinId="0"/>
    <cellStyle name="Normal 2" xfId="82"/>
    <cellStyle name="Normal 2 2" xfId="83"/>
    <cellStyle name="Normal 3" xfId="84"/>
    <cellStyle name="Normal 3 2" xfId="85"/>
    <cellStyle name="Normal 3 3" xfId="97"/>
    <cellStyle name="Normal 6" xfId="86"/>
    <cellStyle name="Notas" xfId="87" builtinId="10" customBuiltin="1"/>
    <cellStyle name="Porcentaje 2" xfId="88"/>
    <cellStyle name="Porcentaje 3" xfId="89"/>
    <cellStyle name="Salida" xfId="90" builtinId="21" customBuiltin="1"/>
    <cellStyle name="Texto de advertencia" xfId="91" builtinId="11" customBuiltin="1"/>
    <cellStyle name="Texto explicativo" xfId="92" builtinId="53" customBuiltin="1"/>
    <cellStyle name="Título 2" xfId="93" builtinId="17" customBuiltin="1"/>
    <cellStyle name="Título 3" xfId="94" builtinId="18" customBuiltin="1"/>
    <cellStyle name="Título 4" xfId="95"/>
    <cellStyle name="Total" xfId="9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28575</xdr:rowOff>
    </xdr:from>
    <xdr:to>
      <xdr:col>1</xdr:col>
      <xdr:colOff>57150</xdr:colOff>
      <xdr:row>5</xdr:row>
      <xdr:rowOff>0</xdr:rowOff>
    </xdr:to>
    <xdr:pic>
      <xdr:nvPicPr>
        <xdr:cNvPr id="1037" name="0 Imagen">
          <a:extLst>
            <a:ext uri="{FF2B5EF4-FFF2-40B4-BE49-F238E27FC236}">
              <a16:creationId xmlns="" xmlns:a16="http://schemas.microsoft.com/office/drawing/2014/main" id="{3E66526D-DDA1-4937-9A8E-A5778B575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1633" t="-2" b="84863"/>
        <a:stretch>
          <a:fillRect/>
        </a:stretch>
      </xdr:blipFill>
      <xdr:spPr bwMode="auto">
        <a:xfrm>
          <a:off x="152400" y="66675"/>
          <a:ext cx="24669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1</xdr:row>
      <xdr:rowOff>28575</xdr:rowOff>
    </xdr:from>
    <xdr:to>
      <xdr:col>1</xdr:col>
      <xdr:colOff>1809750</xdr:colOff>
      <xdr:row>4</xdr:row>
      <xdr:rowOff>180975</xdr:rowOff>
    </xdr:to>
    <xdr:pic>
      <xdr:nvPicPr>
        <xdr:cNvPr id="4" name="Imagen 3">
          <a:extLst>
            <a:ext uri="{FF2B5EF4-FFF2-40B4-BE49-F238E27FC236}">
              <a16:creationId xmlns="" xmlns:a16="http://schemas.microsoft.com/office/drawing/2014/main" id="{76957475-2FF5-4C1D-86AC-1A600AE3094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338" t="3813" r="3813" b="86092"/>
        <a:stretch/>
      </xdr:blipFill>
      <xdr:spPr>
        <a:xfrm>
          <a:off x="123825" y="66675"/>
          <a:ext cx="2447925" cy="771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1</xdr:row>
      <xdr:rowOff>19050</xdr:rowOff>
    </xdr:from>
    <xdr:to>
      <xdr:col>0</xdr:col>
      <xdr:colOff>2533650</xdr:colOff>
      <xdr:row>4</xdr:row>
      <xdr:rowOff>171450</xdr:rowOff>
    </xdr:to>
    <xdr:pic>
      <xdr:nvPicPr>
        <xdr:cNvPr id="3" name="Imagen 2">
          <a:extLst>
            <a:ext uri="{FF2B5EF4-FFF2-40B4-BE49-F238E27FC236}">
              <a16:creationId xmlns="" xmlns:a16="http://schemas.microsoft.com/office/drawing/2014/main" id="{B13C8DAF-01C4-4C0E-8BDC-281F320B28D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338" t="3813" r="3813" b="86092"/>
        <a:stretch/>
      </xdr:blipFill>
      <xdr:spPr>
        <a:xfrm>
          <a:off x="85725" y="57150"/>
          <a:ext cx="2447925" cy="7715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pane ySplit="3" topLeftCell="A4" activePane="bottomLeft" state="frozen"/>
      <selection pane="bottomLeft" activeCell="H7" sqref="H7"/>
    </sheetView>
  </sheetViews>
  <sheetFormatPr baseColWidth="10" defaultRowHeight="15" x14ac:dyDescent="0.25"/>
  <cols>
    <col min="1" max="1" width="50.140625" style="1" customWidth="1"/>
    <col min="2" max="2" width="14.5703125" style="1" bestFit="1" customWidth="1"/>
    <col min="3" max="3" width="12.5703125" style="1" bestFit="1" customWidth="1"/>
    <col min="4" max="4" width="16.5703125" style="1" bestFit="1" customWidth="1"/>
    <col min="5" max="5" width="13.140625" style="1" customWidth="1"/>
    <col min="6" max="6" width="11.42578125" style="1" customWidth="1"/>
    <col min="7" max="7" width="17.140625" style="1" customWidth="1"/>
    <col min="8" max="8" width="14.5703125" style="1" bestFit="1" customWidth="1"/>
    <col min="9" max="9" width="12.28515625" style="1" customWidth="1"/>
    <col min="10" max="12" width="11.42578125" style="1"/>
    <col min="13" max="13" width="11.42578125" style="3"/>
    <col min="14" max="16384" width="11.42578125" style="1"/>
  </cols>
  <sheetData>
    <row r="1" spans="1:13" x14ac:dyDescent="0.25">
      <c r="H1" s="35" t="s">
        <v>69</v>
      </c>
      <c r="L1" s="3"/>
      <c r="M1" s="1"/>
    </row>
    <row r="2" spans="1:13" x14ac:dyDescent="0.25">
      <c r="L2" s="3"/>
      <c r="M2" s="1"/>
    </row>
    <row r="3" spans="1:13" x14ac:dyDescent="0.25">
      <c r="A3" s="87" t="s">
        <v>68</v>
      </c>
      <c r="B3" s="87"/>
      <c r="C3" s="87"/>
      <c r="D3" s="87"/>
      <c r="E3" s="87"/>
      <c r="F3" s="87"/>
      <c r="G3" s="87"/>
      <c r="H3" s="87"/>
      <c r="L3" s="3"/>
      <c r="M3" s="1"/>
    </row>
    <row r="4" spans="1:13" x14ac:dyDescent="0.25">
      <c r="A4" s="87" t="s">
        <v>11</v>
      </c>
      <c r="B4" s="87"/>
      <c r="C4" s="87"/>
      <c r="D4" s="87"/>
      <c r="E4" s="87"/>
      <c r="F4" s="87"/>
      <c r="G4" s="87"/>
      <c r="H4" s="87"/>
      <c r="L4" s="3"/>
      <c r="M4" s="1"/>
    </row>
    <row r="6" spans="1:13" x14ac:dyDescent="0.25">
      <c r="F6" s="23" t="s">
        <v>5</v>
      </c>
      <c r="G6" s="24">
        <v>63405327</v>
      </c>
      <c r="H6" s="2"/>
    </row>
    <row r="8" spans="1:13" ht="15" customHeight="1" x14ac:dyDescent="0.25">
      <c r="A8" s="88" t="s">
        <v>10</v>
      </c>
      <c r="B8" s="88" t="s">
        <v>9</v>
      </c>
      <c r="C8" s="88" t="s">
        <v>8</v>
      </c>
      <c r="D8" s="88"/>
      <c r="E8" s="88"/>
      <c r="F8" s="88" t="s">
        <v>3</v>
      </c>
      <c r="G8" s="88"/>
      <c r="H8" s="88" t="s">
        <v>4</v>
      </c>
      <c r="I8" s="88"/>
    </row>
    <row r="9" spans="1:13" ht="25.5" customHeight="1" x14ac:dyDescent="0.25">
      <c r="A9" s="88"/>
      <c r="B9" s="88"/>
      <c r="C9" s="4" t="s">
        <v>0</v>
      </c>
      <c r="D9" s="4" t="s">
        <v>1</v>
      </c>
      <c r="E9" s="4" t="s">
        <v>2</v>
      </c>
      <c r="F9" s="88"/>
      <c r="G9" s="88"/>
      <c r="H9" s="22" t="s">
        <v>6</v>
      </c>
      <c r="I9" s="22" t="s">
        <v>7</v>
      </c>
    </row>
    <row r="10" spans="1:13" x14ac:dyDescent="0.25">
      <c r="A10" s="7" t="s">
        <v>13</v>
      </c>
      <c r="B10" s="25">
        <v>63405327</v>
      </c>
      <c r="C10" s="6" t="s">
        <v>14</v>
      </c>
      <c r="D10" s="7" t="s">
        <v>15</v>
      </c>
      <c r="E10" s="7" t="s">
        <v>17</v>
      </c>
      <c r="F10" s="26">
        <v>10017</v>
      </c>
      <c r="G10" s="26" t="s">
        <v>16</v>
      </c>
      <c r="H10" s="26">
        <f>F10*4.5*0.6</f>
        <v>27045.899999999998</v>
      </c>
      <c r="I10" s="26">
        <f>F10*4.5*0.4</f>
        <v>18030.600000000002</v>
      </c>
    </row>
    <row r="11" spans="1:13" x14ac:dyDescent="0.25">
      <c r="A11" s="7"/>
      <c r="B11" s="8"/>
      <c r="C11" s="6"/>
      <c r="D11" s="7"/>
      <c r="E11" s="7"/>
      <c r="F11" s="9"/>
      <c r="G11" s="7"/>
      <c r="H11" s="9"/>
      <c r="I11" s="9"/>
      <c r="M11" s="21"/>
    </row>
    <row r="12" spans="1:13" x14ac:dyDescent="0.25">
      <c r="A12" s="7"/>
      <c r="B12" s="8"/>
      <c r="C12" s="6"/>
      <c r="D12" s="7"/>
      <c r="E12" s="7"/>
      <c r="F12" s="9"/>
      <c r="G12" s="7"/>
      <c r="H12" s="9"/>
      <c r="I12" s="9"/>
      <c r="M12" s="21"/>
    </row>
    <row r="13" spans="1:13" x14ac:dyDescent="0.25">
      <c r="A13" s="7"/>
      <c r="B13" s="8"/>
      <c r="C13" s="6"/>
      <c r="D13" s="7"/>
      <c r="E13" s="7"/>
      <c r="F13" s="9"/>
      <c r="G13" s="7"/>
      <c r="H13" s="9"/>
      <c r="I13" s="9"/>
      <c r="M13" s="21"/>
    </row>
    <row r="14" spans="1:13" x14ac:dyDescent="0.25">
      <c r="A14" s="7"/>
      <c r="B14" s="8"/>
      <c r="C14" s="6"/>
      <c r="D14" s="7"/>
      <c r="E14" s="7"/>
      <c r="F14" s="9"/>
      <c r="G14" s="7"/>
      <c r="H14" s="9"/>
      <c r="I14" s="9"/>
      <c r="M14" s="21"/>
    </row>
    <row r="15" spans="1:13" x14ac:dyDescent="0.25">
      <c r="A15" s="7"/>
      <c r="B15" s="8"/>
      <c r="C15" s="6"/>
      <c r="D15" s="7"/>
      <c r="E15" s="7"/>
      <c r="F15" s="9"/>
      <c r="G15" s="7"/>
      <c r="H15" s="9"/>
      <c r="I15" s="9"/>
      <c r="M15" s="21"/>
    </row>
    <row r="16" spans="1:13" x14ac:dyDescent="0.25">
      <c r="A16" s="7"/>
      <c r="B16" s="8"/>
      <c r="C16" s="6"/>
      <c r="D16" s="7"/>
      <c r="E16" s="7"/>
      <c r="F16" s="9"/>
      <c r="G16" s="7"/>
      <c r="H16" s="9"/>
      <c r="I16" s="9"/>
      <c r="M16" s="21"/>
    </row>
    <row r="17" spans="1:13" x14ac:dyDescent="0.25">
      <c r="A17" s="7"/>
      <c r="B17" s="8"/>
      <c r="C17" s="6"/>
      <c r="D17" s="7"/>
      <c r="E17" s="7"/>
      <c r="F17" s="9"/>
      <c r="G17" s="7"/>
      <c r="H17" s="9"/>
      <c r="I17" s="9"/>
      <c r="M17" s="21"/>
    </row>
    <row r="18" spans="1:13" x14ac:dyDescent="0.25">
      <c r="A18" s="7"/>
      <c r="B18" s="8"/>
      <c r="C18" s="6"/>
      <c r="D18" s="7"/>
      <c r="E18" s="7"/>
      <c r="F18" s="9"/>
      <c r="G18" s="7"/>
      <c r="H18" s="9"/>
      <c r="I18" s="9"/>
      <c r="M18" s="21"/>
    </row>
    <row r="19" spans="1:13" x14ac:dyDescent="0.25">
      <c r="A19" s="7"/>
      <c r="B19" s="8"/>
      <c r="C19" s="6"/>
      <c r="D19" s="7"/>
      <c r="E19" s="7"/>
      <c r="F19" s="9"/>
      <c r="G19" s="7"/>
      <c r="H19" s="9"/>
      <c r="I19" s="9"/>
      <c r="M19" s="21"/>
    </row>
    <row r="20" spans="1:13" x14ac:dyDescent="0.25">
      <c r="A20" s="7"/>
      <c r="B20" s="8"/>
      <c r="C20" s="6"/>
      <c r="D20" s="7"/>
      <c r="E20" s="7"/>
      <c r="F20" s="9"/>
      <c r="G20" s="7"/>
      <c r="H20" s="9"/>
      <c r="I20" s="9"/>
      <c r="M20" s="21"/>
    </row>
    <row r="21" spans="1:13" x14ac:dyDescent="0.25">
      <c r="A21" s="7"/>
      <c r="B21" s="8"/>
      <c r="C21" s="6"/>
      <c r="D21" s="7"/>
      <c r="E21" s="7"/>
      <c r="F21" s="9"/>
      <c r="G21" s="7"/>
      <c r="H21" s="9"/>
      <c r="I21" s="9"/>
      <c r="M21" s="21"/>
    </row>
    <row r="22" spans="1:13" x14ac:dyDescent="0.25">
      <c r="A22" s="7"/>
      <c r="B22" s="8"/>
      <c r="C22" s="6"/>
      <c r="D22" s="7"/>
      <c r="E22" s="7"/>
      <c r="F22" s="9"/>
      <c r="G22" s="7"/>
      <c r="H22" s="9"/>
      <c r="I22" s="9"/>
      <c r="M22" s="21"/>
    </row>
    <row r="23" spans="1:13" x14ac:dyDescent="0.25">
      <c r="A23" s="7"/>
      <c r="B23" s="8"/>
      <c r="C23" s="6"/>
      <c r="D23" s="7"/>
      <c r="E23" s="7"/>
      <c r="F23" s="9"/>
      <c r="G23" s="7"/>
      <c r="H23" s="9"/>
      <c r="I23" s="9"/>
    </row>
    <row r="24" spans="1:13" x14ac:dyDescent="0.25">
      <c r="A24" s="7"/>
      <c r="B24" s="8"/>
      <c r="C24" s="6"/>
      <c r="D24" s="7"/>
      <c r="E24" s="7"/>
      <c r="F24" s="9"/>
      <c r="G24" s="7"/>
      <c r="H24" s="9"/>
      <c r="I24" s="9"/>
    </row>
    <row r="25" spans="1:13" x14ac:dyDescent="0.25">
      <c r="A25" s="7"/>
      <c r="B25" s="8"/>
      <c r="C25" s="6"/>
      <c r="D25" s="7"/>
      <c r="E25" s="7"/>
      <c r="F25" s="9"/>
      <c r="G25" s="7"/>
      <c r="H25" s="9"/>
      <c r="I25" s="9"/>
    </row>
    <row r="26" spans="1:13" x14ac:dyDescent="0.25">
      <c r="A26" s="7"/>
      <c r="B26" s="11"/>
      <c r="C26" s="6"/>
      <c r="D26" s="7"/>
      <c r="E26" s="7"/>
      <c r="F26" s="9"/>
      <c r="G26" s="7"/>
      <c r="H26" s="9"/>
      <c r="I26" s="9"/>
    </row>
    <row r="27" spans="1:13" x14ac:dyDescent="0.25">
      <c r="A27" s="7"/>
      <c r="B27" s="11"/>
      <c r="C27" s="6"/>
      <c r="D27" s="7"/>
      <c r="E27" s="7"/>
      <c r="F27" s="10"/>
      <c r="G27" s="7"/>
      <c r="H27" s="9"/>
      <c r="I27" s="9"/>
    </row>
    <row r="28" spans="1:13" x14ac:dyDescent="0.25">
      <c r="A28" s="7"/>
      <c r="B28" s="11"/>
      <c r="C28" s="6"/>
      <c r="D28" s="7"/>
      <c r="E28" s="7"/>
      <c r="F28" s="9"/>
      <c r="G28" s="7"/>
      <c r="H28" s="9"/>
      <c r="I28" s="9"/>
    </row>
    <row r="29" spans="1:13" x14ac:dyDescent="0.25">
      <c r="A29" s="7"/>
      <c r="B29" s="11"/>
      <c r="C29" s="6"/>
      <c r="D29" s="7"/>
      <c r="E29" s="7"/>
      <c r="F29" s="10"/>
      <c r="G29" s="7"/>
      <c r="H29" s="9"/>
      <c r="I29" s="9"/>
    </row>
    <row r="30" spans="1:13" x14ac:dyDescent="0.25">
      <c r="A30" s="7"/>
      <c r="B30" s="11"/>
      <c r="C30" s="6"/>
      <c r="D30" s="7"/>
      <c r="E30" s="7"/>
      <c r="F30" s="9"/>
      <c r="G30" s="7"/>
      <c r="H30" s="9"/>
      <c r="I30" s="9"/>
    </row>
    <row r="31" spans="1:13" x14ac:dyDescent="0.25">
      <c r="A31" s="7"/>
      <c r="B31" s="11"/>
      <c r="C31" s="6"/>
      <c r="D31" s="7"/>
      <c r="E31" s="7"/>
      <c r="F31" s="9"/>
      <c r="G31" s="7"/>
      <c r="H31" s="9"/>
      <c r="I31" s="9"/>
    </row>
    <row r="32" spans="1:13" x14ac:dyDescent="0.25">
      <c r="A32" s="7"/>
      <c r="B32" s="11"/>
      <c r="C32" s="6"/>
      <c r="D32" s="7"/>
      <c r="E32" s="7"/>
      <c r="F32" s="9"/>
      <c r="G32" s="7"/>
      <c r="H32" s="9"/>
      <c r="I32" s="9"/>
    </row>
    <row r="33" spans="1:9" x14ac:dyDescent="0.25">
      <c r="A33" s="7"/>
      <c r="B33" s="11"/>
      <c r="C33" s="6"/>
      <c r="D33" s="7"/>
      <c r="E33" s="7"/>
      <c r="F33" s="9"/>
      <c r="G33" s="7"/>
      <c r="H33" s="9"/>
      <c r="I33" s="9"/>
    </row>
    <row r="34" spans="1:9" x14ac:dyDescent="0.25">
      <c r="A34" s="17"/>
      <c r="B34" s="11"/>
      <c r="C34" s="6"/>
      <c r="D34" s="17"/>
      <c r="E34" s="17"/>
      <c r="F34" s="18"/>
      <c r="G34" s="17"/>
      <c r="H34" s="18"/>
      <c r="I34" s="18"/>
    </row>
    <row r="35" spans="1:9" x14ac:dyDescent="0.25">
      <c r="A35" s="17"/>
      <c r="B35" s="11"/>
      <c r="C35" s="6"/>
      <c r="D35" s="17"/>
      <c r="E35" s="17"/>
      <c r="F35" s="18"/>
      <c r="G35" s="17"/>
      <c r="H35" s="18"/>
      <c r="I35" s="18"/>
    </row>
    <row r="36" spans="1:9" x14ac:dyDescent="0.25">
      <c r="B36" s="12"/>
      <c r="C36" s="12"/>
      <c r="D36" s="12"/>
      <c r="E36" s="12"/>
      <c r="F36" s="14"/>
      <c r="G36" s="14"/>
      <c r="H36" s="14"/>
      <c r="I36" s="14"/>
    </row>
    <row r="37" spans="1:9" x14ac:dyDescent="0.25">
      <c r="B37" s="15"/>
      <c r="C37" s="16"/>
      <c r="D37" s="16"/>
      <c r="E37" s="16"/>
      <c r="F37" s="16"/>
      <c r="G37" s="16"/>
      <c r="H37" s="16"/>
      <c r="I37" s="16"/>
    </row>
    <row r="38" spans="1:9" x14ac:dyDescent="0.25">
      <c r="B38" s="13"/>
      <c r="C38" s="5"/>
    </row>
  </sheetData>
  <mergeCells count="7">
    <mergeCell ref="A3:H3"/>
    <mergeCell ref="A4:H4"/>
    <mergeCell ref="A8:A9"/>
    <mergeCell ref="B8:B9"/>
    <mergeCell ref="C8:E8"/>
    <mergeCell ref="F8:G9"/>
    <mergeCell ref="H8:I8"/>
  </mergeCells>
  <pageMargins left="0" right="0" top="0.74803149606299213" bottom="0.74803149606299213" header="0.31496062992125984" footer="0.31496062992125984"/>
  <pageSetup scale="50" orientation="portrait" r:id="rId1"/>
  <ignoredErrors>
    <ignoredError sqref="H10:I1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view="pageBreakPreview" zoomScale="85" zoomScaleNormal="100" zoomScaleSheetLayoutView="85" workbookViewId="0">
      <pane xSplit="1" ySplit="16" topLeftCell="B47" activePane="bottomRight" state="frozen"/>
      <selection pane="topRight" activeCell="B1" sqref="B1"/>
      <selection pane="bottomLeft" activeCell="A8" sqref="A8"/>
      <selection pane="bottomRight" activeCell="A10" sqref="A10:I10"/>
    </sheetView>
  </sheetViews>
  <sheetFormatPr baseColWidth="10" defaultRowHeight="15" x14ac:dyDescent="0.25"/>
  <cols>
    <col min="1" max="1" width="38.42578125" style="1" customWidth="1"/>
    <col min="2" max="2" width="11" style="1" bestFit="1" customWidth="1"/>
    <col min="3" max="3" width="12.5703125" style="1" bestFit="1" customWidth="1"/>
    <col min="4" max="4" width="24.7109375" style="1" customWidth="1"/>
    <col min="5" max="5" width="13.140625" style="1" customWidth="1"/>
    <col min="6" max="6" width="8.140625" style="1" customWidth="1"/>
    <col min="7" max="7" width="13.85546875" style="1" customWidth="1"/>
    <col min="8" max="8" width="7.42578125" style="1" bestFit="1" customWidth="1"/>
    <col min="9" max="9" width="8.140625" style="1" bestFit="1" customWidth="1"/>
    <col min="10" max="11" width="11.42578125" style="1"/>
    <col min="12" max="12" width="11.42578125" style="3"/>
    <col min="13" max="16384" width="11.42578125" style="1"/>
  </cols>
  <sheetData>
    <row r="1" spans="1:10" customFormat="1" ht="3" customHeight="1" x14ac:dyDescent="0.25">
      <c r="A1" s="38"/>
      <c r="B1" s="38"/>
      <c r="C1" s="38"/>
      <c r="D1" s="38"/>
      <c r="E1" s="38"/>
      <c r="F1" s="38"/>
      <c r="G1" s="38"/>
      <c r="H1" s="38"/>
      <c r="I1" s="38"/>
    </row>
    <row r="2" spans="1:10" customFormat="1" ht="18.75" x14ac:dyDescent="0.3">
      <c r="A2" s="37"/>
      <c r="B2" s="89" t="s">
        <v>70</v>
      </c>
      <c r="C2" s="89"/>
      <c r="D2" s="89"/>
      <c r="E2" s="89"/>
      <c r="F2" s="89"/>
      <c r="G2" s="39" t="s">
        <v>71</v>
      </c>
      <c r="H2" s="39"/>
      <c r="I2" s="39"/>
    </row>
    <row r="3" spans="1:10" customFormat="1" x14ac:dyDescent="0.25">
      <c r="A3" s="37"/>
      <c r="B3" s="89"/>
      <c r="C3" s="89"/>
      <c r="D3" s="89"/>
      <c r="E3" s="89"/>
      <c r="F3" s="89"/>
      <c r="G3" s="39" t="s">
        <v>73</v>
      </c>
      <c r="H3" s="39"/>
      <c r="I3" s="39"/>
    </row>
    <row r="4" spans="1:10" customFormat="1" x14ac:dyDescent="0.25">
      <c r="A4" s="37"/>
      <c r="B4" s="89"/>
      <c r="C4" s="89"/>
      <c r="D4" s="89"/>
      <c r="E4" s="89"/>
      <c r="F4" s="89"/>
      <c r="G4" s="39" t="s">
        <v>74</v>
      </c>
      <c r="H4" s="39"/>
      <c r="I4" s="39"/>
    </row>
    <row r="5" spans="1:10" customFormat="1" x14ac:dyDescent="0.25">
      <c r="A5" s="37"/>
      <c r="B5" s="89"/>
      <c r="C5" s="89"/>
      <c r="D5" s="89"/>
      <c r="E5" s="89"/>
      <c r="F5" s="89"/>
      <c r="G5" s="37"/>
      <c r="H5" s="40"/>
      <c r="I5" s="40"/>
    </row>
    <row r="6" spans="1:10" customFormat="1" ht="3" customHeight="1" x14ac:dyDescent="0.25">
      <c r="A6" s="41"/>
      <c r="B6" s="41"/>
      <c r="C6" s="41"/>
      <c r="D6" s="41"/>
      <c r="E6" s="41"/>
      <c r="F6" s="41"/>
      <c r="G6" s="41"/>
      <c r="H6" s="41"/>
      <c r="I6" s="42"/>
    </row>
    <row r="7" spans="1:10" customFormat="1" ht="3" customHeight="1" x14ac:dyDescent="0.25">
      <c r="A7" s="90"/>
      <c r="B7" s="90"/>
      <c r="C7" s="90"/>
      <c r="D7" s="90"/>
      <c r="E7" s="90"/>
      <c r="F7" s="90"/>
      <c r="G7" s="90"/>
      <c r="H7" s="90"/>
      <c r="I7" s="90"/>
    </row>
    <row r="8" spans="1:10" customFormat="1" ht="2.25" customHeight="1" x14ac:dyDescent="0.25">
      <c r="A8" s="43"/>
      <c r="B8" s="43"/>
      <c r="C8" s="43"/>
      <c r="D8" s="43"/>
      <c r="E8" s="43"/>
      <c r="F8" s="43"/>
      <c r="G8" s="43"/>
      <c r="H8" s="43"/>
      <c r="I8" s="43"/>
    </row>
    <row r="9" spans="1:10" x14ac:dyDescent="0.25">
      <c r="H9" s="35"/>
    </row>
    <row r="10" spans="1:10" x14ac:dyDescent="0.25">
      <c r="A10" s="91" t="s">
        <v>72</v>
      </c>
      <c r="B10" s="91"/>
      <c r="C10" s="91"/>
      <c r="D10" s="91"/>
      <c r="E10" s="91"/>
      <c r="F10" s="91"/>
      <c r="G10" s="91"/>
      <c r="H10" s="91"/>
      <c r="I10" s="91"/>
    </row>
    <row r="11" spans="1:10" x14ac:dyDescent="0.25">
      <c r="A11" s="91" t="s">
        <v>11</v>
      </c>
      <c r="B11" s="91"/>
      <c r="C11" s="91"/>
      <c r="D11" s="91"/>
      <c r="E11" s="91"/>
      <c r="F11" s="91"/>
      <c r="G11" s="91"/>
      <c r="H11" s="91"/>
      <c r="I11" s="91"/>
    </row>
    <row r="12" spans="1:10" ht="5.25" customHeight="1" x14ac:dyDescent="0.25"/>
    <row r="13" spans="1:10" x14ac:dyDescent="0.25">
      <c r="F13" s="23" t="s">
        <v>5</v>
      </c>
      <c r="G13" s="24">
        <f>+SEDESOL!H13+'SEDUVOT '!G13</f>
        <v>132421691</v>
      </c>
      <c r="H13" s="2"/>
    </row>
    <row r="14" spans="1:10" ht="5.25" customHeight="1" x14ac:dyDescent="0.25"/>
    <row r="15" spans="1:10" ht="13.5" customHeight="1" thickBot="1" x14ac:dyDescent="0.3">
      <c r="A15" s="92" t="s">
        <v>10</v>
      </c>
      <c r="B15" s="92" t="s">
        <v>9</v>
      </c>
      <c r="C15" s="94" t="s">
        <v>8</v>
      </c>
      <c r="D15" s="95"/>
      <c r="E15" s="96"/>
      <c r="F15" s="94" t="s">
        <v>3</v>
      </c>
      <c r="G15" s="96"/>
      <c r="H15" s="94" t="s">
        <v>4</v>
      </c>
      <c r="I15" s="96"/>
      <c r="J15" s="36"/>
    </row>
    <row r="16" spans="1:10" ht="13.5" customHeight="1" thickBot="1" x14ac:dyDescent="0.3">
      <c r="A16" s="93"/>
      <c r="B16" s="93"/>
      <c r="C16" s="44" t="s">
        <v>0</v>
      </c>
      <c r="D16" s="45" t="s">
        <v>1</v>
      </c>
      <c r="E16" s="46" t="s">
        <v>2</v>
      </c>
      <c r="F16" s="97"/>
      <c r="G16" s="98"/>
      <c r="H16" s="45" t="s">
        <v>6</v>
      </c>
      <c r="I16" s="46" t="s">
        <v>7</v>
      </c>
    </row>
    <row r="17" spans="1:12" ht="13.5" customHeight="1" x14ac:dyDescent="0.25"/>
    <row r="18" spans="1:12" x14ac:dyDescent="0.25">
      <c r="A18" s="7" t="s">
        <v>13</v>
      </c>
      <c r="B18" s="8">
        <v>250000</v>
      </c>
      <c r="C18" s="6" t="s">
        <v>14</v>
      </c>
      <c r="D18" s="27" t="s">
        <v>19</v>
      </c>
      <c r="E18" s="7" t="s">
        <v>17</v>
      </c>
      <c r="F18" s="9">
        <v>20</v>
      </c>
      <c r="G18" s="7" t="s">
        <v>18</v>
      </c>
      <c r="H18" s="26">
        <f>F18*4.5*0.6</f>
        <v>54</v>
      </c>
      <c r="I18" s="26">
        <f>F18*4.5*0.4</f>
        <v>36</v>
      </c>
    </row>
    <row r="19" spans="1:12" x14ac:dyDescent="0.25">
      <c r="A19" s="7" t="s">
        <v>13</v>
      </c>
      <c r="B19" s="8">
        <v>300000</v>
      </c>
      <c r="C19" s="6" t="s">
        <v>14</v>
      </c>
      <c r="D19" s="27" t="s">
        <v>20</v>
      </c>
      <c r="E19" s="7" t="s">
        <v>17</v>
      </c>
      <c r="F19" s="9">
        <v>80</v>
      </c>
      <c r="G19" s="7" t="s">
        <v>18</v>
      </c>
      <c r="H19" s="26">
        <f t="shared" ref="H19:H69" si="0">F19*4.5*0.6</f>
        <v>216</v>
      </c>
      <c r="I19" s="26">
        <f t="shared" ref="I19:I69" si="1">F19*4.5*0.4</f>
        <v>144</v>
      </c>
      <c r="L19" s="21"/>
    </row>
    <row r="20" spans="1:12" x14ac:dyDescent="0.25">
      <c r="A20" s="7" t="s">
        <v>13</v>
      </c>
      <c r="B20" s="8">
        <v>500000</v>
      </c>
      <c r="C20" s="6" t="s">
        <v>14</v>
      </c>
      <c r="D20" s="27" t="s">
        <v>21</v>
      </c>
      <c r="E20" s="7" t="s">
        <v>17</v>
      </c>
      <c r="F20" s="9">
        <v>70</v>
      </c>
      <c r="G20" s="7" t="s">
        <v>18</v>
      </c>
      <c r="H20" s="26">
        <f t="shared" si="0"/>
        <v>189</v>
      </c>
      <c r="I20" s="26">
        <f t="shared" si="1"/>
        <v>126</v>
      </c>
      <c r="L20" s="1"/>
    </row>
    <row r="21" spans="1:12" x14ac:dyDescent="0.25">
      <c r="A21" s="7" t="s">
        <v>13</v>
      </c>
      <c r="B21" s="8">
        <v>500000</v>
      </c>
      <c r="C21" s="6" t="s">
        <v>14</v>
      </c>
      <c r="D21" s="27" t="s">
        <v>22</v>
      </c>
      <c r="E21" s="7" t="s">
        <v>17</v>
      </c>
      <c r="F21" s="9">
        <v>90</v>
      </c>
      <c r="G21" s="7" t="s">
        <v>18</v>
      </c>
      <c r="H21" s="26">
        <f t="shared" si="0"/>
        <v>243</v>
      </c>
      <c r="I21" s="26">
        <f t="shared" si="1"/>
        <v>162</v>
      </c>
      <c r="L21" s="21"/>
    </row>
    <row r="22" spans="1:12" x14ac:dyDescent="0.25">
      <c r="A22" s="7" t="s">
        <v>13</v>
      </c>
      <c r="B22" s="8">
        <v>600000</v>
      </c>
      <c r="C22" s="6" t="s">
        <v>14</v>
      </c>
      <c r="D22" s="27" t="s">
        <v>23</v>
      </c>
      <c r="E22" s="7" t="s">
        <v>17</v>
      </c>
      <c r="F22" s="9">
        <v>30</v>
      </c>
      <c r="G22" s="7" t="s">
        <v>18</v>
      </c>
      <c r="H22" s="26">
        <f t="shared" si="0"/>
        <v>81</v>
      </c>
      <c r="I22" s="26">
        <f t="shared" si="1"/>
        <v>54</v>
      </c>
      <c r="L22" s="21"/>
    </row>
    <row r="23" spans="1:12" x14ac:dyDescent="0.25">
      <c r="A23" s="7" t="s">
        <v>13</v>
      </c>
      <c r="B23" s="8">
        <v>1000000</v>
      </c>
      <c r="C23" s="6" t="s">
        <v>14</v>
      </c>
      <c r="D23" s="27" t="s">
        <v>24</v>
      </c>
      <c r="E23" s="7" t="s">
        <v>17</v>
      </c>
      <c r="F23" s="9">
        <v>95</v>
      </c>
      <c r="G23" s="7" t="s">
        <v>18</v>
      </c>
      <c r="H23" s="26">
        <f t="shared" si="0"/>
        <v>256.5</v>
      </c>
      <c r="I23" s="26">
        <f t="shared" si="1"/>
        <v>171</v>
      </c>
      <c r="L23" s="21"/>
    </row>
    <row r="24" spans="1:12" x14ac:dyDescent="0.25">
      <c r="A24" s="7" t="s">
        <v>13</v>
      </c>
      <c r="B24" s="8">
        <v>1150000</v>
      </c>
      <c r="C24" s="6" t="s">
        <v>14</v>
      </c>
      <c r="D24" s="27" t="s">
        <v>25</v>
      </c>
      <c r="E24" s="7" t="s">
        <v>17</v>
      </c>
      <c r="F24" s="9">
        <v>160</v>
      </c>
      <c r="G24" s="7" t="s">
        <v>18</v>
      </c>
      <c r="H24" s="26">
        <f t="shared" si="0"/>
        <v>432</v>
      </c>
      <c r="I24" s="26">
        <f t="shared" si="1"/>
        <v>288</v>
      </c>
      <c r="L24" s="21"/>
    </row>
    <row r="25" spans="1:12" x14ac:dyDescent="0.25">
      <c r="A25" s="7" t="s">
        <v>13</v>
      </c>
      <c r="B25" s="8">
        <v>300000</v>
      </c>
      <c r="C25" s="6" t="s">
        <v>14</v>
      </c>
      <c r="D25" s="27" t="s">
        <v>26</v>
      </c>
      <c r="E25" s="7" t="s">
        <v>17</v>
      </c>
      <c r="F25" s="9">
        <v>24</v>
      </c>
      <c r="G25" s="7" t="s">
        <v>18</v>
      </c>
      <c r="H25" s="26">
        <f t="shared" si="0"/>
        <v>64.8</v>
      </c>
      <c r="I25" s="26">
        <f t="shared" si="1"/>
        <v>43.2</v>
      </c>
      <c r="L25" s="21"/>
    </row>
    <row r="26" spans="1:12" x14ac:dyDescent="0.25">
      <c r="A26" s="7" t="s">
        <v>13</v>
      </c>
      <c r="B26" s="8">
        <v>5000000</v>
      </c>
      <c r="C26" s="6" t="s">
        <v>14</v>
      </c>
      <c r="D26" s="27" t="s">
        <v>27</v>
      </c>
      <c r="E26" s="7" t="s">
        <v>17</v>
      </c>
      <c r="F26" s="9">
        <v>1100</v>
      </c>
      <c r="G26" s="7" t="s">
        <v>18</v>
      </c>
      <c r="H26" s="26">
        <f t="shared" si="0"/>
        <v>2970</v>
      </c>
      <c r="I26" s="26">
        <f t="shared" si="1"/>
        <v>1980</v>
      </c>
      <c r="L26" s="21"/>
    </row>
    <row r="27" spans="1:12" x14ac:dyDescent="0.25">
      <c r="A27" s="7" t="s">
        <v>13</v>
      </c>
      <c r="B27" s="8">
        <v>650000</v>
      </c>
      <c r="C27" s="6" t="s">
        <v>14</v>
      </c>
      <c r="D27" s="27" t="s">
        <v>28</v>
      </c>
      <c r="E27" s="7" t="s">
        <v>17</v>
      </c>
      <c r="F27" s="9">
        <v>80</v>
      </c>
      <c r="G27" s="7" t="s">
        <v>18</v>
      </c>
      <c r="H27" s="26">
        <f t="shared" si="0"/>
        <v>216</v>
      </c>
      <c r="I27" s="26">
        <f t="shared" si="1"/>
        <v>144</v>
      </c>
      <c r="L27" s="21"/>
    </row>
    <row r="28" spans="1:12" x14ac:dyDescent="0.25">
      <c r="A28" s="7" t="s">
        <v>13</v>
      </c>
      <c r="B28" s="8">
        <v>2500000</v>
      </c>
      <c r="C28" s="6" t="s">
        <v>14</v>
      </c>
      <c r="D28" s="27" t="s">
        <v>29</v>
      </c>
      <c r="E28" s="7" t="s">
        <v>17</v>
      </c>
      <c r="F28" s="9">
        <v>130</v>
      </c>
      <c r="G28" s="7" t="s">
        <v>18</v>
      </c>
      <c r="H28" s="26">
        <f t="shared" si="0"/>
        <v>351</v>
      </c>
      <c r="I28" s="26">
        <f t="shared" si="1"/>
        <v>234</v>
      </c>
      <c r="L28" s="21"/>
    </row>
    <row r="29" spans="1:12" x14ac:dyDescent="0.25">
      <c r="A29" s="7" t="s">
        <v>13</v>
      </c>
      <c r="B29" s="8">
        <v>800000</v>
      </c>
      <c r="C29" s="6" t="s">
        <v>14</v>
      </c>
      <c r="D29" s="27" t="s">
        <v>30</v>
      </c>
      <c r="E29" s="7" t="s">
        <v>17</v>
      </c>
      <c r="F29" s="9">
        <v>140</v>
      </c>
      <c r="G29" s="7" t="s">
        <v>18</v>
      </c>
      <c r="H29" s="26">
        <f t="shared" si="0"/>
        <v>378</v>
      </c>
      <c r="I29" s="26">
        <f t="shared" si="1"/>
        <v>252</v>
      </c>
      <c r="L29" s="21"/>
    </row>
    <row r="30" spans="1:12" x14ac:dyDescent="0.25">
      <c r="A30" s="7" t="s">
        <v>13</v>
      </c>
      <c r="B30" s="8">
        <v>5000000</v>
      </c>
      <c r="C30" s="6" t="s">
        <v>14</v>
      </c>
      <c r="D30" s="27" t="s">
        <v>31</v>
      </c>
      <c r="E30" s="7" t="s">
        <v>17</v>
      </c>
      <c r="F30" s="9">
        <v>700</v>
      </c>
      <c r="G30" s="7" t="s">
        <v>18</v>
      </c>
      <c r="H30" s="26">
        <f t="shared" si="0"/>
        <v>1890</v>
      </c>
      <c r="I30" s="26">
        <f t="shared" si="1"/>
        <v>1260</v>
      </c>
      <c r="L30" s="21"/>
    </row>
    <row r="31" spans="1:12" x14ac:dyDescent="0.25">
      <c r="A31" s="7" t="s">
        <v>13</v>
      </c>
      <c r="B31" s="8">
        <v>500000</v>
      </c>
      <c r="C31" s="6" t="s">
        <v>14</v>
      </c>
      <c r="D31" s="27" t="s">
        <v>32</v>
      </c>
      <c r="E31" s="7" t="s">
        <v>17</v>
      </c>
      <c r="F31" s="9">
        <v>71</v>
      </c>
      <c r="G31" s="7" t="s">
        <v>18</v>
      </c>
      <c r="H31" s="26">
        <f t="shared" si="0"/>
        <v>191.7</v>
      </c>
      <c r="I31" s="26">
        <f t="shared" si="1"/>
        <v>127.80000000000001</v>
      </c>
    </row>
    <row r="32" spans="1:12" x14ac:dyDescent="0.25">
      <c r="A32" s="7" t="s">
        <v>13</v>
      </c>
      <c r="B32" s="8">
        <v>650000</v>
      </c>
      <c r="C32" s="6" t="s">
        <v>14</v>
      </c>
      <c r="D32" s="27" t="s">
        <v>33</v>
      </c>
      <c r="E32" s="7" t="s">
        <v>17</v>
      </c>
      <c r="F32" s="9">
        <v>130</v>
      </c>
      <c r="G32" s="7" t="s">
        <v>18</v>
      </c>
      <c r="H32" s="26">
        <f t="shared" si="0"/>
        <v>351</v>
      </c>
      <c r="I32" s="26">
        <f t="shared" si="1"/>
        <v>234</v>
      </c>
    </row>
    <row r="33" spans="1:9" x14ac:dyDescent="0.25">
      <c r="A33" s="7" t="s">
        <v>13</v>
      </c>
      <c r="B33" s="8">
        <v>2500000</v>
      </c>
      <c r="C33" s="6" t="s">
        <v>14</v>
      </c>
      <c r="D33" s="27" t="s">
        <v>34</v>
      </c>
      <c r="E33" s="7" t="s">
        <v>17</v>
      </c>
      <c r="F33" s="9">
        <v>480</v>
      </c>
      <c r="G33" s="7" t="s">
        <v>18</v>
      </c>
      <c r="H33" s="26">
        <f t="shared" si="0"/>
        <v>1296</v>
      </c>
      <c r="I33" s="26">
        <f t="shared" si="1"/>
        <v>864</v>
      </c>
    </row>
    <row r="34" spans="1:9" x14ac:dyDescent="0.25">
      <c r="A34" s="7" t="s">
        <v>13</v>
      </c>
      <c r="B34" s="11">
        <v>400000</v>
      </c>
      <c r="C34" s="6" t="s">
        <v>14</v>
      </c>
      <c r="D34" s="27" t="s">
        <v>35</v>
      </c>
      <c r="E34" s="7" t="s">
        <v>17</v>
      </c>
      <c r="F34" s="9">
        <v>34</v>
      </c>
      <c r="G34" s="7" t="s">
        <v>18</v>
      </c>
      <c r="H34" s="26">
        <f t="shared" si="0"/>
        <v>91.8</v>
      </c>
      <c r="I34" s="26">
        <f t="shared" si="1"/>
        <v>61.2</v>
      </c>
    </row>
    <row r="35" spans="1:9" x14ac:dyDescent="0.25">
      <c r="A35" s="7" t="s">
        <v>13</v>
      </c>
      <c r="B35" s="11">
        <v>1200000</v>
      </c>
      <c r="C35" s="6" t="s">
        <v>14</v>
      </c>
      <c r="D35" s="27" t="s">
        <v>36</v>
      </c>
      <c r="E35" s="7" t="s">
        <v>17</v>
      </c>
      <c r="F35" s="10">
        <v>100</v>
      </c>
      <c r="G35" s="7" t="s">
        <v>18</v>
      </c>
      <c r="H35" s="26">
        <f t="shared" si="0"/>
        <v>270</v>
      </c>
      <c r="I35" s="26">
        <f t="shared" si="1"/>
        <v>180</v>
      </c>
    </row>
    <row r="36" spans="1:9" x14ac:dyDescent="0.25">
      <c r="A36" s="7" t="s">
        <v>13</v>
      </c>
      <c r="B36" s="11">
        <v>150000</v>
      </c>
      <c r="C36" s="6" t="s">
        <v>14</v>
      </c>
      <c r="D36" s="27" t="s">
        <v>37</v>
      </c>
      <c r="E36" s="7" t="s">
        <v>17</v>
      </c>
      <c r="F36" s="9">
        <v>68</v>
      </c>
      <c r="G36" s="7" t="s">
        <v>18</v>
      </c>
      <c r="H36" s="26">
        <f t="shared" si="0"/>
        <v>183.6</v>
      </c>
      <c r="I36" s="26">
        <f t="shared" si="1"/>
        <v>122.4</v>
      </c>
    </row>
    <row r="37" spans="1:9" x14ac:dyDescent="0.25">
      <c r="A37" s="7" t="s">
        <v>13</v>
      </c>
      <c r="B37" s="11">
        <v>550000</v>
      </c>
      <c r="C37" s="6" t="s">
        <v>14</v>
      </c>
      <c r="D37" s="27" t="s">
        <v>38</v>
      </c>
      <c r="E37" s="7" t="s">
        <v>17</v>
      </c>
      <c r="F37" s="9">
        <v>140</v>
      </c>
      <c r="G37" s="7" t="s">
        <v>18</v>
      </c>
      <c r="H37" s="26">
        <f t="shared" si="0"/>
        <v>378</v>
      </c>
      <c r="I37" s="26">
        <f t="shared" si="1"/>
        <v>252</v>
      </c>
    </row>
    <row r="39" spans="1:9" x14ac:dyDescent="0.25">
      <c r="A39" s="7" t="s">
        <v>13</v>
      </c>
      <c r="B39" s="11">
        <v>500000</v>
      </c>
      <c r="C39" s="6" t="s">
        <v>14</v>
      </c>
      <c r="D39" s="27" t="s">
        <v>39</v>
      </c>
      <c r="E39" s="7" t="s">
        <v>17</v>
      </c>
      <c r="F39" s="9">
        <v>105</v>
      </c>
      <c r="G39" s="7" t="s">
        <v>18</v>
      </c>
      <c r="H39" s="26">
        <f t="shared" si="0"/>
        <v>283.5</v>
      </c>
      <c r="I39" s="26">
        <f t="shared" si="1"/>
        <v>189</v>
      </c>
    </row>
    <row r="40" spans="1:9" x14ac:dyDescent="0.25">
      <c r="A40" s="7" t="s">
        <v>13</v>
      </c>
      <c r="B40" s="11">
        <v>450000</v>
      </c>
      <c r="C40" s="6" t="s">
        <v>14</v>
      </c>
      <c r="D40" s="27" t="s">
        <v>40</v>
      </c>
      <c r="E40" s="7" t="s">
        <v>17</v>
      </c>
      <c r="F40" s="9">
        <v>50</v>
      </c>
      <c r="G40" s="7" t="s">
        <v>18</v>
      </c>
      <c r="H40" s="26">
        <f t="shared" si="0"/>
        <v>135</v>
      </c>
      <c r="I40" s="26">
        <f t="shared" si="1"/>
        <v>90</v>
      </c>
    </row>
    <row r="41" spans="1:9" x14ac:dyDescent="0.25">
      <c r="A41" s="7" t="s">
        <v>13</v>
      </c>
      <c r="B41" s="11">
        <v>400000</v>
      </c>
      <c r="C41" s="6" t="s">
        <v>14</v>
      </c>
      <c r="D41" s="27" t="s">
        <v>41</v>
      </c>
      <c r="E41" s="7" t="s">
        <v>17</v>
      </c>
      <c r="F41" s="9">
        <v>80</v>
      </c>
      <c r="G41" s="7" t="s">
        <v>18</v>
      </c>
      <c r="H41" s="26">
        <f t="shared" si="0"/>
        <v>216</v>
      </c>
      <c r="I41" s="26">
        <f t="shared" si="1"/>
        <v>144</v>
      </c>
    </row>
    <row r="42" spans="1:9" x14ac:dyDescent="0.25">
      <c r="A42" s="7" t="s">
        <v>13</v>
      </c>
      <c r="B42" s="11">
        <v>750000</v>
      </c>
      <c r="C42" s="6" t="s">
        <v>14</v>
      </c>
      <c r="D42" s="27" t="s">
        <v>42</v>
      </c>
      <c r="E42" s="7" t="s">
        <v>17</v>
      </c>
      <c r="F42" s="9">
        <v>90</v>
      </c>
      <c r="G42" s="7" t="s">
        <v>18</v>
      </c>
      <c r="H42" s="26">
        <f t="shared" si="0"/>
        <v>243</v>
      </c>
      <c r="I42" s="26">
        <f t="shared" si="1"/>
        <v>162</v>
      </c>
    </row>
    <row r="43" spans="1:9" x14ac:dyDescent="0.25">
      <c r="A43" s="7" t="s">
        <v>13</v>
      </c>
      <c r="B43" s="11">
        <v>500000</v>
      </c>
      <c r="C43" s="6" t="s">
        <v>14</v>
      </c>
      <c r="D43" s="28" t="s">
        <v>43</v>
      </c>
      <c r="E43" s="7" t="s">
        <v>17</v>
      </c>
      <c r="F43" s="18">
        <v>50</v>
      </c>
      <c r="G43" s="7" t="s">
        <v>18</v>
      </c>
      <c r="H43" s="26">
        <f t="shared" si="0"/>
        <v>135</v>
      </c>
      <c r="I43" s="26">
        <f t="shared" si="1"/>
        <v>90</v>
      </c>
    </row>
    <row r="44" spans="1:9" x14ac:dyDescent="0.25">
      <c r="A44" s="7" t="s">
        <v>13</v>
      </c>
      <c r="B44" s="11">
        <v>550000</v>
      </c>
      <c r="C44" s="6" t="s">
        <v>14</v>
      </c>
      <c r="D44" s="28" t="s">
        <v>44</v>
      </c>
      <c r="E44" s="7" t="s">
        <v>17</v>
      </c>
      <c r="F44" s="18">
        <v>160</v>
      </c>
      <c r="G44" s="7" t="s">
        <v>18</v>
      </c>
      <c r="H44" s="26">
        <f t="shared" si="0"/>
        <v>432</v>
      </c>
      <c r="I44" s="26">
        <f t="shared" si="1"/>
        <v>288</v>
      </c>
    </row>
    <row r="45" spans="1:9" x14ac:dyDescent="0.25">
      <c r="A45" s="7" t="s">
        <v>13</v>
      </c>
      <c r="B45" s="11">
        <v>750000</v>
      </c>
      <c r="C45" s="6" t="s">
        <v>14</v>
      </c>
      <c r="D45" s="28" t="s">
        <v>45</v>
      </c>
      <c r="E45" s="7" t="s">
        <v>17</v>
      </c>
      <c r="F45" s="18">
        <v>80</v>
      </c>
      <c r="G45" s="7" t="s">
        <v>18</v>
      </c>
      <c r="H45" s="26">
        <f t="shared" si="0"/>
        <v>216</v>
      </c>
      <c r="I45" s="26">
        <f t="shared" si="1"/>
        <v>144</v>
      </c>
    </row>
    <row r="46" spans="1:9" x14ac:dyDescent="0.25">
      <c r="A46" s="7" t="s">
        <v>13</v>
      </c>
      <c r="B46" s="11">
        <v>1500000</v>
      </c>
      <c r="C46" s="6" t="s">
        <v>14</v>
      </c>
      <c r="D46" s="28" t="s">
        <v>46</v>
      </c>
      <c r="E46" s="7" t="s">
        <v>17</v>
      </c>
      <c r="F46" s="18">
        <v>300</v>
      </c>
      <c r="G46" s="7" t="s">
        <v>18</v>
      </c>
      <c r="H46" s="26">
        <f t="shared" si="0"/>
        <v>810</v>
      </c>
      <c r="I46" s="26">
        <f t="shared" si="1"/>
        <v>540</v>
      </c>
    </row>
    <row r="47" spans="1:9" x14ac:dyDescent="0.25">
      <c r="A47" s="7" t="s">
        <v>13</v>
      </c>
      <c r="B47" s="11">
        <v>1000000</v>
      </c>
      <c r="C47" s="6" t="s">
        <v>14</v>
      </c>
      <c r="D47" s="28" t="s">
        <v>47</v>
      </c>
      <c r="E47" s="7" t="s">
        <v>17</v>
      </c>
      <c r="F47" s="18">
        <v>136</v>
      </c>
      <c r="G47" s="7" t="s">
        <v>18</v>
      </c>
      <c r="H47" s="26">
        <f t="shared" si="0"/>
        <v>367.2</v>
      </c>
      <c r="I47" s="26">
        <f t="shared" si="1"/>
        <v>244.8</v>
      </c>
    </row>
    <row r="48" spans="1:9" x14ac:dyDescent="0.25">
      <c r="A48" s="7" t="s">
        <v>13</v>
      </c>
      <c r="B48" s="11">
        <v>2000000</v>
      </c>
      <c r="C48" s="6" t="s">
        <v>14</v>
      </c>
      <c r="D48" s="28" t="s">
        <v>48</v>
      </c>
      <c r="E48" s="7" t="s">
        <v>17</v>
      </c>
      <c r="F48" s="18">
        <v>710</v>
      </c>
      <c r="G48" s="7" t="s">
        <v>18</v>
      </c>
      <c r="H48" s="26">
        <f t="shared" si="0"/>
        <v>1917</v>
      </c>
      <c r="I48" s="26">
        <f t="shared" si="1"/>
        <v>1278</v>
      </c>
    </row>
    <row r="49" spans="1:9" x14ac:dyDescent="0.25">
      <c r="A49" s="7" t="s">
        <v>13</v>
      </c>
      <c r="B49" s="11">
        <v>1000000</v>
      </c>
      <c r="C49" s="6" t="s">
        <v>14</v>
      </c>
      <c r="D49" s="28" t="s">
        <v>49</v>
      </c>
      <c r="E49" s="7" t="s">
        <v>17</v>
      </c>
      <c r="F49" s="18">
        <v>80</v>
      </c>
      <c r="G49" s="7" t="s">
        <v>18</v>
      </c>
      <c r="H49" s="26">
        <f t="shared" si="0"/>
        <v>216</v>
      </c>
      <c r="I49" s="26">
        <f t="shared" si="1"/>
        <v>144</v>
      </c>
    </row>
    <row r="50" spans="1:9" x14ac:dyDescent="0.25">
      <c r="A50" s="7" t="s">
        <v>13</v>
      </c>
      <c r="B50" s="11">
        <v>800000</v>
      </c>
      <c r="C50" s="6" t="s">
        <v>14</v>
      </c>
      <c r="D50" s="28" t="s">
        <v>50</v>
      </c>
      <c r="E50" s="7" t="s">
        <v>17</v>
      </c>
      <c r="F50" s="18">
        <v>46</v>
      </c>
      <c r="G50" s="7" t="s">
        <v>18</v>
      </c>
      <c r="H50" s="26">
        <f t="shared" si="0"/>
        <v>124.19999999999999</v>
      </c>
      <c r="I50" s="26">
        <f t="shared" si="1"/>
        <v>82.800000000000011</v>
      </c>
    </row>
    <row r="51" spans="1:9" x14ac:dyDescent="0.25">
      <c r="A51" s="7" t="s">
        <v>13</v>
      </c>
      <c r="B51" s="11">
        <v>500000</v>
      </c>
      <c r="C51" s="6" t="s">
        <v>14</v>
      </c>
      <c r="D51" s="28" t="s">
        <v>51</v>
      </c>
      <c r="E51" s="7" t="s">
        <v>17</v>
      </c>
      <c r="F51" s="18">
        <v>130</v>
      </c>
      <c r="G51" s="7" t="s">
        <v>18</v>
      </c>
      <c r="H51" s="26">
        <f t="shared" si="0"/>
        <v>351</v>
      </c>
      <c r="I51" s="26">
        <f t="shared" si="1"/>
        <v>234</v>
      </c>
    </row>
    <row r="52" spans="1:9" x14ac:dyDescent="0.25">
      <c r="A52" s="7" t="s">
        <v>13</v>
      </c>
      <c r="B52" s="11">
        <v>1000000</v>
      </c>
      <c r="C52" s="6" t="s">
        <v>14</v>
      </c>
      <c r="D52" s="28" t="s">
        <v>52</v>
      </c>
      <c r="E52" s="7" t="s">
        <v>17</v>
      </c>
      <c r="F52" s="18">
        <v>170</v>
      </c>
      <c r="G52" s="7" t="s">
        <v>18</v>
      </c>
      <c r="H52" s="26">
        <f t="shared" si="0"/>
        <v>459</v>
      </c>
      <c r="I52" s="26">
        <f t="shared" si="1"/>
        <v>306</v>
      </c>
    </row>
    <row r="53" spans="1:9" x14ac:dyDescent="0.25">
      <c r="A53" s="7" t="s">
        <v>13</v>
      </c>
      <c r="B53" s="11">
        <v>350000</v>
      </c>
      <c r="C53" s="6" t="s">
        <v>14</v>
      </c>
      <c r="D53" s="28" t="s">
        <v>53</v>
      </c>
      <c r="E53" s="7" t="s">
        <v>17</v>
      </c>
      <c r="F53" s="18">
        <v>70</v>
      </c>
      <c r="G53" s="7" t="s">
        <v>18</v>
      </c>
      <c r="H53" s="26">
        <f t="shared" si="0"/>
        <v>189</v>
      </c>
      <c r="I53" s="26">
        <f t="shared" si="1"/>
        <v>126</v>
      </c>
    </row>
    <row r="54" spans="1:9" x14ac:dyDescent="0.25">
      <c r="A54" s="7" t="s">
        <v>13</v>
      </c>
      <c r="B54" s="11">
        <v>500000</v>
      </c>
      <c r="C54" s="6" t="s">
        <v>14</v>
      </c>
      <c r="D54" s="28" t="s">
        <v>54</v>
      </c>
      <c r="E54" s="7" t="s">
        <v>17</v>
      </c>
      <c r="F54" s="18">
        <v>35</v>
      </c>
      <c r="G54" s="7" t="s">
        <v>18</v>
      </c>
      <c r="H54" s="26">
        <f t="shared" si="0"/>
        <v>94.5</v>
      </c>
      <c r="I54" s="26">
        <f t="shared" si="1"/>
        <v>63</v>
      </c>
    </row>
    <row r="55" spans="1:9" x14ac:dyDescent="0.25">
      <c r="A55" s="7" t="s">
        <v>13</v>
      </c>
      <c r="B55" s="11">
        <v>1000000</v>
      </c>
      <c r="C55" s="6" t="s">
        <v>14</v>
      </c>
      <c r="D55" s="28" t="s">
        <v>55</v>
      </c>
      <c r="E55" s="7" t="s">
        <v>17</v>
      </c>
      <c r="F55" s="18">
        <v>40</v>
      </c>
      <c r="G55" s="7" t="s">
        <v>18</v>
      </c>
      <c r="H55" s="26">
        <f t="shared" si="0"/>
        <v>108</v>
      </c>
      <c r="I55" s="26">
        <f t="shared" si="1"/>
        <v>72</v>
      </c>
    </row>
    <row r="56" spans="1:9" x14ac:dyDescent="0.25">
      <c r="A56" s="7" t="s">
        <v>13</v>
      </c>
      <c r="B56" s="11">
        <v>500000</v>
      </c>
      <c r="C56" s="6" t="s">
        <v>14</v>
      </c>
      <c r="D56" s="28" t="s">
        <v>56</v>
      </c>
      <c r="E56" s="7" t="s">
        <v>17</v>
      </c>
      <c r="F56" s="18">
        <v>160</v>
      </c>
      <c r="G56" s="7" t="s">
        <v>18</v>
      </c>
      <c r="H56" s="26">
        <f t="shared" si="0"/>
        <v>432</v>
      </c>
      <c r="I56" s="26">
        <f t="shared" si="1"/>
        <v>288</v>
      </c>
    </row>
    <row r="57" spans="1:9" x14ac:dyDescent="0.25">
      <c r="A57" s="7" t="s">
        <v>13</v>
      </c>
      <c r="B57" s="11">
        <v>650000</v>
      </c>
      <c r="C57" s="6" t="s">
        <v>14</v>
      </c>
      <c r="D57" s="28" t="s">
        <v>57</v>
      </c>
      <c r="E57" s="7" t="s">
        <v>17</v>
      </c>
      <c r="F57" s="18">
        <v>230</v>
      </c>
      <c r="G57" s="7" t="s">
        <v>18</v>
      </c>
      <c r="H57" s="26">
        <f t="shared" si="0"/>
        <v>621</v>
      </c>
      <c r="I57" s="26">
        <f t="shared" si="1"/>
        <v>414</v>
      </c>
    </row>
    <row r="58" spans="1:9" x14ac:dyDescent="0.25">
      <c r="A58" s="7" t="s">
        <v>13</v>
      </c>
      <c r="B58" s="11">
        <v>500000</v>
      </c>
      <c r="C58" s="6" t="s">
        <v>14</v>
      </c>
      <c r="D58" s="28" t="s">
        <v>58</v>
      </c>
      <c r="E58" s="7" t="s">
        <v>17</v>
      </c>
      <c r="F58" s="18">
        <v>155</v>
      </c>
      <c r="G58" s="7" t="s">
        <v>18</v>
      </c>
      <c r="H58" s="26">
        <f t="shared" si="0"/>
        <v>418.5</v>
      </c>
      <c r="I58" s="26">
        <f t="shared" si="1"/>
        <v>279</v>
      </c>
    </row>
    <row r="59" spans="1:9" x14ac:dyDescent="0.25">
      <c r="A59" s="7" t="s">
        <v>13</v>
      </c>
      <c r="B59" s="11">
        <v>400000</v>
      </c>
      <c r="C59" s="6" t="s">
        <v>14</v>
      </c>
      <c r="D59" s="28" t="s">
        <v>59</v>
      </c>
      <c r="E59" s="7" t="s">
        <v>17</v>
      </c>
      <c r="F59" s="18">
        <v>40</v>
      </c>
      <c r="G59" s="7" t="s">
        <v>18</v>
      </c>
      <c r="H59" s="26">
        <f t="shared" si="0"/>
        <v>108</v>
      </c>
      <c r="I59" s="26">
        <f t="shared" si="1"/>
        <v>72</v>
      </c>
    </row>
    <row r="61" spans="1:9" x14ac:dyDescent="0.25">
      <c r="A61" s="7" t="s">
        <v>13</v>
      </c>
      <c r="B61" s="11">
        <v>950000</v>
      </c>
      <c r="C61" s="6" t="s">
        <v>14</v>
      </c>
      <c r="D61" s="28" t="s">
        <v>60</v>
      </c>
      <c r="E61" s="7" t="s">
        <v>17</v>
      </c>
      <c r="F61" s="18">
        <v>95</v>
      </c>
      <c r="G61" s="7" t="s">
        <v>18</v>
      </c>
      <c r="H61" s="26">
        <f t="shared" si="0"/>
        <v>256.5</v>
      </c>
      <c r="I61" s="26">
        <f t="shared" si="1"/>
        <v>171</v>
      </c>
    </row>
    <row r="62" spans="1:9" x14ac:dyDescent="0.25">
      <c r="A62" s="7" t="s">
        <v>13</v>
      </c>
      <c r="B62" s="11">
        <v>800000</v>
      </c>
      <c r="C62" s="6" t="s">
        <v>14</v>
      </c>
      <c r="D62" s="28" t="s">
        <v>61</v>
      </c>
      <c r="E62" s="7" t="s">
        <v>17</v>
      </c>
      <c r="F62" s="18">
        <v>120</v>
      </c>
      <c r="G62" s="7" t="s">
        <v>18</v>
      </c>
      <c r="H62" s="26">
        <f t="shared" si="0"/>
        <v>324</v>
      </c>
      <c r="I62" s="26">
        <f t="shared" si="1"/>
        <v>216</v>
      </c>
    </row>
    <row r="63" spans="1:9" x14ac:dyDescent="0.25">
      <c r="A63" s="7" t="s">
        <v>13</v>
      </c>
      <c r="B63" s="11">
        <v>800000</v>
      </c>
      <c r="C63" s="6" t="s">
        <v>14</v>
      </c>
      <c r="D63" s="28" t="s">
        <v>62</v>
      </c>
      <c r="E63" s="7" t="s">
        <v>17</v>
      </c>
      <c r="F63" s="18">
        <v>50</v>
      </c>
      <c r="G63" s="7" t="s">
        <v>18</v>
      </c>
      <c r="H63" s="26">
        <f t="shared" si="0"/>
        <v>135</v>
      </c>
      <c r="I63" s="26">
        <f t="shared" si="1"/>
        <v>90</v>
      </c>
    </row>
    <row r="64" spans="1:9" x14ac:dyDescent="0.25">
      <c r="A64" s="7" t="s">
        <v>13</v>
      </c>
      <c r="B64" s="11">
        <v>800000</v>
      </c>
      <c r="C64" s="6" t="s">
        <v>14</v>
      </c>
      <c r="D64" s="28" t="s">
        <v>63</v>
      </c>
      <c r="E64" s="7" t="s">
        <v>17</v>
      </c>
      <c r="F64" s="18">
        <v>280</v>
      </c>
      <c r="G64" s="7" t="s">
        <v>18</v>
      </c>
      <c r="H64" s="26">
        <f t="shared" si="0"/>
        <v>756</v>
      </c>
      <c r="I64" s="26">
        <f t="shared" si="1"/>
        <v>504</v>
      </c>
    </row>
    <row r="65" spans="1:12" x14ac:dyDescent="0.25">
      <c r="A65" s="7" t="s">
        <v>13</v>
      </c>
      <c r="B65" s="11">
        <v>500000</v>
      </c>
      <c r="C65" s="6" t="s">
        <v>14</v>
      </c>
      <c r="D65" s="28" t="s">
        <v>64</v>
      </c>
      <c r="E65" s="7" t="s">
        <v>17</v>
      </c>
      <c r="F65" s="18">
        <v>61</v>
      </c>
      <c r="G65" s="7" t="s">
        <v>18</v>
      </c>
      <c r="H65" s="26">
        <f t="shared" si="0"/>
        <v>164.7</v>
      </c>
      <c r="I65" s="26">
        <f t="shared" si="1"/>
        <v>109.80000000000001</v>
      </c>
    </row>
    <row r="66" spans="1:12" x14ac:dyDescent="0.25">
      <c r="A66" s="7" t="s">
        <v>13</v>
      </c>
      <c r="B66" s="11">
        <v>1500000</v>
      </c>
      <c r="C66" s="6" t="s">
        <v>14</v>
      </c>
      <c r="D66" s="28" t="s">
        <v>65</v>
      </c>
      <c r="E66" s="7" t="s">
        <v>17</v>
      </c>
      <c r="F66" s="18">
        <v>250</v>
      </c>
      <c r="G66" s="7" t="s">
        <v>18</v>
      </c>
      <c r="H66" s="26">
        <f t="shared" si="0"/>
        <v>675</v>
      </c>
      <c r="I66" s="26">
        <f t="shared" si="1"/>
        <v>450</v>
      </c>
    </row>
    <row r="67" spans="1:12" x14ac:dyDescent="0.25">
      <c r="A67" s="7" t="s">
        <v>13</v>
      </c>
      <c r="B67" s="11">
        <v>1100000</v>
      </c>
      <c r="C67" s="6" t="s">
        <v>14</v>
      </c>
      <c r="D67" s="28" t="s">
        <v>66</v>
      </c>
      <c r="E67" s="7" t="s">
        <v>17</v>
      </c>
      <c r="F67" s="18">
        <v>200</v>
      </c>
      <c r="G67" s="7" t="s">
        <v>18</v>
      </c>
      <c r="H67" s="26">
        <f t="shared" si="0"/>
        <v>540</v>
      </c>
      <c r="I67" s="26">
        <f t="shared" si="1"/>
        <v>360</v>
      </c>
    </row>
    <row r="68" spans="1:12" x14ac:dyDescent="0.25">
      <c r="A68" s="7" t="s">
        <v>13</v>
      </c>
      <c r="B68" s="11">
        <v>5000000</v>
      </c>
      <c r="C68" s="6" t="s">
        <v>14</v>
      </c>
      <c r="D68" s="28" t="s">
        <v>14</v>
      </c>
      <c r="E68" s="7" t="s">
        <v>17</v>
      </c>
      <c r="F68" s="18">
        <v>450</v>
      </c>
      <c r="G68" s="7" t="s">
        <v>18</v>
      </c>
      <c r="H68" s="26">
        <f t="shared" si="0"/>
        <v>1215</v>
      </c>
      <c r="I68" s="26">
        <f t="shared" si="1"/>
        <v>810</v>
      </c>
    </row>
    <row r="69" spans="1:12" ht="38.25" x14ac:dyDescent="0.25">
      <c r="A69" s="7" t="s">
        <v>13</v>
      </c>
      <c r="B69" s="11">
        <v>11855327</v>
      </c>
      <c r="C69" s="6" t="s">
        <v>14</v>
      </c>
      <c r="D69" s="34" t="s">
        <v>67</v>
      </c>
      <c r="E69" s="7" t="s">
        <v>17</v>
      </c>
      <c r="F69" s="18">
        <v>1852</v>
      </c>
      <c r="G69" s="7" t="s">
        <v>18</v>
      </c>
      <c r="H69" s="26">
        <f t="shared" si="0"/>
        <v>5000.3999999999996</v>
      </c>
      <c r="I69" s="26">
        <f t="shared" si="1"/>
        <v>3333.6000000000004</v>
      </c>
    </row>
    <row r="70" spans="1:12" s="29" customFormat="1" x14ac:dyDescent="0.25">
      <c r="B70" s="30">
        <f>SUM(B18:B69)</f>
        <v>63405327</v>
      </c>
      <c r="C70" s="31"/>
      <c r="D70" s="31"/>
      <c r="E70" s="31"/>
      <c r="F70" s="32">
        <f>SUM(F18:F69)</f>
        <v>10017</v>
      </c>
      <c r="G70" s="31"/>
      <c r="H70" s="32">
        <f>SUM(H18:H69)</f>
        <v>27045.9</v>
      </c>
      <c r="I70" s="32">
        <f>SUM(I18:I69)</f>
        <v>18030.599999999999</v>
      </c>
      <c r="L70" s="33"/>
    </row>
  </sheetData>
  <mergeCells count="9">
    <mergeCell ref="B2:F5"/>
    <mergeCell ref="A7:I7"/>
    <mergeCell ref="A10:I10"/>
    <mergeCell ref="A11:I11"/>
    <mergeCell ref="A15:A16"/>
    <mergeCell ref="B15:B16"/>
    <mergeCell ref="C15:E15"/>
    <mergeCell ref="F15:G16"/>
    <mergeCell ref="H15:I15"/>
  </mergeCells>
  <pageMargins left="0.98425196850393704" right="0.98425196850393704" top="0.74803149606299213" bottom="0.74803149606299213" header="0.31496062992125984" footer="0.31496062992125984"/>
  <pageSetup scale="83" fitToHeight="0" orientation="landscape" r:id="rId1"/>
  <rowBreaks count="2" manualBreakCount="2">
    <brk id="37" max="8" man="1"/>
    <brk id="59" max="8" man="1"/>
  </rowBreaks>
  <ignoredErrors>
    <ignoredError sqref="H61:I69 H18:I37 H39:I5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2"/>
  <sheetViews>
    <sheetView view="pageBreakPreview" zoomScale="85" zoomScaleNormal="100" zoomScaleSheetLayoutView="85" workbookViewId="0">
      <pane xSplit="2" ySplit="16" topLeftCell="C131" activePane="bottomRight" state="frozen"/>
      <selection pane="topRight" activeCell="B1" sqref="B1"/>
      <selection pane="bottomLeft" activeCell="A8" sqref="A8"/>
      <selection pane="bottomRight" activeCell="C17" sqref="C17"/>
    </sheetView>
  </sheetViews>
  <sheetFormatPr baseColWidth="10" defaultRowHeight="15" x14ac:dyDescent="0.25"/>
  <cols>
    <col min="1" max="1" width="11.42578125" style="1"/>
    <col min="2" max="2" width="38.42578125" style="1" customWidth="1"/>
    <col min="3" max="3" width="15.42578125" style="1" bestFit="1" customWidth="1"/>
    <col min="4" max="4" width="12.5703125" style="1" bestFit="1" customWidth="1"/>
    <col min="5" max="5" width="24.7109375" style="1" customWidth="1"/>
    <col min="6" max="6" width="13.140625" style="1" customWidth="1"/>
    <col min="7" max="7" width="8.5703125" style="1" customWidth="1"/>
    <col min="8" max="8" width="13.85546875" style="1" customWidth="1"/>
    <col min="9" max="9" width="7.42578125" style="1" bestFit="1" customWidth="1"/>
    <col min="10" max="10" width="8.140625" style="1" bestFit="1" customWidth="1"/>
    <col min="11" max="11" width="11.85546875" style="1" bestFit="1" customWidth="1"/>
    <col min="12" max="12" width="11.42578125" style="1"/>
    <col min="13" max="13" width="11.42578125" style="3"/>
    <col min="14" max="16384" width="11.42578125" style="1"/>
  </cols>
  <sheetData>
    <row r="1" spans="1:11" customFormat="1" ht="3" customHeight="1" x14ac:dyDescent="0.25">
      <c r="B1" s="38"/>
      <c r="C1" s="38"/>
      <c r="D1" s="38"/>
      <c r="E1" s="38"/>
      <c r="F1" s="38"/>
      <c r="G1" s="38"/>
      <c r="H1" s="38"/>
      <c r="I1" s="38"/>
      <c r="J1" s="38"/>
    </row>
    <row r="2" spans="1:11" customFormat="1" ht="18.75" customHeight="1" x14ac:dyDescent="0.3">
      <c r="A2" s="116"/>
      <c r="B2" s="116"/>
      <c r="C2" s="89" t="s">
        <v>70</v>
      </c>
      <c r="D2" s="89"/>
      <c r="E2" s="89"/>
      <c r="F2" s="89"/>
      <c r="G2" s="89"/>
      <c r="H2" s="39" t="s">
        <v>71</v>
      </c>
      <c r="I2" s="39"/>
      <c r="J2" s="39"/>
    </row>
    <row r="3" spans="1:11" customFormat="1" ht="15" customHeight="1" x14ac:dyDescent="0.25">
      <c r="A3" s="116"/>
      <c r="B3" s="116"/>
      <c r="C3" s="89"/>
      <c r="D3" s="89"/>
      <c r="E3" s="89"/>
      <c r="F3" s="89"/>
      <c r="G3" s="89"/>
      <c r="H3" s="39" t="s">
        <v>98</v>
      </c>
      <c r="I3" s="39"/>
      <c r="J3" s="39"/>
    </row>
    <row r="4" spans="1:11" customFormat="1" ht="15" customHeight="1" x14ac:dyDescent="0.25">
      <c r="A4" s="116"/>
      <c r="B4" s="116"/>
      <c r="C4" s="89"/>
      <c r="D4" s="89"/>
      <c r="E4" s="89"/>
      <c r="F4" s="89"/>
      <c r="G4" s="89"/>
      <c r="H4" s="39" t="s">
        <v>381</v>
      </c>
      <c r="I4" s="39"/>
      <c r="J4" s="39"/>
    </row>
    <row r="5" spans="1:11" customFormat="1" ht="15" customHeight="1" x14ac:dyDescent="0.25">
      <c r="A5" s="116"/>
      <c r="B5" s="116"/>
      <c r="C5" s="89"/>
      <c r="D5" s="89"/>
      <c r="E5" s="89"/>
      <c r="F5" s="89"/>
      <c r="G5" s="89"/>
      <c r="H5" s="37"/>
      <c r="I5" s="40"/>
      <c r="J5" s="40"/>
    </row>
    <row r="6" spans="1:11" customFormat="1" ht="3" customHeight="1" x14ac:dyDescent="0.25">
      <c r="A6" s="41"/>
      <c r="B6" s="41"/>
      <c r="C6" s="41"/>
      <c r="D6" s="41"/>
      <c r="E6" s="41"/>
      <c r="F6" s="41"/>
      <c r="G6" s="41"/>
      <c r="H6" s="41"/>
      <c r="I6" s="41"/>
      <c r="J6" s="42"/>
    </row>
    <row r="7" spans="1:11" customFormat="1" ht="3" customHeight="1" x14ac:dyDescent="0.25">
      <c r="B7" s="90"/>
      <c r="C7" s="90"/>
      <c r="D7" s="90"/>
      <c r="E7" s="90"/>
      <c r="F7" s="90"/>
      <c r="G7" s="90"/>
      <c r="H7" s="90"/>
      <c r="I7" s="90"/>
      <c r="J7" s="90"/>
    </row>
    <row r="8" spans="1:11" customFormat="1" ht="2.25" customHeight="1" x14ac:dyDescent="0.25">
      <c r="A8" s="43"/>
      <c r="B8" s="43"/>
      <c r="C8" s="43"/>
      <c r="D8" s="43"/>
      <c r="E8" s="43"/>
      <c r="F8" s="43"/>
      <c r="G8" s="43"/>
      <c r="H8" s="43"/>
      <c r="I8" s="43"/>
      <c r="J8" s="43"/>
    </row>
    <row r="9" spans="1:11" x14ac:dyDescent="0.25">
      <c r="I9" s="35"/>
    </row>
    <row r="10" spans="1:11" x14ac:dyDescent="0.25">
      <c r="A10" s="91" t="s">
        <v>75</v>
      </c>
      <c r="B10" s="91"/>
      <c r="C10" s="91"/>
      <c r="D10" s="91"/>
      <c r="E10" s="91"/>
      <c r="F10" s="91"/>
      <c r="G10" s="91"/>
      <c r="H10" s="91"/>
      <c r="I10" s="91"/>
      <c r="J10" s="91"/>
    </row>
    <row r="11" spans="1:11" x14ac:dyDescent="0.25">
      <c r="A11" s="91" t="s">
        <v>11</v>
      </c>
      <c r="B11" s="91"/>
      <c r="C11" s="91"/>
      <c r="D11" s="91"/>
      <c r="E11" s="91"/>
      <c r="F11" s="91"/>
      <c r="G11" s="91"/>
      <c r="H11" s="91"/>
      <c r="I11" s="91"/>
      <c r="J11" s="91"/>
    </row>
    <row r="12" spans="1:11" ht="5.25" customHeight="1" x14ac:dyDescent="0.25"/>
    <row r="13" spans="1:11" x14ac:dyDescent="0.25">
      <c r="C13" s="51"/>
      <c r="G13" s="23" t="s">
        <v>5</v>
      </c>
      <c r="H13" s="24">
        <v>62421691</v>
      </c>
      <c r="I13" s="2"/>
    </row>
    <row r="14" spans="1:11" ht="5.25" customHeight="1" x14ac:dyDescent="0.25"/>
    <row r="15" spans="1:11" ht="13.5" customHeight="1" thickBot="1" x14ac:dyDescent="0.3">
      <c r="A15" s="111" t="s">
        <v>270</v>
      </c>
      <c r="B15" s="111" t="s">
        <v>10</v>
      </c>
      <c r="C15" s="111" t="s">
        <v>9</v>
      </c>
      <c r="D15" s="113" t="s">
        <v>8</v>
      </c>
      <c r="E15" s="115"/>
      <c r="F15" s="114"/>
      <c r="G15" s="113" t="s">
        <v>3</v>
      </c>
      <c r="H15" s="114"/>
      <c r="I15" s="113" t="s">
        <v>4</v>
      </c>
      <c r="J15" s="114"/>
      <c r="K15" s="36"/>
    </row>
    <row r="16" spans="1:11" ht="13.5" customHeight="1" thickBot="1" x14ac:dyDescent="0.3">
      <c r="A16" s="112"/>
      <c r="B16" s="112"/>
      <c r="C16" s="112"/>
      <c r="D16" s="44" t="s">
        <v>0</v>
      </c>
      <c r="E16" s="45" t="s">
        <v>1</v>
      </c>
      <c r="F16" s="46" t="s">
        <v>2</v>
      </c>
      <c r="G16" s="45" t="s">
        <v>193</v>
      </c>
      <c r="H16" s="66" t="s">
        <v>194</v>
      </c>
      <c r="I16" s="45" t="s">
        <v>6</v>
      </c>
      <c r="J16" s="46" t="s">
        <v>7</v>
      </c>
    </row>
    <row r="17" spans="1:16" ht="67.5" x14ac:dyDescent="0.25">
      <c r="A17" s="10">
        <v>10623</v>
      </c>
      <c r="B17" s="47" t="s">
        <v>84</v>
      </c>
      <c r="C17" s="52">
        <v>700000</v>
      </c>
      <c r="D17" s="6" t="s">
        <v>14</v>
      </c>
      <c r="E17" s="49" t="s">
        <v>76</v>
      </c>
      <c r="F17" s="7" t="s">
        <v>305</v>
      </c>
      <c r="G17" s="18" t="s">
        <v>306</v>
      </c>
      <c r="H17" s="7">
        <v>820</v>
      </c>
      <c r="I17" s="26">
        <v>114</v>
      </c>
      <c r="J17" s="26">
        <v>114</v>
      </c>
      <c r="K17" s="50"/>
      <c r="L17" s="50"/>
      <c r="M17" s="50"/>
      <c r="N17" s="50"/>
      <c r="O17" s="50"/>
      <c r="P17" s="50"/>
    </row>
    <row r="18" spans="1:16" ht="54" x14ac:dyDescent="0.25">
      <c r="A18" s="10">
        <v>10877</v>
      </c>
      <c r="B18" s="47" t="s">
        <v>85</v>
      </c>
      <c r="C18" s="52">
        <v>800000</v>
      </c>
      <c r="D18" s="6" t="s">
        <v>14</v>
      </c>
      <c r="E18" s="49" t="s">
        <v>76</v>
      </c>
      <c r="F18" s="7" t="s">
        <v>305</v>
      </c>
      <c r="G18" s="18" t="s">
        <v>198</v>
      </c>
      <c r="H18" s="7">
        <v>9</v>
      </c>
      <c r="I18" s="26">
        <v>50</v>
      </c>
      <c r="J18" s="26">
        <v>50</v>
      </c>
      <c r="K18" s="50"/>
      <c r="L18" s="50"/>
      <c r="M18" s="50"/>
      <c r="N18" s="50"/>
      <c r="O18" s="50"/>
      <c r="P18" s="50"/>
    </row>
    <row r="19" spans="1:16" ht="67.5" x14ac:dyDescent="0.25">
      <c r="A19" s="10">
        <v>11060</v>
      </c>
      <c r="B19" s="47" t="s">
        <v>86</v>
      </c>
      <c r="C19" s="52">
        <v>1150000</v>
      </c>
      <c r="D19" s="6" t="s">
        <v>14</v>
      </c>
      <c r="E19" s="49" t="s">
        <v>76</v>
      </c>
      <c r="F19" s="7" t="s">
        <v>305</v>
      </c>
      <c r="G19" s="18" t="s">
        <v>306</v>
      </c>
      <c r="H19" s="7">
        <v>700</v>
      </c>
      <c r="I19" s="26">
        <v>106</v>
      </c>
      <c r="J19" s="26">
        <v>76</v>
      </c>
      <c r="K19" s="50"/>
      <c r="L19" s="50"/>
      <c r="M19" s="50"/>
      <c r="N19" s="50"/>
      <c r="O19" s="50"/>
      <c r="P19" s="50"/>
    </row>
    <row r="20" spans="1:16" ht="54" x14ac:dyDescent="0.25">
      <c r="A20" s="10">
        <v>11205</v>
      </c>
      <c r="B20" s="47" t="s">
        <v>87</v>
      </c>
      <c r="C20" s="52">
        <v>745000</v>
      </c>
      <c r="D20" s="6" t="s">
        <v>14</v>
      </c>
      <c r="E20" s="49" t="s">
        <v>307</v>
      </c>
      <c r="F20" s="7" t="s">
        <v>308</v>
      </c>
      <c r="G20" s="18" t="s">
        <v>306</v>
      </c>
      <c r="H20" s="7">
        <v>600</v>
      </c>
      <c r="I20" s="26">
        <v>56</v>
      </c>
      <c r="J20" s="26">
        <v>82</v>
      </c>
      <c r="K20" s="50"/>
      <c r="L20" s="50"/>
      <c r="M20" s="50"/>
      <c r="N20" s="50"/>
      <c r="O20" s="50"/>
      <c r="P20" s="50"/>
    </row>
    <row r="21" spans="1:16" ht="54" x14ac:dyDescent="0.25">
      <c r="A21" s="10">
        <v>11797</v>
      </c>
      <c r="B21" s="47" t="s">
        <v>88</v>
      </c>
      <c r="C21" s="52">
        <v>1500000</v>
      </c>
      <c r="D21" s="6" t="s">
        <v>14</v>
      </c>
      <c r="E21" s="49" t="s">
        <v>307</v>
      </c>
      <c r="F21" s="7" t="s">
        <v>27</v>
      </c>
      <c r="G21" s="18" t="s">
        <v>306</v>
      </c>
      <c r="H21" s="7">
        <v>38</v>
      </c>
      <c r="I21" s="26">
        <v>86</v>
      </c>
      <c r="J21" s="26">
        <v>86</v>
      </c>
      <c r="K21" s="50"/>
      <c r="L21" s="50"/>
      <c r="M21" s="50"/>
      <c r="N21" s="50"/>
      <c r="O21" s="50"/>
      <c r="P21" s="50"/>
    </row>
    <row r="22" spans="1:16" ht="67.5" x14ac:dyDescent="0.25">
      <c r="A22" s="10">
        <v>11969</v>
      </c>
      <c r="B22" s="47" t="s">
        <v>89</v>
      </c>
      <c r="C22" s="52">
        <v>700000</v>
      </c>
      <c r="D22" s="6" t="s">
        <v>14</v>
      </c>
      <c r="E22" s="49" t="s">
        <v>307</v>
      </c>
      <c r="F22" s="7" t="s">
        <v>27</v>
      </c>
      <c r="G22" s="18" t="s">
        <v>306</v>
      </c>
      <c r="H22" s="7">
        <v>720</v>
      </c>
      <c r="I22" s="26">
        <v>40</v>
      </c>
      <c r="J22" s="26">
        <v>40</v>
      </c>
      <c r="K22" s="50"/>
      <c r="L22" s="50"/>
      <c r="M22" s="50"/>
      <c r="N22" s="50"/>
      <c r="O22" s="50"/>
      <c r="P22" s="50"/>
    </row>
    <row r="23" spans="1:16" ht="54" x14ac:dyDescent="0.25">
      <c r="A23" s="10">
        <v>12179</v>
      </c>
      <c r="B23" s="47" t="s">
        <v>90</v>
      </c>
      <c r="C23" s="52">
        <v>2000000</v>
      </c>
      <c r="D23" s="6" t="s">
        <v>14</v>
      </c>
      <c r="E23" s="49" t="s">
        <v>28</v>
      </c>
      <c r="F23" s="7" t="s">
        <v>309</v>
      </c>
      <c r="G23" s="18" t="s">
        <v>306</v>
      </c>
      <c r="H23" s="7">
        <v>420</v>
      </c>
      <c r="I23" s="26">
        <v>54</v>
      </c>
      <c r="J23" s="26">
        <v>54</v>
      </c>
      <c r="K23" s="50"/>
      <c r="L23" s="50"/>
      <c r="M23" s="50"/>
      <c r="N23" s="50"/>
      <c r="O23" s="50"/>
      <c r="P23" s="50"/>
    </row>
    <row r="24" spans="1:16" ht="54" x14ac:dyDescent="0.25">
      <c r="A24" s="10">
        <v>12246</v>
      </c>
      <c r="B24" s="47" t="s">
        <v>91</v>
      </c>
      <c r="C24" s="52">
        <v>750000</v>
      </c>
      <c r="D24" s="6" t="s">
        <v>14</v>
      </c>
      <c r="E24" s="49" t="s">
        <v>28</v>
      </c>
      <c r="F24" s="7" t="s">
        <v>310</v>
      </c>
      <c r="G24" s="18" t="s">
        <v>198</v>
      </c>
      <c r="H24" s="7">
        <v>10</v>
      </c>
      <c r="I24" s="26">
        <v>80</v>
      </c>
      <c r="J24" s="26">
        <v>80</v>
      </c>
      <c r="K24" s="50"/>
      <c r="L24" s="50"/>
      <c r="M24" s="50"/>
      <c r="N24" s="50"/>
      <c r="O24" s="50"/>
      <c r="P24" s="50"/>
    </row>
    <row r="25" spans="1:16" ht="67.5" x14ac:dyDescent="0.25">
      <c r="A25" s="10">
        <v>12411</v>
      </c>
      <c r="B25" s="47" t="s">
        <v>92</v>
      </c>
      <c r="C25" s="52">
        <v>800000</v>
      </c>
      <c r="D25" s="6" t="s">
        <v>14</v>
      </c>
      <c r="E25" s="49" t="s">
        <v>28</v>
      </c>
      <c r="F25" s="7" t="s">
        <v>309</v>
      </c>
      <c r="G25" s="18" t="s">
        <v>306</v>
      </c>
      <c r="H25" s="7">
        <v>420</v>
      </c>
      <c r="I25" s="26">
        <v>42</v>
      </c>
      <c r="J25" s="26">
        <v>42</v>
      </c>
      <c r="K25" s="50"/>
      <c r="L25" s="50"/>
      <c r="M25" s="50"/>
      <c r="N25" s="50"/>
      <c r="O25" s="50"/>
      <c r="P25" s="50"/>
    </row>
    <row r="26" spans="1:16" ht="67.5" x14ac:dyDescent="0.25">
      <c r="A26" s="10">
        <v>12578</v>
      </c>
      <c r="B26" s="47" t="s">
        <v>93</v>
      </c>
      <c r="C26" s="52">
        <v>2155000</v>
      </c>
      <c r="D26" s="6" t="s">
        <v>14</v>
      </c>
      <c r="E26" s="49" t="s">
        <v>34</v>
      </c>
      <c r="F26" s="7" t="s">
        <v>311</v>
      </c>
      <c r="G26" s="18" t="s">
        <v>306</v>
      </c>
      <c r="H26" s="7">
        <v>1200</v>
      </c>
      <c r="I26" s="26">
        <v>138</v>
      </c>
      <c r="J26" s="26">
        <v>58</v>
      </c>
      <c r="K26" s="50"/>
      <c r="L26" s="50"/>
      <c r="M26" s="50"/>
      <c r="N26" s="50"/>
      <c r="O26" s="50"/>
      <c r="P26" s="50"/>
    </row>
    <row r="27" spans="1:16" ht="54" x14ac:dyDescent="0.25">
      <c r="A27" s="10">
        <v>12669</v>
      </c>
      <c r="B27" s="47" t="s">
        <v>94</v>
      </c>
      <c r="C27" s="52">
        <v>700000</v>
      </c>
      <c r="D27" s="6" t="s">
        <v>14</v>
      </c>
      <c r="E27" s="49" t="s">
        <v>34</v>
      </c>
      <c r="F27" s="7" t="s">
        <v>312</v>
      </c>
      <c r="G27" s="18" t="s">
        <v>198</v>
      </c>
      <c r="H27" s="7">
        <v>8</v>
      </c>
      <c r="I27" s="26">
        <v>24</v>
      </c>
      <c r="J27" s="26">
        <v>24</v>
      </c>
      <c r="K27" s="50"/>
      <c r="L27" s="50"/>
      <c r="M27" s="50"/>
      <c r="N27" s="50"/>
      <c r="O27" s="50"/>
      <c r="P27" s="50"/>
    </row>
    <row r="28" spans="1:16" ht="67.5" x14ac:dyDescent="0.25">
      <c r="A28" s="10">
        <v>13407</v>
      </c>
      <c r="B28" s="47" t="s">
        <v>95</v>
      </c>
      <c r="C28" s="52">
        <v>3000000</v>
      </c>
      <c r="D28" s="6" t="s">
        <v>14</v>
      </c>
      <c r="E28" s="49" t="s">
        <v>34</v>
      </c>
      <c r="F28" s="7" t="s">
        <v>313</v>
      </c>
      <c r="G28" s="18" t="s">
        <v>198</v>
      </c>
      <c r="H28" s="7">
        <v>1500</v>
      </c>
      <c r="I28" s="26">
        <v>150</v>
      </c>
      <c r="J28" s="26">
        <v>150</v>
      </c>
      <c r="K28" s="50"/>
      <c r="L28" s="50"/>
      <c r="M28" s="50"/>
      <c r="N28" s="50"/>
      <c r="O28" s="50"/>
      <c r="P28" s="50"/>
    </row>
    <row r="29" spans="1:16" ht="67.5" x14ac:dyDescent="0.25">
      <c r="A29" s="10" t="s">
        <v>99</v>
      </c>
      <c r="B29" s="47" t="s">
        <v>96</v>
      </c>
      <c r="C29" s="52">
        <v>1731427</v>
      </c>
      <c r="D29" s="6" t="s">
        <v>14</v>
      </c>
      <c r="E29" s="49" t="s">
        <v>60</v>
      </c>
      <c r="F29" s="7" t="s">
        <v>314</v>
      </c>
      <c r="G29" s="18" t="s">
        <v>306</v>
      </c>
      <c r="H29" s="7">
        <v>1300</v>
      </c>
      <c r="I29" s="26">
        <v>36</v>
      </c>
      <c r="J29" s="26">
        <v>36</v>
      </c>
      <c r="K29" s="50"/>
      <c r="L29" s="50"/>
      <c r="M29" s="50"/>
      <c r="N29" s="50"/>
      <c r="O29" s="50"/>
      <c r="P29" s="50"/>
    </row>
    <row r="30" spans="1:16" ht="54" x14ac:dyDescent="0.25">
      <c r="A30" s="10" t="s">
        <v>99</v>
      </c>
      <c r="B30" s="47" t="s">
        <v>97</v>
      </c>
      <c r="C30" s="52">
        <v>1400000</v>
      </c>
      <c r="D30" s="6" t="s">
        <v>14</v>
      </c>
      <c r="E30" s="49" t="s">
        <v>60</v>
      </c>
      <c r="F30" s="7" t="s">
        <v>315</v>
      </c>
      <c r="G30" s="18" t="s">
        <v>198</v>
      </c>
      <c r="H30" s="7">
        <v>16</v>
      </c>
      <c r="I30" s="26">
        <v>44</v>
      </c>
      <c r="J30" s="26">
        <v>44</v>
      </c>
      <c r="K30" s="50"/>
      <c r="L30" s="50"/>
      <c r="M30" s="50"/>
      <c r="N30" s="50"/>
      <c r="O30" s="50"/>
      <c r="P30" s="50"/>
    </row>
    <row r="31" spans="1:16" ht="40.5" x14ac:dyDescent="0.25">
      <c r="A31" s="10">
        <v>134930</v>
      </c>
      <c r="B31" s="47" t="s">
        <v>100</v>
      </c>
      <c r="C31" s="52">
        <v>218109.31</v>
      </c>
      <c r="D31" s="6" t="s">
        <v>14</v>
      </c>
      <c r="E31" s="49" t="s">
        <v>54</v>
      </c>
      <c r="F31" s="7" t="s">
        <v>195</v>
      </c>
      <c r="G31" s="18" t="s">
        <v>196</v>
      </c>
      <c r="H31" s="7">
        <v>6</v>
      </c>
      <c r="I31" s="26">
        <v>3</v>
      </c>
      <c r="J31" s="26">
        <v>1</v>
      </c>
      <c r="K31" s="50"/>
      <c r="L31" s="50"/>
      <c r="M31" s="50"/>
      <c r="N31" s="50"/>
      <c r="O31" s="50"/>
    </row>
    <row r="32" spans="1:16" ht="54" x14ac:dyDescent="0.25">
      <c r="A32" s="10">
        <v>134958</v>
      </c>
      <c r="B32" s="47" t="s">
        <v>101</v>
      </c>
      <c r="C32" s="52">
        <v>165511.81</v>
      </c>
      <c r="D32" s="6" t="s">
        <v>14</v>
      </c>
      <c r="E32" s="49" t="s">
        <v>54</v>
      </c>
      <c r="F32" s="7" t="s">
        <v>197</v>
      </c>
      <c r="G32" s="18" t="s">
        <v>198</v>
      </c>
      <c r="H32" s="7">
        <v>4</v>
      </c>
      <c r="I32" s="26">
        <v>2</v>
      </c>
      <c r="J32" s="26">
        <v>1</v>
      </c>
      <c r="K32" s="50"/>
      <c r="L32" s="50"/>
      <c r="M32" s="50"/>
      <c r="N32" s="50"/>
      <c r="O32" s="50"/>
    </row>
    <row r="33" spans="1:15" ht="40.5" x14ac:dyDescent="0.25">
      <c r="A33" s="10">
        <v>134989</v>
      </c>
      <c r="B33" s="47" t="s">
        <v>102</v>
      </c>
      <c r="C33" s="52">
        <v>136378.88</v>
      </c>
      <c r="D33" s="6" t="s">
        <v>14</v>
      </c>
      <c r="E33" s="49" t="s">
        <v>54</v>
      </c>
      <c r="F33" s="7" t="s">
        <v>199</v>
      </c>
      <c r="G33" s="18" t="s">
        <v>198</v>
      </c>
      <c r="H33" s="7">
        <v>3</v>
      </c>
      <c r="I33" s="26">
        <v>0</v>
      </c>
      <c r="J33" s="26">
        <v>1</v>
      </c>
      <c r="K33" s="50"/>
      <c r="L33" s="50"/>
      <c r="M33" s="50"/>
      <c r="N33" s="50"/>
      <c r="O33" s="50"/>
    </row>
    <row r="34" spans="1:15" ht="54" x14ac:dyDescent="0.25">
      <c r="A34" s="10">
        <v>136104</v>
      </c>
      <c r="B34" s="47" t="s">
        <v>103</v>
      </c>
      <c r="C34" s="52">
        <v>57649.38</v>
      </c>
      <c r="D34" s="6" t="s">
        <v>14</v>
      </c>
      <c r="E34" s="49" t="s">
        <v>65</v>
      </c>
      <c r="F34" s="7" t="s">
        <v>200</v>
      </c>
      <c r="G34" s="18" t="s">
        <v>201</v>
      </c>
      <c r="H34" s="7">
        <v>552.30999999999995</v>
      </c>
      <c r="I34" s="26">
        <v>13</v>
      </c>
      <c r="J34" s="26">
        <v>17</v>
      </c>
      <c r="K34" s="50"/>
      <c r="L34" s="50"/>
      <c r="M34" s="50"/>
      <c r="N34" s="50"/>
      <c r="O34" s="50"/>
    </row>
    <row r="35" spans="1:15" ht="67.5" x14ac:dyDescent="0.25">
      <c r="A35" s="10">
        <v>136173</v>
      </c>
      <c r="B35" s="47" t="s">
        <v>104</v>
      </c>
      <c r="C35" s="52">
        <v>46584.06</v>
      </c>
      <c r="D35" s="6" t="s">
        <v>14</v>
      </c>
      <c r="E35" s="49" t="s">
        <v>65</v>
      </c>
      <c r="F35" s="7" t="s">
        <v>202</v>
      </c>
      <c r="G35" s="18" t="s">
        <v>201</v>
      </c>
      <c r="H35" s="7">
        <v>480</v>
      </c>
      <c r="I35" s="26">
        <v>15</v>
      </c>
      <c r="J35" s="26">
        <v>15</v>
      </c>
      <c r="K35" s="50"/>
      <c r="L35" s="50"/>
      <c r="M35" s="50"/>
      <c r="N35" s="50"/>
      <c r="O35" s="50"/>
    </row>
    <row r="36" spans="1:15" ht="54" x14ac:dyDescent="0.25">
      <c r="A36" s="10">
        <v>136138</v>
      </c>
      <c r="B36" s="47" t="s">
        <v>105</v>
      </c>
      <c r="C36" s="52">
        <v>62082.29</v>
      </c>
      <c r="D36" s="6" t="s">
        <v>14</v>
      </c>
      <c r="E36" s="49" t="s">
        <v>65</v>
      </c>
      <c r="F36" s="7" t="s">
        <v>203</v>
      </c>
      <c r="G36" s="18" t="s">
        <v>201</v>
      </c>
      <c r="H36" s="7">
        <v>218</v>
      </c>
      <c r="I36" s="26">
        <v>5</v>
      </c>
      <c r="J36" s="26">
        <v>5</v>
      </c>
      <c r="K36" s="50"/>
      <c r="L36" s="50"/>
      <c r="M36" s="50"/>
      <c r="N36" s="50"/>
      <c r="O36" s="50"/>
    </row>
    <row r="37" spans="1:15" ht="67.5" x14ac:dyDescent="0.25">
      <c r="A37" s="10">
        <v>136195</v>
      </c>
      <c r="B37" s="47" t="s">
        <v>106</v>
      </c>
      <c r="C37" s="52">
        <v>180078.34</v>
      </c>
      <c r="D37" s="6" t="s">
        <v>14</v>
      </c>
      <c r="E37" s="49" t="s">
        <v>65</v>
      </c>
      <c r="F37" s="7" t="s">
        <v>204</v>
      </c>
      <c r="G37" s="18" t="s">
        <v>201</v>
      </c>
      <c r="H37" s="7">
        <v>1620</v>
      </c>
      <c r="I37" s="26">
        <v>40</v>
      </c>
      <c r="J37" s="26">
        <v>46</v>
      </c>
      <c r="K37" s="50"/>
      <c r="L37" s="50"/>
      <c r="M37" s="50"/>
      <c r="N37" s="50"/>
      <c r="O37" s="50"/>
    </row>
    <row r="38" spans="1:15" ht="40.5" x14ac:dyDescent="0.25">
      <c r="A38" s="10">
        <v>136214</v>
      </c>
      <c r="B38" s="47" t="s">
        <v>107</v>
      </c>
      <c r="C38" s="52">
        <v>151948.75</v>
      </c>
      <c r="D38" s="6" t="s">
        <v>14</v>
      </c>
      <c r="E38" s="49" t="s">
        <v>65</v>
      </c>
      <c r="F38" s="7" t="s">
        <v>200</v>
      </c>
      <c r="G38" s="18" t="s">
        <v>205</v>
      </c>
      <c r="H38" s="7">
        <v>1</v>
      </c>
      <c r="I38" s="26">
        <v>13</v>
      </c>
      <c r="J38" s="26">
        <v>17</v>
      </c>
      <c r="K38" s="50"/>
      <c r="L38" s="50"/>
      <c r="M38" s="50"/>
      <c r="N38" s="50"/>
      <c r="O38" s="50"/>
    </row>
    <row r="39" spans="1:15" ht="67.5" x14ac:dyDescent="0.25">
      <c r="A39" s="10">
        <v>136230</v>
      </c>
      <c r="B39" s="47" t="s">
        <v>108</v>
      </c>
      <c r="C39" s="52">
        <v>243383.96</v>
      </c>
      <c r="D39" s="6" t="s">
        <v>14</v>
      </c>
      <c r="E39" s="49" t="s">
        <v>65</v>
      </c>
      <c r="F39" s="7" t="s">
        <v>65</v>
      </c>
      <c r="G39" s="18" t="s">
        <v>201</v>
      </c>
      <c r="H39" s="7">
        <v>343.7</v>
      </c>
      <c r="I39" s="26">
        <v>30</v>
      </c>
      <c r="J39" s="26">
        <v>35</v>
      </c>
      <c r="K39" s="50"/>
      <c r="L39" s="50"/>
      <c r="M39" s="50"/>
      <c r="N39" s="50"/>
      <c r="O39" s="50"/>
    </row>
    <row r="40" spans="1:15" ht="67.5" x14ac:dyDescent="0.25">
      <c r="A40" s="10">
        <v>136301</v>
      </c>
      <c r="B40" s="47" t="s">
        <v>109</v>
      </c>
      <c r="C40" s="52">
        <v>353680.8</v>
      </c>
      <c r="D40" s="6" t="s">
        <v>14</v>
      </c>
      <c r="E40" s="49" t="s">
        <v>65</v>
      </c>
      <c r="F40" s="7" t="s">
        <v>65</v>
      </c>
      <c r="G40" s="18" t="s">
        <v>201</v>
      </c>
      <c r="H40" s="7">
        <v>108</v>
      </c>
      <c r="I40" s="26">
        <v>40</v>
      </c>
      <c r="J40" s="26">
        <v>68</v>
      </c>
      <c r="K40" s="50"/>
      <c r="L40" s="50"/>
      <c r="M40" s="50"/>
      <c r="N40" s="50"/>
      <c r="O40" s="50"/>
    </row>
    <row r="41" spans="1:15" ht="54" x14ac:dyDescent="0.25">
      <c r="A41" s="10">
        <v>136315</v>
      </c>
      <c r="B41" s="47" t="s">
        <v>110</v>
      </c>
      <c r="C41" s="52">
        <v>95509.75</v>
      </c>
      <c r="D41" s="6" t="s">
        <v>14</v>
      </c>
      <c r="E41" s="49" t="s">
        <v>65</v>
      </c>
      <c r="F41" s="7" t="s">
        <v>65</v>
      </c>
      <c r="G41" s="18" t="s">
        <v>206</v>
      </c>
      <c r="H41" s="7">
        <v>57</v>
      </c>
      <c r="I41" s="26">
        <v>50</v>
      </c>
      <c r="J41" s="26">
        <v>64</v>
      </c>
      <c r="K41" s="50"/>
      <c r="L41" s="50"/>
      <c r="M41" s="50"/>
      <c r="N41" s="50"/>
      <c r="O41" s="50"/>
    </row>
    <row r="42" spans="1:15" ht="54" x14ac:dyDescent="0.25">
      <c r="A42" s="10">
        <v>135061</v>
      </c>
      <c r="B42" s="47" t="s">
        <v>271</v>
      </c>
      <c r="C42" s="52">
        <v>58419.47</v>
      </c>
      <c r="D42" s="6" t="s">
        <v>14</v>
      </c>
      <c r="E42" s="49" t="s">
        <v>64</v>
      </c>
      <c r="F42" s="7" t="s">
        <v>64</v>
      </c>
      <c r="G42" s="18" t="s">
        <v>201</v>
      </c>
      <c r="H42" s="7">
        <v>225</v>
      </c>
      <c r="I42" s="26">
        <v>5</v>
      </c>
      <c r="J42" s="26">
        <v>7</v>
      </c>
      <c r="K42" s="50"/>
      <c r="L42" s="50"/>
      <c r="M42" s="50"/>
      <c r="N42" s="50"/>
      <c r="O42" s="50"/>
    </row>
    <row r="43" spans="1:15" ht="67.5" x14ac:dyDescent="0.25">
      <c r="A43" s="10">
        <v>135515</v>
      </c>
      <c r="B43" s="47" t="s">
        <v>272</v>
      </c>
      <c r="C43" s="52">
        <v>53607.5</v>
      </c>
      <c r="D43" s="6" t="s">
        <v>14</v>
      </c>
      <c r="E43" s="49" t="s">
        <v>64</v>
      </c>
      <c r="F43" s="7" t="s">
        <v>64</v>
      </c>
      <c r="G43" s="18" t="s">
        <v>201</v>
      </c>
      <c r="H43" s="7">
        <v>224</v>
      </c>
      <c r="I43" s="26">
        <v>3</v>
      </c>
      <c r="J43" s="26">
        <v>5</v>
      </c>
      <c r="K43" s="50"/>
      <c r="L43" s="50"/>
      <c r="M43" s="50"/>
      <c r="N43" s="50"/>
      <c r="O43" s="50"/>
    </row>
    <row r="44" spans="1:15" ht="67.5" x14ac:dyDescent="0.25">
      <c r="A44" s="10">
        <v>135559</v>
      </c>
      <c r="B44" s="47" t="s">
        <v>273</v>
      </c>
      <c r="C44" s="52">
        <v>585972.19999999995</v>
      </c>
      <c r="D44" s="6" t="s">
        <v>14</v>
      </c>
      <c r="E44" s="49" t="s">
        <v>64</v>
      </c>
      <c r="F44" s="7" t="s">
        <v>64</v>
      </c>
      <c r="G44" s="18" t="s">
        <v>201</v>
      </c>
      <c r="H44" s="7">
        <v>812.8</v>
      </c>
      <c r="I44" s="26">
        <v>6</v>
      </c>
      <c r="J44" s="26">
        <v>7</v>
      </c>
      <c r="K44" s="50"/>
      <c r="L44" s="50"/>
      <c r="M44" s="50"/>
      <c r="N44" s="50"/>
      <c r="O44" s="50"/>
    </row>
    <row r="45" spans="1:15" ht="67.5" x14ac:dyDescent="0.25">
      <c r="A45" s="10">
        <v>135601</v>
      </c>
      <c r="B45" s="47" t="s">
        <v>274</v>
      </c>
      <c r="C45" s="52">
        <v>56488.83</v>
      </c>
      <c r="D45" s="6" t="s">
        <v>14</v>
      </c>
      <c r="E45" s="49" t="s">
        <v>64</v>
      </c>
      <c r="F45" s="7" t="s">
        <v>207</v>
      </c>
      <c r="G45" s="18" t="s">
        <v>201</v>
      </c>
      <c r="H45" s="7">
        <v>240</v>
      </c>
      <c r="I45" s="26">
        <v>3</v>
      </c>
      <c r="J45" s="26">
        <v>5</v>
      </c>
      <c r="K45" s="50"/>
      <c r="L45" s="50"/>
      <c r="M45" s="50"/>
      <c r="N45" s="50"/>
      <c r="O45" s="50"/>
    </row>
    <row r="46" spans="1:15" ht="67.5" x14ac:dyDescent="0.25">
      <c r="A46" s="10">
        <v>135633</v>
      </c>
      <c r="B46" s="47" t="s">
        <v>275</v>
      </c>
      <c r="C46" s="52">
        <v>95512</v>
      </c>
      <c r="D46" s="6" t="s">
        <v>14</v>
      </c>
      <c r="E46" s="49" t="s">
        <v>64</v>
      </c>
      <c r="F46" s="7" t="s">
        <v>208</v>
      </c>
      <c r="G46" s="18" t="s">
        <v>209</v>
      </c>
      <c r="H46" s="7">
        <v>1</v>
      </c>
      <c r="I46" s="26">
        <v>7</v>
      </c>
      <c r="J46" s="26">
        <v>8</v>
      </c>
      <c r="K46" s="50"/>
      <c r="L46" s="50"/>
      <c r="M46" s="50"/>
      <c r="N46" s="50"/>
      <c r="O46" s="50"/>
    </row>
    <row r="47" spans="1:15" ht="54" x14ac:dyDescent="0.25">
      <c r="A47" s="10" t="s">
        <v>111</v>
      </c>
      <c r="B47" s="47" t="s">
        <v>112</v>
      </c>
      <c r="C47" s="52">
        <v>46462.823600000003</v>
      </c>
      <c r="D47" s="6" t="s">
        <v>14</v>
      </c>
      <c r="E47" s="49" t="s">
        <v>30</v>
      </c>
      <c r="F47" s="7" t="s">
        <v>210</v>
      </c>
      <c r="G47" s="18" t="s">
        <v>198</v>
      </c>
      <c r="H47" s="7">
        <v>3</v>
      </c>
      <c r="I47" s="26">
        <v>2</v>
      </c>
      <c r="J47" s="26">
        <v>2</v>
      </c>
      <c r="K47" s="50"/>
      <c r="L47" s="50"/>
      <c r="M47" s="50"/>
      <c r="N47" s="50"/>
      <c r="O47" s="50"/>
    </row>
    <row r="48" spans="1:15" ht="54" x14ac:dyDescent="0.25">
      <c r="A48" s="10" t="s">
        <v>111</v>
      </c>
      <c r="B48" s="47" t="s">
        <v>113</v>
      </c>
      <c r="C48" s="52">
        <v>116580.5275</v>
      </c>
      <c r="D48" s="6" t="s">
        <v>14</v>
      </c>
      <c r="E48" s="49" t="s">
        <v>30</v>
      </c>
      <c r="F48" s="7" t="s">
        <v>210</v>
      </c>
      <c r="G48" s="18" t="s">
        <v>198</v>
      </c>
      <c r="H48" s="7">
        <v>5</v>
      </c>
      <c r="I48" s="26">
        <v>6</v>
      </c>
      <c r="J48" s="26">
        <v>4</v>
      </c>
      <c r="K48" s="50"/>
      <c r="L48" s="50"/>
      <c r="M48" s="50"/>
      <c r="N48" s="50"/>
      <c r="O48" s="50"/>
    </row>
    <row r="49" spans="1:15" ht="54" x14ac:dyDescent="0.25">
      <c r="A49" s="10" t="s">
        <v>111</v>
      </c>
      <c r="B49" s="47" t="s">
        <v>114</v>
      </c>
      <c r="C49" s="52">
        <v>159713.40800000002</v>
      </c>
      <c r="D49" s="6" t="s">
        <v>14</v>
      </c>
      <c r="E49" s="49" t="s">
        <v>30</v>
      </c>
      <c r="F49" s="7" t="s">
        <v>211</v>
      </c>
      <c r="G49" s="18" t="s">
        <v>198</v>
      </c>
      <c r="H49" s="7">
        <v>8</v>
      </c>
      <c r="I49" s="26">
        <v>5</v>
      </c>
      <c r="J49" s="26">
        <v>3</v>
      </c>
      <c r="K49" s="50"/>
      <c r="L49" s="50"/>
      <c r="M49" s="50"/>
      <c r="N49" s="50"/>
      <c r="O49" s="50"/>
    </row>
    <row r="50" spans="1:15" ht="67.5" x14ac:dyDescent="0.25">
      <c r="A50" s="10" t="s">
        <v>111</v>
      </c>
      <c r="B50" s="47" t="s">
        <v>115</v>
      </c>
      <c r="C50" s="52">
        <v>125021.00800000002</v>
      </c>
      <c r="D50" s="6" t="s">
        <v>14</v>
      </c>
      <c r="E50" s="49" t="s">
        <v>30</v>
      </c>
      <c r="F50" s="7" t="s">
        <v>210</v>
      </c>
      <c r="G50" s="18" t="s">
        <v>198</v>
      </c>
      <c r="H50" s="7">
        <v>8</v>
      </c>
      <c r="I50" s="26">
        <v>7</v>
      </c>
      <c r="J50" s="26">
        <v>5</v>
      </c>
      <c r="K50" s="50"/>
      <c r="L50" s="50"/>
      <c r="M50" s="50"/>
      <c r="N50" s="50"/>
      <c r="O50" s="50"/>
    </row>
    <row r="51" spans="1:15" ht="67.5" x14ac:dyDescent="0.25">
      <c r="A51" s="10" t="s">
        <v>111</v>
      </c>
      <c r="B51" s="47" t="s">
        <v>116</v>
      </c>
      <c r="C51" s="52">
        <v>106333.772</v>
      </c>
      <c r="D51" s="6" t="s">
        <v>14</v>
      </c>
      <c r="E51" s="49" t="s">
        <v>30</v>
      </c>
      <c r="F51" s="7" t="s">
        <v>210</v>
      </c>
      <c r="G51" s="18" t="s">
        <v>198</v>
      </c>
      <c r="H51" s="7">
        <v>4</v>
      </c>
      <c r="I51" s="26">
        <v>3</v>
      </c>
      <c r="J51" s="26">
        <v>2</v>
      </c>
      <c r="K51" s="50"/>
      <c r="L51" s="50"/>
      <c r="M51" s="50"/>
      <c r="N51" s="50"/>
      <c r="O51" s="50"/>
    </row>
    <row r="52" spans="1:15" ht="54" x14ac:dyDescent="0.25">
      <c r="A52" s="10" t="s">
        <v>111</v>
      </c>
      <c r="B52" s="47" t="s">
        <v>117</v>
      </c>
      <c r="C52" s="52">
        <v>112961.10400000001</v>
      </c>
      <c r="D52" s="6" t="s">
        <v>14</v>
      </c>
      <c r="E52" s="49" t="s">
        <v>30</v>
      </c>
      <c r="F52" s="7" t="s">
        <v>212</v>
      </c>
      <c r="G52" s="18" t="s">
        <v>198</v>
      </c>
      <c r="H52" s="7">
        <v>5</v>
      </c>
      <c r="I52" s="26">
        <v>4</v>
      </c>
      <c r="J52" s="26">
        <v>2</v>
      </c>
      <c r="K52" s="50"/>
      <c r="L52" s="50"/>
      <c r="M52" s="50"/>
      <c r="N52" s="50"/>
      <c r="O52" s="50"/>
    </row>
    <row r="53" spans="1:15" ht="67.5" x14ac:dyDescent="0.25">
      <c r="A53" s="10" t="s">
        <v>111</v>
      </c>
      <c r="B53" s="47" t="s">
        <v>118</v>
      </c>
      <c r="C53" s="52">
        <v>112927.35</v>
      </c>
      <c r="D53" s="6" t="s">
        <v>14</v>
      </c>
      <c r="E53" s="49" t="s">
        <v>30</v>
      </c>
      <c r="F53" s="7" t="s">
        <v>213</v>
      </c>
      <c r="G53" s="18" t="s">
        <v>198</v>
      </c>
      <c r="H53" s="7">
        <v>3</v>
      </c>
      <c r="I53" s="26">
        <v>6</v>
      </c>
      <c r="J53" s="26">
        <v>2</v>
      </c>
      <c r="K53" s="50"/>
      <c r="L53" s="50"/>
      <c r="M53" s="50"/>
      <c r="N53" s="50"/>
      <c r="O53" s="50"/>
    </row>
    <row r="54" spans="1:15" ht="54" x14ac:dyDescent="0.25">
      <c r="A54" s="10" t="s">
        <v>111</v>
      </c>
      <c r="B54" s="47" t="s">
        <v>119</v>
      </c>
      <c r="C54" s="52">
        <v>87786.347999999984</v>
      </c>
      <c r="D54" s="6" t="s">
        <v>14</v>
      </c>
      <c r="E54" s="49" t="s">
        <v>30</v>
      </c>
      <c r="F54" s="7" t="s">
        <v>214</v>
      </c>
      <c r="G54" s="18" t="s">
        <v>198</v>
      </c>
      <c r="H54" s="7">
        <v>4</v>
      </c>
      <c r="I54" s="26">
        <v>5</v>
      </c>
      <c r="J54" s="26">
        <v>3</v>
      </c>
      <c r="K54" s="50"/>
      <c r="L54" s="50"/>
      <c r="M54" s="50"/>
      <c r="N54" s="50"/>
      <c r="O54" s="50"/>
    </row>
    <row r="55" spans="1:15" ht="54" x14ac:dyDescent="0.25">
      <c r="A55" s="10" t="s">
        <v>111</v>
      </c>
      <c r="B55" s="47" t="s">
        <v>120</v>
      </c>
      <c r="C55" s="52">
        <v>102591.08660000001</v>
      </c>
      <c r="D55" s="6" t="s">
        <v>14</v>
      </c>
      <c r="E55" s="49" t="s">
        <v>30</v>
      </c>
      <c r="F55" s="7" t="s">
        <v>214</v>
      </c>
      <c r="G55" s="18" t="s">
        <v>198</v>
      </c>
      <c r="H55" s="7">
        <v>4</v>
      </c>
      <c r="I55" s="26">
        <v>5</v>
      </c>
      <c r="J55" s="26">
        <v>4</v>
      </c>
      <c r="K55" s="50"/>
      <c r="L55" s="50"/>
      <c r="M55" s="50"/>
      <c r="N55" s="50"/>
      <c r="O55" s="50"/>
    </row>
    <row r="56" spans="1:15" ht="54" x14ac:dyDescent="0.25">
      <c r="A56" s="10" t="s">
        <v>111</v>
      </c>
      <c r="B56" s="47" t="s">
        <v>121</v>
      </c>
      <c r="C56" s="52">
        <v>120951.0855</v>
      </c>
      <c r="D56" s="6" t="s">
        <v>14</v>
      </c>
      <c r="E56" s="49" t="s">
        <v>30</v>
      </c>
      <c r="F56" s="7" t="s">
        <v>214</v>
      </c>
      <c r="G56" s="18" t="s">
        <v>198</v>
      </c>
      <c r="H56" s="7">
        <v>4</v>
      </c>
      <c r="I56" s="26">
        <v>8</v>
      </c>
      <c r="J56" s="26">
        <v>4</v>
      </c>
      <c r="K56" s="50"/>
      <c r="L56" s="50"/>
      <c r="M56" s="50"/>
      <c r="N56" s="50"/>
      <c r="O56" s="50"/>
    </row>
    <row r="57" spans="1:15" ht="54" x14ac:dyDescent="0.25">
      <c r="A57" s="10" t="s">
        <v>111</v>
      </c>
      <c r="B57" s="47" t="s">
        <v>122</v>
      </c>
      <c r="C57" s="52">
        <v>93093.134399999995</v>
      </c>
      <c r="D57" s="6" t="s">
        <v>14</v>
      </c>
      <c r="E57" s="49" t="s">
        <v>30</v>
      </c>
      <c r="F57" s="7" t="s">
        <v>214</v>
      </c>
      <c r="G57" s="18" t="s">
        <v>198</v>
      </c>
      <c r="H57" s="7">
        <v>3</v>
      </c>
      <c r="I57" s="26">
        <v>6</v>
      </c>
      <c r="J57" s="26">
        <v>4</v>
      </c>
      <c r="K57" s="50"/>
      <c r="L57" s="50"/>
      <c r="M57" s="50"/>
      <c r="N57" s="50"/>
      <c r="O57" s="50"/>
    </row>
    <row r="58" spans="1:15" ht="67.5" x14ac:dyDescent="0.25">
      <c r="A58" s="10" t="s">
        <v>111</v>
      </c>
      <c r="B58" s="47" t="s">
        <v>123</v>
      </c>
      <c r="C58" s="52">
        <v>115578.35</v>
      </c>
      <c r="D58" s="6" t="s">
        <v>14</v>
      </c>
      <c r="E58" s="49" t="s">
        <v>30</v>
      </c>
      <c r="F58" s="7" t="s">
        <v>215</v>
      </c>
      <c r="G58" s="18" t="s">
        <v>198</v>
      </c>
      <c r="H58" s="7">
        <v>4</v>
      </c>
      <c r="I58" s="26">
        <v>10</v>
      </c>
      <c r="J58" s="26">
        <v>5</v>
      </c>
      <c r="K58" s="50"/>
      <c r="L58" s="50"/>
      <c r="M58" s="50"/>
      <c r="N58" s="50"/>
      <c r="O58" s="50"/>
    </row>
    <row r="59" spans="1:15" ht="67.5" x14ac:dyDescent="0.25">
      <c r="A59" s="10" t="s">
        <v>111</v>
      </c>
      <c r="B59" s="47" t="s">
        <v>124</v>
      </c>
      <c r="C59" s="52">
        <v>100000</v>
      </c>
      <c r="D59" s="6" t="s">
        <v>14</v>
      </c>
      <c r="E59" s="49" t="s">
        <v>44</v>
      </c>
      <c r="F59" s="7" t="s">
        <v>216</v>
      </c>
      <c r="G59" s="18" t="s">
        <v>201</v>
      </c>
      <c r="H59" s="7">
        <v>300</v>
      </c>
      <c r="I59" s="26">
        <v>7</v>
      </c>
      <c r="J59" s="26">
        <v>5</v>
      </c>
      <c r="K59" s="50"/>
      <c r="L59" s="50"/>
      <c r="M59" s="50"/>
      <c r="N59" s="50"/>
      <c r="O59" s="50"/>
    </row>
    <row r="60" spans="1:15" ht="67.5" x14ac:dyDescent="0.25">
      <c r="A60" s="10" t="s">
        <v>111</v>
      </c>
      <c r="B60" s="47" t="s">
        <v>276</v>
      </c>
      <c r="C60" s="52">
        <v>193080.03</v>
      </c>
      <c r="D60" s="6" t="s">
        <v>14</v>
      </c>
      <c r="E60" s="49" t="s">
        <v>44</v>
      </c>
      <c r="F60" s="7" t="s">
        <v>44</v>
      </c>
      <c r="G60" s="18" t="s">
        <v>201</v>
      </c>
      <c r="H60" s="7">
        <v>524</v>
      </c>
      <c r="I60" s="26">
        <v>1</v>
      </c>
      <c r="J60" s="26">
        <v>9</v>
      </c>
      <c r="K60" s="50"/>
      <c r="L60" s="50"/>
      <c r="M60" s="50"/>
      <c r="N60" s="50"/>
      <c r="O60" s="50"/>
    </row>
    <row r="61" spans="1:15" ht="67.5" x14ac:dyDescent="0.25">
      <c r="A61" s="10" t="s">
        <v>111</v>
      </c>
      <c r="B61" s="47" t="s">
        <v>277</v>
      </c>
      <c r="C61" s="52">
        <v>129900.5</v>
      </c>
      <c r="D61" s="6" t="s">
        <v>14</v>
      </c>
      <c r="E61" s="49" t="s">
        <v>44</v>
      </c>
      <c r="F61" s="7" t="s">
        <v>44</v>
      </c>
      <c r="G61" s="18" t="s">
        <v>201</v>
      </c>
      <c r="H61" s="7">
        <v>374</v>
      </c>
      <c r="I61" s="26">
        <v>3</v>
      </c>
      <c r="J61" s="26">
        <v>2</v>
      </c>
      <c r="K61" s="50"/>
      <c r="L61" s="50"/>
      <c r="M61" s="50"/>
      <c r="N61" s="50"/>
      <c r="O61" s="50"/>
    </row>
    <row r="62" spans="1:15" ht="54" x14ac:dyDescent="0.25">
      <c r="A62" s="10" t="s">
        <v>111</v>
      </c>
      <c r="B62" s="47" t="s">
        <v>278</v>
      </c>
      <c r="C62" s="52">
        <v>240019.47</v>
      </c>
      <c r="D62" s="6" t="s">
        <v>14</v>
      </c>
      <c r="E62" s="49" t="s">
        <v>44</v>
      </c>
      <c r="F62" s="7" t="s">
        <v>217</v>
      </c>
      <c r="G62" s="18" t="s">
        <v>201</v>
      </c>
      <c r="H62" s="7">
        <v>522</v>
      </c>
      <c r="I62" s="26">
        <v>1</v>
      </c>
      <c r="J62" s="26">
        <v>2</v>
      </c>
      <c r="K62" s="50"/>
      <c r="L62" s="50"/>
      <c r="M62" s="50"/>
      <c r="N62" s="50"/>
      <c r="O62" s="50"/>
    </row>
    <row r="63" spans="1:15" ht="67.5" x14ac:dyDescent="0.25">
      <c r="A63" s="10" t="s">
        <v>111</v>
      </c>
      <c r="B63" s="47" t="s">
        <v>279</v>
      </c>
      <c r="C63" s="52">
        <v>117000</v>
      </c>
      <c r="D63" s="6" t="s">
        <v>14</v>
      </c>
      <c r="E63" s="49" t="s">
        <v>44</v>
      </c>
      <c r="F63" s="7" t="s">
        <v>44</v>
      </c>
      <c r="G63" s="18" t="s">
        <v>218</v>
      </c>
      <c r="H63" s="7">
        <v>380</v>
      </c>
      <c r="I63" s="26">
        <v>9</v>
      </c>
      <c r="J63" s="26">
        <v>6</v>
      </c>
      <c r="K63" s="50"/>
      <c r="L63" s="50"/>
      <c r="M63" s="50"/>
      <c r="N63" s="50"/>
      <c r="O63" s="50"/>
    </row>
    <row r="64" spans="1:15" ht="67.5" x14ac:dyDescent="0.25">
      <c r="A64" s="10" t="s">
        <v>111</v>
      </c>
      <c r="B64" s="47" t="s">
        <v>125</v>
      </c>
      <c r="C64" s="52">
        <v>1151411.77</v>
      </c>
      <c r="D64" s="6" t="s">
        <v>14</v>
      </c>
      <c r="E64" s="49" t="s">
        <v>48</v>
      </c>
      <c r="F64" s="7" t="s">
        <v>219</v>
      </c>
      <c r="G64" s="18" t="s">
        <v>201</v>
      </c>
      <c r="H64" s="7">
        <v>2824.22</v>
      </c>
      <c r="I64" s="26">
        <v>22</v>
      </c>
      <c r="J64" s="26">
        <v>27</v>
      </c>
      <c r="K64" s="50"/>
      <c r="L64" s="50"/>
      <c r="M64" s="50"/>
      <c r="N64" s="50"/>
      <c r="O64" s="50"/>
    </row>
    <row r="65" spans="1:15" ht="67.5" x14ac:dyDescent="0.25">
      <c r="A65" s="10" t="s">
        <v>111</v>
      </c>
      <c r="B65" s="47" t="s">
        <v>126</v>
      </c>
      <c r="C65" s="52">
        <v>1148588.23</v>
      </c>
      <c r="D65" s="6" t="s">
        <v>14</v>
      </c>
      <c r="E65" s="49" t="s">
        <v>48</v>
      </c>
      <c r="F65" s="7" t="s">
        <v>220</v>
      </c>
      <c r="G65" s="18" t="s">
        <v>201</v>
      </c>
      <c r="H65" s="7">
        <v>2763.7</v>
      </c>
      <c r="I65" s="26">
        <v>20</v>
      </c>
      <c r="J65" s="26">
        <v>23</v>
      </c>
      <c r="K65" s="50"/>
      <c r="L65" s="50"/>
      <c r="M65" s="50"/>
      <c r="N65" s="50"/>
      <c r="O65" s="50"/>
    </row>
    <row r="66" spans="1:15" ht="54" x14ac:dyDescent="0.25">
      <c r="A66" s="10" t="s">
        <v>111</v>
      </c>
      <c r="B66" s="47" t="s">
        <v>280</v>
      </c>
      <c r="C66" s="52">
        <v>165313.31</v>
      </c>
      <c r="D66" s="6" t="s">
        <v>14</v>
      </c>
      <c r="E66" s="49" t="s">
        <v>38</v>
      </c>
      <c r="F66" s="7" t="s">
        <v>38</v>
      </c>
      <c r="G66" s="18" t="s">
        <v>201</v>
      </c>
      <c r="H66" s="7">
        <v>218</v>
      </c>
      <c r="I66" s="26">
        <v>20</v>
      </c>
      <c r="J66" s="26">
        <v>20</v>
      </c>
      <c r="K66" s="50"/>
      <c r="L66" s="50"/>
      <c r="M66" s="50"/>
      <c r="N66" s="50"/>
      <c r="O66" s="50"/>
    </row>
    <row r="67" spans="1:15" ht="54" x14ac:dyDescent="0.25">
      <c r="A67" s="10" t="s">
        <v>111</v>
      </c>
      <c r="B67" s="47" t="s">
        <v>281</v>
      </c>
      <c r="C67" s="52">
        <v>364291.6</v>
      </c>
      <c r="D67" s="6" t="s">
        <v>14</v>
      </c>
      <c r="E67" s="49" t="s">
        <v>38</v>
      </c>
      <c r="F67" s="7" t="s">
        <v>221</v>
      </c>
      <c r="G67" s="18" t="s">
        <v>201</v>
      </c>
      <c r="H67" s="7">
        <v>740</v>
      </c>
      <c r="I67" s="26">
        <v>27</v>
      </c>
      <c r="J67" s="26">
        <v>28</v>
      </c>
      <c r="K67" s="50"/>
      <c r="L67" s="50"/>
      <c r="M67" s="50"/>
      <c r="N67" s="50"/>
      <c r="O67" s="50"/>
    </row>
    <row r="68" spans="1:15" ht="67.5" x14ac:dyDescent="0.25">
      <c r="A68" s="10" t="s">
        <v>111</v>
      </c>
      <c r="B68" s="47" t="s">
        <v>282</v>
      </c>
      <c r="C68" s="52">
        <v>148867.9</v>
      </c>
      <c r="D68" s="6" t="s">
        <v>14</v>
      </c>
      <c r="E68" s="49" t="s">
        <v>38</v>
      </c>
      <c r="F68" s="7" t="s">
        <v>222</v>
      </c>
      <c r="G68" s="18" t="s">
        <v>201</v>
      </c>
      <c r="H68" s="7">
        <v>343</v>
      </c>
      <c r="I68" s="26">
        <v>3</v>
      </c>
      <c r="J68" s="26">
        <v>4</v>
      </c>
      <c r="K68" s="50"/>
      <c r="L68" s="50"/>
      <c r="M68" s="50"/>
      <c r="N68" s="50"/>
      <c r="O68" s="50"/>
    </row>
    <row r="69" spans="1:15" ht="54" x14ac:dyDescent="0.25">
      <c r="A69" s="10" t="s">
        <v>111</v>
      </c>
      <c r="B69" s="47" t="s">
        <v>283</v>
      </c>
      <c r="C69" s="52">
        <v>182339.44</v>
      </c>
      <c r="D69" s="6" t="s">
        <v>14</v>
      </c>
      <c r="E69" s="49" t="s">
        <v>38</v>
      </c>
      <c r="F69" s="7" t="s">
        <v>38</v>
      </c>
      <c r="G69" s="18" t="s">
        <v>201</v>
      </c>
      <c r="H69" s="7">
        <v>271.3</v>
      </c>
      <c r="I69" s="26">
        <v>20</v>
      </c>
      <c r="J69" s="26">
        <v>20</v>
      </c>
      <c r="K69" s="50"/>
      <c r="L69" s="50"/>
      <c r="M69" s="50"/>
      <c r="N69" s="50"/>
      <c r="O69" s="50"/>
    </row>
    <row r="70" spans="1:15" ht="54" x14ac:dyDescent="0.25">
      <c r="A70" s="10" t="s">
        <v>111</v>
      </c>
      <c r="B70" s="47" t="s">
        <v>284</v>
      </c>
      <c r="C70" s="52">
        <v>90303.65</v>
      </c>
      <c r="D70" s="6" t="s">
        <v>14</v>
      </c>
      <c r="E70" s="49" t="s">
        <v>38</v>
      </c>
      <c r="F70" s="7" t="s">
        <v>38</v>
      </c>
      <c r="G70" s="18" t="s">
        <v>201</v>
      </c>
      <c r="H70" s="7">
        <v>123.6</v>
      </c>
      <c r="I70" s="26">
        <v>10</v>
      </c>
      <c r="J70" s="26">
        <v>10</v>
      </c>
      <c r="K70" s="50"/>
      <c r="L70" s="50"/>
      <c r="M70" s="50"/>
      <c r="N70" s="50"/>
      <c r="O70" s="50"/>
    </row>
    <row r="71" spans="1:15" ht="54" x14ac:dyDescent="0.25">
      <c r="A71" s="10" t="s">
        <v>111</v>
      </c>
      <c r="B71" s="47" t="s">
        <v>285</v>
      </c>
      <c r="C71" s="52">
        <v>48884.1</v>
      </c>
      <c r="D71" s="6" t="s">
        <v>14</v>
      </c>
      <c r="E71" s="49" t="s">
        <v>38</v>
      </c>
      <c r="F71" s="7" t="s">
        <v>38</v>
      </c>
      <c r="G71" s="18" t="s">
        <v>201</v>
      </c>
      <c r="H71" s="7">
        <v>271.3</v>
      </c>
      <c r="I71" s="26">
        <v>20</v>
      </c>
      <c r="J71" s="26">
        <v>20</v>
      </c>
      <c r="K71" s="50"/>
      <c r="L71" s="50"/>
      <c r="M71" s="50"/>
      <c r="N71" s="50"/>
      <c r="O71" s="50"/>
    </row>
    <row r="72" spans="1:15" ht="40.5" x14ac:dyDescent="0.25">
      <c r="A72" s="10" t="s">
        <v>111</v>
      </c>
      <c r="B72" s="47" t="s">
        <v>127</v>
      </c>
      <c r="C72" s="52">
        <v>200000</v>
      </c>
      <c r="D72" s="6" t="s">
        <v>14</v>
      </c>
      <c r="E72" s="49" t="s">
        <v>42</v>
      </c>
      <c r="F72" s="7" t="s">
        <v>42</v>
      </c>
      <c r="G72" s="18" t="s">
        <v>223</v>
      </c>
      <c r="H72" s="7">
        <v>1</v>
      </c>
      <c r="I72" s="26">
        <v>20</v>
      </c>
      <c r="J72" s="26">
        <v>22</v>
      </c>
      <c r="K72" s="50"/>
      <c r="L72" s="50"/>
      <c r="M72" s="50"/>
      <c r="N72" s="50"/>
      <c r="O72" s="50"/>
    </row>
    <row r="73" spans="1:15" ht="54" x14ac:dyDescent="0.25">
      <c r="A73" s="10" t="s">
        <v>111</v>
      </c>
      <c r="B73" s="47" t="s">
        <v>128</v>
      </c>
      <c r="C73" s="52">
        <v>153131.5</v>
      </c>
      <c r="D73" s="6" t="s">
        <v>14</v>
      </c>
      <c r="E73" s="49" t="s">
        <v>42</v>
      </c>
      <c r="F73" s="7" t="s">
        <v>42</v>
      </c>
      <c r="G73" s="18" t="s">
        <v>201</v>
      </c>
      <c r="H73" s="7">
        <v>232</v>
      </c>
      <c r="I73" s="26">
        <v>2</v>
      </c>
      <c r="J73" s="26">
        <v>0</v>
      </c>
      <c r="K73" s="50"/>
      <c r="L73" s="50"/>
      <c r="M73" s="50"/>
      <c r="N73" s="50"/>
      <c r="O73" s="50"/>
    </row>
    <row r="74" spans="1:15" ht="67.5" x14ac:dyDescent="0.25">
      <c r="A74" s="10" t="s">
        <v>111</v>
      </c>
      <c r="B74" s="47" t="s">
        <v>129</v>
      </c>
      <c r="C74" s="52">
        <v>64602.31</v>
      </c>
      <c r="D74" s="6" t="s">
        <v>14</v>
      </c>
      <c r="E74" s="49" t="s">
        <v>56</v>
      </c>
      <c r="F74" s="7" t="s">
        <v>224</v>
      </c>
      <c r="G74" s="18" t="s">
        <v>225</v>
      </c>
      <c r="H74" s="7">
        <v>1</v>
      </c>
      <c r="I74" s="26">
        <v>10</v>
      </c>
      <c r="J74" s="26">
        <v>4</v>
      </c>
      <c r="K74" s="50"/>
      <c r="L74" s="50"/>
      <c r="M74" s="50"/>
      <c r="N74" s="50"/>
      <c r="O74" s="50"/>
    </row>
    <row r="75" spans="1:15" ht="54" x14ac:dyDescent="0.25">
      <c r="A75" s="10" t="s">
        <v>111</v>
      </c>
      <c r="B75" s="47" t="s">
        <v>130</v>
      </c>
      <c r="C75" s="52">
        <v>25049.3</v>
      </c>
      <c r="D75" s="6" t="s">
        <v>14</v>
      </c>
      <c r="E75" s="49" t="s">
        <v>56</v>
      </c>
      <c r="F75" s="7" t="s">
        <v>224</v>
      </c>
      <c r="G75" s="18" t="s">
        <v>226</v>
      </c>
      <c r="H75" s="7">
        <v>1</v>
      </c>
      <c r="I75" s="26">
        <v>0</v>
      </c>
      <c r="J75" s="26">
        <v>1</v>
      </c>
      <c r="K75" s="50"/>
      <c r="L75" s="50"/>
      <c r="M75" s="50"/>
      <c r="N75" s="50"/>
      <c r="O75" s="50"/>
    </row>
    <row r="76" spans="1:15" ht="54" x14ac:dyDescent="0.25">
      <c r="A76" s="10" t="s">
        <v>111</v>
      </c>
      <c r="B76" s="47" t="s">
        <v>131</v>
      </c>
      <c r="C76" s="52">
        <v>25049.3</v>
      </c>
      <c r="D76" s="6" t="s">
        <v>14</v>
      </c>
      <c r="E76" s="49" t="s">
        <v>56</v>
      </c>
      <c r="F76" s="7" t="s">
        <v>227</v>
      </c>
      <c r="G76" s="18" t="s">
        <v>226</v>
      </c>
      <c r="H76" s="7">
        <v>1</v>
      </c>
      <c r="I76" s="26">
        <v>1</v>
      </c>
      <c r="J76" s="26">
        <v>0</v>
      </c>
      <c r="K76" s="50"/>
      <c r="L76" s="50"/>
      <c r="M76" s="50"/>
      <c r="N76" s="50"/>
      <c r="O76" s="50"/>
    </row>
    <row r="77" spans="1:15" ht="54" x14ac:dyDescent="0.25">
      <c r="A77" s="10" t="s">
        <v>111</v>
      </c>
      <c r="B77" s="47" t="s">
        <v>131</v>
      </c>
      <c r="C77" s="52">
        <v>20049.3</v>
      </c>
      <c r="D77" s="6" t="s">
        <v>14</v>
      </c>
      <c r="E77" s="49" t="s">
        <v>56</v>
      </c>
      <c r="F77" s="7" t="s">
        <v>228</v>
      </c>
      <c r="G77" s="18" t="s">
        <v>226</v>
      </c>
      <c r="H77" s="7">
        <v>1</v>
      </c>
      <c r="I77" s="26">
        <v>1</v>
      </c>
      <c r="J77" s="26">
        <v>0</v>
      </c>
      <c r="K77" s="50"/>
      <c r="L77" s="50"/>
      <c r="M77" s="50"/>
      <c r="N77" s="50"/>
      <c r="O77" s="50"/>
    </row>
    <row r="78" spans="1:15" ht="54" x14ac:dyDescent="0.25">
      <c r="A78" s="10" t="s">
        <v>111</v>
      </c>
      <c r="B78" s="47" t="s">
        <v>132</v>
      </c>
      <c r="C78" s="52">
        <v>25049.3</v>
      </c>
      <c r="D78" s="6" t="s">
        <v>14</v>
      </c>
      <c r="E78" s="49" t="s">
        <v>56</v>
      </c>
      <c r="F78" s="7" t="s">
        <v>229</v>
      </c>
      <c r="G78" s="18" t="s">
        <v>226</v>
      </c>
      <c r="H78" s="7">
        <v>1</v>
      </c>
      <c r="I78" s="26">
        <v>1</v>
      </c>
      <c r="J78" s="26">
        <v>0</v>
      </c>
      <c r="K78" s="50"/>
      <c r="L78" s="50"/>
      <c r="M78" s="50"/>
      <c r="N78" s="50"/>
      <c r="O78" s="50"/>
    </row>
    <row r="79" spans="1:15" ht="54" x14ac:dyDescent="0.25">
      <c r="A79" s="10" t="s">
        <v>111</v>
      </c>
      <c r="B79" s="47" t="s">
        <v>133</v>
      </c>
      <c r="C79" s="52">
        <v>308786.37</v>
      </c>
      <c r="D79" s="6" t="s">
        <v>14</v>
      </c>
      <c r="E79" s="49" t="s">
        <v>56</v>
      </c>
      <c r="F79" s="7" t="s">
        <v>230</v>
      </c>
      <c r="G79" s="18" t="s">
        <v>201</v>
      </c>
      <c r="H79" s="7">
        <v>289</v>
      </c>
      <c r="I79" s="26">
        <v>5</v>
      </c>
      <c r="J79" s="26">
        <v>8</v>
      </c>
      <c r="K79" s="50"/>
      <c r="L79" s="50"/>
      <c r="M79" s="50"/>
      <c r="N79" s="50"/>
      <c r="O79" s="50"/>
    </row>
    <row r="80" spans="1:15" ht="54" x14ac:dyDescent="0.25">
      <c r="A80" s="10" t="s">
        <v>111</v>
      </c>
      <c r="B80" s="47" t="s">
        <v>134</v>
      </c>
      <c r="C80" s="52">
        <v>120730</v>
      </c>
      <c r="D80" s="6" t="s">
        <v>14</v>
      </c>
      <c r="E80" s="49" t="s">
        <v>56</v>
      </c>
      <c r="F80" s="7" t="s">
        <v>230</v>
      </c>
      <c r="G80" s="18" t="s">
        <v>196</v>
      </c>
      <c r="H80" s="7">
        <v>1</v>
      </c>
      <c r="I80" s="26">
        <v>3</v>
      </c>
      <c r="J80" s="26">
        <v>1</v>
      </c>
      <c r="K80" s="50"/>
      <c r="L80" s="50"/>
      <c r="M80" s="50"/>
      <c r="N80" s="50"/>
      <c r="O80" s="50"/>
    </row>
    <row r="81" spans="1:15" ht="54" x14ac:dyDescent="0.25">
      <c r="A81" s="10" t="s">
        <v>111</v>
      </c>
      <c r="B81" s="47" t="s">
        <v>135</v>
      </c>
      <c r="C81" s="52">
        <v>31386.86</v>
      </c>
      <c r="D81" s="6" t="s">
        <v>14</v>
      </c>
      <c r="E81" s="49" t="s">
        <v>56</v>
      </c>
      <c r="F81" s="7" t="s">
        <v>230</v>
      </c>
      <c r="G81" s="18" t="s">
        <v>201</v>
      </c>
      <c r="H81" s="7">
        <v>53</v>
      </c>
      <c r="I81" s="26">
        <v>2</v>
      </c>
      <c r="J81" s="26">
        <v>0</v>
      </c>
      <c r="K81" s="50"/>
      <c r="L81" s="50"/>
      <c r="M81" s="50"/>
      <c r="N81" s="50"/>
      <c r="O81" s="50"/>
    </row>
    <row r="82" spans="1:15" ht="54" x14ac:dyDescent="0.25">
      <c r="A82" s="10" t="s">
        <v>111</v>
      </c>
      <c r="B82" s="47" t="s">
        <v>136</v>
      </c>
      <c r="C82" s="52">
        <v>30777.47</v>
      </c>
      <c r="D82" s="6" t="s">
        <v>14</v>
      </c>
      <c r="E82" s="49" t="s">
        <v>56</v>
      </c>
      <c r="F82" s="7" t="s">
        <v>230</v>
      </c>
      <c r="G82" s="18" t="s">
        <v>201</v>
      </c>
      <c r="H82" s="7">
        <v>47</v>
      </c>
      <c r="I82" s="26">
        <v>2</v>
      </c>
      <c r="J82" s="26">
        <v>0</v>
      </c>
      <c r="K82" s="50"/>
      <c r="L82" s="50"/>
      <c r="M82" s="50"/>
      <c r="N82" s="50"/>
      <c r="O82" s="50"/>
    </row>
    <row r="83" spans="1:15" ht="67.5" x14ac:dyDescent="0.25">
      <c r="A83" s="10" t="s">
        <v>111</v>
      </c>
      <c r="B83" s="47" t="s">
        <v>137</v>
      </c>
      <c r="C83" s="52">
        <v>141000</v>
      </c>
      <c r="D83" s="6" t="s">
        <v>14</v>
      </c>
      <c r="E83" s="49" t="s">
        <v>56</v>
      </c>
      <c r="F83" s="7" t="s">
        <v>230</v>
      </c>
      <c r="G83" s="18" t="s">
        <v>218</v>
      </c>
      <c r="H83" s="7">
        <v>246</v>
      </c>
      <c r="I83" s="26">
        <v>2</v>
      </c>
      <c r="J83" s="26">
        <v>0</v>
      </c>
      <c r="K83" s="50"/>
      <c r="L83" s="50"/>
      <c r="M83" s="50"/>
      <c r="N83" s="50"/>
      <c r="O83" s="50"/>
    </row>
    <row r="84" spans="1:15" ht="54" x14ac:dyDescent="0.25">
      <c r="A84" s="10" t="s">
        <v>111</v>
      </c>
      <c r="B84" s="47" t="s">
        <v>138</v>
      </c>
      <c r="C84" s="52">
        <v>55457.36</v>
      </c>
      <c r="D84" s="6" t="s">
        <v>14</v>
      </c>
      <c r="E84" s="49" t="s">
        <v>56</v>
      </c>
      <c r="F84" s="7" t="s">
        <v>231</v>
      </c>
      <c r="G84" s="18" t="s">
        <v>196</v>
      </c>
      <c r="H84" s="7">
        <v>1</v>
      </c>
      <c r="I84" s="26">
        <v>2</v>
      </c>
      <c r="J84" s="26">
        <v>0</v>
      </c>
      <c r="K84" s="50"/>
      <c r="L84" s="50"/>
      <c r="M84" s="50"/>
      <c r="N84" s="50"/>
      <c r="O84" s="50"/>
    </row>
    <row r="85" spans="1:15" ht="54" x14ac:dyDescent="0.25">
      <c r="A85" s="10" t="s">
        <v>111</v>
      </c>
      <c r="B85" s="47" t="s">
        <v>139</v>
      </c>
      <c r="C85" s="52">
        <v>92062.43</v>
      </c>
      <c r="D85" s="6" t="s">
        <v>14</v>
      </c>
      <c r="E85" s="49" t="s">
        <v>56</v>
      </c>
      <c r="F85" s="7" t="s">
        <v>232</v>
      </c>
      <c r="G85" s="18" t="s">
        <v>201</v>
      </c>
      <c r="H85" s="7">
        <v>93</v>
      </c>
      <c r="I85" s="26">
        <v>10</v>
      </c>
      <c r="J85" s="26">
        <v>5</v>
      </c>
      <c r="K85" s="50"/>
      <c r="L85" s="50"/>
      <c r="M85" s="50"/>
      <c r="N85" s="50"/>
      <c r="O85" s="50"/>
    </row>
    <row r="86" spans="1:15" ht="54" x14ac:dyDescent="0.25">
      <c r="A86" s="10" t="s">
        <v>111</v>
      </c>
      <c r="B86" s="47" t="s">
        <v>140</v>
      </c>
      <c r="C86" s="52">
        <v>309082.67</v>
      </c>
      <c r="D86" s="6" t="s">
        <v>14</v>
      </c>
      <c r="E86" s="49" t="s">
        <v>65</v>
      </c>
      <c r="F86" s="7" t="s">
        <v>233</v>
      </c>
      <c r="G86" s="18" t="s">
        <v>201</v>
      </c>
      <c r="H86" s="7">
        <v>1600</v>
      </c>
      <c r="I86" s="26">
        <v>15</v>
      </c>
      <c r="J86" s="26">
        <v>25</v>
      </c>
      <c r="K86" s="50"/>
      <c r="L86" s="50"/>
      <c r="M86" s="50"/>
      <c r="N86" s="50"/>
      <c r="O86" s="50"/>
    </row>
    <row r="87" spans="1:15" ht="67.5" x14ac:dyDescent="0.25">
      <c r="A87" s="10" t="s">
        <v>111</v>
      </c>
      <c r="B87" s="47" t="s">
        <v>141</v>
      </c>
      <c r="C87" s="52">
        <v>16719.189999999999</v>
      </c>
      <c r="D87" s="6" t="s">
        <v>14</v>
      </c>
      <c r="E87" s="49" t="s">
        <v>49</v>
      </c>
      <c r="F87" s="7" t="s">
        <v>49</v>
      </c>
      <c r="G87" s="18" t="s">
        <v>198</v>
      </c>
      <c r="H87" s="7">
        <v>3</v>
      </c>
      <c r="I87" s="26">
        <v>1</v>
      </c>
      <c r="J87" s="26">
        <v>2</v>
      </c>
      <c r="K87" s="50"/>
      <c r="L87" s="50"/>
      <c r="M87" s="50"/>
      <c r="N87" s="50"/>
      <c r="O87" s="50"/>
    </row>
    <row r="88" spans="1:15" ht="81" x14ac:dyDescent="0.25">
      <c r="A88" s="10" t="s">
        <v>111</v>
      </c>
      <c r="B88" s="47" t="s">
        <v>142</v>
      </c>
      <c r="C88" s="52">
        <v>80780.800000000003</v>
      </c>
      <c r="D88" s="6" t="s">
        <v>14</v>
      </c>
      <c r="E88" s="49" t="s">
        <v>49</v>
      </c>
      <c r="F88" s="7" t="s">
        <v>49</v>
      </c>
      <c r="G88" s="18" t="s">
        <v>218</v>
      </c>
      <c r="H88" s="7">
        <v>567.32000000000005</v>
      </c>
      <c r="I88" s="26">
        <v>1</v>
      </c>
      <c r="J88" s="26">
        <v>2</v>
      </c>
      <c r="K88" s="50"/>
      <c r="L88" s="50"/>
      <c r="M88" s="50"/>
      <c r="N88" s="50"/>
      <c r="O88" s="50"/>
    </row>
    <row r="89" spans="1:15" ht="81" x14ac:dyDescent="0.25">
      <c r="A89" s="10" t="s">
        <v>111</v>
      </c>
      <c r="B89" s="47" t="s">
        <v>143</v>
      </c>
      <c r="C89" s="52">
        <v>73125</v>
      </c>
      <c r="D89" s="6" t="s">
        <v>14</v>
      </c>
      <c r="E89" s="49" t="s">
        <v>49</v>
      </c>
      <c r="F89" s="7" t="s">
        <v>49</v>
      </c>
      <c r="G89" s="18" t="s">
        <v>218</v>
      </c>
      <c r="H89" s="7">
        <v>604.58000000000004</v>
      </c>
      <c r="I89" s="26">
        <v>1</v>
      </c>
      <c r="J89" s="26">
        <v>2</v>
      </c>
      <c r="K89" s="50"/>
      <c r="L89" s="50"/>
      <c r="M89" s="50"/>
      <c r="N89" s="50"/>
      <c r="O89" s="50"/>
    </row>
    <row r="90" spans="1:15" ht="67.5" x14ac:dyDescent="0.25">
      <c r="A90" s="10" t="s">
        <v>111</v>
      </c>
      <c r="B90" s="47" t="s">
        <v>144</v>
      </c>
      <c r="C90" s="52">
        <v>14625</v>
      </c>
      <c r="D90" s="6" t="s">
        <v>14</v>
      </c>
      <c r="E90" s="49" t="s">
        <v>49</v>
      </c>
      <c r="F90" s="7" t="s">
        <v>49</v>
      </c>
      <c r="G90" s="18" t="s">
        <v>198</v>
      </c>
      <c r="H90" s="7">
        <v>3</v>
      </c>
      <c r="I90" s="26">
        <v>1</v>
      </c>
      <c r="J90" s="26">
        <v>2</v>
      </c>
      <c r="K90" s="50"/>
      <c r="L90" s="50"/>
      <c r="M90" s="50"/>
      <c r="N90" s="50"/>
      <c r="O90" s="50"/>
    </row>
    <row r="91" spans="1:15" ht="67.5" x14ac:dyDescent="0.25">
      <c r="A91" s="10" t="s">
        <v>111</v>
      </c>
      <c r="B91" s="47" t="s">
        <v>145</v>
      </c>
      <c r="C91" s="52">
        <v>9750</v>
      </c>
      <c r="D91" s="6" t="s">
        <v>14</v>
      </c>
      <c r="E91" s="49" t="s">
        <v>49</v>
      </c>
      <c r="F91" s="7" t="s">
        <v>49</v>
      </c>
      <c r="G91" s="18" t="s">
        <v>201</v>
      </c>
      <c r="H91" s="7">
        <v>169.36</v>
      </c>
      <c r="I91" s="26">
        <v>1</v>
      </c>
      <c r="J91" s="26">
        <v>2</v>
      </c>
      <c r="K91" s="50"/>
      <c r="L91" s="50"/>
      <c r="M91" s="50"/>
      <c r="N91" s="50"/>
      <c r="O91" s="50"/>
    </row>
    <row r="92" spans="1:15" ht="67.5" x14ac:dyDescent="0.25">
      <c r="A92" s="10" t="s">
        <v>111</v>
      </c>
      <c r="B92" s="47" t="s">
        <v>146</v>
      </c>
      <c r="C92" s="52">
        <v>195049.82</v>
      </c>
      <c r="D92" s="6" t="s">
        <v>14</v>
      </c>
      <c r="E92" s="49" t="s">
        <v>49</v>
      </c>
      <c r="F92" s="7" t="s">
        <v>49</v>
      </c>
      <c r="G92" s="18" t="s">
        <v>201</v>
      </c>
      <c r="H92" s="7">
        <v>368</v>
      </c>
      <c r="I92" s="26">
        <v>8</v>
      </c>
      <c r="J92" s="26">
        <v>10</v>
      </c>
      <c r="K92" s="50"/>
      <c r="L92" s="50"/>
      <c r="M92" s="50"/>
      <c r="N92" s="50"/>
      <c r="O92" s="50"/>
    </row>
    <row r="93" spans="1:15" ht="54" x14ac:dyDescent="0.25">
      <c r="A93" s="10" t="s">
        <v>111</v>
      </c>
      <c r="B93" s="47" t="s">
        <v>147</v>
      </c>
      <c r="C93" s="52">
        <v>195199.83</v>
      </c>
      <c r="D93" s="6" t="s">
        <v>14</v>
      </c>
      <c r="E93" s="49" t="s">
        <v>49</v>
      </c>
      <c r="F93" s="7" t="s">
        <v>234</v>
      </c>
      <c r="G93" s="18" t="s">
        <v>198</v>
      </c>
      <c r="H93" s="7">
        <v>8</v>
      </c>
      <c r="I93" s="26">
        <v>8</v>
      </c>
      <c r="J93" s="26">
        <v>10</v>
      </c>
      <c r="K93" s="50"/>
      <c r="L93" s="50"/>
      <c r="M93" s="50"/>
      <c r="N93" s="50"/>
      <c r="O93" s="50"/>
    </row>
    <row r="94" spans="1:15" ht="54" x14ac:dyDescent="0.25">
      <c r="A94" s="10" t="s">
        <v>111</v>
      </c>
      <c r="B94" s="47" t="s">
        <v>148</v>
      </c>
      <c r="C94" s="52">
        <v>86042.93</v>
      </c>
      <c r="D94" s="6" t="s">
        <v>14</v>
      </c>
      <c r="E94" s="49" t="s">
        <v>49</v>
      </c>
      <c r="F94" s="7" t="s">
        <v>49</v>
      </c>
      <c r="G94" s="18" t="s">
        <v>198</v>
      </c>
      <c r="H94" s="7">
        <v>4</v>
      </c>
      <c r="I94" s="26">
        <v>1</v>
      </c>
      <c r="J94" s="26">
        <v>3</v>
      </c>
      <c r="K94" s="50"/>
      <c r="L94" s="50"/>
      <c r="M94" s="50"/>
      <c r="N94" s="50"/>
      <c r="O94" s="50"/>
    </row>
    <row r="95" spans="1:15" ht="67.5" x14ac:dyDescent="0.25">
      <c r="A95" s="10" t="s">
        <v>111</v>
      </c>
      <c r="B95" s="47" t="s">
        <v>286</v>
      </c>
      <c r="C95" s="52">
        <v>87109.43</v>
      </c>
      <c r="D95" s="6" t="s">
        <v>14</v>
      </c>
      <c r="E95" s="49" t="s">
        <v>49</v>
      </c>
      <c r="F95" s="7" t="s">
        <v>235</v>
      </c>
      <c r="G95" s="18" t="s">
        <v>198</v>
      </c>
      <c r="H95" s="7">
        <v>2</v>
      </c>
      <c r="I95" s="26">
        <v>3</v>
      </c>
      <c r="J95" s="26">
        <v>5</v>
      </c>
      <c r="K95" s="50"/>
      <c r="L95" s="50"/>
      <c r="M95" s="50"/>
      <c r="N95" s="50"/>
      <c r="O95" s="50"/>
    </row>
    <row r="96" spans="1:15" ht="54" x14ac:dyDescent="0.25">
      <c r="A96" s="10" t="s">
        <v>111</v>
      </c>
      <c r="B96" s="47" t="s">
        <v>149</v>
      </c>
      <c r="C96" s="52">
        <v>78554.34</v>
      </c>
      <c r="D96" s="6" t="s">
        <v>14</v>
      </c>
      <c r="E96" s="49" t="s">
        <v>49</v>
      </c>
      <c r="F96" s="7" t="s">
        <v>236</v>
      </c>
      <c r="G96" s="18" t="s">
        <v>198</v>
      </c>
      <c r="H96" s="7">
        <v>4</v>
      </c>
      <c r="I96" s="26">
        <v>4</v>
      </c>
      <c r="J96" s="26">
        <v>5</v>
      </c>
      <c r="K96" s="50"/>
      <c r="L96" s="50"/>
      <c r="M96" s="50"/>
      <c r="N96" s="50"/>
      <c r="O96" s="50"/>
    </row>
    <row r="97" spans="1:15" ht="81" x14ac:dyDescent="0.25">
      <c r="A97" s="10" t="s">
        <v>111</v>
      </c>
      <c r="B97" s="47" t="s">
        <v>150</v>
      </c>
      <c r="C97" s="52">
        <v>213650.42</v>
      </c>
      <c r="D97" s="6" t="s">
        <v>14</v>
      </c>
      <c r="E97" s="49" t="s">
        <v>49</v>
      </c>
      <c r="F97" s="7" t="s">
        <v>237</v>
      </c>
      <c r="G97" s="18" t="s">
        <v>198</v>
      </c>
      <c r="H97" s="7">
        <v>12</v>
      </c>
      <c r="I97" s="26">
        <v>3</v>
      </c>
      <c r="J97" s="26">
        <v>5</v>
      </c>
      <c r="K97" s="50"/>
      <c r="L97" s="50"/>
      <c r="M97" s="50"/>
      <c r="N97" s="50"/>
      <c r="O97" s="50"/>
    </row>
    <row r="98" spans="1:15" ht="54" x14ac:dyDescent="0.25">
      <c r="A98" s="10" t="s">
        <v>111</v>
      </c>
      <c r="B98" s="47" t="s">
        <v>151</v>
      </c>
      <c r="C98" s="52">
        <v>30186.61</v>
      </c>
      <c r="D98" s="6" t="s">
        <v>14</v>
      </c>
      <c r="E98" s="49" t="s">
        <v>49</v>
      </c>
      <c r="F98" s="7" t="s">
        <v>49</v>
      </c>
      <c r="G98" s="18" t="s">
        <v>201</v>
      </c>
      <c r="H98" s="7">
        <v>215</v>
      </c>
      <c r="I98" s="26">
        <v>1</v>
      </c>
      <c r="J98" s="26">
        <v>3</v>
      </c>
      <c r="K98" s="50"/>
      <c r="L98" s="50"/>
      <c r="M98" s="50"/>
      <c r="N98" s="50"/>
      <c r="O98" s="50"/>
    </row>
    <row r="99" spans="1:15" ht="67.5" x14ac:dyDescent="0.25">
      <c r="A99" s="10" t="s">
        <v>111</v>
      </c>
      <c r="B99" s="47" t="s">
        <v>152</v>
      </c>
      <c r="C99" s="52">
        <v>89660.01</v>
      </c>
      <c r="D99" s="6" t="s">
        <v>14</v>
      </c>
      <c r="E99" s="49" t="s">
        <v>49</v>
      </c>
      <c r="F99" s="7" t="s">
        <v>49</v>
      </c>
      <c r="G99" s="18" t="s">
        <v>198</v>
      </c>
      <c r="H99" s="7">
        <v>5</v>
      </c>
      <c r="I99" s="26">
        <v>1</v>
      </c>
      <c r="J99" s="26">
        <v>1</v>
      </c>
      <c r="K99" s="50"/>
      <c r="L99" s="50"/>
      <c r="M99" s="50"/>
      <c r="N99" s="50"/>
      <c r="O99" s="50"/>
    </row>
    <row r="100" spans="1:15" ht="108" x14ac:dyDescent="0.25">
      <c r="A100" s="10" t="s">
        <v>111</v>
      </c>
      <c r="B100" s="47" t="s">
        <v>153</v>
      </c>
      <c r="C100" s="52">
        <v>129546.62</v>
      </c>
      <c r="D100" s="6" t="s">
        <v>14</v>
      </c>
      <c r="E100" s="49" t="s">
        <v>49</v>
      </c>
      <c r="F100" s="7" t="s">
        <v>49</v>
      </c>
      <c r="G100" s="18" t="s">
        <v>201</v>
      </c>
      <c r="H100" s="7">
        <v>626</v>
      </c>
      <c r="I100" s="26">
        <v>3</v>
      </c>
      <c r="J100" s="26">
        <v>5</v>
      </c>
      <c r="K100" s="50"/>
      <c r="L100" s="50"/>
      <c r="M100" s="50"/>
      <c r="N100" s="50"/>
      <c r="O100" s="50"/>
    </row>
    <row r="101" spans="1:15" ht="67.5" x14ac:dyDescent="0.25">
      <c r="A101" s="10" t="s">
        <v>111</v>
      </c>
      <c r="B101" s="47" t="s">
        <v>154</v>
      </c>
      <c r="C101" s="52">
        <v>261223</v>
      </c>
      <c r="D101" s="6" t="s">
        <v>14</v>
      </c>
      <c r="E101" s="49" t="s">
        <v>83</v>
      </c>
      <c r="F101" s="7" t="s">
        <v>238</v>
      </c>
      <c r="G101" s="18" t="s">
        <v>198</v>
      </c>
      <c r="H101" s="7">
        <v>10</v>
      </c>
      <c r="I101" s="26">
        <v>6</v>
      </c>
      <c r="J101" s="26">
        <v>2</v>
      </c>
      <c r="K101" s="50"/>
      <c r="L101" s="50"/>
      <c r="M101" s="50"/>
      <c r="N101" s="50"/>
      <c r="O101" s="50"/>
    </row>
    <row r="102" spans="1:15" ht="54" x14ac:dyDescent="0.25">
      <c r="A102" s="10" t="s">
        <v>111</v>
      </c>
      <c r="B102" s="47" t="s">
        <v>155</v>
      </c>
      <c r="C102" s="52">
        <v>110014</v>
      </c>
      <c r="D102" s="6" t="s">
        <v>14</v>
      </c>
      <c r="E102" s="49" t="s">
        <v>83</v>
      </c>
      <c r="F102" s="7" t="s">
        <v>239</v>
      </c>
      <c r="G102" s="18" t="s">
        <v>198</v>
      </c>
      <c r="H102" s="7">
        <v>5</v>
      </c>
      <c r="I102" s="26">
        <v>2</v>
      </c>
      <c r="J102" s="26">
        <v>0</v>
      </c>
      <c r="K102" s="50"/>
      <c r="L102" s="50"/>
      <c r="M102" s="50"/>
      <c r="N102" s="50"/>
      <c r="O102" s="50"/>
    </row>
    <row r="103" spans="1:15" ht="54" x14ac:dyDescent="0.25">
      <c r="A103" s="10" t="s">
        <v>111</v>
      </c>
      <c r="B103" s="47" t="s">
        <v>156</v>
      </c>
      <c r="C103" s="52">
        <v>288763</v>
      </c>
      <c r="D103" s="6" t="s">
        <v>14</v>
      </c>
      <c r="E103" s="49" t="s">
        <v>83</v>
      </c>
      <c r="F103" s="7" t="s">
        <v>83</v>
      </c>
      <c r="G103" s="18" t="s">
        <v>198</v>
      </c>
      <c r="H103" s="7">
        <v>9</v>
      </c>
      <c r="I103" s="26">
        <v>8</v>
      </c>
      <c r="J103" s="26">
        <v>2</v>
      </c>
      <c r="K103" s="50"/>
      <c r="L103" s="50"/>
      <c r="M103" s="50"/>
      <c r="N103" s="50"/>
      <c r="O103" s="50"/>
    </row>
    <row r="104" spans="1:15" ht="54" x14ac:dyDescent="0.25">
      <c r="A104" s="10" t="s">
        <v>111</v>
      </c>
      <c r="B104" s="47" t="s">
        <v>157</v>
      </c>
      <c r="C104" s="52">
        <v>222572.85</v>
      </c>
      <c r="D104" s="6" t="s">
        <v>14</v>
      </c>
      <c r="E104" s="49" t="s">
        <v>39</v>
      </c>
      <c r="F104" s="7" t="s">
        <v>240</v>
      </c>
      <c r="G104" s="18" t="s">
        <v>198</v>
      </c>
      <c r="H104" s="7">
        <v>9</v>
      </c>
      <c r="I104" s="26">
        <v>6</v>
      </c>
      <c r="J104" s="26">
        <v>5</v>
      </c>
      <c r="K104" s="50"/>
      <c r="L104" s="50"/>
      <c r="M104" s="50"/>
      <c r="N104" s="50"/>
      <c r="O104" s="50"/>
    </row>
    <row r="105" spans="1:15" ht="54" x14ac:dyDescent="0.25">
      <c r="A105" s="10" t="s">
        <v>111</v>
      </c>
      <c r="B105" s="47" t="s">
        <v>158</v>
      </c>
      <c r="C105" s="52">
        <v>45595.28</v>
      </c>
      <c r="D105" s="6" t="s">
        <v>14</v>
      </c>
      <c r="E105" s="49" t="s">
        <v>39</v>
      </c>
      <c r="F105" s="7" t="s">
        <v>241</v>
      </c>
      <c r="G105" s="18" t="s">
        <v>198</v>
      </c>
      <c r="H105" s="7">
        <v>2</v>
      </c>
      <c r="I105" s="26"/>
      <c r="J105" s="26">
        <v>1</v>
      </c>
      <c r="K105" s="50"/>
      <c r="L105" s="50"/>
      <c r="M105" s="50"/>
      <c r="N105" s="50"/>
      <c r="O105" s="50"/>
    </row>
    <row r="106" spans="1:15" ht="67.5" x14ac:dyDescent="0.25">
      <c r="A106" s="10" t="s">
        <v>111</v>
      </c>
      <c r="B106" s="47" t="s">
        <v>159</v>
      </c>
      <c r="C106" s="52">
        <v>163194.95000000001</v>
      </c>
      <c r="D106" s="6" t="s">
        <v>14</v>
      </c>
      <c r="E106" s="49" t="s">
        <v>39</v>
      </c>
      <c r="F106" s="7" t="s">
        <v>39</v>
      </c>
      <c r="G106" s="18" t="s">
        <v>198</v>
      </c>
      <c r="H106" s="7">
        <v>5</v>
      </c>
      <c r="I106" s="26">
        <v>7</v>
      </c>
      <c r="J106" s="26">
        <v>5</v>
      </c>
      <c r="K106" s="50"/>
      <c r="L106" s="50"/>
      <c r="M106" s="50"/>
      <c r="N106" s="50"/>
      <c r="O106" s="50"/>
    </row>
    <row r="107" spans="1:15" ht="54" x14ac:dyDescent="0.25">
      <c r="A107" s="10" t="s">
        <v>111</v>
      </c>
      <c r="B107" s="47" t="s">
        <v>160</v>
      </c>
      <c r="C107" s="52">
        <v>258501.82</v>
      </c>
      <c r="D107" s="6" t="s">
        <v>14</v>
      </c>
      <c r="E107" s="49" t="s">
        <v>39</v>
      </c>
      <c r="F107" s="7" t="s">
        <v>242</v>
      </c>
      <c r="G107" s="18" t="s">
        <v>198</v>
      </c>
      <c r="H107" s="7">
        <v>9</v>
      </c>
      <c r="I107" s="26">
        <v>7</v>
      </c>
      <c r="J107" s="26">
        <v>9</v>
      </c>
      <c r="K107" s="50"/>
      <c r="L107" s="50"/>
      <c r="M107" s="50"/>
      <c r="N107" s="50"/>
      <c r="O107" s="50"/>
    </row>
    <row r="108" spans="1:15" ht="54" x14ac:dyDescent="0.25">
      <c r="A108" s="10" t="s">
        <v>111</v>
      </c>
      <c r="B108" s="47" t="s">
        <v>161</v>
      </c>
      <c r="C108" s="52">
        <v>184891</v>
      </c>
      <c r="D108" s="6" t="s">
        <v>14</v>
      </c>
      <c r="E108" s="49" t="s">
        <v>39</v>
      </c>
      <c r="F108" s="7" t="s">
        <v>243</v>
      </c>
      <c r="G108" s="18" t="s">
        <v>244</v>
      </c>
      <c r="H108" s="7">
        <v>47</v>
      </c>
      <c r="I108" s="26">
        <v>27</v>
      </c>
      <c r="J108" s="26">
        <v>20</v>
      </c>
      <c r="K108" s="50"/>
      <c r="L108" s="50"/>
      <c r="M108" s="50"/>
      <c r="N108" s="50"/>
      <c r="O108" s="50"/>
    </row>
    <row r="109" spans="1:15" ht="67.5" x14ac:dyDescent="0.25">
      <c r="A109" s="10" t="s">
        <v>111</v>
      </c>
      <c r="B109" s="47" t="s">
        <v>162</v>
      </c>
      <c r="C109" s="52">
        <v>47778.87</v>
      </c>
      <c r="D109" s="6" t="s">
        <v>14</v>
      </c>
      <c r="E109" s="49" t="s">
        <v>26</v>
      </c>
      <c r="F109" s="7" t="s">
        <v>245</v>
      </c>
      <c r="G109" s="18" t="s">
        <v>201</v>
      </c>
      <c r="H109" s="7">
        <v>91</v>
      </c>
      <c r="I109" s="26">
        <v>1</v>
      </c>
      <c r="J109" s="26">
        <v>1</v>
      </c>
      <c r="K109" s="50"/>
      <c r="L109" s="50"/>
      <c r="M109" s="50"/>
      <c r="N109" s="50"/>
      <c r="O109" s="50"/>
    </row>
    <row r="110" spans="1:15" ht="67.5" x14ac:dyDescent="0.25">
      <c r="A110" s="10" t="s">
        <v>111</v>
      </c>
      <c r="B110" s="47" t="s">
        <v>163</v>
      </c>
      <c r="C110" s="52">
        <v>246787.95</v>
      </c>
      <c r="D110" s="6" t="s">
        <v>14</v>
      </c>
      <c r="E110" s="49" t="s">
        <v>26</v>
      </c>
      <c r="F110" s="7" t="s">
        <v>246</v>
      </c>
      <c r="G110" s="18" t="s">
        <v>201</v>
      </c>
      <c r="H110" s="7">
        <v>412.67</v>
      </c>
      <c r="I110" s="26">
        <v>2</v>
      </c>
      <c r="J110" s="26">
        <v>2</v>
      </c>
      <c r="K110" s="50"/>
      <c r="L110" s="50"/>
      <c r="M110" s="50"/>
      <c r="N110" s="50"/>
      <c r="O110" s="50"/>
    </row>
    <row r="111" spans="1:15" ht="81" x14ac:dyDescent="0.25">
      <c r="A111" s="10" t="s">
        <v>111</v>
      </c>
      <c r="B111" s="47" t="s">
        <v>164</v>
      </c>
      <c r="C111" s="52">
        <v>33420.5</v>
      </c>
      <c r="D111" s="6" t="s">
        <v>14</v>
      </c>
      <c r="E111" s="49" t="s">
        <v>26</v>
      </c>
      <c r="F111" s="7" t="s">
        <v>247</v>
      </c>
      <c r="G111" s="18" t="s">
        <v>201</v>
      </c>
      <c r="H111" s="7">
        <v>51</v>
      </c>
      <c r="I111" s="26">
        <v>1</v>
      </c>
      <c r="J111" s="26">
        <v>1</v>
      </c>
      <c r="K111" s="50"/>
      <c r="L111" s="50"/>
      <c r="M111" s="50"/>
      <c r="N111" s="50"/>
      <c r="O111" s="50"/>
    </row>
    <row r="112" spans="1:15" ht="81" x14ac:dyDescent="0.25">
      <c r="A112" s="10" t="s">
        <v>111</v>
      </c>
      <c r="B112" s="47" t="s">
        <v>165</v>
      </c>
      <c r="C112" s="52">
        <v>41451.550000000003</v>
      </c>
      <c r="D112" s="6" t="s">
        <v>14</v>
      </c>
      <c r="E112" s="49" t="s">
        <v>26</v>
      </c>
      <c r="F112" s="7" t="s">
        <v>245</v>
      </c>
      <c r="G112" s="18" t="s">
        <v>201</v>
      </c>
      <c r="H112" s="7">
        <v>55.8</v>
      </c>
      <c r="I112" s="26">
        <v>0</v>
      </c>
      <c r="J112" s="26">
        <v>1</v>
      </c>
      <c r="K112" s="50"/>
      <c r="L112" s="50"/>
      <c r="M112" s="50"/>
      <c r="N112" s="50"/>
      <c r="O112" s="50"/>
    </row>
    <row r="113" spans="1:15" ht="81" x14ac:dyDescent="0.25">
      <c r="A113" s="10" t="s">
        <v>111</v>
      </c>
      <c r="B113" s="47" t="s">
        <v>166</v>
      </c>
      <c r="C113" s="52">
        <v>116492.75</v>
      </c>
      <c r="D113" s="6" t="s">
        <v>14</v>
      </c>
      <c r="E113" s="49" t="s">
        <v>26</v>
      </c>
      <c r="F113" s="7" t="s">
        <v>246</v>
      </c>
      <c r="G113" s="18" t="s">
        <v>201</v>
      </c>
      <c r="H113" s="7">
        <v>210</v>
      </c>
      <c r="I113" s="26">
        <v>1</v>
      </c>
      <c r="J113" s="26">
        <v>1</v>
      </c>
      <c r="K113" s="50"/>
      <c r="L113" s="50"/>
      <c r="M113" s="50"/>
      <c r="N113" s="50"/>
      <c r="O113" s="50"/>
    </row>
    <row r="114" spans="1:15" ht="67.5" x14ac:dyDescent="0.25">
      <c r="A114" s="10" t="s">
        <v>111</v>
      </c>
      <c r="B114" s="47" t="s">
        <v>167</v>
      </c>
      <c r="C114" s="52">
        <v>64068.38</v>
      </c>
      <c r="D114" s="6" t="s">
        <v>14</v>
      </c>
      <c r="E114" s="49" t="s">
        <v>26</v>
      </c>
      <c r="F114" s="7" t="s">
        <v>248</v>
      </c>
      <c r="G114" s="18" t="s">
        <v>206</v>
      </c>
      <c r="H114" s="7">
        <v>34</v>
      </c>
      <c r="I114" s="26">
        <v>5</v>
      </c>
      <c r="J114" s="26">
        <v>5</v>
      </c>
      <c r="K114" s="50"/>
      <c r="L114" s="50"/>
      <c r="M114" s="50"/>
      <c r="N114" s="50"/>
      <c r="O114" s="50"/>
    </row>
    <row r="115" spans="1:15" ht="27" x14ac:dyDescent="0.25">
      <c r="A115" s="10" t="s">
        <v>111</v>
      </c>
      <c r="B115" s="47" t="s">
        <v>168</v>
      </c>
      <c r="C115" s="52">
        <v>150000</v>
      </c>
      <c r="D115" s="6" t="s">
        <v>14</v>
      </c>
      <c r="E115" s="49" t="s">
        <v>77</v>
      </c>
      <c r="F115" s="7" t="s">
        <v>77</v>
      </c>
      <c r="G115" s="18" t="s">
        <v>223</v>
      </c>
      <c r="H115" s="7">
        <v>1</v>
      </c>
      <c r="I115" s="26">
        <v>18</v>
      </c>
      <c r="J115" s="26">
        <v>15</v>
      </c>
      <c r="K115" s="50"/>
      <c r="L115" s="50"/>
      <c r="M115" s="50"/>
      <c r="N115" s="50"/>
      <c r="O115" s="50"/>
    </row>
    <row r="116" spans="1:15" ht="67.5" x14ac:dyDescent="0.25">
      <c r="A116" s="10" t="s">
        <v>111</v>
      </c>
      <c r="B116" s="47" t="s">
        <v>287</v>
      </c>
      <c r="C116" s="52">
        <v>456520.37</v>
      </c>
      <c r="D116" s="6" t="s">
        <v>14</v>
      </c>
      <c r="E116" s="49" t="s">
        <v>66</v>
      </c>
      <c r="F116" s="7" t="s">
        <v>316</v>
      </c>
      <c r="G116" s="18" t="s">
        <v>201</v>
      </c>
      <c r="H116" s="7">
        <v>765</v>
      </c>
      <c r="I116" s="26">
        <v>15</v>
      </c>
      <c r="J116" s="26">
        <v>0</v>
      </c>
      <c r="K116" s="50"/>
      <c r="L116" s="50"/>
      <c r="M116" s="50"/>
      <c r="N116" s="50"/>
      <c r="O116" s="50"/>
    </row>
    <row r="117" spans="1:15" ht="67.5" x14ac:dyDescent="0.25">
      <c r="A117" s="10" t="s">
        <v>111</v>
      </c>
      <c r="B117" s="47" t="s">
        <v>288</v>
      </c>
      <c r="C117" s="52">
        <v>100000</v>
      </c>
      <c r="D117" s="6" t="s">
        <v>14</v>
      </c>
      <c r="E117" s="49" t="s">
        <v>66</v>
      </c>
      <c r="F117" s="7" t="s">
        <v>317</v>
      </c>
      <c r="G117" s="18" t="s">
        <v>201</v>
      </c>
      <c r="H117" s="7">
        <v>90</v>
      </c>
      <c r="I117" s="26">
        <v>3</v>
      </c>
      <c r="J117" s="26">
        <v>0</v>
      </c>
      <c r="K117" s="50"/>
      <c r="L117" s="50"/>
      <c r="M117" s="50"/>
      <c r="N117" s="50"/>
      <c r="O117" s="50"/>
    </row>
    <row r="118" spans="1:15" ht="67.5" x14ac:dyDescent="0.25">
      <c r="A118" s="10" t="s">
        <v>111</v>
      </c>
      <c r="B118" s="47" t="s">
        <v>289</v>
      </c>
      <c r="C118" s="52">
        <v>15771.83</v>
      </c>
      <c r="D118" s="6" t="s">
        <v>14</v>
      </c>
      <c r="E118" s="49" t="s">
        <v>66</v>
      </c>
      <c r="F118" s="7" t="s">
        <v>318</v>
      </c>
      <c r="G118" s="18" t="s">
        <v>201</v>
      </c>
      <c r="H118" s="7">
        <v>165</v>
      </c>
      <c r="I118" s="26">
        <v>4</v>
      </c>
      <c r="J118" s="26">
        <v>1</v>
      </c>
      <c r="K118" s="50"/>
      <c r="L118" s="50"/>
      <c r="M118" s="50"/>
      <c r="N118" s="50"/>
      <c r="O118" s="50"/>
    </row>
    <row r="119" spans="1:15" ht="54" x14ac:dyDescent="0.25">
      <c r="A119" s="10" t="s">
        <v>111</v>
      </c>
      <c r="B119" s="47" t="s">
        <v>290</v>
      </c>
      <c r="C119" s="52">
        <v>403101.54</v>
      </c>
      <c r="D119" s="6" t="s">
        <v>14</v>
      </c>
      <c r="E119" s="49" t="s">
        <v>66</v>
      </c>
      <c r="F119" s="7" t="s">
        <v>319</v>
      </c>
      <c r="G119" s="18" t="s">
        <v>201</v>
      </c>
      <c r="H119" s="7">
        <v>1101.6500000000001</v>
      </c>
      <c r="I119" s="26">
        <v>16</v>
      </c>
      <c r="J119" s="26">
        <v>2</v>
      </c>
      <c r="K119" s="50"/>
      <c r="L119" s="50"/>
      <c r="M119" s="50"/>
      <c r="N119" s="50"/>
      <c r="O119" s="50"/>
    </row>
    <row r="120" spans="1:15" ht="54" x14ac:dyDescent="0.25">
      <c r="A120" s="10" t="s">
        <v>111</v>
      </c>
      <c r="B120" s="47" t="s">
        <v>291</v>
      </c>
      <c r="C120" s="52">
        <v>61253.32</v>
      </c>
      <c r="D120" s="6" t="s">
        <v>14</v>
      </c>
      <c r="E120" s="49" t="s">
        <v>66</v>
      </c>
      <c r="F120" s="7" t="s">
        <v>320</v>
      </c>
      <c r="G120" s="18" t="s">
        <v>201</v>
      </c>
      <c r="H120" s="7">
        <v>179</v>
      </c>
      <c r="I120" s="26">
        <v>6</v>
      </c>
      <c r="J120" s="26">
        <v>1</v>
      </c>
      <c r="K120" s="50"/>
      <c r="L120" s="50"/>
      <c r="M120" s="50"/>
      <c r="N120" s="50"/>
      <c r="O120" s="50"/>
    </row>
    <row r="121" spans="1:15" ht="67.5" x14ac:dyDescent="0.25">
      <c r="A121" s="10" t="s">
        <v>111</v>
      </c>
      <c r="B121" s="47" t="s">
        <v>292</v>
      </c>
      <c r="C121" s="52">
        <v>30000</v>
      </c>
      <c r="D121" s="6" t="s">
        <v>14</v>
      </c>
      <c r="E121" s="49" t="s">
        <v>66</v>
      </c>
      <c r="F121" s="7" t="s">
        <v>66</v>
      </c>
      <c r="G121" s="18" t="s">
        <v>201</v>
      </c>
      <c r="H121" s="7">
        <v>100</v>
      </c>
      <c r="I121" s="26">
        <v>5</v>
      </c>
      <c r="J121" s="26">
        <v>0</v>
      </c>
      <c r="K121" s="50"/>
      <c r="L121" s="50"/>
      <c r="M121" s="50"/>
      <c r="N121" s="50"/>
      <c r="O121" s="50"/>
    </row>
    <row r="122" spans="1:15" ht="67.5" x14ac:dyDescent="0.25">
      <c r="A122" s="10" t="s">
        <v>111</v>
      </c>
      <c r="B122" s="47" t="s">
        <v>293</v>
      </c>
      <c r="C122" s="52">
        <v>20000</v>
      </c>
      <c r="D122" s="6" t="s">
        <v>14</v>
      </c>
      <c r="E122" s="49" t="s">
        <v>66</v>
      </c>
      <c r="F122" s="7" t="s">
        <v>321</v>
      </c>
      <c r="G122" s="18" t="s">
        <v>201</v>
      </c>
      <c r="H122" s="7">
        <v>168</v>
      </c>
      <c r="I122" s="26">
        <v>7</v>
      </c>
      <c r="J122" s="26">
        <v>3</v>
      </c>
      <c r="K122" s="50"/>
      <c r="L122" s="50"/>
      <c r="M122" s="50"/>
      <c r="N122" s="50"/>
      <c r="O122" s="50"/>
    </row>
    <row r="123" spans="1:15" ht="67.5" x14ac:dyDescent="0.25">
      <c r="A123" s="10" t="s">
        <v>111</v>
      </c>
      <c r="B123" s="47" t="s">
        <v>294</v>
      </c>
      <c r="C123" s="52">
        <v>300000</v>
      </c>
      <c r="D123" s="6" t="s">
        <v>14</v>
      </c>
      <c r="E123" s="49" t="s">
        <v>66</v>
      </c>
      <c r="F123" s="7" t="s">
        <v>317</v>
      </c>
      <c r="G123" s="18" t="s">
        <v>198</v>
      </c>
      <c r="H123" s="7">
        <v>4</v>
      </c>
      <c r="I123" s="26">
        <v>3</v>
      </c>
      <c r="J123" s="26">
        <v>2</v>
      </c>
      <c r="K123" s="50"/>
      <c r="L123" s="50"/>
      <c r="M123" s="50"/>
      <c r="N123" s="50"/>
      <c r="O123" s="50"/>
    </row>
    <row r="124" spans="1:15" ht="54" x14ac:dyDescent="0.25">
      <c r="A124" s="10" t="s">
        <v>111</v>
      </c>
      <c r="B124" s="47" t="s">
        <v>295</v>
      </c>
      <c r="C124" s="52">
        <v>13352.94</v>
      </c>
      <c r="D124" s="6" t="s">
        <v>14</v>
      </c>
      <c r="E124" s="49" t="s">
        <v>66</v>
      </c>
      <c r="F124" s="7" t="s">
        <v>318</v>
      </c>
      <c r="G124" s="18" t="s">
        <v>198</v>
      </c>
      <c r="H124" s="7">
        <v>5</v>
      </c>
      <c r="I124" s="26">
        <v>4</v>
      </c>
      <c r="J124" s="26">
        <v>1</v>
      </c>
      <c r="K124" s="50"/>
      <c r="L124" s="50"/>
      <c r="M124" s="50"/>
      <c r="N124" s="50"/>
      <c r="O124" s="50"/>
    </row>
    <row r="125" spans="1:15" ht="54" x14ac:dyDescent="0.25">
      <c r="A125" s="10" t="s">
        <v>111</v>
      </c>
      <c r="B125" s="47" t="s">
        <v>296</v>
      </c>
      <c r="C125" s="52">
        <v>100000</v>
      </c>
      <c r="D125" s="6" t="s">
        <v>14</v>
      </c>
      <c r="E125" s="49" t="s">
        <v>66</v>
      </c>
      <c r="F125" s="7" t="s">
        <v>317</v>
      </c>
      <c r="G125" s="18" t="s">
        <v>198</v>
      </c>
      <c r="H125" s="7">
        <v>2</v>
      </c>
      <c r="I125" s="26">
        <v>4</v>
      </c>
      <c r="J125" s="26">
        <v>0</v>
      </c>
      <c r="K125" s="50"/>
      <c r="L125" s="50"/>
      <c r="M125" s="50"/>
      <c r="N125" s="50"/>
      <c r="O125" s="50"/>
    </row>
    <row r="126" spans="1:15" ht="67.5" x14ac:dyDescent="0.25">
      <c r="A126" s="10" t="s">
        <v>111</v>
      </c>
      <c r="B126" s="47" t="s">
        <v>169</v>
      </c>
      <c r="C126" s="52">
        <v>130457.895</v>
      </c>
      <c r="D126" s="6" t="s">
        <v>14</v>
      </c>
      <c r="E126" s="49" t="s">
        <v>249</v>
      </c>
      <c r="F126" s="7" t="s">
        <v>250</v>
      </c>
      <c r="G126" s="18" t="s">
        <v>201</v>
      </c>
      <c r="H126" s="7">
        <v>375</v>
      </c>
      <c r="I126" s="26">
        <v>2</v>
      </c>
      <c r="J126" s="26">
        <v>1</v>
      </c>
      <c r="K126" s="50"/>
      <c r="L126" s="50"/>
      <c r="M126" s="50"/>
      <c r="N126" s="50"/>
      <c r="O126" s="50"/>
    </row>
    <row r="127" spans="1:15" ht="54" x14ac:dyDescent="0.25">
      <c r="A127" s="10" t="s">
        <v>111</v>
      </c>
      <c r="B127" s="47" t="s">
        <v>170</v>
      </c>
      <c r="C127" s="52">
        <v>131905.42000000001</v>
      </c>
      <c r="D127" s="6" t="s">
        <v>14</v>
      </c>
      <c r="E127" s="49" t="s">
        <v>249</v>
      </c>
      <c r="F127" s="7" t="s">
        <v>250</v>
      </c>
      <c r="G127" s="18" t="s">
        <v>201</v>
      </c>
      <c r="H127" s="7">
        <v>380</v>
      </c>
      <c r="I127" s="26">
        <v>3</v>
      </c>
      <c r="J127" s="26">
        <v>3</v>
      </c>
      <c r="K127" s="50"/>
      <c r="L127" s="50"/>
      <c r="M127" s="50"/>
      <c r="N127" s="50"/>
      <c r="O127" s="50"/>
    </row>
    <row r="128" spans="1:15" ht="67.5" x14ac:dyDescent="0.25">
      <c r="A128" s="10" t="s">
        <v>111</v>
      </c>
      <c r="B128" s="47" t="s">
        <v>171</v>
      </c>
      <c r="C128" s="52">
        <v>35804.58</v>
      </c>
      <c r="D128" s="6" t="s">
        <v>14</v>
      </c>
      <c r="E128" s="49" t="s">
        <v>249</v>
      </c>
      <c r="F128" s="7" t="s">
        <v>250</v>
      </c>
      <c r="G128" s="18" t="s">
        <v>201</v>
      </c>
      <c r="H128" s="7">
        <v>375</v>
      </c>
      <c r="I128" s="26">
        <v>2</v>
      </c>
      <c r="J128" s="26">
        <v>1</v>
      </c>
      <c r="K128" s="50"/>
      <c r="L128" s="50"/>
      <c r="M128" s="50"/>
      <c r="N128" s="50"/>
      <c r="O128" s="50"/>
    </row>
    <row r="129" spans="1:15" ht="40.5" x14ac:dyDescent="0.25">
      <c r="A129" s="10" t="s">
        <v>111</v>
      </c>
      <c r="B129" s="47" t="s">
        <v>172</v>
      </c>
      <c r="C129" s="52">
        <v>37147.31</v>
      </c>
      <c r="D129" s="6" t="s">
        <v>14</v>
      </c>
      <c r="E129" s="49" t="s">
        <v>249</v>
      </c>
      <c r="F129" s="7" t="s">
        <v>250</v>
      </c>
      <c r="G129" s="18" t="s">
        <v>201</v>
      </c>
      <c r="H129" s="7">
        <v>380</v>
      </c>
      <c r="I129" s="26">
        <v>3</v>
      </c>
      <c r="J129" s="26">
        <v>3</v>
      </c>
      <c r="K129" s="50"/>
      <c r="L129" s="50"/>
      <c r="M129" s="50"/>
      <c r="N129" s="50"/>
      <c r="O129" s="50"/>
    </row>
    <row r="130" spans="1:15" ht="40.5" x14ac:dyDescent="0.25">
      <c r="A130" s="10" t="s">
        <v>111</v>
      </c>
      <c r="B130" s="47" t="s">
        <v>173</v>
      </c>
      <c r="C130" s="52">
        <v>30306.36</v>
      </c>
      <c r="D130" s="6" t="s">
        <v>14</v>
      </c>
      <c r="E130" s="49" t="s">
        <v>249</v>
      </c>
      <c r="F130" s="7" t="s">
        <v>251</v>
      </c>
      <c r="G130" s="18" t="s">
        <v>225</v>
      </c>
      <c r="H130" s="7">
        <v>1</v>
      </c>
      <c r="I130" s="26">
        <v>7</v>
      </c>
      <c r="J130" s="26">
        <v>8</v>
      </c>
      <c r="K130" s="50"/>
      <c r="L130" s="50"/>
      <c r="M130" s="50"/>
      <c r="N130" s="50"/>
      <c r="O130" s="50"/>
    </row>
    <row r="131" spans="1:15" ht="40.5" x14ac:dyDescent="0.25">
      <c r="A131" s="10" t="s">
        <v>111</v>
      </c>
      <c r="B131" s="47" t="s">
        <v>174</v>
      </c>
      <c r="C131" s="52">
        <v>41054.120000000003</v>
      </c>
      <c r="D131" s="6" t="s">
        <v>14</v>
      </c>
      <c r="E131" s="49" t="s">
        <v>249</v>
      </c>
      <c r="F131" s="7" t="s">
        <v>250</v>
      </c>
      <c r="G131" s="18" t="s">
        <v>225</v>
      </c>
      <c r="H131" s="7">
        <v>1</v>
      </c>
      <c r="I131" s="26">
        <v>10</v>
      </c>
      <c r="J131" s="26">
        <v>10</v>
      </c>
      <c r="K131" s="50"/>
      <c r="L131" s="50"/>
      <c r="M131" s="50"/>
      <c r="N131" s="50"/>
      <c r="O131" s="50"/>
    </row>
    <row r="132" spans="1:15" ht="54" x14ac:dyDescent="0.25">
      <c r="A132" s="10" t="s">
        <v>111</v>
      </c>
      <c r="B132" s="47" t="s">
        <v>175</v>
      </c>
      <c r="C132" s="52">
        <v>50853.33</v>
      </c>
      <c r="D132" s="6" t="s">
        <v>14</v>
      </c>
      <c r="E132" s="49" t="s">
        <v>249</v>
      </c>
      <c r="F132" s="7" t="s">
        <v>252</v>
      </c>
      <c r="G132" s="18" t="s">
        <v>206</v>
      </c>
      <c r="H132" s="7">
        <v>40</v>
      </c>
      <c r="I132" s="26">
        <v>7</v>
      </c>
      <c r="J132" s="26">
        <v>8</v>
      </c>
      <c r="K132" s="50"/>
      <c r="L132" s="50"/>
      <c r="M132" s="50"/>
      <c r="N132" s="50"/>
      <c r="O132" s="50"/>
    </row>
    <row r="133" spans="1:15" ht="54" x14ac:dyDescent="0.25">
      <c r="A133" s="10" t="s">
        <v>111</v>
      </c>
      <c r="B133" s="47" t="s">
        <v>176</v>
      </c>
      <c r="C133" s="52">
        <v>53906.400000000001</v>
      </c>
      <c r="D133" s="6" t="s">
        <v>14</v>
      </c>
      <c r="E133" s="49" t="s">
        <v>249</v>
      </c>
      <c r="F133" s="7" t="s">
        <v>253</v>
      </c>
      <c r="G133" s="18" t="s">
        <v>226</v>
      </c>
      <c r="H133" s="7">
        <v>2</v>
      </c>
      <c r="I133" s="26">
        <v>2</v>
      </c>
      <c r="J133" s="26">
        <v>0</v>
      </c>
      <c r="K133" s="50"/>
      <c r="L133" s="50"/>
      <c r="M133" s="50"/>
      <c r="N133" s="50"/>
      <c r="O133" s="50"/>
    </row>
    <row r="134" spans="1:15" ht="67.5" x14ac:dyDescent="0.25">
      <c r="A134" s="10" t="s">
        <v>111</v>
      </c>
      <c r="B134" s="47" t="s">
        <v>177</v>
      </c>
      <c r="C134" s="52">
        <v>140706.85</v>
      </c>
      <c r="D134" s="6" t="s">
        <v>14</v>
      </c>
      <c r="E134" s="49" t="s">
        <v>249</v>
      </c>
      <c r="F134" s="7" t="s">
        <v>250</v>
      </c>
      <c r="G134" s="18" t="s">
        <v>201</v>
      </c>
      <c r="H134" s="7">
        <v>1475</v>
      </c>
      <c r="I134" s="26">
        <v>30</v>
      </c>
      <c r="J134" s="26">
        <v>35</v>
      </c>
      <c r="K134" s="50"/>
      <c r="L134" s="50"/>
      <c r="M134" s="50"/>
      <c r="N134" s="50"/>
      <c r="O134" s="50"/>
    </row>
    <row r="135" spans="1:15" ht="54" x14ac:dyDescent="0.25">
      <c r="A135" s="10" t="s">
        <v>111</v>
      </c>
      <c r="B135" s="47" t="s">
        <v>178</v>
      </c>
      <c r="C135" s="52">
        <v>107857.74</v>
      </c>
      <c r="D135" s="6" t="s">
        <v>14</v>
      </c>
      <c r="E135" s="49" t="s">
        <v>249</v>
      </c>
      <c r="F135" s="7" t="s">
        <v>250</v>
      </c>
      <c r="G135" s="18" t="s">
        <v>205</v>
      </c>
      <c r="H135" s="7">
        <v>1</v>
      </c>
      <c r="I135" s="26">
        <v>30</v>
      </c>
      <c r="J135" s="26">
        <v>35</v>
      </c>
      <c r="K135" s="50"/>
      <c r="L135" s="50"/>
      <c r="M135" s="50"/>
      <c r="N135" s="50"/>
      <c r="O135" s="50"/>
    </row>
    <row r="136" spans="1:15" ht="54" x14ac:dyDescent="0.25">
      <c r="A136" s="10" t="s">
        <v>111</v>
      </c>
      <c r="B136" s="47" t="s">
        <v>179</v>
      </c>
      <c r="C136" s="52">
        <v>210000</v>
      </c>
      <c r="D136" s="6" t="s">
        <v>14</v>
      </c>
      <c r="E136" s="49" t="s">
        <v>55</v>
      </c>
      <c r="F136" s="7" t="s">
        <v>254</v>
      </c>
      <c r="G136" s="18" t="s">
        <v>201</v>
      </c>
      <c r="H136" s="7">
        <v>680</v>
      </c>
      <c r="I136" s="26">
        <v>8</v>
      </c>
      <c r="J136" s="26">
        <v>7</v>
      </c>
      <c r="K136" s="50"/>
      <c r="L136" s="50"/>
      <c r="M136" s="50"/>
      <c r="N136" s="50"/>
      <c r="O136" s="50"/>
    </row>
    <row r="137" spans="1:15" ht="54" x14ac:dyDescent="0.25">
      <c r="A137" s="10" t="s">
        <v>111</v>
      </c>
      <c r="B137" s="47" t="s">
        <v>180</v>
      </c>
      <c r="C137" s="52">
        <v>210000</v>
      </c>
      <c r="D137" s="6" t="s">
        <v>14</v>
      </c>
      <c r="E137" s="49" t="s">
        <v>55</v>
      </c>
      <c r="F137" s="7" t="s">
        <v>255</v>
      </c>
      <c r="G137" s="18" t="s">
        <v>201</v>
      </c>
      <c r="H137" s="7">
        <v>675</v>
      </c>
      <c r="I137" s="26">
        <v>3</v>
      </c>
      <c r="J137" s="26">
        <v>2</v>
      </c>
      <c r="K137" s="50"/>
      <c r="L137" s="50"/>
      <c r="M137" s="50"/>
      <c r="N137" s="50"/>
      <c r="O137" s="50"/>
    </row>
    <row r="138" spans="1:15" ht="54" x14ac:dyDescent="0.25">
      <c r="A138" s="10" t="s">
        <v>111</v>
      </c>
      <c r="B138" s="47" t="s">
        <v>181</v>
      </c>
      <c r="C138" s="52">
        <v>210000</v>
      </c>
      <c r="D138" s="6" t="s">
        <v>14</v>
      </c>
      <c r="E138" s="49" t="s">
        <v>55</v>
      </c>
      <c r="F138" s="7" t="s">
        <v>254</v>
      </c>
      <c r="G138" s="18" t="s">
        <v>198</v>
      </c>
      <c r="H138" s="7">
        <v>10</v>
      </c>
      <c r="I138" s="26">
        <v>3</v>
      </c>
      <c r="J138" s="26">
        <v>2</v>
      </c>
      <c r="K138" s="50"/>
      <c r="L138" s="50"/>
      <c r="M138" s="50"/>
      <c r="N138" s="50"/>
      <c r="O138" s="50"/>
    </row>
    <row r="139" spans="1:15" ht="54" x14ac:dyDescent="0.25">
      <c r="A139" s="10" t="s">
        <v>111</v>
      </c>
      <c r="B139" s="47" t="s">
        <v>182</v>
      </c>
      <c r="C139" s="52">
        <v>210000</v>
      </c>
      <c r="D139" s="6" t="s">
        <v>14</v>
      </c>
      <c r="E139" s="49" t="s">
        <v>55</v>
      </c>
      <c r="F139" s="7" t="s">
        <v>256</v>
      </c>
      <c r="G139" s="18" t="s">
        <v>198</v>
      </c>
      <c r="H139" s="7">
        <v>5</v>
      </c>
      <c r="I139" s="26">
        <v>2</v>
      </c>
      <c r="J139" s="26">
        <v>2</v>
      </c>
      <c r="K139" s="50"/>
      <c r="L139" s="50"/>
      <c r="M139" s="50"/>
      <c r="N139" s="50"/>
      <c r="O139" s="50"/>
    </row>
    <row r="140" spans="1:15" ht="27" x14ac:dyDescent="0.25">
      <c r="A140" s="10" t="s">
        <v>99</v>
      </c>
      <c r="B140" s="47" t="s">
        <v>183</v>
      </c>
      <c r="C140" s="52">
        <v>321881.70240000001</v>
      </c>
      <c r="D140" s="6" t="s">
        <v>14</v>
      </c>
      <c r="E140" s="49" t="s">
        <v>19</v>
      </c>
      <c r="F140" s="7" t="s">
        <v>17</v>
      </c>
      <c r="G140" s="18" t="s">
        <v>201</v>
      </c>
      <c r="H140" s="7">
        <v>280</v>
      </c>
      <c r="I140" s="26">
        <v>10</v>
      </c>
      <c r="J140" s="26">
        <v>4</v>
      </c>
      <c r="K140" s="50"/>
      <c r="L140" s="50"/>
      <c r="M140" s="50"/>
      <c r="N140" s="50"/>
      <c r="O140" s="50"/>
    </row>
    <row r="141" spans="1:15" ht="40.5" x14ac:dyDescent="0.25">
      <c r="A141" s="10" t="s">
        <v>99</v>
      </c>
      <c r="B141" s="47" t="s">
        <v>184</v>
      </c>
      <c r="C141" s="52">
        <v>46689.863999999994</v>
      </c>
      <c r="D141" s="6" t="s">
        <v>14</v>
      </c>
      <c r="E141" s="49" t="s">
        <v>19</v>
      </c>
      <c r="F141" s="7" t="s">
        <v>210</v>
      </c>
      <c r="G141" s="18" t="s">
        <v>201</v>
      </c>
      <c r="H141" s="7">
        <v>325.5</v>
      </c>
      <c r="I141" s="26">
        <v>6</v>
      </c>
      <c r="J141" s="26">
        <v>4</v>
      </c>
      <c r="K141" s="50"/>
      <c r="L141" s="50"/>
      <c r="M141" s="50"/>
      <c r="N141" s="50"/>
      <c r="O141" s="50"/>
    </row>
    <row r="142" spans="1:15" ht="27" x14ac:dyDescent="0.25">
      <c r="A142" s="10" t="s">
        <v>99</v>
      </c>
      <c r="B142" s="47" t="s">
        <v>185</v>
      </c>
      <c r="C142" s="52">
        <v>27115.720799999999</v>
      </c>
      <c r="D142" s="6" t="s">
        <v>14</v>
      </c>
      <c r="E142" s="49" t="s">
        <v>19</v>
      </c>
      <c r="F142" s="7" t="s">
        <v>257</v>
      </c>
      <c r="G142" s="18" t="s">
        <v>258</v>
      </c>
      <c r="H142" s="7">
        <v>1</v>
      </c>
      <c r="I142" s="26">
        <v>5</v>
      </c>
      <c r="J142" s="26">
        <v>5</v>
      </c>
      <c r="K142" s="50"/>
      <c r="L142" s="50"/>
      <c r="M142" s="50"/>
      <c r="N142" s="50"/>
      <c r="O142" s="50"/>
    </row>
    <row r="143" spans="1:15" ht="40.5" x14ac:dyDescent="0.25">
      <c r="A143" s="10" t="s">
        <v>99</v>
      </c>
      <c r="B143" s="47" t="s">
        <v>186</v>
      </c>
      <c r="C143" s="52">
        <v>19680.500399999997</v>
      </c>
      <c r="D143" s="6" t="s">
        <v>14</v>
      </c>
      <c r="E143" s="49" t="s">
        <v>19</v>
      </c>
      <c r="F143" s="7" t="s">
        <v>259</v>
      </c>
      <c r="G143" s="18" t="s">
        <v>201</v>
      </c>
      <c r="H143" s="7">
        <v>192.2</v>
      </c>
      <c r="I143" s="26">
        <v>2</v>
      </c>
      <c r="J143" s="26">
        <v>0</v>
      </c>
      <c r="K143" s="50"/>
      <c r="L143" s="50"/>
      <c r="M143" s="50"/>
      <c r="N143" s="50"/>
      <c r="O143" s="50"/>
    </row>
    <row r="144" spans="1:15" ht="27" x14ac:dyDescent="0.25">
      <c r="A144" s="10" t="s">
        <v>99</v>
      </c>
      <c r="B144" s="47" t="s">
        <v>187</v>
      </c>
      <c r="C144" s="52">
        <v>41028</v>
      </c>
      <c r="D144" s="6" t="s">
        <v>14</v>
      </c>
      <c r="E144" s="49" t="s">
        <v>19</v>
      </c>
      <c r="F144" s="7" t="s">
        <v>210</v>
      </c>
      <c r="G144" s="18" t="s">
        <v>201</v>
      </c>
      <c r="H144" s="7">
        <v>15</v>
      </c>
      <c r="I144" s="26">
        <v>4</v>
      </c>
      <c r="J144" s="26">
        <v>3</v>
      </c>
      <c r="K144" s="50"/>
      <c r="L144" s="50"/>
      <c r="M144" s="50"/>
      <c r="N144" s="50"/>
      <c r="O144" s="50"/>
    </row>
    <row r="145" spans="1:15" ht="27" x14ac:dyDescent="0.25">
      <c r="A145" s="10" t="s">
        <v>99</v>
      </c>
      <c r="B145" s="47" t="s">
        <v>188</v>
      </c>
      <c r="C145" s="52">
        <v>127464.84359999999</v>
      </c>
      <c r="D145" s="6" t="s">
        <v>14</v>
      </c>
      <c r="E145" s="49" t="s">
        <v>19</v>
      </c>
      <c r="F145" s="7" t="s">
        <v>259</v>
      </c>
      <c r="G145" s="18" t="s">
        <v>209</v>
      </c>
      <c r="H145" s="7">
        <v>1</v>
      </c>
      <c r="I145" s="26">
        <v>4</v>
      </c>
      <c r="J145" s="26">
        <v>3</v>
      </c>
      <c r="K145" s="50"/>
      <c r="L145" s="50"/>
      <c r="M145" s="50"/>
      <c r="N145" s="50"/>
      <c r="O145" s="50"/>
    </row>
    <row r="146" spans="1:15" ht="27" x14ac:dyDescent="0.25">
      <c r="A146" s="10" t="s">
        <v>99</v>
      </c>
      <c r="B146" s="47" t="s">
        <v>189</v>
      </c>
      <c r="C146" s="52">
        <v>157800</v>
      </c>
      <c r="D146" s="6" t="s">
        <v>14</v>
      </c>
      <c r="E146" s="49" t="s">
        <v>19</v>
      </c>
      <c r="F146" s="7" t="s">
        <v>210</v>
      </c>
      <c r="G146" s="18" t="s">
        <v>206</v>
      </c>
      <c r="H146" s="7">
        <v>25</v>
      </c>
      <c r="I146" s="26">
        <v>9</v>
      </c>
      <c r="J146" s="26">
        <v>8</v>
      </c>
      <c r="K146" s="50"/>
      <c r="L146" s="50"/>
      <c r="M146" s="50"/>
      <c r="N146" s="50"/>
      <c r="O146" s="50"/>
    </row>
    <row r="147" spans="1:15" ht="27" x14ac:dyDescent="0.25">
      <c r="A147" s="10" t="s">
        <v>99</v>
      </c>
      <c r="B147" s="47" t="s">
        <v>190</v>
      </c>
      <c r="C147" s="52">
        <v>12623.368799999998</v>
      </c>
      <c r="D147" s="6" t="s">
        <v>14</v>
      </c>
      <c r="E147" s="49" t="s">
        <v>19</v>
      </c>
      <c r="F147" s="7" t="s">
        <v>260</v>
      </c>
      <c r="G147" s="18" t="s">
        <v>201</v>
      </c>
      <c r="H147" s="7">
        <v>15</v>
      </c>
      <c r="I147" s="26">
        <v>4</v>
      </c>
      <c r="J147" s="26">
        <v>3</v>
      </c>
      <c r="K147" s="50"/>
      <c r="L147" s="50"/>
      <c r="M147" s="50"/>
      <c r="N147" s="50"/>
      <c r="O147" s="50"/>
    </row>
    <row r="148" spans="1:15" ht="27" x14ac:dyDescent="0.25">
      <c r="A148" s="10" t="s">
        <v>99</v>
      </c>
      <c r="B148" s="47" t="s">
        <v>191</v>
      </c>
      <c r="C148" s="52">
        <v>15780</v>
      </c>
      <c r="D148" s="6" t="s">
        <v>14</v>
      </c>
      <c r="E148" s="49" t="s">
        <v>19</v>
      </c>
      <c r="F148" s="7" t="s">
        <v>261</v>
      </c>
      <c r="G148" s="18" t="s">
        <v>209</v>
      </c>
      <c r="H148" s="7">
        <v>1</v>
      </c>
      <c r="I148" s="26">
        <v>8</v>
      </c>
      <c r="J148" s="26">
        <v>8</v>
      </c>
      <c r="K148" s="50"/>
      <c r="L148" s="50"/>
      <c r="M148" s="50"/>
      <c r="N148" s="50"/>
      <c r="O148" s="50"/>
    </row>
    <row r="149" spans="1:15" ht="27" x14ac:dyDescent="0.25">
      <c r="A149" s="10" t="s">
        <v>99</v>
      </c>
      <c r="B149" s="47" t="s">
        <v>297</v>
      </c>
      <c r="C149" s="52">
        <v>39149.730000000003</v>
      </c>
      <c r="D149" s="6" t="s">
        <v>14</v>
      </c>
      <c r="E149" s="49" t="s">
        <v>33</v>
      </c>
      <c r="F149" s="7" t="s">
        <v>262</v>
      </c>
      <c r="G149" s="18" t="s">
        <v>206</v>
      </c>
      <c r="H149" s="7">
        <v>20</v>
      </c>
      <c r="I149" s="26">
        <v>40</v>
      </c>
      <c r="J149" s="26">
        <v>59</v>
      </c>
      <c r="K149" s="50"/>
      <c r="L149" s="50"/>
      <c r="M149" s="50"/>
      <c r="N149" s="50"/>
      <c r="O149" s="50"/>
    </row>
    <row r="150" spans="1:15" ht="27" x14ac:dyDescent="0.25">
      <c r="A150" s="10" t="s">
        <v>99</v>
      </c>
      <c r="B150" s="47" t="s">
        <v>298</v>
      </c>
      <c r="C150" s="52">
        <v>39149.730000000003</v>
      </c>
      <c r="D150" s="6" t="s">
        <v>14</v>
      </c>
      <c r="E150" s="49" t="s">
        <v>33</v>
      </c>
      <c r="F150" s="7" t="s">
        <v>263</v>
      </c>
      <c r="G150" s="18" t="s">
        <v>206</v>
      </c>
      <c r="H150" s="7">
        <v>20</v>
      </c>
      <c r="I150" s="26">
        <v>29</v>
      </c>
      <c r="J150" s="26">
        <v>36</v>
      </c>
      <c r="K150" s="50"/>
      <c r="L150" s="50"/>
      <c r="M150" s="50"/>
      <c r="N150" s="50"/>
      <c r="O150" s="50"/>
    </row>
    <row r="151" spans="1:15" ht="27" x14ac:dyDescent="0.25">
      <c r="A151" s="10" t="s">
        <v>99</v>
      </c>
      <c r="B151" s="47" t="s">
        <v>299</v>
      </c>
      <c r="C151" s="52">
        <v>128980.15</v>
      </c>
      <c r="D151" s="6" t="s">
        <v>14</v>
      </c>
      <c r="E151" s="49" t="s">
        <v>33</v>
      </c>
      <c r="F151" s="7" t="s">
        <v>264</v>
      </c>
      <c r="G151" s="18" t="s">
        <v>206</v>
      </c>
      <c r="H151" s="7">
        <v>0</v>
      </c>
      <c r="I151" s="26">
        <v>20</v>
      </c>
      <c r="J151" s="26">
        <v>25</v>
      </c>
      <c r="K151" s="50"/>
      <c r="L151" s="50"/>
      <c r="M151" s="50"/>
      <c r="N151" s="50"/>
      <c r="O151" s="50"/>
    </row>
    <row r="152" spans="1:15" ht="27" x14ac:dyDescent="0.25">
      <c r="A152" s="10" t="s">
        <v>99</v>
      </c>
      <c r="B152" s="47" t="s">
        <v>300</v>
      </c>
      <c r="C152" s="52">
        <v>68245.47</v>
      </c>
      <c r="D152" s="6" t="s">
        <v>14</v>
      </c>
      <c r="E152" s="49" t="s">
        <v>33</v>
      </c>
      <c r="F152" s="7" t="s">
        <v>33</v>
      </c>
      <c r="G152" s="18" t="s">
        <v>201</v>
      </c>
      <c r="H152" s="7">
        <v>55</v>
      </c>
      <c r="I152" s="26">
        <v>15</v>
      </c>
      <c r="J152" s="26">
        <v>10</v>
      </c>
      <c r="K152" s="50"/>
      <c r="L152" s="50"/>
      <c r="M152" s="50"/>
      <c r="N152" s="50"/>
      <c r="O152" s="50"/>
    </row>
    <row r="153" spans="1:15" ht="27" x14ac:dyDescent="0.25">
      <c r="A153" s="10" t="s">
        <v>99</v>
      </c>
      <c r="B153" s="47" t="s">
        <v>301</v>
      </c>
      <c r="C153" s="52">
        <v>126695.689</v>
      </c>
      <c r="D153" s="6" t="s">
        <v>14</v>
      </c>
      <c r="E153" s="49" t="s">
        <v>33</v>
      </c>
      <c r="F153" s="7" t="s">
        <v>33</v>
      </c>
      <c r="G153" s="18" t="s">
        <v>201</v>
      </c>
      <c r="H153" s="7">
        <v>100</v>
      </c>
      <c r="I153" s="26">
        <v>18</v>
      </c>
      <c r="J153" s="26">
        <v>12</v>
      </c>
      <c r="K153" s="50"/>
      <c r="L153" s="50"/>
      <c r="M153" s="50"/>
      <c r="N153" s="50"/>
      <c r="O153" s="50"/>
    </row>
    <row r="154" spans="1:15" ht="40.5" x14ac:dyDescent="0.25">
      <c r="A154" s="10" t="s">
        <v>99</v>
      </c>
      <c r="B154" s="47" t="s">
        <v>302</v>
      </c>
      <c r="C154" s="52">
        <v>38473.440000000002</v>
      </c>
      <c r="D154" s="6" t="s">
        <v>14</v>
      </c>
      <c r="E154" s="49" t="s">
        <v>33</v>
      </c>
      <c r="F154" s="7" t="s">
        <v>265</v>
      </c>
      <c r="G154" s="18" t="s">
        <v>266</v>
      </c>
      <c r="H154" s="7">
        <v>1</v>
      </c>
      <c r="I154" s="26">
        <v>10</v>
      </c>
      <c r="J154" s="26">
        <v>5</v>
      </c>
      <c r="K154" s="50"/>
      <c r="L154" s="50"/>
      <c r="M154" s="50"/>
      <c r="N154" s="50"/>
      <c r="O154" s="50"/>
    </row>
    <row r="155" spans="1:15" ht="27" x14ac:dyDescent="0.25">
      <c r="A155" s="10" t="s">
        <v>99</v>
      </c>
      <c r="B155" s="47" t="s">
        <v>303</v>
      </c>
      <c r="C155" s="52">
        <v>199891.19</v>
      </c>
      <c r="D155" s="6" t="s">
        <v>14</v>
      </c>
      <c r="E155" s="49" t="s">
        <v>33</v>
      </c>
      <c r="F155" s="7" t="s">
        <v>267</v>
      </c>
      <c r="G155" s="18" t="s">
        <v>218</v>
      </c>
      <c r="H155" s="7">
        <v>200</v>
      </c>
      <c r="I155" s="26">
        <v>15</v>
      </c>
      <c r="J155" s="26">
        <v>12</v>
      </c>
      <c r="K155" s="50"/>
      <c r="L155" s="50"/>
      <c r="M155" s="50"/>
      <c r="N155" s="50"/>
      <c r="O155" s="50"/>
    </row>
    <row r="156" spans="1:15" ht="27" x14ac:dyDescent="0.25">
      <c r="A156" s="10" t="s">
        <v>99</v>
      </c>
      <c r="B156" s="47" t="s">
        <v>304</v>
      </c>
      <c r="C156" s="52">
        <v>159414.59999999998</v>
      </c>
      <c r="D156" s="6" t="s">
        <v>14</v>
      </c>
      <c r="E156" s="49" t="s">
        <v>33</v>
      </c>
      <c r="F156" s="7" t="s">
        <v>268</v>
      </c>
      <c r="G156" s="18" t="s">
        <v>218</v>
      </c>
      <c r="H156" s="7">
        <v>180</v>
      </c>
      <c r="I156" s="26">
        <v>18</v>
      </c>
      <c r="J156" s="26">
        <v>15</v>
      </c>
      <c r="K156" s="50"/>
      <c r="L156" s="50"/>
      <c r="M156" s="50"/>
      <c r="N156" s="50"/>
      <c r="O156" s="50"/>
    </row>
    <row r="157" spans="1:15" ht="40.5" x14ac:dyDescent="0.25">
      <c r="A157" s="10" t="s">
        <v>99</v>
      </c>
      <c r="B157" s="47" t="s">
        <v>192</v>
      </c>
      <c r="C157" s="52">
        <v>85756.6</v>
      </c>
      <c r="D157" s="6" t="s">
        <v>14</v>
      </c>
      <c r="E157" s="49" t="s">
        <v>269</v>
      </c>
      <c r="F157" s="7" t="s">
        <v>269</v>
      </c>
      <c r="G157" s="18" t="s">
        <v>225</v>
      </c>
      <c r="H157" s="7">
        <v>1</v>
      </c>
      <c r="I157" s="26">
        <v>13</v>
      </c>
      <c r="J157" s="26">
        <v>7</v>
      </c>
      <c r="K157" s="50"/>
      <c r="L157" s="50"/>
      <c r="M157" s="50"/>
      <c r="N157" s="50"/>
      <c r="O157" s="50"/>
    </row>
    <row r="158" spans="1:15" ht="16.5" x14ac:dyDescent="0.25">
      <c r="A158" s="76" t="s">
        <v>332</v>
      </c>
      <c r="B158" s="76"/>
      <c r="C158" s="69">
        <f>SUM(C17:C157)</f>
        <v>35965135.001599975</v>
      </c>
    </row>
    <row r="159" spans="1:15" ht="4.5" customHeight="1" x14ac:dyDescent="0.25"/>
    <row r="160" spans="1:15" ht="4.5" customHeight="1" x14ac:dyDescent="0.25">
      <c r="A160" s="67"/>
      <c r="B160" s="68"/>
      <c r="C160" s="67"/>
      <c r="D160" s="70"/>
    </row>
    <row r="161" spans="1:11" ht="33.75" x14ac:dyDescent="0.25">
      <c r="A161" s="72" t="s">
        <v>323</v>
      </c>
      <c r="B161" s="75" t="s">
        <v>328</v>
      </c>
      <c r="C161" s="73">
        <v>563760</v>
      </c>
      <c r="D161" s="71" t="s">
        <v>322</v>
      </c>
      <c r="K161" s="50"/>
    </row>
    <row r="162" spans="1:11" ht="33.75" x14ac:dyDescent="0.25">
      <c r="A162" s="72" t="s">
        <v>325</v>
      </c>
      <c r="B162" s="75" t="s">
        <v>329</v>
      </c>
      <c r="C162" s="73">
        <v>31320</v>
      </c>
      <c r="D162" s="71" t="s">
        <v>324</v>
      </c>
      <c r="K162" s="50"/>
    </row>
    <row r="163" spans="1:11" ht="33.75" x14ac:dyDescent="0.25">
      <c r="A163" s="72" t="s">
        <v>327</v>
      </c>
      <c r="B163" s="75" t="s">
        <v>330</v>
      </c>
      <c r="C163" s="74">
        <v>78300</v>
      </c>
      <c r="D163" s="71" t="s">
        <v>326</v>
      </c>
      <c r="K163" s="50"/>
    </row>
    <row r="164" spans="1:11" ht="16.5" x14ac:dyDescent="0.25">
      <c r="A164" s="67"/>
      <c r="B164" s="60" t="s">
        <v>331</v>
      </c>
      <c r="C164" s="61">
        <f>SUM(C161:C163)</f>
        <v>673380</v>
      </c>
      <c r="K164" s="50"/>
    </row>
    <row r="165" spans="1:11" ht="18" x14ac:dyDescent="0.25">
      <c r="A165" s="67"/>
      <c r="B165" s="101" t="s">
        <v>78</v>
      </c>
      <c r="C165" s="101"/>
      <c r="D165" s="101"/>
      <c r="E165" s="62">
        <f>C158+C164</f>
        <v>36638515.001599975</v>
      </c>
    </row>
    <row r="166" spans="1:11" x14ac:dyDescent="0.25">
      <c r="A166" s="67"/>
    </row>
    <row r="168" spans="1:11" ht="45.75" customHeight="1" x14ac:dyDescent="0.25">
      <c r="A168" s="99" t="s">
        <v>111</v>
      </c>
      <c r="B168" s="102" t="s">
        <v>333</v>
      </c>
      <c r="C168" s="103"/>
      <c r="D168" s="103"/>
      <c r="E168" s="103"/>
      <c r="F168" s="103"/>
      <c r="G168" s="103"/>
      <c r="H168" s="103"/>
      <c r="I168" s="103"/>
      <c r="J168" s="104"/>
    </row>
    <row r="169" spans="1:11" ht="45.75" customHeight="1" x14ac:dyDescent="0.25">
      <c r="A169" s="100"/>
      <c r="B169" s="105"/>
      <c r="C169" s="106"/>
      <c r="D169" s="106"/>
      <c r="E169" s="106"/>
      <c r="F169" s="106"/>
      <c r="G169" s="106"/>
      <c r="H169" s="106"/>
      <c r="I169" s="106"/>
      <c r="J169" s="107"/>
    </row>
    <row r="170" spans="1:11" ht="30" x14ac:dyDescent="0.25">
      <c r="A170" s="77" t="s">
        <v>99</v>
      </c>
      <c r="B170" s="108" t="s">
        <v>334</v>
      </c>
      <c r="C170" s="109"/>
      <c r="D170" s="109"/>
      <c r="E170" s="109"/>
      <c r="F170" s="109"/>
      <c r="G170" s="109"/>
      <c r="H170" s="109"/>
      <c r="I170" s="109"/>
      <c r="J170" s="110"/>
    </row>
    <row r="172" spans="1:11" x14ac:dyDescent="0.25">
      <c r="A172" s="50" t="s">
        <v>374</v>
      </c>
    </row>
  </sheetData>
  <mergeCells count="15">
    <mergeCell ref="A10:J10"/>
    <mergeCell ref="A11:J11"/>
    <mergeCell ref="G15:H15"/>
    <mergeCell ref="C2:G5"/>
    <mergeCell ref="B7:J7"/>
    <mergeCell ref="B15:B16"/>
    <mergeCell ref="C15:C16"/>
    <mergeCell ref="D15:F15"/>
    <mergeCell ref="I15:J15"/>
    <mergeCell ref="A2:B5"/>
    <mergeCell ref="A168:A169"/>
    <mergeCell ref="B165:D165"/>
    <mergeCell ref="B168:J169"/>
    <mergeCell ref="B170:J170"/>
    <mergeCell ref="A15:A16"/>
  </mergeCells>
  <pageMargins left="0.98425196850393704" right="0.98425196850393704" top="0.74803149606299213" bottom="0.74803149606299213" header="0.31496062992125984" footer="0.31496062992125984"/>
  <pageSetup scale="74" fitToHeight="0" orientation="landscape" r:id="rId1"/>
  <rowBreaks count="18" manualBreakCount="18">
    <brk id="23" max="9" man="1"/>
    <brk id="31" max="9" man="1"/>
    <brk id="39" max="9" man="1"/>
    <brk id="46" max="9" man="1"/>
    <brk id="54" max="9" man="1"/>
    <brk id="62" max="9" man="1"/>
    <brk id="69" max="9" man="1"/>
    <brk id="77" max="9" man="1"/>
    <brk id="85" max="9" man="1"/>
    <brk id="91" max="9" man="1"/>
    <brk id="98" max="9" man="1"/>
    <brk id="105" max="9" man="1"/>
    <brk id="111" max="9" man="1"/>
    <brk id="118" max="9" man="1"/>
    <brk id="125" max="9" man="1"/>
    <brk id="133" max="9" man="1"/>
    <brk id="142" max="9" man="1"/>
    <brk id="157"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tabSelected="1" view="pageBreakPreview" zoomScaleNormal="100" zoomScaleSheetLayoutView="100" workbookViewId="0">
      <pane xSplit="1" ySplit="16" topLeftCell="B17" activePane="bottomRight" state="frozen"/>
      <selection pane="topRight" activeCell="B1" sqref="B1"/>
      <selection pane="bottomLeft" activeCell="A8" sqref="A8"/>
      <selection pane="bottomRight" activeCell="A11" sqref="A11:I11"/>
    </sheetView>
  </sheetViews>
  <sheetFormatPr baseColWidth="10" defaultRowHeight="15" x14ac:dyDescent="0.25"/>
  <cols>
    <col min="1" max="1" width="38.42578125" style="1" customWidth="1"/>
    <col min="2" max="2" width="13.7109375" style="56" bestFit="1" customWidth="1"/>
    <col min="3" max="3" width="12.5703125" style="1" bestFit="1" customWidth="1"/>
    <col min="4" max="4" width="24.7109375" style="1" customWidth="1"/>
    <col min="5" max="5" width="13.140625" style="1" customWidth="1"/>
    <col min="6" max="6" width="16.140625" style="1" customWidth="1"/>
    <col min="7" max="7" width="14" style="1" customWidth="1"/>
    <col min="8" max="8" width="7.85546875" style="1" bestFit="1" customWidth="1"/>
    <col min="9" max="9" width="8.28515625" style="1" bestFit="1" customWidth="1"/>
    <col min="10" max="16384" width="11.42578125" style="1"/>
  </cols>
  <sheetData>
    <row r="1" spans="1:9" customFormat="1" ht="3" customHeight="1" x14ac:dyDescent="0.25">
      <c r="A1" s="38"/>
      <c r="B1" s="53"/>
      <c r="C1" s="38"/>
      <c r="D1" s="38"/>
      <c r="E1" s="38"/>
      <c r="F1" s="38"/>
      <c r="G1" s="38"/>
      <c r="H1" s="38"/>
      <c r="I1" s="38"/>
    </row>
    <row r="2" spans="1:9" customFormat="1" ht="18.75" customHeight="1" x14ac:dyDescent="0.3">
      <c r="A2" s="37"/>
      <c r="B2" s="89" t="s">
        <v>70</v>
      </c>
      <c r="C2" s="89"/>
      <c r="D2" s="89"/>
      <c r="E2" s="89"/>
      <c r="F2" s="89"/>
      <c r="G2" s="39" t="s">
        <v>71</v>
      </c>
      <c r="H2" s="39"/>
      <c r="I2" s="39"/>
    </row>
    <row r="3" spans="1:9" customFormat="1" ht="15" customHeight="1" x14ac:dyDescent="0.25">
      <c r="A3" s="37"/>
      <c r="B3" s="89"/>
      <c r="C3" s="89"/>
      <c r="D3" s="89"/>
      <c r="E3" s="89"/>
      <c r="F3" s="89"/>
      <c r="G3" s="39" t="s">
        <v>73</v>
      </c>
      <c r="H3" s="39"/>
      <c r="I3" s="39"/>
    </row>
    <row r="4" spans="1:9" customFormat="1" ht="15" customHeight="1" x14ac:dyDescent="0.25">
      <c r="A4" s="37"/>
      <c r="B4" s="89"/>
      <c r="C4" s="89"/>
      <c r="D4" s="89"/>
      <c r="E4" s="89"/>
      <c r="F4" s="89"/>
      <c r="G4" s="39" t="s">
        <v>381</v>
      </c>
      <c r="H4" s="39"/>
      <c r="I4" s="39"/>
    </row>
    <row r="5" spans="1:9" customFormat="1" ht="15" customHeight="1" x14ac:dyDescent="0.25">
      <c r="A5" s="37"/>
      <c r="B5" s="89"/>
      <c r="C5" s="89"/>
      <c r="D5" s="89"/>
      <c r="E5" s="89"/>
      <c r="F5" s="89"/>
      <c r="G5" s="37"/>
      <c r="H5" s="40"/>
      <c r="I5" s="40"/>
    </row>
    <row r="6" spans="1:9" customFormat="1" ht="3" customHeight="1" x14ac:dyDescent="0.25">
      <c r="A6" s="41"/>
      <c r="B6" s="54"/>
      <c r="C6" s="41"/>
      <c r="D6" s="41"/>
      <c r="E6" s="41"/>
      <c r="F6" s="41"/>
      <c r="G6" s="41"/>
      <c r="H6" s="41"/>
      <c r="I6" s="42"/>
    </row>
    <row r="7" spans="1:9" customFormat="1" ht="3" customHeight="1" x14ac:dyDescent="0.25">
      <c r="A7" s="90"/>
      <c r="B7" s="90"/>
      <c r="C7" s="90"/>
      <c r="D7" s="90"/>
      <c r="E7" s="90"/>
      <c r="F7" s="90"/>
      <c r="G7" s="90"/>
      <c r="H7" s="90"/>
      <c r="I7" s="90"/>
    </row>
    <row r="8" spans="1:9" customFormat="1" ht="2.25" customHeight="1" x14ac:dyDescent="0.25">
      <c r="A8" s="43"/>
      <c r="B8" s="55"/>
      <c r="C8" s="43"/>
      <c r="D8" s="43"/>
      <c r="E8" s="43"/>
      <c r="F8" s="43"/>
      <c r="G8" s="43"/>
      <c r="H8" s="43"/>
      <c r="I8" s="43"/>
    </row>
    <row r="9" spans="1:9" x14ac:dyDescent="0.25">
      <c r="H9" s="35"/>
    </row>
    <row r="10" spans="1:9" x14ac:dyDescent="0.25">
      <c r="A10" s="91" t="s">
        <v>72</v>
      </c>
      <c r="B10" s="91"/>
      <c r="C10" s="91"/>
      <c r="D10" s="91"/>
      <c r="E10" s="91"/>
      <c r="F10" s="91"/>
      <c r="G10" s="91"/>
      <c r="H10" s="91"/>
      <c r="I10" s="91"/>
    </row>
    <row r="11" spans="1:9" x14ac:dyDescent="0.25">
      <c r="A11" s="91" t="s">
        <v>11</v>
      </c>
      <c r="B11" s="91"/>
      <c r="C11" s="91"/>
      <c r="D11" s="91"/>
      <c r="E11" s="91"/>
      <c r="F11" s="91"/>
      <c r="G11" s="91"/>
      <c r="H11" s="91"/>
      <c r="I11" s="91"/>
    </row>
    <row r="12" spans="1:9" ht="5.25" customHeight="1" x14ac:dyDescent="0.25"/>
    <row r="13" spans="1:9" x14ac:dyDescent="0.25">
      <c r="F13" s="23" t="s">
        <v>5</v>
      </c>
      <c r="G13" s="24">
        <v>70000000</v>
      </c>
      <c r="H13" s="2"/>
    </row>
    <row r="14" spans="1:9" ht="5.25" customHeight="1" x14ac:dyDescent="0.25"/>
    <row r="15" spans="1:9" ht="13.5" customHeight="1" thickBot="1" x14ac:dyDescent="0.3">
      <c r="A15" s="111" t="s">
        <v>10</v>
      </c>
      <c r="B15" s="118" t="s">
        <v>9</v>
      </c>
      <c r="C15" s="113" t="s">
        <v>8</v>
      </c>
      <c r="D15" s="115"/>
      <c r="E15" s="114"/>
      <c r="F15" s="113" t="s">
        <v>3</v>
      </c>
      <c r="G15" s="114"/>
      <c r="H15" s="113" t="s">
        <v>4</v>
      </c>
      <c r="I15" s="114"/>
    </row>
    <row r="16" spans="1:9" ht="24.75" customHeight="1" thickBot="1" x14ac:dyDescent="0.3">
      <c r="A16" s="112"/>
      <c r="B16" s="119"/>
      <c r="C16" s="44" t="s">
        <v>0</v>
      </c>
      <c r="D16" s="45" t="s">
        <v>1</v>
      </c>
      <c r="E16" s="46" t="s">
        <v>2</v>
      </c>
      <c r="F16" s="59" t="s">
        <v>80</v>
      </c>
      <c r="G16" s="58" t="s">
        <v>81</v>
      </c>
      <c r="H16" s="45" t="s">
        <v>6</v>
      </c>
      <c r="I16" s="46" t="s">
        <v>7</v>
      </c>
    </row>
    <row r="17" spans="1:13" ht="54" x14ac:dyDescent="0.25">
      <c r="A17" s="47" t="s">
        <v>335</v>
      </c>
      <c r="B17" s="57">
        <v>745687.8</v>
      </c>
      <c r="C17" s="63" t="s">
        <v>336</v>
      </c>
      <c r="D17" s="48" t="s">
        <v>337</v>
      </c>
      <c r="E17" s="64" t="s">
        <v>338</v>
      </c>
      <c r="F17" s="65" t="s">
        <v>375</v>
      </c>
      <c r="G17" s="7">
        <v>12</v>
      </c>
      <c r="H17" s="26">
        <v>5</v>
      </c>
      <c r="I17" s="26">
        <v>7</v>
      </c>
      <c r="J17" s="50"/>
      <c r="K17" s="50"/>
      <c r="L17" s="50"/>
      <c r="M17" s="50"/>
    </row>
    <row r="18" spans="1:13" ht="54" x14ac:dyDescent="0.25">
      <c r="A18" s="47" t="s">
        <v>339</v>
      </c>
      <c r="B18" s="57">
        <v>186421.95</v>
      </c>
      <c r="C18" s="63" t="s">
        <v>336</v>
      </c>
      <c r="D18" s="48" t="s">
        <v>340</v>
      </c>
      <c r="E18" s="64" t="s">
        <v>338</v>
      </c>
      <c r="F18" s="65" t="s">
        <v>375</v>
      </c>
      <c r="G18" s="7">
        <v>3</v>
      </c>
      <c r="H18" s="26">
        <v>1</v>
      </c>
      <c r="I18" s="26">
        <v>2</v>
      </c>
      <c r="J18" s="50"/>
      <c r="K18" s="50"/>
      <c r="L18" s="50"/>
      <c r="M18" s="50"/>
    </row>
    <row r="19" spans="1:13" ht="67.5" x14ac:dyDescent="0.25">
      <c r="A19" s="47" t="s">
        <v>79</v>
      </c>
      <c r="B19" s="57">
        <v>59523.86</v>
      </c>
      <c r="C19" s="63" t="s">
        <v>336</v>
      </c>
      <c r="D19" s="48" t="s">
        <v>341</v>
      </c>
      <c r="E19" s="64" t="s">
        <v>342</v>
      </c>
      <c r="F19" s="65" t="s">
        <v>375</v>
      </c>
      <c r="G19" s="7">
        <v>1</v>
      </c>
      <c r="H19" s="26">
        <v>0</v>
      </c>
      <c r="I19" s="26">
        <v>1</v>
      </c>
      <c r="J19" s="50"/>
      <c r="K19" s="50"/>
      <c r="L19" s="50"/>
      <c r="M19" s="50"/>
    </row>
    <row r="20" spans="1:13" ht="54" x14ac:dyDescent="0.25">
      <c r="A20" s="47" t="s">
        <v>343</v>
      </c>
      <c r="B20" s="57">
        <v>59523.86</v>
      </c>
      <c r="C20" s="63" t="s">
        <v>336</v>
      </c>
      <c r="D20" s="48" t="s">
        <v>344</v>
      </c>
      <c r="E20" s="64" t="s">
        <v>345</v>
      </c>
      <c r="F20" s="65" t="s">
        <v>375</v>
      </c>
      <c r="G20" s="7">
        <v>1</v>
      </c>
      <c r="H20" s="26">
        <v>3</v>
      </c>
      <c r="I20" s="26">
        <v>5</v>
      </c>
      <c r="J20" s="50"/>
      <c r="K20" s="50"/>
      <c r="L20" s="50"/>
      <c r="M20" s="50"/>
    </row>
    <row r="21" spans="1:13" ht="54" x14ac:dyDescent="0.25">
      <c r="A21" s="47" t="s">
        <v>346</v>
      </c>
      <c r="B21" s="57">
        <v>5313.4</v>
      </c>
      <c r="C21" s="63" t="s">
        <v>336</v>
      </c>
      <c r="D21" s="48" t="s">
        <v>344</v>
      </c>
      <c r="E21" s="64" t="s">
        <v>345</v>
      </c>
      <c r="F21" s="65" t="s">
        <v>376</v>
      </c>
      <c r="G21" s="7">
        <v>30</v>
      </c>
      <c r="H21" s="26">
        <v>0</v>
      </c>
      <c r="I21" s="26">
        <v>1</v>
      </c>
      <c r="J21" s="50"/>
      <c r="K21" s="50"/>
      <c r="L21" s="50"/>
      <c r="M21" s="50"/>
    </row>
    <row r="22" spans="1:13" ht="54" x14ac:dyDescent="0.25">
      <c r="A22" s="47" t="s">
        <v>347</v>
      </c>
      <c r="B22" s="57">
        <v>3441330</v>
      </c>
      <c r="C22" s="63" t="s">
        <v>336</v>
      </c>
      <c r="D22" s="48" t="s">
        <v>348</v>
      </c>
      <c r="E22" s="64" t="s">
        <v>338</v>
      </c>
      <c r="F22" s="65" t="s">
        <v>377</v>
      </c>
      <c r="G22" s="7">
        <v>500</v>
      </c>
      <c r="H22" s="26">
        <v>760</v>
      </c>
      <c r="I22" s="26" t="s">
        <v>82</v>
      </c>
      <c r="J22" s="50"/>
      <c r="K22" s="50"/>
      <c r="L22" s="50"/>
      <c r="M22" s="50"/>
    </row>
    <row r="23" spans="1:13" ht="54" x14ac:dyDescent="0.25">
      <c r="A23" s="47" t="s">
        <v>349</v>
      </c>
      <c r="B23" s="57">
        <v>2753064</v>
      </c>
      <c r="C23" s="63" t="s">
        <v>336</v>
      </c>
      <c r="D23" s="48" t="s">
        <v>350</v>
      </c>
      <c r="E23" s="64" t="s">
        <v>338</v>
      </c>
      <c r="F23" s="65" t="s">
        <v>377</v>
      </c>
      <c r="G23" s="7">
        <v>400</v>
      </c>
      <c r="H23" s="26">
        <v>608</v>
      </c>
      <c r="I23" s="26">
        <v>912</v>
      </c>
      <c r="J23" s="50"/>
      <c r="K23" s="50"/>
      <c r="L23" s="50"/>
      <c r="M23" s="50"/>
    </row>
    <row r="24" spans="1:13" ht="54" x14ac:dyDescent="0.25">
      <c r="A24" s="47" t="s">
        <v>351</v>
      </c>
      <c r="B24" s="57">
        <v>1376532</v>
      </c>
      <c r="C24" s="63" t="s">
        <v>336</v>
      </c>
      <c r="D24" s="48" t="s">
        <v>352</v>
      </c>
      <c r="E24" s="64" t="s">
        <v>338</v>
      </c>
      <c r="F24" s="65" t="s">
        <v>377</v>
      </c>
      <c r="G24" s="7">
        <v>200</v>
      </c>
      <c r="H24" s="26">
        <v>304</v>
      </c>
      <c r="I24" s="26">
        <v>456</v>
      </c>
      <c r="J24" s="50"/>
      <c r="K24" s="50"/>
      <c r="L24" s="50"/>
      <c r="M24" s="50"/>
    </row>
    <row r="25" spans="1:13" ht="54" x14ac:dyDescent="0.25">
      <c r="A25" s="47" t="s">
        <v>353</v>
      </c>
      <c r="B25" s="57">
        <v>2753064</v>
      </c>
      <c r="C25" s="63" t="s">
        <v>336</v>
      </c>
      <c r="D25" s="48" t="s">
        <v>354</v>
      </c>
      <c r="E25" s="64" t="s">
        <v>338</v>
      </c>
      <c r="F25" s="65" t="s">
        <v>377</v>
      </c>
      <c r="G25" s="7">
        <v>400</v>
      </c>
      <c r="H25" s="26">
        <v>608</v>
      </c>
      <c r="I25" s="26">
        <v>912</v>
      </c>
      <c r="J25" s="50"/>
      <c r="K25" s="50"/>
      <c r="L25" s="50"/>
      <c r="M25" s="50"/>
    </row>
    <row r="26" spans="1:13" ht="81" x14ac:dyDescent="0.25">
      <c r="A26" s="47" t="s">
        <v>355</v>
      </c>
      <c r="B26" s="57">
        <v>206479.8</v>
      </c>
      <c r="C26" s="63" t="s">
        <v>336</v>
      </c>
      <c r="D26" s="48" t="s">
        <v>356</v>
      </c>
      <c r="E26" s="64" t="s">
        <v>338</v>
      </c>
      <c r="F26" s="65" t="s">
        <v>377</v>
      </c>
      <c r="G26" s="7">
        <v>30</v>
      </c>
      <c r="H26" s="26">
        <v>45</v>
      </c>
      <c r="I26" s="26">
        <v>68</v>
      </c>
      <c r="J26" s="50"/>
      <c r="K26" s="50"/>
      <c r="L26" s="50"/>
      <c r="M26" s="50"/>
    </row>
    <row r="27" spans="1:13" ht="81" x14ac:dyDescent="0.25">
      <c r="A27" s="47" t="s">
        <v>357</v>
      </c>
      <c r="B27" s="57">
        <v>344133</v>
      </c>
      <c r="C27" s="63" t="s">
        <v>336</v>
      </c>
      <c r="D27" s="48" t="s">
        <v>358</v>
      </c>
      <c r="E27" s="64" t="s">
        <v>338</v>
      </c>
      <c r="F27" s="65" t="s">
        <v>377</v>
      </c>
      <c r="G27" s="7">
        <v>50</v>
      </c>
      <c r="H27" s="26">
        <v>75</v>
      </c>
      <c r="I27" s="26">
        <v>113</v>
      </c>
      <c r="J27" s="50"/>
      <c r="K27" s="50"/>
      <c r="L27" s="50"/>
      <c r="M27" s="50"/>
    </row>
    <row r="28" spans="1:13" ht="81" x14ac:dyDescent="0.25">
      <c r="A28" s="47" t="s">
        <v>359</v>
      </c>
      <c r="B28" s="57">
        <v>688266</v>
      </c>
      <c r="C28" s="63" t="s">
        <v>336</v>
      </c>
      <c r="D28" s="48" t="s">
        <v>341</v>
      </c>
      <c r="E28" s="64" t="s">
        <v>338</v>
      </c>
      <c r="F28" s="65" t="s">
        <v>377</v>
      </c>
      <c r="G28" s="7">
        <v>100</v>
      </c>
      <c r="H28" s="26">
        <v>152</v>
      </c>
      <c r="I28" s="26">
        <v>228</v>
      </c>
      <c r="J28" s="50"/>
      <c r="K28" s="50"/>
      <c r="L28" s="50"/>
      <c r="M28" s="50"/>
    </row>
    <row r="29" spans="1:13" ht="40.5" x14ac:dyDescent="0.25">
      <c r="A29" s="47" t="s">
        <v>360</v>
      </c>
      <c r="B29" s="57">
        <v>2038834.95</v>
      </c>
      <c r="C29" s="63" t="s">
        <v>336</v>
      </c>
      <c r="D29" s="48" t="s">
        <v>361</v>
      </c>
      <c r="E29" s="64" t="s">
        <v>362</v>
      </c>
      <c r="F29" s="65" t="s">
        <v>378</v>
      </c>
      <c r="G29" s="7">
        <v>23</v>
      </c>
      <c r="H29" s="26">
        <v>17</v>
      </c>
      <c r="I29" s="26">
        <v>6</v>
      </c>
      <c r="J29" s="50"/>
      <c r="K29" s="50"/>
      <c r="L29" s="50"/>
      <c r="M29" s="50"/>
    </row>
    <row r="30" spans="1:13" ht="54" x14ac:dyDescent="0.25">
      <c r="A30" s="47" t="s">
        <v>363</v>
      </c>
      <c r="B30" s="57">
        <v>452106.1</v>
      </c>
      <c r="C30" s="63" t="s">
        <v>336</v>
      </c>
      <c r="D30" s="48" t="s">
        <v>337</v>
      </c>
      <c r="E30" s="64" t="s">
        <v>338</v>
      </c>
      <c r="F30" s="65" t="s">
        <v>379</v>
      </c>
      <c r="G30" s="7">
        <v>10</v>
      </c>
      <c r="H30" s="26">
        <v>4</v>
      </c>
      <c r="I30" s="26">
        <v>6</v>
      </c>
      <c r="J30" s="50"/>
      <c r="K30" s="50"/>
      <c r="L30" s="50"/>
      <c r="M30" s="50"/>
    </row>
    <row r="31" spans="1:13" ht="40.5" x14ac:dyDescent="0.25">
      <c r="A31" s="47" t="s">
        <v>364</v>
      </c>
      <c r="B31" s="57">
        <v>45210.61</v>
      </c>
      <c r="C31" s="63" t="s">
        <v>336</v>
      </c>
      <c r="D31" s="48" t="s">
        <v>340</v>
      </c>
      <c r="E31" s="64" t="s">
        <v>365</v>
      </c>
      <c r="F31" s="65" t="s">
        <v>379</v>
      </c>
      <c r="G31" s="7">
        <v>1</v>
      </c>
      <c r="H31" s="26">
        <v>2</v>
      </c>
      <c r="I31" s="26">
        <v>3</v>
      </c>
      <c r="J31" s="50"/>
      <c r="K31" s="50"/>
      <c r="L31" s="50"/>
      <c r="M31" s="50"/>
    </row>
    <row r="32" spans="1:13" ht="54" x14ac:dyDescent="0.25">
      <c r="A32" s="47" t="s">
        <v>366</v>
      </c>
      <c r="B32" s="57">
        <v>623752.71</v>
      </c>
      <c r="C32" s="63" t="s">
        <v>336</v>
      </c>
      <c r="D32" s="48" t="s">
        <v>340</v>
      </c>
      <c r="E32" s="64" t="s">
        <v>338</v>
      </c>
      <c r="F32" s="65" t="s">
        <v>376</v>
      </c>
      <c r="G32" s="7">
        <v>474</v>
      </c>
      <c r="H32" s="26">
        <v>10</v>
      </c>
      <c r="I32" s="26">
        <v>14</v>
      </c>
      <c r="J32" s="50"/>
      <c r="K32" s="50"/>
      <c r="L32" s="50"/>
      <c r="M32" s="50"/>
    </row>
    <row r="33" spans="1:13" ht="54" x14ac:dyDescent="0.25">
      <c r="A33" s="47" t="s">
        <v>367</v>
      </c>
      <c r="B33" s="57">
        <v>233372.23</v>
      </c>
      <c r="C33" s="63" t="s">
        <v>336</v>
      </c>
      <c r="D33" s="48" t="s">
        <v>340</v>
      </c>
      <c r="E33" s="64" t="s">
        <v>338</v>
      </c>
      <c r="F33" s="65" t="s">
        <v>376</v>
      </c>
      <c r="G33" s="7">
        <v>946</v>
      </c>
      <c r="H33" s="26">
        <v>9</v>
      </c>
      <c r="I33" s="26">
        <v>15</v>
      </c>
      <c r="J33" s="50"/>
      <c r="K33" s="50"/>
      <c r="L33" s="50"/>
      <c r="M33" s="50"/>
    </row>
    <row r="34" spans="1:13" ht="54" x14ac:dyDescent="0.25">
      <c r="A34" s="47" t="s">
        <v>368</v>
      </c>
      <c r="B34" s="57">
        <v>288668.05</v>
      </c>
      <c r="C34" s="63" t="s">
        <v>336</v>
      </c>
      <c r="D34" s="48" t="s">
        <v>340</v>
      </c>
      <c r="E34" s="64" t="s">
        <v>338</v>
      </c>
      <c r="F34" s="65" t="s">
        <v>379</v>
      </c>
      <c r="G34" s="7">
        <v>5</v>
      </c>
      <c r="H34" s="26">
        <v>2</v>
      </c>
      <c r="I34" s="26">
        <v>3</v>
      </c>
      <c r="J34" s="50"/>
      <c r="K34" s="50"/>
      <c r="L34" s="50"/>
      <c r="M34" s="50"/>
    </row>
    <row r="35" spans="1:13" ht="54" x14ac:dyDescent="0.25">
      <c r="A35" s="47" t="s">
        <v>369</v>
      </c>
      <c r="B35" s="57">
        <v>186421.95</v>
      </c>
      <c r="C35" s="63" t="s">
        <v>336</v>
      </c>
      <c r="D35" s="48" t="s">
        <v>370</v>
      </c>
      <c r="E35" s="64" t="s">
        <v>338</v>
      </c>
      <c r="F35" s="65" t="s">
        <v>375</v>
      </c>
      <c r="G35" s="7">
        <v>3</v>
      </c>
      <c r="H35" s="26">
        <v>1</v>
      </c>
      <c r="I35" s="26">
        <v>2</v>
      </c>
      <c r="J35" s="50"/>
      <c r="K35" s="50"/>
      <c r="L35" s="50"/>
      <c r="M35" s="50"/>
    </row>
    <row r="36" spans="1:13" ht="54" x14ac:dyDescent="0.25">
      <c r="A36" s="47" t="s">
        <v>371</v>
      </c>
      <c r="B36" s="57">
        <v>216442.7</v>
      </c>
      <c r="C36" s="63" t="s">
        <v>336</v>
      </c>
      <c r="D36" s="48" t="s">
        <v>344</v>
      </c>
      <c r="E36" s="64" t="s">
        <v>338</v>
      </c>
      <c r="F36" s="65" t="s">
        <v>379</v>
      </c>
      <c r="G36" s="7">
        <v>5</v>
      </c>
      <c r="H36" s="26">
        <v>2</v>
      </c>
      <c r="I36" s="26">
        <v>3</v>
      </c>
      <c r="J36" s="50"/>
      <c r="K36" s="50"/>
      <c r="L36" s="50"/>
      <c r="M36" s="50"/>
    </row>
    <row r="37" spans="1:13" ht="54" x14ac:dyDescent="0.25">
      <c r="A37" s="78" t="s">
        <v>372</v>
      </c>
      <c r="B37" s="79">
        <v>1187216.97</v>
      </c>
      <c r="C37" s="63" t="s">
        <v>336</v>
      </c>
      <c r="D37" s="80" t="s">
        <v>344</v>
      </c>
      <c r="E37" s="81" t="s">
        <v>338</v>
      </c>
      <c r="F37" s="82" t="s">
        <v>376</v>
      </c>
      <c r="G37" s="83" t="s">
        <v>373</v>
      </c>
      <c r="H37" s="84">
        <v>33</v>
      </c>
      <c r="I37" s="84">
        <v>51</v>
      </c>
      <c r="J37" s="50"/>
      <c r="K37" s="50"/>
      <c r="L37" s="50"/>
      <c r="M37" s="50"/>
    </row>
    <row r="38" spans="1:13" x14ac:dyDescent="0.25">
      <c r="A38" s="85"/>
      <c r="B38" s="86">
        <v>17891365.939999998</v>
      </c>
      <c r="C38" s="85"/>
      <c r="D38" s="85"/>
      <c r="E38" s="85"/>
      <c r="F38" s="86"/>
      <c r="G38" s="86">
        <v>3194</v>
      </c>
      <c r="H38" s="86">
        <v>2641</v>
      </c>
      <c r="I38" s="86">
        <v>2808</v>
      </c>
      <c r="J38" s="50" t="str">
        <f t="shared" ref="J38" si="0">+UPPER(A38)</f>
        <v/>
      </c>
      <c r="K38" s="50" t="str">
        <f t="shared" ref="K38" si="1">+UPPER(C38)</f>
        <v/>
      </c>
      <c r="L38" s="50" t="str">
        <f t="shared" ref="L38" si="2">+UPPER(D38)</f>
        <v/>
      </c>
      <c r="M38" s="50" t="str">
        <f t="shared" ref="M38" si="3">+UPPER(E38)</f>
        <v/>
      </c>
    </row>
    <row r="40" spans="1:13" x14ac:dyDescent="0.25">
      <c r="A40" s="117" t="s">
        <v>380</v>
      </c>
      <c r="B40" s="117"/>
      <c r="C40" s="117"/>
      <c r="D40" s="117"/>
      <c r="E40" s="117"/>
      <c r="F40" s="117"/>
      <c r="G40" s="117"/>
      <c r="H40" s="117"/>
      <c r="I40" s="117"/>
    </row>
    <row r="42" spans="1:13" x14ac:dyDescent="0.25">
      <c r="A42" s="50" t="s">
        <v>374</v>
      </c>
    </row>
  </sheetData>
  <mergeCells count="10">
    <mergeCell ref="A40:I40"/>
    <mergeCell ref="B2:F5"/>
    <mergeCell ref="A7:I7"/>
    <mergeCell ref="A10:I10"/>
    <mergeCell ref="A11:I11"/>
    <mergeCell ref="A15:A16"/>
    <mergeCell ref="B15:B16"/>
    <mergeCell ref="C15:E15"/>
    <mergeCell ref="H15:I15"/>
    <mergeCell ref="F15:G15"/>
  </mergeCells>
  <pageMargins left="0.98425196850393704" right="0.98425196850393704" top="0.74803149606299213" bottom="0.74803149606299213" header="0.31496062992125984" footer="0.31496062992125984"/>
  <pageSetup scale="7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18" sqref="D18:E18"/>
    </sheetView>
  </sheetViews>
  <sheetFormatPr baseColWidth="10" defaultRowHeight="15" x14ac:dyDescent="0.25"/>
  <cols>
    <col min="5" max="5" width="13.140625" bestFit="1" customWidth="1"/>
  </cols>
  <sheetData>
    <row r="1" spans="1:5" x14ac:dyDescent="0.25">
      <c r="A1" s="20" t="s">
        <v>12</v>
      </c>
      <c r="E1" s="19">
        <v>4200259.5999999996</v>
      </c>
    </row>
    <row r="2" spans="1:5" x14ac:dyDescent="0.25">
      <c r="E2" s="19">
        <v>1260077.8799999999</v>
      </c>
    </row>
    <row r="3" spans="1:5" x14ac:dyDescent="0.25">
      <c r="E3" s="19">
        <f>E1-E2</f>
        <v>2940181.7199999997</v>
      </c>
    </row>
    <row r="5" spans="1:5" x14ac:dyDescent="0.25">
      <c r="A5" s="20" t="s">
        <v>12</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1ER. TRIMESTRE 2018 </vt:lpstr>
      <vt:lpstr>SEDUVOT O</vt:lpstr>
      <vt:lpstr>SEDESOL</vt:lpstr>
      <vt:lpstr>SEDUVOT </vt:lpstr>
      <vt:lpstr>Hoja1</vt:lpstr>
      <vt:lpstr>'1ER. TRIMESTRE 2018 '!Área_de_impresión</vt:lpstr>
      <vt:lpstr>SEDESOL!Área_de_impresión</vt:lpstr>
      <vt:lpstr>'SEDUVOT '!Área_de_impresión</vt:lpstr>
      <vt:lpstr>'SEDUVOT O'!Área_de_impresión</vt:lpstr>
      <vt:lpstr>SEDESOL!Títulos_a_imprimir</vt:lpstr>
      <vt:lpstr>'SEDUVOT '!Títulos_a_imprimir</vt:lpstr>
      <vt:lpstr>'SEDUVOT 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sinfra</dc:creator>
  <cp:lastModifiedBy>Flavio Cesar Campos Caldera</cp:lastModifiedBy>
  <cp:lastPrinted>2019-07-26T18:04:45Z</cp:lastPrinted>
  <dcterms:created xsi:type="dcterms:W3CDTF">2015-04-23T19:54:34Z</dcterms:created>
  <dcterms:modified xsi:type="dcterms:W3CDTF">2019-07-26T19:11:40Z</dcterms:modified>
</cp:coreProperties>
</file>